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0.xml" ContentType="application/vnd.openxmlformats-officedocument.drawingml.chartshapes+xml"/>
  <Override PartName="/xl/drawings/drawing11.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4.xml" ContentType="application/vnd.openxmlformats-officedocument.drawingml.chartshapes+xml"/>
  <Override PartName="/xl/drawings/drawing15.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6.xml" ContentType="application/vnd.openxmlformats-officedocument.drawingml.chartshapes+xml"/>
  <Override PartName="/xl/drawings/drawing17.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8.xml" ContentType="application/vnd.openxmlformats-officedocument.drawingml.chartshapes+xml"/>
  <Override PartName="/xl/drawings/drawing19.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20.xml" ContentType="application/vnd.openxmlformats-officedocument.drawingml.chartshapes+xml"/>
  <Override PartName="/xl/drawings/drawing2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22.xml" ContentType="application/vnd.openxmlformats-officedocument.drawingml.chartshapes+xml"/>
  <Override PartName="/xl/drawings/drawing23.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24.xml" ContentType="application/vnd.openxmlformats-officedocument.drawingml.chartshapes+xml"/>
  <Override PartName="/xl/drawings/drawing25.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26.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hidePivotFieldList="1"/>
  <mc:AlternateContent xmlns:mc="http://schemas.openxmlformats.org/markup-compatibility/2006">
    <mc:Choice Requires="x15">
      <x15ac:absPath xmlns:x15ac="http://schemas.microsoft.com/office/spreadsheetml/2010/11/ac" url="F:\B Publications\P 2026 SE Eurostatistics\2026_01\20 Word and Excel\"/>
    </mc:Choice>
  </mc:AlternateContent>
  <xr:revisionPtr revIDLastSave="0" documentId="13_ncr:1_{297833DB-8EC0-4196-AB72-9FD4167B24E5}" xr6:coauthVersionLast="47" xr6:coauthVersionMax="47" xr10:uidLastSave="{00000000-0000-0000-0000-000000000000}"/>
  <bookViews>
    <workbookView xWindow="-28920" yWindow="-120" windowWidth="29040" windowHeight="15720" tabRatio="917" xr2:uid="{00000000-000D-0000-FFFF-FFFF00000000}"/>
  </bookViews>
  <sheets>
    <sheet name="EA&gt;" sheetId="11" r:id="rId1"/>
    <sheet name="Figure 1" sheetId="37" r:id="rId2"/>
    <sheet name="Figure 2" sheetId="23" r:id="rId3"/>
    <sheet name="Figure 3" sheetId="40" r:id="rId4"/>
    <sheet name="Figure 4" sheetId="41" r:id="rId5"/>
    <sheet name="Figure 5" sheetId="17" r:id="rId6"/>
    <sheet name="Forecasts&gt;" sheetId="12" r:id="rId7"/>
    <sheet name="Table 1" sheetId="6" r:id="rId8"/>
    <sheet name="MS1&gt;" sheetId="20" r:id="rId9"/>
    <sheet name="Figure 6" sheetId="50" r:id="rId10"/>
    <sheet name="Figure 7" sheetId="51" r:id="rId11"/>
    <sheet name="Figure 8" sheetId="52" r:id="rId12"/>
    <sheet name="Figure 9" sheetId="53" r:id="rId13"/>
    <sheet name="EU&gt;" sheetId="21" r:id="rId14"/>
    <sheet name="Table 2" sheetId="7" r:id="rId15"/>
    <sheet name="MS2&gt;" sheetId="31" r:id="rId16"/>
    <sheet name="Figure 10" sheetId="54" r:id="rId17"/>
    <sheet name="Figure 11" sheetId="55" r:id="rId18"/>
    <sheet name="Figure 12" sheetId="56" r:id="rId19"/>
    <sheet name="Figure 13" sheetId="57" r:id="rId20"/>
    <sheet name="Non-EU&gt;" sheetId="30" r:id="rId21"/>
    <sheet name="Table 3" sheetId="8" r:id="rId22"/>
    <sheet name="Table 4" sheetId="9" r:id="rId23"/>
  </sheets>
  <externalReferences>
    <externalReference r:id="rId24"/>
    <externalReference r:id="rId25"/>
  </externalReferences>
  <definedNames>
    <definedName name="countries" localSheetId="19">[1]MS!$A$112:$B$146</definedName>
    <definedName name="countries" localSheetId="4">[1]MS!$A$112:$B$146</definedName>
    <definedName name="countries" localSheetId="5">[1]MS!$A$112:$B$146</definedName>
    <definedName name="countries" localSheetId="12">[1]MS!$A$112:$B$146</definedName>
    <definedName name="countries">[2]MS!$A$112:$B$146</definedName>
    <definedName name="holidays" localSheetId="19">[1]schedule!$AN$3:$AN$22</definedName>
    <definedName name="holidays" localSheetId="4">[1]schedule!$AN$3:$AN$22</definedName>
    <definedName name="holidays" localSheetId="5">[1]schedule!$AN$3:$AN$22</definedName>
    <definedName name="holidays" localSheetId="12">[1]schedule!$AN$3:$AN$22</definedName>
    <definedName name="holidays">[2]schedule!$AN$3:$AN$22</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BulkList_9c62d657-1a53-48b2-a096-03c77b2e7f5c" name="BulkList" connection="Query - BulkList"/>
          <x15:modelTable id="BulkList 1_8e9ea772-ab82-479f-b5cd-f2da6e10cd46" name="BulkList 1" connection="Query - BulkList1"/>
          <x15:modelTable id="BulkList 2_55b6c654-aef1-4225-b919-e4cdd4cfe513" name="BulkList 2" connection="Query - BulkList2"/>
          <x15:modelTable id="BulkList 3_197d5eeb-f9e9-4b63-9e9c-a8b3e7355be8" name="BulkList 3" connection="Query - BulkList3"/>
          <x15:modelTable id="BulkList 4_76aa1532-d2d3-4117-a6cf-10f02d94207e" name="BulkList 4" connection="Query - BulkList4"/>
          <x15:modelTable id="BulkList 5_71a2b4ea-b0bf-404c-b1b2-ed318ab1f2e5" name="BulkList 5" connection="Query - BulkList5"/>
          <x15:modelTable id="BulkList 6_f507b64b-cec4-46c3-8d05-56ba9e8bad26" name="BulkList 6" connection="Query - BulkList6"/>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6" i="23" l="1"/>
  <c r="C6" i="37"/>
  <c r="C6" i="54" l="1"/>
  <c r="C6" i="55"/>
  <c r="C6" i="51"/>
  <c r="C6" i="50"/>
  <c r="C6" i="57"/>
  <c r="C6" i="56"/>
  <c r="C6" i="53"/>
  <c r="C6" i="52"/>
  <c r="C6" i="41"/>
  <c r="C6" i="40"/>
  <c r="D13" i="9"/>
  <c r="G12" i="9" l="1"/>
  <c r="G13" i="9" l="1"/>
  <c r="J13" i="9" l="1"/>
  <c r="J12" i="9"/>
  <c r="C30" i="20" l="1"/>
  <c r="C29" i="20"/>
  <c r="C28" i="20"/>
  <c r="C27" i="20"/>
  <c r="C26" i="20"/>
  <c r="J14" i="9"/>
  <c r="D14" i="9" l="1"/>
  <c r="C4" i="57" l="1"/>
  <c r="C4" i="56"/>
  <c r="C4" i="55"/>
  <c r="C4" i="54"/>
  <c r="C4" i="53"/>
  <c r="C4" i="52"/>
  <c r="C4" i="51"/>
  <c r="C4" i="50"/>
  <c r="M14" i="9"/>
  <c r="M13" i="9"/>
  <c r="M12" i="9"/>
  <c r="G14" i="9"/>
  <c r="D12" i="9"/>
  <c r="C4" i="41" l="1"/>
  <c r="C4" i="17"/>
  <c r="C4" i="6"/>
  <c r="C4" i="7"/>
  <c r="C4" i="8"/>
  <c r="C4" i="9"/>
  <c r="C4" i="40"/>
  <c r="C4" i="23"/>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6CB61AE-B307-48E5-8849-54DA84A9C7B9}" name="Query - BulkList" description="Connection to the 'BulkList' query in the workbook." type="100" refreshedVersion="8" minRefreshableVersion="5">
    <extLst>
      <ext xmlns:x15="http://schemas.microsoft.com/office/spreadsheetml/2010/11/main" uri="{DE250136-89BD-433C-8126-D09CA5730AF9}">
        <x15:connection id="d7fb1539-17cd-4595-adea-406700f8add1"/>
      </ext>
    </extLst>
  </connection>
  <connection id="2" xr16:uid="{A9477604-F666-4192-9D30-3B838C277F3C}" name="Query - BulkList1" description="Connection to the 'BulkList' query in the workbook." type="100" refreshedVersion="8" minRefreshableVersion="5">
    <extLst>
      <ext xmlns:x15="http://schemas.microsoft.com/office/spreadsheetml/2010/11/main" uri="{DE250136-89BD-433C-8126-D09CA5730AF9}">
        <x15:connection id="0dcc6713-2f4c-4b9f-93f4-55eb890c9bf4"/>
      </ext>
    </extLst>
  </connection>
  <connection id="3" xr16:uid="{BD81B5ED-FE5C-44CC-8C40-02B10B8365E8}" name="Query - BulkList2" description="Connection to the 'BulkList' query in the workbook." type="100" refreshedVersion="8" minRefreshableVersion="5">
    <extLst>
      <ext xmlns:x15="http://schemas.microsoft.com/office/spreadsheetml/2010/11/main" uri="{DE250136-89BD-433C-8126-D09CA5730AF9}">
        <x15:connection id="bc0e873b-0fd5-4a3a-b418-8c2bf630bdbe"/>
      </ext>
    </extLst>
  </connection>
  <connection id="4" xr16:uid="{056CA2B1-1013-4A34-965E-93FC45B5BC93}" name="Query - BulkList3" description="Connection to the 'BulkList' query in the workbook." type="100" refreshedVersion="8" minRefreshableVersion="5">
    <extLst>
      <ext xmlns:x15="http://schemas.microsoft.com/office/spreadsheetml/2010/11/main" uri="{DE250136-89BD-433C-8126-D09CA5730AF9}">
        <x15:connection id="b06f17a6-44a4-4478-a357-2abfcbf0132c"/>
      </ext>
    </extLst>
  </connection>
  <connection id="5" xr16:uid="{0A2E0247-4C93-4EFC-9F50-5B4B2D7B8793}" name="Query - BulkList4" description="Connection to the 'BulkList' query in the workbook." type="100" refreshedVersion="8" minRefreshableVersion="5">
    <extLst>
      <ext xmlns:x15="http://schemas.microsoft.com/office/spreadsheetml/2010/11/main" uri="{DE250136-89BD-433C-8126-D09CA5730AF9}">
        <x15:connection id="e0ffa483-9d42-4e99-982d-cbc8df0470aa"/>
      </ext>
    </extLst>
  </connection>
  <connection id="6" xr16:uid="{2F726594-E85D-41C6-A9CE-BF3325054A30}" name="Query - BulkList5" description="Connection to the 'BulkList' query in the workbook." type="100" refreshedVersion="8" minRefreshableVersion="5">
    <extLst>
      <ext xmlns:x15="http://schemas.microsoft.com/office/spreadsheetml/2010/11/main" uri="{DE250136-89BD-433C-8126-D09CA5730AF9}">
        <x15:connection id="a1513653-de59-422a-a8d2-f75607cc5c72"/>
      </ext>
    </extLst>
  </connection>
  <connection id="7" xr16:uid="{7BE9A98B-B984-4644-BB83-19589D2949D3}" name="Query - BulkList6" description="Connection to the 'BulkList' query in the workbook." type="100" refreshedVersion="8" minRefreshableVersion="5">
    <extLst>
      <ext xmlns:x15="http://schemas.microsoft.com/office/spreadsheetml/2010/11/main" uri="{DE250136-89BD-433C-8126-D09CA5730AF9}">
        <x15:connection id="3316e66f-3108-4bd2-bb86-df959809e8ca"/>
      </ext>
    </extLst>
  </connection>
  <connection id="8" xr16:uid="{0C1DE0E5-C698-4748-9C9F-54C0F992603E}"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9" xr16:uid="{C26970B5-2B41-4446-B39F-1001B4A3154D}" keepAlive="1" name="ThisWorkbookDataModel1"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10" xr16:uid="{A01AF8EA-1D6D-4AAC-A5E8-51362DC9C730}" keepAlive="1" name="ThisWorkbookDataModel2"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11" xr16:uid="{AEA15634-8E01-4FD9-988A-50500351675A}" keepAlive="1" name="ThisWorkbookDataModel3"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12" xr16:uid="{D547390A-3667-4055-BA72-CF2EEFF3B71E}" keepAlive="1" name="ThisWorkbookDataModel4"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13" xr16:uid="{B0CB9A9C-4DCE-4EF5-8C61-0193DCC576E9}" keepAlive="1" name="ThisWorkbookDataModel5"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14" xr16:uid="{670D7BE4-B431-4DD6-8A1F-FF58BCC30AA8}" keepAlive="1" name="ThisWorkbookDataModel6"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15" xr16:uid="{428CADA5-9605-4F62-91B8-36E9C56836C3}" keepAlive="1" name="ThisWorkbookDataModel7"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<sst xmlns="http://schemas.openxmlformats.org/spreadsheetml/2006/main" count="840" uniqueCount="227">
  <si>
    <t>June</t>
  </si>
  <si>
    <t>May</t>
  </si>
  <si>
    <t>April</t>
  </si>
  <si>
    <t>Germany</t>
  </si>
  <si>
    <t>Spain</t>
  </si>
  <si>
    <t>France</t>
  </si>
  <si>
    <t>Italy</t>
  </si>
  <si>
    <t>Iceland</t>
  </si>
  <si>
    <t>Norway</t>
  </si>
  <si>
    <t>Switzerland</t>
  </si>
  <si>
    <r>
      <t>Source:</t>
    </r>
    <r>
      <rPr>
        <sz val="10"/>
        <color theme="1"/>
        <rFont val="Arial"/>
        <family val="2"/>
      </rPr>
      <t xml:space="preserve"> Eurostat (online data codes: namq_10_gdp, ei_cphi_m and ei_lmhr_m)</t>
    </r>
  </si>
  <si>
    <t>China</t>
  </si>
  <si>
    <t>Japan</t>
  </si>
  <si>
    <t>United States</t>
  </si>
  <si>
    <t>:</t>
  </si>
  <si>
    <t>Netherlands</t>
  </si>
  <si>
    <t>Poland</t>
  </si>
  <si>
    <t xml:space="preserve">European Commission Economic Forecast </t>
  </si>
  <si>
    <t>ECB Macroeconomic Projections</t>
  </si>
  <si>
    <t>IMF World Economic Outlook</t>
  </si>
  <si>
    <t>Bookmarks:</t>
  </si>
  <si>
    <t>Eurostatistics</t>
  </si>
  <si>
    <t>(%)</t>
  </si>
  <si>
    <t>Annual inflation rate</t>
  </si>
  <si>
    <t>Unemployment rate</t>
  </si>
  <si>
    <t>Economic sentiment indicator</t>
  </si>
  <si>
    <r>
      <t>Source:</t>
    </r>
    <r>
      <rPr>
        <sz val="10"/>
        <color theme="1"/>
        <rFont val="Arial"/>
        <family val="2"/>
      </rPr>
      <t xml:space="preserve"> European Commission Economic Forecast, ECB Macroeconomic Projections, IMF World Economic Outlook, OECD Economic Outlook</t>
    </r>
  </si>
  <si>
    <t>namq_10_gdp</t>
  </si>
  <si>
    <t>ei_cphi_m</t>
  </si>
  <si>
    <t>ei_lmhr_m</t>
  </si>
  <si>
    <t>ei_bssi_m_r2</t>
  </si>
  <si>
    <t>GDP, quarter-on-quarter change</t>
  </si>
  <si>
    <t>GDP, year-on-year change</t>
  </si>
  <si>
    <t>Annual inflation rate (%)</t>
  </si>
  <si>
    <t>Unemployment rate (%)</t>
  </si>
  <si>
    <t>GDP, quarter-on-quarter
rate of change (%)</t>
  </si>
  <si>
    <t>GDP, year-on-year
rate of change (%)</t>
  </si>
  <si>
    <t>GDP, quarter-on-quarter
rate of change</t>
  </si>
  <si>
    <t>GDP, year-on-year
rate of change</t>
  </si>
  <si>
    <t>European Commission Economic Forecast</t>
  </si>
  <si>
    <t>OECD Economic Outlook</t>
  </si>
  <si>
    <t>https://economy-finance.ec.europa.eu/economic-forecast-and-surveys/economic-forecasts_en</t>
  </si>
  <si>
    <t>https://www.imf.org/en/publications/weo</t>
  </si>
  <si>
    <t>https://www.oecd.org/economic-outlook/</t>
  </si>
  <si>
    <t>https://www.ecb.europa.eu/pub/projections/html/index.en.html</t>
  </si>
  <si>
    <t>Inflation</t>
  </si>
  <si>
    <t>Unemployment</t>
  </si>
  <si>
    <t>ESI</t>
  </si>
  <si>
    <t>Month</t>
  </si>
  <si>
    <t>Year</t>
  </si>
  <si>
    <t>Industrial producer prices, M/M-1</t>
  </si>
  <si>
    <t>Industrial producer prices, M/M-12</t>
  </si>
  <si>
    <t>Industrial import prices, M/M-1</t>
  </si>
  <si>
    <t>Industrial import prices, M/M-12</t>
  </si>
  <si>
    <t>Inflation (HICP), M/M-12</t>
  </si>
  <si>
    <t>ei_isrr_m</t>
  </si>
  <si>
    <t>namq_10_a10_e</t>
  </si>
  <si>
    <t>ei_mfir_m</t>
  </si>
  <si>
    <t>Note: GDP rates of change are real rates of change and are based on seasonally and calendar adjusted data. The inflation rate is not seasonally adjusted. The unemployment rate and the economic sentiment indicator are seasonally adjusted.</t>
  </si>
  <si>
    <t>Note: GDP rates of change are real rates of change and are based on seasonally and calendar adjusted data. The inflation rate is not seasonally adjusted. The unemployment rate is seasonally adjusted.</t>
  </si>
  <si>
    <t>Nov</t>
  </si>
  <si>
    <t>Dec</t>
  </si>
  <si>
    <t>Jan</t>
  </si>
  <si>
    <t>Feb</t>
  </si>
  <si>
    <t>Mar</t>
  </si>
  <si>
    <t>Apr</t>
  </si>
  <si>
    <t>Jun</t>
  </si>
  <si>
    <t>Jul</t>
  </si>
  <si>
    <t>Aug</t>
  </si>
  <si>
    <t>Sep</t>
  </si>
  <si>
    <t>Oct</t>
  </si>
  <si>
    <t>GDP, Q/Q-1</t>
  </si>
  <si>
    <t>GDP, Q/Q-4</t>
  </si>
  <si>
    <r>
      <rPr>
        <i/>
        <sz val="10"/>
        <rFont val="Arial"/>
        <family val="2"/>
      </rPr>
      <t>Source:</t>
    </r>
    <r>
      <rPr>
        <sz val="10"/>
        <rFont val="Arial"/>
        <family val="2"/>
      </rPr>
      <t xml:space="preserve"> Eurostat (online data codes: namq_10_gdp and ei_isrr_m)</t>
    </r>
  </si>
  <si>
    <t>Private final consumption, Q/Q-1</t>
  </si>
  <si>
    <t>Private final consumption, Q/Q-4</t>
  </si>
  <si>
    <t>Investment, Q/Q-1</t>
  </si>
  <si>
    <t>Investment, Q/Q-4</t>
  </si>
  <si>
    <t>Employment and labour costs rates of change</t>
  </si>
  <si>
    <t>GDP and industrial production rates of change (%)</t>
  </si>
  <si>
    <t>Industrial production, M/M-12</t>
  </si>
  <si>
    <t>Industrial production, M/M-1</t>
  </si>
  <si>
    <t>Employment, Q/Q-1</t>
  </si>
  <si>
    <t>Employment, Q/Q-4</t>
  </si>
  <si>
    <t>Hourly labour costs, Q/Q-4</t>
  </si>
  <si>
    <t>Hourly labour costs, Q/Q-1</t>
  </si>
  <si>
    <t>Monthly unemployment rate</t>
  </si>
  <si>
    <t>Retail trade volume of sales, M/M-1</t>
  </si>
  <si>
    <t>Retail trade volume of sales, M/M-12</t>
  </si>
  <si>
    <t>Exchange rate 1 EUR = … USD</t>
  </si>
  <si>
    <t>Belgium</t>
  </si>
  <si>
    <t>Bulgaria</t>
  </si>
  <si>
    <t>Estonia</t>
  </si>
  <si>
    <t>Ireland</t>
  </si>
  <si>
    <t>Croatia</t>
  </si>
  <si>
    <t>Cyprus</t>
  </si>
  <si>
    <t>Latvia</t>
  </si>
  <si>
    <t>Luxembourg</t>
  </si>
  <si>
    <t>Hungary</t>
  </si>
  <si>
    <t>Portugal</t>
  </si>
  <si>
    <t>Slovenia</t>
  </si>
  <si>
    <t>Slovakia</t>
  </si>
  <si>
    <t>Finland</t>
  </si>
  <si>
    <t>Sweden</t>
  </si>
  <si>
    <t>December</t>
  </si>
  <si>
    <t>November</t>
  </si>
  <si>
    <t>October</t>
  </si>
  <si>
    <t>September</t>
  </si>
  <si>
    <t>July</t>
  </si>
  <si>
    <t>March</t>
  </si>
  <si>
    <t>February</t>
  </si>
  <si>
    <t>January</t>
  </si>
  <si>
    <t>ei_isir_m</t>
  </si>
  <si>
    <r>
      <rPr>
        <i/>
        <sz val="10"/>
        <rFont val="Arial"/>
        <family val="2"/>
      </rPr>
      <t>Source:</t>
    </r>
    <r>
      <rPr>
        <sz val="10"/>
        <rFont val="Arial"/>
        <family val="2"/>
      </rPr>
      <t xml:space="preserve"> Eurostat (online data codes: ei_isir_m and ei_cphi_m)</t>
    </r>
  </si>
  <si>
    <t>ei_mfrt_m</t>
  </si>
  <si>
    <t>ei_lmlc_q</t>
  </si>
  <si>
    <t>Economic sentiment indicator (index; long-term average = 100)</t>
  </si>
  <si>
    <t>Bookmarks</t>
  </si>
  <si>
    <t>https://data.ecb.europa.eu/data/datasets/MPD?dataset%5B0%5D=Macroeconomic%20Projection%20Database%20%28MPD%29&amp;filterSequence=dataset&amp;advFilterDataset%5B0%5D=Macroeconomic%20Projection%20Database%20%28MPD%29&amp;resetAllFilters=true&amp;sort=t_ecb_last_update</t>
  </si>
  <si>
    <t>&lt; JP and US unemployment</t>
  </si>
  <si>
    <t>&lt; GDP</t>
  </si>
  <si>
    <t>August</t>
  </si>
  <si>
    <t>p</t>
  </si>
  <si>
    <t>s</t>
  </si>
  <si>
    <t>Euro area (¹)</t>
  </si>
  <si>
    <t>EU (¹)</t>
  </si>
  <si>
    <t>GDP annual change: forecasts</t>
  </si>
  <si>
    <t>Annual inflation rate: forecasts</t>
  </si>
  <si>
    <t>Note: quarterly data are plotted in the middle month of the quarter. Data for GDP and the industrial production index are calendar adjusted; data for GDP and the M/M-1 rate of change for the industrial production index are also seasonally adjusted. The economic sentiment indicator is seasonally adjusted.</t>
  </si>
  <si>
    <t>Note: unadjusted data.</t>
  </si>
  <si>
    <t>Note: quarterly data are plotted in the middle month of the quarter. Data are calendar adjusted. Data for private final consumption, investment and the M/M-1 rate of change for the retail trade volume of sales are also seasonally adjusted.</t>
  </si>
  <si>
    <t>Note: quarterly data are plotted in the middle month of the quarter. Data for employment and hourly labour costs are calendar adjusted; data for employment and the Q/Q-1 rate of change for hourly labour costs are also seasonally adjusted. The unemployment rate is seasonally adjusted.</t>
  </si>
  <si>
    <t>Czechia</t>
  </si>
  <si>
    <t>Denmark</t>
  </si>
  <si>
    <t>Greece</t>
  </si>
  <si>
    <t>Lithuania</t>
  </si>
  <si>
    <t>Malta</t>
  </si>
  <si>
    <t>Austria</t>
  </si>
  <si>
    <t>Romania</t>
  </si>
  <si>
    <t>n</t>
  </si>
  <si>
    <t>Source: Eurostat (online data codes: namq_10_a10_e, ei_lmlc_q and ei_lmhr_m)</t>
  </si>
  <si>
    <t>Q4</t>
  </si>
  <si>
    <t>Q1</t>
  </si>
  <si>
    <t>Q2</t>
  </si>
  <si>
    <t>Q3</t>
  </si>
  <si>
    <t>GDP</t>
  </si>
  <si>
    <t>Note: quarterly data are plotted in the middle month of the quarter. Data for hourly labour costs are calendar adjusted; data for the Q/Q-1 rate of change for hourly labour costs are also seasonally adjusted. The data for employment and the unemployment rate are seasonally adjusted.</t>
  </si>
  <si>
    <t>Source: Eurostat (online data codes: namq_10_gdp, ei_isir_m and ei_bssi_m_r2) and DG Economic and Financial Affairs (ECFIN)</t>
  </si>
  <si>
    <r>
      <t>Source:</t>
    </r>
    <r>
      <rPr>
        <sz val="10"/>
        <color theme="1"/>
        <rFont val="Arial"/>
        <family val="2"/>
      </rPr>
      <t xml:space="preserve"> Eurostat (online data codes: namq_10_gdp, ei_cphi_m, ei_lmhr_m and ei_bssi_m_r2) and DG Economic and Financial Affairs (ECFIN)</t>
    </r>
  </si>
  <si>
    <r>
      <rPr>
        <i/>
        <sz val="10"/>
        <rFont val="Arial"/>
        <family val="2"/>
      </rPr>
      <t>Source:</t>
    </r>
    <r>
      <rPr>
        <sz val="10"/>
        <rFont val="Arial"/>
        <family val="2"/>
      </rPr>
      <t xml:space="preserve"> Eurostat (online data codes: ei_mfir_m and ei_mfrt_m) and the European Central Bank (ECB)</t>
    </r>
  </si>
  <si>
    <t>Quarterly real GDP growth – G20 countries</t>
  </si>
  <si>
    <t>Consumer price indices COICOP 1999</t>
  </si>
  <si>
    <t>Consumer price indices COICOP 2018</t>
  </si>
  <si>
    <t>Inflation (HICP), M/M-12 (¹)</t>
  </si>
  <si>
    <t>(¹) The inflation rate is calculated from an index compiled for a changing (rather than fixed) composition of the euro area.</t>
  </si>
  <si>
    <t>(¹) The interest rates are calculated for a changing (rather than fixed) composition of the euro area.</t>
  </si>
  <si>
    <t>3-month interest rate (%) (¹)</t>
  </si>
  <si>
    <t>Long-term interest rate (%) (¹)</t>
  </si>
  <si>
    <t>Country</t>
  </si>
  <si>
    <t>Country in focus</t>
  </si>
  <si>
    <t>Large country in focus</t>
  </si>
  <si>
    <t>(¹) The inflation rate is calculated from an index compiled for an evolving (rather than the current) membership of the euro area and the EU.</t>
  </si>
  <si>
    <t>https://data-explorer.oecd.org/vis?fs[0]=Topic%2C1%7CEconomy%23ECO%23%7CPrices%23ECO_PRI%23&amp;pg=0&amp;fc=Topic&amp;bp=true&amp;snb=17&amp;vw=tb&amp;df[ds]=dsDisseminateFinalDMZ&amp;df[id]=DSD_PRICES_COICOP2018%40DF_PRICES_C2018_ALL&amp;df[ag]=OECD.SDD.TPS&amp;df[vs]=1.0&amp;dq=JPN.M.N.CPI.PA._T.N.GY&amp;ly[cl]=TIME_PERIOD&amp;to[TIME_PERIOD]=false&amp;lo=13&amp;lom=LASTNOBSERVATIONS</t>
  </si>
  <si>
    <t>OECD</t>
  </si>
  <si>
    <t>https://data-explorer.oecd.org/vis?fs[0]=Topic%2C1%7CEconomy%23ECO%23%7CNational%20accounts%23ECO_NAD%23&amp;fs[1]=Topic%2C3%7CEconomy%23ECO%23%7CNational%20accounts%23ECO_NAD%23%7CGDP%20and%20non-financial%20accounts%23ECO_NAD_GNF%23%7CGDP%20and%20components%23ECO_NAD_GNF_GDP%23&amp;pg=0&amp;fc=Topic&amp;snb=21&amp;vw=tb&amp;df[ds]=dsDisseminateFinalDMZ&amp;df[id]=DSD_NAMAIN1%40DF_QNA_EXPENDITURE_GROWTH_G20&amp;df[ag]=OECD.SDD.NAD&amp;df[vs]=&amp;dq=Q..CHN%2BJPN%2BUSA.S1..B1GQ......GY%2BG1.&amp;lom=LASTNPERIODS&amp;lo=5&amp;to[TIME_PERIOD]=false</t>
  </si>
  <si>
    <t>&lt; Inflation JP</t>
  </si>
  <si>
    <t>&lt; Inflation CN and US</t>
  </si>
  <si>
    <t>https://data-explorer.oecd.org/vis?fs[0]=Topic%2C1%7CEconomy%23ECO%23%7CPrices%23ECO_PRI%23&amp;pg=0&amp;fc=Topic&amp;bp=true&amp;snb=17&amp;vw=tb&amp;df[ds]=dsDisseminateFinalDMZ&amp;df[id]=DSD_PRICES%40DF_PRICES_ALL&amp;df[ag]=OECD.SDD.TPS&amp;df[vs]=1.0&amp;pd=%2C&amp;dq=USA%2BCHN.M.N.CPI.._T.N.GY&amp;ly[rw]=REF_AREA&amp;ly[cl]=TIME_PERIOD&amp;to[TIME_PERIOD]=false&amp;lo=13&amp;lom=LASTNOBSERVATIONS</t>
  </si>
  <si>
    <t>Note: GDP rates of change are real rates of change based on seasonally and calendar adjusted data. The inflation rate is not seasonally adjusted. The unemployment rate is seasonally adjusted.</t>
  </si>
  <si>
    <t>Spring 2025</t>
  </si>
  <si>
    <t>Q2 2025</t>
  </si>
  <si>
    <t>2.9</t>
  </si>
  <si>
    <t>Oct 2025</t>
  </si>
  <si>
    <t>Q3 2025</t>
  </si>
  <si>
    <t>Autumn 2025</t>
  </si>
  <si>
    <t>&lt; Provisional planning</t>
  </si>
  <si>
    <t>https://ec.europa.eu/eurostat/databrowser/bookmark/3c6ab35a-e8d6-491a-bde1-113aa48fbf16?lang=en</t>
  </si>
  <si>
    <t>https://ec.europa.eu/eurostat/databrowser/bookmark/6be661d0-a1ae-4079-9f9d-1738012036ba?lang=en</t>
  </si>
  <si>
    <t>https://ec.europa.eu/eurostat/databrowser/bookmark/deeccf88-c28b-415c-b319-d01f49e93e7b?lang=en</t>
  </si>
  <si>
    <t>https://ec.europa.eu/eurostat/databrowser/bookmark/9c25f3d6-6dc8-400d-8fdf-9d3fe15a9837?lang=en</t>
  </si>
  <si>
    <t>https://ec.europa.eu/eurostat/databrowser/bookmark/8145f187-725b-482c-aa26-e8f5bbb7f9af?lang=en</t>
  </si>
  <si>
    <t>https://ec.europa.eu/eurostat/databrowser/bookmark/6bdd5535-6b1b-4c3e-9136-cd8bfb149383?lang=en</t>
  </si>
  <si>
    <t>https://ec.europa.eu/eurostat/databrowser/bookmark/36528b86-b4b4-49bb-a362-d6ac67e798da?lang=en</t>
  </si>
  <si>
    <t>https://ec.europa.eu/eurostat/databrowser/bookmark/c2dbb543-d5a5-4545-9de8-35eb2d7275c8?lang=en</t>
  </si>
  <si>
    <t>https://ec.europa.eu/eurostat/databrowser/bookmark/7466c456-c063-481c-943f-a57670a07c9a?lang=en</t>
  </si>
  <si>
    <t>https://ec.europa.eu/eurostat/databrowser/bookmark/73bab96a-8b1a-4074-85e8-38bb7ad1102c?lang=en</t>
  </si>
  <si>
    <t>https://ec.europa.eu/eurostat/databrowser/bookmark/444760d5-b974-4544-9ca8-5f1b464e6e4e?lang=en</t>
  </si>
  <si>
    <t>https://ec.europa.eu/eurostat/databrowser/bookmark/8bd7db68-3299-4f02-b771-9a5365324749?lang=en</t>
  </si>
  <si>
    <t>https://ec.europa.eu/eurostat/databrowser/bookmark/ec47f0dc-eaff-47ef-acd1-c7d8602aceb3?lang=en</t>
  </si>
  <si>
    <t>https://ec.europa.eu/eurostat/databrowser/bookmark/8690a6d5-8323-4439-aa90-ee077a237315?lang=en</t>
  </si>
  <si>
    <t>https://ec.europa.eu/eurostat/databrowser/bookmark/b8a14881-99f6-431c-881d-e262afa55da0?lang=en</t>
  </si>
  <si>
    <t>https://ec.europa.eu/eurostat/databrowser/bookmark/4e071fce-8894-4cd4-ba33-68176ba2dd13?lang=en</t>
  </si>
  <si>
    <t>https://ec.europa.eu/eurostat/databrowser/bookmark/490673a9-a741-4f3b-bbb1-68d0cbb62d79?lang=en</t>
  </si>
  <si>
    <t>https://ec.europa.eu/eurostat/databrowser/bookmark/fcbbc3b5-356e-4444-9be5-0310e14ba0f0?lang=en</t>
  </si>
  <si>
    <t>https://ec.europa.eu/eurostat/databrowser/bookmark/e670f955-44ef-4213-87e5-d68afb17992b?lang=en</t>
  </si>
  <si>
    <t>https://ec.europa.eu/eurostat/databrowser/bookmark/ccd764f4-b925-4438-8af2-415c7ad8c9c9?lang=en</t>
  </si>
  <si>
    <t>https://ec.europa.eu/eurostat/databrowser/bookmark/4a5090c9-ad84-433f-a9fa-2535acb79826?lang=en</t>
  </si>
  <si>
    <t>https://ec.europa.eu/eurostat/databrowser/bookmark/5555d068-9615-4741-bbe9-059fd3ab3ba9?lang=en</t>
  </si>
  <si>
    <t>https://ec.europa.eu/eurostat/databrowser/bookmark/4cbf5851-3080-4dcf-9252-66538518c1d9?lang=en</t>
  </si>
  <si>
    <t>https://ec.europa.eu/eurostat/databrowser/bookmark/7a4287b4-2312-477e-a469-67f00a8ac744?lang=en</t>
  </si>
  <si>
    <t>https://ec.europa.eu/eurostat/databrowser/bookmark/0ac43125-51c6-4c09-b209-350bd3fd1445?lang=en</t>
  </si>
  <si>
    <t>https://ec.europa.eu/eurostat/databrowser/bookmark/2ce31e59-c97f-400d-a9f2-d95062abbcce?lang=en</t>
  </si>
  <si>
    <t>gdp</t>
  </si>
  <si>
    <t>https://ec.europa.eu/eurostat/databrowser/bookmark/7ea790c2-d937-4aae-887b-75e074e6ab77?lang=en</t>
  </si>
  <si>
    <t>https://ec.europa.eu/eurostat/databrowser/bookmark/8c5841ad-10ac-4389-9cf3-b21039bb393e?lang=en</t>
  </si>
  <si>
    <t>https://ec.europa.eu/eurostat/databrowser/bookmark/d6a3316d-5e6d-476a-83b0-59ebe0dcfe81?lang=en</t>
  </si>
  <si>
    <t>Nov 2025</t>
  </si>
  <si>
    <t>December 2025</t>
  </si>
  <si>
    <t>Table 2: Overview of recent rates, euro area, EU and largest EU economies, October to December 2025 or quarters 2 and 3 2025</t>
  </si>
  <si>
    <t>Dec 2025</t>
  </si>
  <si>
    <t>Table 3: Overview of recent rates, EFTA countries, October to December 2025 or quarters 2 and 3 2025</t>
  </si>
  <si>
    <t>Table 4: Overview of recent rates, other non-EU countries, October to December 2025 or quarters 2 and 3 2025</t>
  </si>
  <si>
    <t>Figure 5: Financial indicators, euro area, January 2025 to December 2025</t>
  </si>
  <si>
    <t>January 2026</t>
  </si>
  <si>
    <t>Table 1: Overview of macroeconomic forecasts, euro area, 2025 to 2027</t>
  </si>
  <si>
    <t>2.0</t>
  </si>
  <si>
    <t>https://ec.europa.eu/eurostat/databrowser/bookmark/021af055-d4bd-48cb-8ea1-63ec6faa4510?lang=en</t>
  </si>
  <si>
    <t>1.1</t>
  </si>
  <si>
    <t>2.3</t>
  </si>
  <si>
    <t>0.8</t>
  </si>
  <si>
    <t>2.7</t>
  </si>
  <si>
    <t xml:space="preserve">OECD Economic Outlook </t>
  </si>
  <si>
    <t>September 2025</t>
  </si>
  <si>
    <t>October 2025</t>
  </si>
  <si>
    <t/>
  </si>
  <si>
    <t>2.2</t>
  </si>
  <si>
    <r>
      <rPr>
        <i/>
        <sz val="10"/>
        <color theme="1"/>
        <rFont val="Arial"/>
        <family val="2"/>
      </rPr>
      <t>Source:</t>
    </r>
    <r>
      <rPr>
        <sz val="10"/>
        <color theme="1"/>
        <rFont val="Arial"/>
        <family val="2"/>
      </rPr>
      <t xml:space="preserve"> Eurostat (online data code: ei_lmhr_m) and the OECD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</si>
</sst>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0.0"/>
    <numFmt numFmtId="165" formatCode="#,##0.0_i"/>
    <numFmt numFmtId="166" formatCode="@_i"/>
    <numFmt numFmtId="167" formatCode="0.0000"/>
    <numFmt numFmtId="169" formatCode="#,##0.0"/>
  </numFmts>
  <fonts count="24" x14ac:knownFonts="1">
    <font>
      <sz val="11"/>
      <color theme="1"/>
      <name val="Calibri"/>
      <family val="2"/>
      <scheme val="minor"/>
    </font>
    <font>
      <sz val="10"/>
      <color theme="1"/>
      <name val="Arial"/>
      <family val="2"/>
    </font>
    <font>
      <b/>
      <sz val="10"/>
      <name val="Arial"/>
      <family val="2"/>
    </font>
    <font>
      <b/>
      <sz val="10"/>
      <color theme="1"/>
      <name val="Arial"/>
      <family val="2"/>
    </font>
    <font>
      <i/>
      <sz val="10"/>
      <color theme="1"/>
      <name val="Arial"/>
      <family val="2"/>
    </font>
    <font>
      <b/>
      <sz val="10"/>
      <color indexed="8"/>
      <name val="Arial"/>
      <family val="2"/>
    </font>
    <font>
      <sz val="11"/>
      <color theme="1"/>
      <name val="Arial"/>
      <family val="2"/>
    </font>
    <font>
      <sz val="10"/>
      <name val="Arial"/>
      <family val="2"/>
    </font>
    <font>
      <sz val="10"/>
      <color theme="0" tint="-0.249977111117893"/>
      <name val="Arial"/>
      <family val="2"/>
    </font>
    <font>
      <sz val="10"/>
      <color theme="2" tint="-0.249977111117893"/>
      <name val="Arial"/>
      <family val="2"/>
    </font>
    <font>
      <b/>
      <sz val="12"/>
      <name val="Arial"/>
      <family val="2"/>
    </font>
    <font>
      <sz val="11"/>
      <name val="Arial"/>
      <family val="2"/>
    </font>
    <font>
      <sz val="10"/>
      <color theme="0" tint="-0.34998626667073579"/>
      <name val="Arial"/>
      <family val="2"/>
    </font>
    <font>
      <i/>
      <sz val="10"/>
      <name val="Arial"/>
      <family val="2"/>
    </font>
    <font>
      <b/>
      <sz val="11"/>
      <color theme="1"/>
      <name val="Calibri"/>
      <family val="2"/>
      <scheme val="minor"/>
    </font>
    <font>
      <sz val="11"/>
      <color theme="0"/>
      <name val="Calibri"/>
      <family val="2"/>
      <scheme val="minor"/>
    </font>
    <font>
      <sz val="1"/>
      <color theme="0"/>
      <name val="Arial"/>
      <family val="2"/>
    </font>
    <font>
      <u/>
      <sz val="11"/>
      <color theme="10"/>
      <name val="Calibri"/>
      <family val="2"/>
      <scheme val="minor"/>
    </font>
    <font>
      <sz val="10"/>
      <color theme="1"/>
      <name val="Wingdings 3"/>
      <family val="1"/>
      <charset val="2"/>
    </font>
    <font>
      <b/>
      <sz val="10"/>
      <color theme="1"/>
      <name val="Wingdings 3"/>
      <family val="1"/>
      <charset val="2"/>
    </font>
    <font>
      <sz val="11"/>
      <name val="Calibri"/>
      <family val="2"/>
      <scheme val="minor"/>
    </font>
    <font>
      <b/>
      <sz val="10"/>
      <name val="Wingdings 3"/>
      <family val="1"/>
      <charset val="2"/>
    </font>
    <font>
      <sz val="1"/>
      <name val="Arial"/>
      <family val="2"/>
    </font>
    <font>
      <sz val="11"/>
      <color theme="0" tint="-0.499984740745262"/>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2" tint="-9.9978637043366805E-2"/>
        <bgColor indexed="64"/>
      </patternFill>
    </fill>
    <fill>
      <patternFill patternType="solid">
        <fgColor theme="0" tint="-0.499984740745262"/>
        <bgColor indexed="64"/>
      </patternFill>
    </fill>
  </fills>
  <borders count="21">
    <border>
      <left/>
      <right/>
      <top/>
      <bottom/>
      <diagonal/>
    </border>
    <border>
      <left/>
      <right/>
      <top/>
      <bottom style="thin">
        <color rgb="FF000000"/>
      </bottom>
      <diagonal/>
    </border>
    <border>
      <left style="hair">
        <color rgb="FFA6A6A6"/>
      </left>
      <right/>
      <top style="hair">
        <color rgb="FFC0C0C0"/>
      </top>
      <bottom style="thin">
        <color rgb="FF000000"/>
      </bottom>
      <diagonal/>
    </border>
    <border>
      <left/>
      <right/>
      <top style="thin">
        <color rgb="FF000000"/>
      </top>
      <bottom/>
      <diagonal/>
    </border>
    <border>
      <left/>
      <right/>
      <top style="thin">
        <color rgb="FF000000"/>
      </top>
      <bottom style="hair">
        <color rgb="FFC0C0C0"/>
      </bottom>
      <diagonal/>
    </border>
    <border>
      <left style="hair">
        <color rgb="FFA6A6A6"/>
      </left>
      <right/>
      <top style="thin">
        <color rgb="FF000000"/>
      </top>
      <bottom style="hair">
        <color rgb="FFC0C0C0"/>
      </bottom>
      <diagonal/>
    </border>
    <border>
      <left/>
      <right/>
      <top style="hair">
        <color rgb="FFC0C0C0"/>
      </top>
      <bottom style="thin">
        <color rgb="FF000000"/>
      </bottom>
      <diagonal/>
    </border>
    <border>
      <left style="hair">
        <color rgb="FFA6A6A6"/>
      </left>
      <right style="thin">
        <color theme="0"/>
      </right>
      <top style="thin">
        <color rgb="FF000000"/>
      </top>
      <bottom style="hair">
        <color rgb="FFC0C0C0"/>
      </bottom>
      <diagonal/>
    </border>
    <border>
      <left style="thin">
        <color theme="0"/>
      </left>
      <right/>
      <top style="thin">
        <color rgb="FF000000"/>
      </top>
      <bottom style="hair">
        <color rgb="FFC0C0C0"/>
      </bottom>
      <diagonal/>
    </border>
    <border>
      <left style="hair">
        <color rgb="FFA6A6A6"/>
      </left>
      <right/>
      <top style="hair">
        <color rgb="FFC0C0C0"/>
      </top>
      <bottom/>
      <diagonal/>
    </border>
    <border>
      <left/>
      <right style="hair">
        <color rgb="FFA6A6A6"/>
      </right>
      <top style="hair">
        <color rgb="FFC0C0C0"/>
      </top>
      <bottom/>
      <diagonal/>
    </border>
    <border>
      <left/>
      <right/>
      <top/>
      <bottom style="hair">
        <color rgb="FFC0C0C0"/>
      </bottom>
      <diagonal/>
    </border>
    <border>
      <left style="hair">
        <color rgb="FFA6A6A6"/>
      </left>
      <right/>
      <top/>
      <bottom style="hair">
        <color rgb="FFC0C0C0"/>
      </bottom>
      <diagonal/>
    </border>
    <border>
      <left/>
      <right/>
      <top style="hair">
        <color rgb="FFC0C0C0"/>
      </top>
      <bottom style="hair">
        <color rgb="FFC0C0C0"/>
      </bottom>
      <diagonal/>
    </border>
    <border>
      <left style="hair">
        <color rgb="FFA6A6A6"/>
      </left>
      <right/>
      <top style="hair">
        <color rgb="FFC0C0C0"/>
      </top>
      <bottom style="hair">
        <color rgb="FFC0C0C0"/>
      </bottom>
      <diagonal/>
    </border>
    <border>
      <left style="thin">
        <color theme="0"/>
      </left>
      <right/>
      <top/>
      <bottom style="hair">
        <color rgb="FFC0C0C0"/>
      </bottom>
      <diagonal/>
    </border>
    <border>
      <left style="hair">
        <color rgb="FFA6A6A6"/>
      </left>
      <right/>
      <top/>
      <bottom/>
      <diagonal/>
    </border>
    <border>
      <left style="hair">
        <color rgb="FFA6A6A6"/>
      </left>
      <right/>
      <top/>
      <bottom style="thin">
        <color rgb="FF000000"/>
      </bottom>
      <diagonal/>
    </border>
    <border>
      <left/>
      <right/>
      <top style="hair">
        <color rgb="FFC0C0C0"/>
      </top>
      <bottom/>
      <diagonal/>
    </border>
    <border>
      <left style="hair">
        <color rgb="FFA6A6A6"/>
      </left>
      <right/>
      <top style="thin">
        <color rgb="FF000000"/>
      </top>
      <bottom/>
      <diagonal/>
    </border>
    <border>
      <left style="hair">
        <color rgb="FFA6A6A6"/>
      </left>
      <right style="thin">
        <color theme="0"/>
      </right>
      <top/>
      <bottom style="hair">
        <color rgb="FFC0C0C0"/>
      </bottom>
      <diagonal/>
    </border>
  </borders>
  <cellStyleXfs count="2">
    <xf numFmtId="0" fontId="0" fillId="0" borderId="0"/>
    <xf numFmtId="0" fontId="17" fillId="0" borderId="0" applyNumberFormat="0" applyFill="0" applyBorder="0" applyAlignment="0" applyProtection="0"/>
  </cellStyleXfs>
  <cellXfs count="173">
    <xf numFmtId="0" fontId="0" fillId="0" borderId="0" xfId="0"/>
    <xf numFmtId="0" fontId="1" fillId="0" borderId="0" xfId="0" applyFont="1"/>
    <xf numFmtId="0" fontId="4" fillId="0" borderId="0" xfId="0" applyFont="1"/>
    <xf numFmtId="0" fontId="1" fillId="4" borderId="0" xfId="0" applyFont="1" applyFill="1"/>
    <xf numFmtId="0" fontId="1" fillId="0" borderId="0" xfId="0" applyFont="1" applyAlignment="1">
      <alignment vertical="top"/>
    </xf>
    <xf numFmtId="14" fontId="1" fillId="4" borderId="0" xfId="0" applyNumberFormat="1" applyFont="1" applyFill="1" applyAlignment="1">
      <alignment horizontal="center"/>
    </xf>
    <xf numFmtId="0" fontId="5" fillId="0" borderId="0" xfId="0" applyFont="1"/>
    <xf numFmtId="14" fontId="3" fillId="4" borderId="0" xfId="0" applyNumberFormat="1" applyFont="1" applyFill="1" applyAlignment="1">
      <alignment horizontal="left"/>
    </xf>
    <xf numFmtId="14" fontId="5" fillId="4" borderId="0" xfId="0" applyNumberFormat="1" applyFont="1" applyFill="1" applyAlignment="1">
      <alignment horizontal="left"/>
    </xf>
    <xf numFmtId="0" fontId="5" fillId="4" borderId="0" xfId="0" applyFont="1" applyFill="1" applyAlignment="1">
      <alignment horizontal="left"/>
    </xf>
    <xf numFmtId="0" fontId="5" fillId="0" borderId="0" xfId="0" applyFont="1" applyAlignment="1">
      <alignment horizontal="left"/>
    </xf>
    <xf numFmtId="0" fontId="3" fillId="0" borderId="0" xfId="0" applyFont="1"/>
    <xf numFmtId="0" fontId="3" fillId="0" borderId="0" xfId="0" applyFont="1" applyAlignment="1">
      <alignment horizontal="left"/>
    </xf>
    <xf numFmtId="0" fontId="1" fillId="4" borderId="0" xfId="0" applyFont="1" applyFill="1" applyAlignment="1">
      <alignment horizontal="center"/>
    </xf>
    <xf numFmtId="165" fontId="1" fillId="4" borderId="6" xfId="0" applyNumberFormat="1" applyFont="1" applyFill="1" applyBorder="1" applyAlignment="1">
      <alignment horizontal="right" vertical="center"/>
    </xf>
    <xf numFmtId="0" fontId="2" fillId="2" borderId="3" xfId="0" applyFont="1" applyFill="1" applyBorder="1" applyAlignment="1">
      <alignment horizontal="center" vertical="center"/>
    </xf>
    <xf numFmtId="0" fontId="2" fillId="2" borderId="0" xfId="0" applyFont="1" applyFill="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165" fontId="1" fillId="4" borderId="11" xfId="0" applyNumberFormat="1" applyFont="1" applyFill="1" applyBorder="1" applyAlignment="1">
      <alignment horizontal="right" vertical="center"/>
    </xf>
    <xf numFmtId="49" fontId="3" fillId="4" borderId="13" xfId="0" applyNumberFormat="1" applyFont="1" applyFill="1" applyBorder="1" applyAlignment="1">
      <alignment horizontal="right" vertical="center" indent="1"/>
    </xf>
    <xf numFmtId="165" fontId="1" fillId="4" borderId="14" xfId="0" applyNumberFormat="1" applyFont="1" applyFill="1" applyBorder="1" applyAlignment="1">
      <alignment horizontal="right" vertical="center"/>
    </xf>
    <xf numFmtId="165" fontId="1" fillId="4" borderId="13" xfId="0" applyNumberFormat="1" applyFont="1" applyFill="1" applyBorder="1" applyAlignment="1">
      <alignment horizontal="right" vertical="center"/>
    </xf>
    <xf numFmtId="0" fontId="1" fillId="2" borderId="0" xfId="0" applyFont="1" applyFill="1"/>
    <xf numFmtId="0" fontId="3" fillId="4" borderId="13" xfId="0" applyFont="1" applyFill="1" applyBorder="1" applyAlignment="1">
      <alignment vertical="center"/>
    </xf>
    <xf numFmtId="0" fontId="3" fillId="4" borderId="6" xfId="0" applyFont="1" applyFill="1" applyBorder="1" applyAlignment="1">
      <alignment vertical="center"/>
    </xf>
    <xf numFmtId="0" fontId="3" fillId="4" borderId="11" xfId="0" applyFont="1" applyFill="1" applyBorder="1" applyAlignment="1">
      <alignment vertical="center"/>
    </xf>
    <xf numFmtId="0" fontId="3" fillId="3" borderId="6" xfId="0" applyFont="1" applyFill="1" applyBorder="1"/>
    <xf numFmtId="0" fontId="3" fillId="3" borderId="0" xfId="0" applyFont="1" applyFill="1"/>
    <xf numFmtId="0" fontId="1" fillId="2" borderId="1" xfId="0" applyFont="1" applyFill="1" applyBorder="1"/>
    <xf numFmtId="0" fontId="3" fillId="2" borderId="6" xfId="0" applyFont="1" applyFill="1" applyBorder="1" applyAlignment="1">
      <alignment horizontal="centerContinuous"/>
    </xf>
    <xf numFmtId="0" fontId="3" fillId="2" borderId="6" xfId="0" applyFont="1" applyFill="1" applyBorder="1" applyAlignment="1">
      <alignment horizontal="center"/>
    </xf>
    <xf numFmtId="0" fontId="3" fillId="2" borderId="15" xfId="0" applyFont="1" applyFill="1" applyBorder="1" applyAlignment="1">
      <alignment horizontal="centerContinuous" vertical="center" wrapText="1"/>
    </xf>
    <xf numFmtId="0" fontId="3" fillId="2" borderId="11" xfId="0" applyFont="1" applyFill="1" applyBorder="1" applyAlignment="1">
      <alignment horizontal="centerContinuous" vertical="center" wrapText="1"/>
    </xf>
    <xf numFmtId="0" fontId="1" fillId="0" borderId="1" xfId="0" applyFont="1" applyBorder="1"/>
    <xf numFmtId="0" fontId="3" fillId="2" borderId="5" xfId="0" applyFont="1" applyFill="1" applyBorder="1" applyAlignment="1">
      <alignment horizontal="centerContinuous" vertical="center" wrapText="1"/>
    </xf>
    <xf numFmtId="0" fontId="3" fillId="2" borderId="2" xfId="0" applyFont="1" applyFill="1" applyBorder="1" applyAlignment="1">
      <alignment horizontal="centerContinuous"/>
    </xf>
    <xf numFmtId="0" fontId="3" fillId="2" borderId="8" xfId="0" applyFont="1" applyFill="1" applyBorder="1" applyAlignment="1">
      <alignment horizontal="centerContinuous" vertical="center" wrapText="1"/>
    </xf>
    <xf numFmtId="0" fontId="3" fillId="2" borderId="11" xfId="0" applyFont="1" applyFill="1" applyBorder="1" applyAlignment="1">
      <alignment horizontal="centerContinuous" vertical="center"/>
    </xf>
    <xf numFmtId="0" fontId="3" fillId="4" borderId="13" xfId="0" applyFont="1" applyFill="1" applyBorder="1"/>
    <xf numFmtId="0" fontId="3" fillId="4" borderId="6" xfId="0" applyFont="1" applyFill="1" applyBorder="1"/>
    <xf numFmtId="0" fontId="3" fillId="4" borderId="11" xfId="0" applyFont="1" applyFill="1" applyBorder="1"/>
    <xf numFmtId="49" fontId="3" fillId="2" borderId="6" xfId="0" applyNumberFormat="1" applyFont="1" applyFill="1" applyBorder="1" applyAlignment="1">
      <alignment horizontal="center"/>
    </xf>
    <xf numFmtId="0" fontId="3" fillId="2" borderId="4" xfId="0" applyFont="1" applyFill="1" applyBorder="1" applyAlignment="1">
      <alignment horizontal="centerContinuous" vertical="center" wrapText="1"/>
    </xf>
    <xf numFmtId="0" fontId="3" fillId="2" borderId="4" xfId="0" applyFont="1" applyFill="1" applyBorder="1" applyAlignment="1">
      <alignment horizontal="centerContinuous" vertical="center"/>
    </xf>
    <xf numFmtId="0" fontId="3" fillId="4" borderId="4" xfId="0" applyFont="1" applyFill="1" applyBorder="1"/>
    <xf numFmtId="0" fontId="6" fillId="0" borderId="0" xfId="0" applyFont="1" applyAlignment="1">
      <alignment horizontal="left"/>
    </xf>
    <xf numFmtId="165" fontId="1" fillId="3" borderId="0" xfId="0" applyNumberFormat="1" applyFont="1" applyFill="1" applyAlignment="1">
      <alignment horizontal="right" vertical="center"/>
    </xf>
    <xf numFmtId="165" fontId="1" fillId="3" borderId="6" xfId="0" applyNumberFormat="1" applyFont="1" applyFill="1" applyBorder="1" applyAlignment="1">
      <alignment horizontal="right" vertical="center"/>
    </xf>
    <xf numFmtId="0" fontId="1" fillId="0" borderId="0" xfId="0" applyFont="1" applyAlignment="1">
      <alignment vertical="center"/>
    </xf>
    <xf numFmtId="0" fontId="7" fillId="0" borderId="0" xfId="0" applyFont="1"/>
    <xf numFmtId="0" fontId="1" fillId="0" borderId="0" xfId="0" applyFont="1" applyAlignment="1">
      <alignment horizontal="right"/>
    </xf>
    <xf numFmtId="0" fontId="8" fillId="0" borderId="0" xfId="0" applyFont="1"/>
    <xf numFmtId="0" fontId="1" fillId="6" borderId="0" xfId="0" applyFont="1" applyFill="1"/>
    <xf numFmtId="0" fontId="7" fillId="0" borderId="0" xfId="0" applyFont="1" applyAlignment="1">
      <alignment horizontal="right"/>
    </xf>
    <xf numFmtId="0" fontId="7" fillId="0" borderId="0" xfId="0" applyFont="1" applyAlignment="1">
      <alignment horizontal="center"/>
    </xf>
    <xf numFmtId="0" fontId="2" fillId="0" borderId="0" xfId="0" applyFont="1"/>
    <xf numFmtId="0" fontId="9" fillId="0" borderId="0" xfId="0" applyFont="1"/>
    <xf numFmtId="0" fontId="7" fillId="0" borderId="0" xfId="0" applyFont="1" applyAlignment="1">
      <alignment wrapText="1"/>
    </xf>
    <xf numFmtId="164" fontId="9" fillId="0" borderId="0" xfId="0" applyNumberFormat="1" applyFont="1"/>
    <xf numFmtId="0" fontId="7" fillId="0" borderId="0" xfId="0" applyFont="1" applyAlignment="1">
      <alignment vertical="center"/>
    </xf>
    <xf numFmtId="0" fontId="2" fillId="0" borderId="0" xfId="0" applyFont="1" applyAlignment="1">
      <alignment horizontal="left"/>
    </xf>
    <xf numFmtId="0" fontId="10" fillId="0" borderId="0" xfId="0" applyFont="1" applyAlignment="1">
      <alignment horizontal="left"/>
    </xf>
    <xf numFmtId="0" fontId="11" fillId="0" borderId="0" xfId="0" applyFont="1" applyAlignment="1">
      <alignment horizontal="left"/>
    </xf>
    <xf numFmtId="164" fontId="7" fillId="0" borderId="0" xfId="0" applyNumberFormat="1" applyFont="1" applyAlignment="1">
      <alignment horizontal="right"/>
    </xf>
    <xf numFmtId="0" fontId="12" fillId="5" borderId="0" xfId="0" applyFont="1" applyFill="1"/>
    <xf numFmtId="167" fontId="7" fillId="0" borderId="0" xfId="0" applyNumberFormat="1" applyFont="1" applyAlignment="1">
      <alignment horizontal="right"/>
    </xf>
    <xf numFmtId="2" fontId="7" fillId="0" borderId="0" xfId="0" applyNumberFormat="1" applyFont="1" applyAlignment="1">
      <alignment horizontal="right"/>
    </xf>
    <xf numFmtId="0" fontId="0" fillId="7" borderId="0" xfId="0" applyFill="1"/>
    <xf numFmtId="0" fontId="14" fillId="0" borderId="0" xfId="0" applyFont="1"/>
    <xf numFmtId="0" fontId="0" fillId="0" borderId="0" xfId="0" applyAlignment="1">
      <alignment wrapText="1"/>
    </xf>
    <xf numFmtId="0" fontId="0" fillId="0" borderId="0" xfId="0" applyAlignment="1">
      <alignment horizontal="left"/>
    </xf>
    <xf numFmtId="0" fontId="15" fillId="8" borderId="0" xfId="0" applyFont="1" applyFill="1" applyAlignment="1">
      <alignment horizontal="left"/>
    </xf>
    <xf numFmtId="0" fontId="15" fillId="8" borderId="0" xfId="0" applyFont="1" applyFill="1"/>
    <xf numFmtId="164" fontId="7" fillId="7" borderId="0" xfId="0" applyNumberFormat="1" applyFont="1" applyFill="1" applyAlignment="1">
      <alignment horizontal="right"/>
    </xf>
    <xf numFmtId="164" fontId="1" fillId="7" borderId="0" xfId="0" applyNumberFormat="1" applyFont="1" applyFill="1"/>
    <xf numFmtId="164" fontId="1" fillId="0" borderId="0" xfId="0" applyNumberFormat="1" applyFont="1"/>
    <xf numFmtId="164" fontId="7" fillId="0" borderId="0" xfId="0" applyNumberFormat="1" applyFont="1"/>
    <xf numFmtId="164" fontId="7" fillId="7" borderId="0" xfId="0" applyNumberFormat="1" applyFont="1" applyFill="1"/>
    <xf numFmtId="164" fontId="16" fillId="0" borderId="0" xfId="0" applyNumberFormat="1" applyFont="1" applyAlignment="1">
      <alignment horizontal="right"/>
    </xf>
    <xf numFmtId="0" fontId="0" fillId="0" borderId="1" xfId="0" applyBorder="1" applyAlignment="1">
      <alignment horizontal="left"/>
    </xf>
    <xf numFmtId="0" fontId="0" fillId="0" borderId="1" xfId="0" applyBorder="1"/>
    <xf numFmtId="0" fontId="17" fillId="0" borderId="0" xfId="1"/>
    <xf numFmtId="17" fontId="2" fillId="0" borderId="0" xfId="0" applyNumberFormat="1" applyFont="1" applyAlignment="1">
      <alignment horizontal="left"/>
    </xf>
    <xf numFmtId="164" fontId="1" fillId="0" borderId="0" xfId="0" quotePrefix="1" applyNumberFormat="1" applyFont="1"/>
    <xf numFmtId="0" fontId="3" fillId="2" borderId="19" xfId="0" applyFont="1" applyFill="1" applyBorder="1" applyAlignment="1">
      <alignment horizontal="centerContinuous" vertical="center" wrapText="1"/>
    </xf>
    <xf numFmtId="0" fontId="19" fillId="4" borderId="12" xfId="0" applyFont="1" applyFill="1" applyBorder="1" applyAlignment="1">
      <alignment horizontal="center" vertical="center"/>
    </xf>
    <xf numFmtId="0" fontId="19" fillId="4" borderId="14" xfId="0" applyFont="1" applyFill="1" applyBorder="1" applyAlignment="1">
      <alignment horizontal="center" vertical="center"/>
    </xf>
    <xf numFmtId="0" fontId="19" fillId="4" borderId="2" xfId="0" applyFont="1" applyFill="1" applyBorder="1" applyAlignment="1">
      <alignment horizontal="center" vertical="center"/>
    </xf>
    <xf numFmtId="0" fontId="19" fillId="0" borderId="14" xfId="0" applyFont="1" applyBorder="1" applyAlignment="1">
      <alignment horizontal="center" vertical="center"/>
    </xf>
    <xf numFmtId="0" fontId="19" fillId="0" borderId="2" xfId="0" applyFont="1" applyBorder="1" applyAlignment="1">
      <alignment horizontal="center" vertical="center"/>
    </xf>
    <xf numFmtId="165" fontId="3" fillId="4" borderId="13" xfId="0" applyNumberFormat="1" applyFont="1" applyFill="1" applyBorder="1" applyAlignment="1">
      <alignment horizontal="right" vertical="center"/>
    </xf>
    <xf numFmtId="165" fontId="3" fillId="4" borderId="6" xfId="0" applyNumberFormat="1" applyFont="1" applyFill="1" applyBorder="1" applyAlignment="1">
      <alignment horizontal="right" vertical="center"/>
    </xf>
    <xf numFmtId="165" fontId="3" fillId="3" borderId="0" xfId="0" applyNumberFormat="1" applyFont="1" applyFill="1" applyAlignment="1">
      <alignment horizontal="right" vertical="center"/>
    </xf>
    <xf numFmtId="165" fontId="3" fillId="3" borderId="6" xfId="0" applyNumberFormat="1" applyFont="1" applyFill="1" applyBorder="1" applyAlignment="1">
      <alignment horizontal="right" vertical="center"/>
    </xf>
    <xf numFmtId="165" fontId="3" fillId="4" borderId="11" xfId="0" applyNumberFormat="1" applyFont="1" applyFill="1" applyBorder="1" applyAlignment="1">
      <alignment horizontal="right" vertical="center"/>
    </xf>
    <xf numFmtId="0" fontId="18" fillId="3" borderId="16" xfId="0" applyFont="1" applyFill="1" applyBorder="1" applyAlignment="1">
      <alignment horizontal="center" vertical="center"/>
    </xf>
    <xf numFmtId="0" fontId="18" fillId="3" borderId="2" xfId="0" applyFont="1" applyFill="1" applyBorder="1" applyAlignment="1">
      <alignment horizontal="center" vertical="center"/>
    </xf>
    <xf numFmtId="0" fontId="18" fillId="0" borderId="12" xfId="0" applyFont="1" applyBorder="1" applyAlignment="1">
      <alignment horizontal="center" vertical="center"/>
    </xf>
    <xf numFmtId="0" fontId="18" fillId="0" borderId="14" xfId="0" applyFont="1" applyBorder="1" applyAlignment="1">
      <alignment horizontal="center" vertical="center"/>
    </xf>
    <xf numFmtId="0" fontId="18" fillId="0" borderId="9" xfId="0" applyFont="1" applyBorder="1" applyAlignment="1">
      <alignment horizontal="center" vertical="center"/>
    </xf>
    <xf numFmtId="0" fontId="18" fillId="0" borderId="2" xfId="0" applyFont="1" applyBorder="1" applyAlignment="1">
      <alignment horizontal="center" vertical="center"/>
    </xf>
    <xf numFmtId="0" fontId="20" fillId="0" borderId="0" xfId="0" applyFont="1"/>
    <xf numFmtId="165" fontId="3" fillId="0" borderId="14" xfId="0" applyNumberFormat="1" applyFont="1" applyBorder="1" applyAlignment="1">
      <alignment horizontal="right" vertical="center"/>
    </xf>
    <xf numFmtId="165" fontId="3" fillId="0" borderId="13" xfId="0" applyNumberFormat="1" applyFont="1" applyBorder="1" applyAlignment="1">
      <alignment horizontal="right" vertical="center"/>
    </xf>
    <xf numFmtId="165" fontId="1" fillId="0" borderId="11" xfId="0" applyNumberFormat="1" applyFont="1" applyBorder="1" applyAlignment="1">
      <alignment horizontal="right"/>
    </xf>
    <xf numFmtId="165" fontId="3" fillId="0" borderId="11" xfId="0" applyNumberFormat="1" applyFont="1" applyBorder="1" applyAlignment="1">
      <alignment horizontal="right"/>
    </xf>
    <xf numFmtId="0" fontId="19" fillId="0" borderId="12" xfId="0" applyFont="1" applyBorder="1" applyAlignment="1">
      <alignment horizontal="center" vertical="center"/>
    </xf>
    <xf numFmtId="165" fontId="1" fillId="0" borderId="13" xfId="0" applyNumberFormat="1" applyFont="1" applyBorder="1" applyAlignment="1">
      <alignment horizontal="right"/>
    </xf>
    <xf numFmtId="165" fontId="3" fillId="0" borderId="13" xfId="0" applyNumberFormat="1" applyFont="1" applyBorder="1" applyAlignment="1">
      <alignment horizontal="right"/>
    </xf>
    <xf numFmtId="165" fontId="1" fillId="0" borderId="6" xfId="0" applyNumberFormat="1" applyFont="1" applyBorder="1" applyAlignment="1">
      <alignment horizontal="right"/>
    </xf>
    <xf numFmtId="165" fontId="3" fillId="0" borderId="6" xfId="0" applyNumberFormat="1" applyFont="1" applyBorder="1" applyAlignment="1">
      <alignment horizontal="right"/>
    </xf>
    <xf numFmtId="0" fontId="3" fillId="2" borderId="12" xfId="0" applyFont="1" applyFill="1" applyBorder="1" applyAlignment="1">
      <alignment horizontal="centerContinuous" vertical="center" wrapText="1"/>
    </xf>
    <xf numFmtId="0" fontId="3" fillId="2" borderId="20" xfId="0" applyFont="1" applyFill="1" applyBorder="1" applyAlignment="1">
      <alignment horizontal="centerContinuous" vertical="center" wrapText="1"/>
    </xf>
    <xf numFmtId="0" fontId="19" fillId="0" borderId="16" xfId="0" applyFont="1" applyBorder="1" applyAlignment="1">
      <alignment horizontal="center" vertical="center"/>
    </xf>
    <xf numFmtId="0" fontId="19" fillId="0" borderId="17" xfId="0" applyFont="1" applyBorder="1" applyAlignment="1">
      <alignment horizontal="center" vertical="center"/>
    </xf>
    <xf numFmtId="166" fontId="3" fillId="0" borderId="6" xfId="0" applyNumberFormat="1" applyFont="1" applyBorder="1" applyAlignment="1">
      <alignment horizontal="right"/>
    </xf>
    <xf numFmtId="0" fontId="2" fillId="2" borderId="18" xfId="0" applyFont="1" applyFill="1" applyBorder="1" applyAlignment="1">
      <alignment horizontal="center" vertical="center"/>
    </xf>
    <xf numFmtId="165" fontId="1" fillId="0" borderId="14" xfId="0" applyNumberFormat="1" applyFont="1" applyBorder="1" applyAlignment="1">
      <alignment horizontal="right" vertical="center"/>
    </xf>
    <xf numFmtId="165" fontId="1" fillId="0" borderId="13" xfId="0" applyNumberFormat="1" applyFont="1" applyBorder="1" applyAlignment="1">
      <alignment horizontal="right" vertical="center"/>
    </xf>
    <xf numFmtId="17" fontId="2" fillId="0" borderId="0" xfId="0" quotePrefix="1" applyNumberFormat="1" applyFont="1" applyAlignment="1">
      <alignment horizontal="left"/>
    </xf>
    <xf numFmtId="0" fontId="20" fillId="0" borderId="1" xfId="0" applyFont="1" applyBorder="1"/>
    <xf numFmtId="0" fontId="17" fillId="0" borderId="0" xfId="1" applyFill="1"/>
    <xf numFmtId="169" fontId="1" fillId="0" borderId="0" xfId="0" applyNumberFormat="1" applyFont="1"/>
    <xf numFmtId="49" fontId="7" fillId="4" borderId="13" xfId="0" applyNumberFormat="1" applyFont="1" applyFill="1" applyBorder="1" applyAlignment="1">
      <alignment horizontal="right" vertical="center" indent="1"/>
    </xf>
    <xf numFmtId="49" fontId="2" fillId="0" borderId="13" xfId="0" applyNumberFormat="1" applyFont="1" applyBorder="1" applyAlignment="1">
      <alignment horizontal="right" vertical="center" indent="1"/>
    </xf>
    <xf numFmtId="49" fontId="2" fillId="0" borderId="6" xfId="0" applyNumberFormat="1" applyFont="1" applyBorder="1" applyAlignment="1">
      <alignment horizontal="right" vertical="center" indent="1"/>
    </xf>
    <xf numFmtId="165" fontId="3" fillId="0" borderId="2" xfId="0" applyNumberFormat="1" applyFont="1" applyBorder="1" applyAlignment="1">
      <alignment horizontal="right" vertical="center"/>
    </xf>
    <xf numFmtId="165" fontId="3" fillId="0" borderId="6" xfId="0" applyNumberFormat="1" applyFont="1" applyBorder="1" applyAlignment="1">
      <alignment horizontal="right" vertical="center"/>
    </xf>
    <xf numFmtId="166" fontId="3" fillId="0" borderId="13" xfId="0" applyNumberFormat="1" applyFont="1" applyBorder="1" applyAlignment="1">
      <alignment horizontal="right"/>
    </xf>
    <xf numFmtId="165" fontId="2" fillId="0" borderId="14" xfId="0" applyNumberFormat="1" applyFont="1" applyBorder="1" applyAlignment="1">
      <alignment horizontal="right" vertical="center"/>
    </xf>
    <xf numFmtId="165" fontId="2" fillId="0" borderId="13" xfId="0" applyNumberFormat="1" applyFont="1" applyBorder="1" applyAlignment="1">
      <alignment horizontal="right" vertical="center"/>
    </xf>
    <xf numFmtId="0" fontId="2" fillId="3" borderId="4" xfId="0" applyFont="1" applyFill="1" applyBorder="1" applyAlignment="1">
      <alignment vertical="center"/>
    </xf>
    <xf numFmtId="0" fontId="1" fillId="3" borderId="4" xfId="0" applyFont="1" applyFill="1" applyBorder="1" applyAlignment="1">
      <alignment vertical="center"/>
    </xf>
    <xf numFmtId="165" fontId="1" fillId="3" borderId="13" xfId="0" applyNumberFormat="1" applyFont="1" applyFill="1" applyBorder="1" applyAlignment="1">
      <alignment horizontal="right" vertical="center"/>
    </xf>
    <xf numFmtId="0" fontId="20" fillId="0" borderId="0" xfId="0" applyFont="1" applyAlignment="1">
      <alignment horizontal="left"/>
    </xf>
    <xf numFmtId="0" fontId="20" fillId="0" borderId="1" xfId="0" applyFont="1" applyBorder="1" applyAlignment="1">
      <alignment horizontal="left"/>
    </xf>
    <xf numFmtId="166" fontId="1" fillId="0" borderId="11" xfId="0" applyNumberFormat="1" applyFont="1" applyBorder="1" applyAlignment="1">
      <alignment horizontal="right"/>
    </xf>
    <xf numFmtId="166" fontId="3" fillId="0" borderId="11" xfId="0" applyNumberFormat="1" applyFont="1" applyBorder="1" applyAlignment="1">
      <alignment horizontal="right"/>
    </xf>
    <xf numFmtId="166" fontId="1" fillId="0" borderId="13" xfId="0" applyNumberFormat="1" applyFont="1" applyBorder="1" applyAlignment="1">
      <alignment horizontal="right"/>
    </xf>
    <xf numFmtId="166" fontId="7" fillId="0" borderId="6" xfId="0" applyNumberFormat="1" applyFont="1" applyBorder="1" applyAlignment="1">
      <alignment horizontal="right"/>
    </xf>
    <xf numFmtId="0" fontId="21" fillId="0" borderId="12" xfId="0" applyFont="1" applyBorder="1" applyAlignment="1">
      <alignment horizontal="center" vertical="center"/>
    </xf>
    <xf numFmtId="165" fontId="1" fillId="0" borderId="0" xfId="0" applyNumberFormat="1" applyFont="1"/>
    <xf numFmtId="165" fontId="1" fillId="0" borderId="6" xfId="0" applyNumberFormat="1" applyFont="1" applyBorder="1" applyAlignment="1">
      <alignment horizontal="right" vertical="center"/>
    </xf>
    <xf numFmtId="165" fontId="7" fillId="0" borderId="11" xfId="0" applyNumberFormat="1" applyFont="1" applyBorder="1" applyAlignment="1">
      <alignment horizontal="right"/>
    </xf>
    <xf numFmtId="165" fontId="2" fillId="0" borderId="11" xfId="0" applyNumberFormat="1" applyFont="1" applyBorder="1" applyAlignment="1">
      <alignment horizontal="right"/>
    </xf>
    <xf numFmtId="165" fontId="7" fillId="0" borderId="13" xfId="0" applyNumberFormat="1" applyFont="1" applyBorder="1" applyAlignment="1">
      <alignment horizontal="right"/>
    </xf>
    <xf numFmtId="165" fontId="2" fillId="0" borderId="13" xfId="0" applyNumberFormat="1" applyFont="1" applyBorder="1" applyAlignment="1">
      <alignment horizontal="right"/>
    </xf>
    <xf numFmtId="165" fontId="7" fillId="0" borderId="6" xfId="0" applyNumberFormat="1" applyFont="1" applyBorder="1" applyAlignment="1">
      <alignment horizontal="right"/>
    </xf>
    <xf numFmtId="165" fontId="2" fillId="0" borderId="6" xfId="0" applyNumberFormat="1" applyFont="1" applyBorder="1" applyAlignment="1">
      <alignment horizontal="right"/>
    </xf>
    <xf numFmtId="0" fontId="17" fillId="0" borderId="0" xfId="1" applyAlignment="1">
      <alignment vertical="center"/>
    </xf>
    <xf numFmtId="164" fontId="22" fillId="0" borderId="0" xfId="0" applyNumberFormat="1" applyFont="1" applyAlignment="1">
      <alignment horizontal="right"/>
    </xf>
    <xf numFmtId="0" fontId="23" fillId="0" borderId="0" xfId="0" applyFont="1"/>
    <xf numFmtId="0" fontId="23" fillId="0" borderId="1" xfId="0" applyFont="1" applyBorder="1"/>
    <xf numFmtId="166" fontId="1" fillId="4" borderId="13" xfId="0" applyNumberFormat="1" applyFont="1" applyFill="1" applyBorder="1" applyAlignment="1">
      <alignment horizontal="right" vertical="center"/>
    </xf>
    <xf numFmtId="166" fontId="2" fillId="0" borderId="14" xfId="0" applyNumberFormat="1" applyFont="1" applyBorder="1" applyAlignment="1">
      <alignment horizontal="right" vertical="center"/>
    </xf>
    <xf numFmtId="166" fontId="2" fillId="0" borderId="13" xfId="0" applyNumberFormat="1" applyFont="1" applyBorder="1" applyAlignment="1">
      <alignment horizontal="right" vertical="center"/>
    </xf>
    <xf numFmtId="166" fontId="1" fillId="0" borderId="13" xfId="0" applyNumberFormat="1" applyFont="1" applyBorder="1" applyAlignment="1">
      <alignment horizontal="right" vertical="center"/>
    </xf>
    <xf numFmtId="165" fontId="2" fillId="3" borderId="6" xfId="0" applyNumberFormat="1" applyFont="1" applyFill="1" applyBorder="1" applyAlignment="1">
      <alignment horizontal="right" vertical="center"/>
    </xf>
    <xf numFmtId="165" fontId="2" fillId="4" borderId="6" xfId="0" applyNumberFormat="1" applyFont="1" applyFill="1" applyBorder="1" applyAlignment="1">
      <alignment horizontal="right" vertical="center"/>
    </xf>
    <xf numFmtId="166" fontId="1" fillId="0" borderId="6" xfId="0" applyNumberFormat="1" applyFont="1" applyBorder="1" applyAlignment="1">
      <alignment horizontal="right"/>
    </xf>
    <xf numFmtId="0" fontId="2" fillId="3" borderId="13" xfId="0" applyFont="1" applyFill="1" applyBorder="1" applyAlignment="1">
      <alignment vertical="center"/>
    </xf>
    <xf numFmtId="49" fontId="7" fillId="0" borderId="13" xfId="0" applyNumberFormat="1" applyFont="1" applyBorder="1" applyAlignment="1">
      <alignment horizontal="right" vertical="center" indent="1"/>
    </xf>
    <xf numFmtId="166" fontId="2" fillId="0" borderId="6" xfId="0" applyNumberFormat="1" applyFont="1" applyBorder="1" applyAlignment="1">
      <alignment horizontal="right"/>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5" xfId="0" applyFont="1" applyFill="1" applyBorder="1" applyAlignment="1">
      <alignment horizontal="center" vertical="center"/>
    </xf>
    <xf numFmtId="0" fontId="1" fillId="0" borderId="0" xfId="0" applyFont="1" applyAlignment="1">
      <alignment horizontal="left" wrapText="1"/>
    </xf>
    <xf numFmtId="165" fontId="1" fillId="0" borderId="13" xfId="0" applyNumberFormat="1" applyFont="1" applyFill="1" applyBorder="1" applyAlignment="1">
      <alignment horizontal="right"/>
    </xf>
    <xf numFmtId="166" fontId="3" fillId="0" borderId="13" xfId="0" applyNumberFormat="1" applyFont="1" applyFill="1" applyBorder="1" applyAlignment="1">
      <alignment horizontal="right"/>
    </xf>
    <xf numFmtId="0" fontId="19" fillId="0" borderId="14" xfId="0" applyFont="1" applyFill="1" applyBorder="1" applyAlignment="1">
      <alignment horizontal="center" vertical="center"/>
    </xf>
    <xf numFmtId="165" fontId="3" fillId="0" borderId="13" xfId="0" applyNumberFormat="1" applyFont="1" applyFill="1" applyBorder="1" applyAlignment="1">
      <alignment horizontal="right"/>
    </xf>
  </cellXfs>
  <cellStyles count="2">
    <cellStyle name="Hyperlink" xfId="1" builtinId="8"/>
    <cellStyle name="Normal" xfId="0" builtinId="0"/>
  </cellStyles>
  <dxfs count="1">
    <dxf>
      <fill>
        <patternFill>
          <bgColor theme="4" tint="0.79995117038483843"/>
        </patternFill>
      </fill>
    </dxf>
  </dxfs>
  <tableStyles count="2" defaultTableStyle="TableStyleMedium2" defaultPivotStyle="PivotStyleLight16">
    <tableStyle name="Invisible" pivot="0" table="0" count="0" xr9:uid="{42D4731A-AF84-4075-AA1B-263F4BC03718}"/>
    <tableStyle name="ThemeBG" pivot="0" count="1" xr9:uid="{A9DEE116-ECC1-4C14-8090-FA1D175D7B6D}">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onnections" Target="connections.xml"/><Relationship Id="rId30" Type="http://schemas.openxmlformats.org/officeDocument/2006/relationships/powerPivotData" Target="model/item.data"/><Relationship Id="rId35" Type="http://schemas.openxmlformats.org/officeDocument/2006/relationships/customXml" Target="../customXml/item4.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20.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22.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26.xml"/><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Economic sentiment and rates of change for output indicators, euro area, January 2025 to December 2025</a:t>
            </a:r>
          </a:p>
        </c:rich>
      </c:tx>
      <c:layout>
        <c:manualLayout>
          <c:xMode val="edge"/>
          <c:yMode val="edge"/>
          <c:x val="5.3345665843169202E-3"/>
          <c:y val="7.0254952178920001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5.7951034979425164E-2"/>
          <c:y val="9.6849079224490431E-2"/>
          <c:w val="0.65284919411290676"/>
          <c:h val="0.64739399073989945"/>
        </c:manualLayout>
      </c:layout>
      <c:barChart>
        <c:barDir val="col"/>
        <c:grouping val="clustered"/>
        <c:varyColors val="0"/>
        <c:ser>
          <c:idx val="0"/>
          <c:order val="0"/>
          <c:tx>
            <c:strRef>
              <c:f>'Figure 1'!$C$12</c:f>
              <c:strCache>
                <c:ptCount val="1"/>
                <c:pt idx="0">
                  <c:v>GDP, Q/Q-1</c:v>
                </c:pt>
              </c:strCache>
            </c:strRef>
          </c:tx>
          <c:spPr>
            <a:solidFill>
              <a:schemeClr val="accent1"/>
            </a:solidFill>
            <a:ln>
              <a:noFill/>
            </a:ln>
            <a:effectLst/>
          </c:spPr>
          <c:invertIfNegative val="0"/>
          <c:dPt>
            <c:idx val="0"/>
            <c:invertIfNegative val="0"/>
            <c:bubble3D val="0"/>
            <c:extLst>
              <c:ext xmlns:c16="http://schemas.microsoft.com/office/drawing/2014/chart" uri="{C3380CC4-5D6E-409C-BE32-E72D297353CC}">
                <c16:uniqueId val="{00000000-2FE7-4F28-88DD-80987CC7473D}"/>
              </c:ext>
            </c:extLst>
          </c:dPt>
          <c:dPt>
            <c:idx val="1"/>
            <c:invertIfNegative val="0"/>
            <c:bubble3D val="0"/>
            <c:extLst>
              <c:ext xmlns:c16="http://schemas.microsoft.com/office/drawing/2014/chart" uri="{C3380CC4-5D6E-409C-BE32-E72D297353CC}">
                <c16:uniqueId val="{00000001-2FE7-4F28-88DD-80987CC7473D}"/>
              </c:ext>
            </c:extLst>
          </c:dPt>
          <c:dPt>
            <c:idx val="2"/>
            <c:invertIfNegative val="0"/>
            <c:bubble3D val="0"/>
            <c:extLst>
              <c:ext xmlns:c16="http://schemas.microsoft.com/office/drawing/2014/chart" uri="{C3380CC4-5D6E-409C-BE32-E72D297353CC}">
                <c16:uniqueId val="{00000002-2FE7-4F28-88DD-80987CC7473D}"/>
              </c:ext>
            </c:extLst>
          </c:dPt>
          <c:dPt>
            <c:idx val="3"/>
            <c:invertIfNegative val="0"/>
            <c:bubble3D val="0"/>
            <c:extLst>
              <c:ext xmlns:c16="http://schemas.microsoft.com/office/drawing/2014/chart" uri="{C3380CC4-5D6E-409C-BE32-E72D297353CC}">
                <c16:uniqueId val="{00000003-2FE7-4F28-88DD-80987CC7473D}"/>
              </c:ext>
            </c:extLst>
          </c:dPt>
          <c:dPt>
            <c:idx val="4"/>
            <c:invertIfNegative val="0"/>
            <c:bubble3D val="0"/>
            <c:extLst>
              <c:ext xmlns:c16="http://schemas.microsoft.com/office/drawing/2014/chart" uri="{C3380CC4-5D6E-409C-BE32-E72D297353CC}">
                <c16:uniqueId val="{00000004-2FE7-4F28-88DD-80987CC7473D}"/>
              </c:ext>
            </c:extLst>
          </c:dPt>
          <c:dPt>
            <c:idx val="5"/>
            <c:invertIfNegative val="0"/>
            <c:bubble3D val="0"/>
            <c:extLst>
              <c:ext xmlns:c16="http://schemas.microsoft.com/office/drawing/2014/chart" uri="{C3380CC4-5D6E-409C-BE32-E72D297353CC}">
                <c16:uniqueId val="{00000005-2FE7-4F28-88DD-80987CC7473D}"/>
              </c:ext>
            </c:extLst>
          </c:dPt>
          <c:dPt>
            <c:idx val="6"/>
            <c:invertIfNegative val="0"/>
            <c:bubble3D val="0"/>
            <c:extLst>
              <c:ext xmlns:c16="http://schemas.microsoft.com/office/drawing/2014/chart" uri="{C3380CC4-5D6E-409C-BE32-E72D297353CC}">
                <c16:uniqueId val="{00000006-2FE7-4F28-88DD-80987CC7473D}"/>
              </c:ext>
            </c:extLst>
          </c:dPt>
          <c:dPt>
            <c:idx val="8"/>
            <c:invertIfNegative val="0"/>
            <c:bubble3D val="0"/>
            <c:extLst>
              <c:ext xmlns:c16="http://schemas.microsoft.com/office/drawing/2014/chart" uri="{C3380CC4-5D6E-409C-BE32-E72D297353CC}">
                <c16:uniqueId val="{00000007-2FE7-4F28-88DD-80987CC7473D}"/>
              </c:ext>
            </c:extLst>
          </c:dPt>
          <c:dPt>
            <c:idx val="9"/>
            <c:invertIfNegative val="0"/>
            <c:bubble3D val="0"/>
            <c:extLst>
              <c:ext xmlns:c16="http://schemas.microsoft.com/office/drawing/2014/chart" uri="{C3380CC4-5D6E-409C-BE32-E72D297353CC}">
                <c16:uniqueId val="{00000008-2FE7-4F28-88DD-80987CC7473D}"/>
              </c:ext>
            </c:extLst>
          </c:dPt>
          <c:dPt>
            <c:idx val="10"/>
            <c:invertIfNegative val="0"/>
            <c:bubble3D val="0"/>
            <c:extLst>
              <c:ext xmlns:c16="http://schemas.microsoft.com/office/drawing/2014/chart" uri="{C3380CC4-5D6E-409C-BE32-E72D297353CC}">
                <c16:uniqueId val="{00000009-2FE7-4F28-88DD-80987CC7473D}"/>
              </c:ext>
            </c:extLst>
          </c:dPt>
          <c:dPt>
            <c:idx val="11"/>
            <c:invertIfNegative val="0"/>
            <c:bubble3D val="0"/>
            <c:extLst>
              <c:ext xmlns:c16="http://schemas.microsoft.com/office/drawing/2014/chart" uri="{C3380CC4-5D6E-409C-BE32-E72D297353CC}">
                <c16:uniqueId val="{0000000A-2FE7-4F28-88DD-80987CC7473D}"/>
              </c:ext>
            </c:extLst>
          </c:dPt>
          <c:cat>
            <c:multiLvlStrRef>
              <c:extLst>
                <c:ext xmlns:c15="http://schemas.microsoft.com/office/drawing/2012/chart" uri="{02D57815-91ED-43cb-92C2-25804820EDAC}">
                  <c15:fullRef>
                    <c15:sqref>'Figure 1'!$D$9:$Q$11</c15:sqref>
                  </c15:fullRef>
                </c:ext>
              </c:extLst>
              <c:f>'Figure 1'!$D$9:$Q$11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1'!$D$12:$Q$12</c15:sqref>
                  </c15:fullRef>
                </c:ext>
              </c:extLst>
              <c:f>'Figure 1'!$D$12:$O$12</c:f>
              <c:numCache>
                <c:formatCode>0.0</c:formatCode>
                <c:ptCount val="12"/>
                <c:pt idx="1">
                  <c:v>0.6</c:v>
                </c:pt>
                <c:pt idx="4">
                  <c:v>0.1</c:v>
                </c:pt>
                <c:pt idx="7">
                  <c:v>0.3</c:v>
                </c:pt>
              </c:numCache>
            </c:numRef>
          </c:val>
          <c:extLst>
            <c:ext xmlns:c15="http://schemas.microsoft.com/office/drawing/2012/chart" uri="{02D57815-91ED-43cb-92C2-25804820EDAC}">
              <c15:categoryFilterExceptions>
                <c15:categoryFilterException>
                  <c15:sqref>'Figure 1'!$P$12</c15:sqref>
                  <c15:invertIfNegative val="0"/>
                  <c15:bubble3D val="0"/>
                </c15:categoryFilterException>
              </c15:categoryFilterExceptions>
            </c:ext>
            <c:ext xmlns:c16="http://schemas.microsoft.com/office/drawing/2014/chart" uri="{C3380CC4-5D6E-409C-BE32-E72D297353CC}">
              <c16:uniqueId val="{0000000C-2FE7-4F28-88DD-80987CC7473D}"/>
            </c:ext>
          </c:extLst>
        </c:ser>
        <c:ser>
          <c:idx val="1"/>
          <c:order val="1"/>
          <c:tx>
            <c:strRef>
              <c:f>'Figure 1'!$C$13</c:f>
              <c:strCache>
                <c:ptCount val="1"/>
                <c:pt idx="0">
                  <c:v>GDP, Q/Q-4</c:v>
                </c:pt>
              </c:strCache>
            </c:strRef>
          </c:tx>
          <c:spPr>
            <a:solidFill>
              <a:schemeClr val="accent1">
                <a:lumMod val="60000"/>
                <a:lumOff val="40000"/>
              </a:schemeClr>
            </a:solidFill>
            <a:ln>
              <a:noFill/>
              <a:prstDash val="sysDash"/>
            </a:ln>
            <a:effectLst/>
          </c:spPr>
          <c:invertIfNegative val="0"/>
          <c:dPt>
            <c:idx val="0"/>
            <c:invertIfNegative val="0"/>
            <c:bubble3D val="0"/>
            <c:extLst>
              <c:ext xmlns:c16="http://schemas.microsoft.com/office/drawing/2014/chart" uri="{C3380CC4-5D6E-409C-BE32-E72D297353CC}">
                <c16:uniqueId val="{0000000D-2FE7-4F28-88DD-80987CC7473D}"/>
              </c:ext>
            </c:extLst>
          </c:dPt>
          <c:dPt>
            <c:idx val="1"/>
            <c:invertIfNegative val="0"/>
            <c:bubble3D val="0"/>
            <c:extLst>
              <c:ext xmlns:c16="http://schemas.microsoft.com/office/drawing/2014/chart" uri="{C3380CC4-5D6E-409C-BE32-E72D297353CC}">
                <c16:uniqueId val="{0000000E-2FE7-4F28-88DD-80987CC7473D}"/>
              </c:ext>
            </c:extLst>
          </c:dPt>
          <c:dPt>
            <c:idx val="2"/>
            <c:invertIfNegative val="0"/>
            <c:bubble3D val="0"/>
            <c:extLst>
              <c:ext xmlns:c16="http://schemas.microsoft.com/office/drawing/2014/chart" uri="{C3380CC4-5D6E-409C-BE32-E72D297353CC}">
                <c16:uniqueId val="{0000000F-2FE7-4F28-88DD-80987CC7473D}"/>
              </c:ext>
            </c:extLst>
          </c:dPt>
          <c:dPt>
            <c:idx val="3"/>
            <c:invertIfNegative val="0"/>
            <c:bubble3D val="0"/>
            <c:extLst>
              <c:ext xmlns:c16="http://schemas.microsoft.com/office/drawing/2014/chart" uri="{C3380CC4-5D6E-409C-BE32-E72D297353CC}">
                <c16:uniqueId val="{00000010-2FE7-4F28-88DD-80987CC7473D}"/>
              </c:ext>
            </c:extLst>
          </c:dPt>
          <c:dPt>
            <c:idx val="4"/>
            <c:invertIfNegative val="0"/>
            <c:bubble3D val="0"/>
            <c:extLst>
              <c:ext xmlns:c16="http://schemas.microsoft.com/office/drawing/2014/chart" uri="{C3380CC4-5D6E-409C-BE32-E72D297353CC}">
                <c16:uniqueId val="{00000011-2FE7-4F28-88DD-80987CC7473D}"/>
              </c:ext>
            </c:extLst>
          </c:dPt>
          <c:dPt>
            <c:idx val="5"/>
            <c:invertIfNegative val="0"/>
            <c:bubble3D val="0"/>
            <c:extLst>
              <c:ext xmlns:c16="http://schemas.microsoft.com/office/drawing/2014/chart" uri="{C3380CC4-5D6E-409C-BE32-E72D297353CC}">
                <c16:uniqueId val="{00000012-2FE7-4F28-88DD-80987CC7473D}"/>
              </c:ext>
            </c:extLst>
          </c:dPt>
          <c:dPt>
            <c:idx val="6"/>
            <c:invertIfNegative val="0"/>
            <c:bubble3D val="0"/>
            <c:extLst>
              <c:ext xmlns:c16="http://schemas.microsoft.com/office/drawing/2014/chart" uri="{C3380CC4-5D6E-409C-BE32-E72D297353CC}">
                <c16:uniqueId val="{00000013-2FE7-4F28-88DD-80987CC7473D}"/>
              </c:ext>
            </c:extLst>
          </c:dPt>
          <c:dPt>
            <c:idx val="7"/>
            <c:invertIfNegative val="0"/>
            <c:bubble3D val="0"/>
            <c:extLst>
              <c:ext xmlns:c16="http://schemas.microsoft.com/office/drawing/2014/chart" uri="{C3380CC4-5D6E-409C-BE32-E72D297353CC}">
                <c16:uniqueId val="{00000014-2FE7-4F28-88DD-80987CC7473D}"/>
              </c:ext>
            </c:extLst>
          </c:dPt>
          <c:dPt>
            <c:idx val="8"/>
            <c:invertIfNegative val="0"/>
            <c:bubble3D val="0"/>
            <c:extLst>
              <c:ext xmlns:c16="http://schemas.microsoft.com/office/drawing/2014/chart" uri="{C3380CC4-5D6E-409C-BE32-E72D297353CC}">
                <c16:uniqueId val="{00000015-2FE7-4F28-88DD-80987CC7473D}"/>
              </c:ext>
            </c:extLst>
          </c:dPt>
          <c:dPt>
            <c:idx val="9"/>
            <c:invertIfNegative val="0"/>
            <c:bubble3D val="0"/>
            <c:extLst>
              <c:ext xmlns:c16="http://schemas.microsoft.com/office/drawing/2014/chart" uri="{C3380CC4-5D6E-409C-BE32-E72D297353CC}">
                <c16:uniqueId val="{00000016-2FE7-4F28-88DD-80987CC7473D}"/>
              </c:ext>
            </c:extLst>
          </c:dPt>
          <c:dPt>
            <c:idx val="10"/>
            <c:invertIfNegative val="0"/>
            <c:bubble3D val="0"/>
            <c:extLst>
              <c:ext xmlns:c16="http://schemas.microsoft.com/office/drawing/2014/chart" uri="{C3380CC4-5D6E-409C-BE32-E72D297353CC}">
                <c16:uniqueId val="{00000017-2FE7-4F28-88DD-80987CC7473D}"/>
              </c:ext>
            </c:extLst>
          </c:dPt>
          <c:dPt>
            <c:idx val="11"/>
            <c:invertIfNegative val="0"/>
            <c:bubble3D val="0"/>
            <c:extLst>
              <c:ext xmlns:c16="http://schemas.microsoft.com/office/drawing/2014/chart" uri="{C3380CC4-5D6E-409C-BE32-E72D297353CC}">
                <c16:uniqueId val="{00000018-2FE7-4F28-88DD-80987CC7473D}"/>
              </c:ext>
            </c:extLst>
          </c:dPt>
          <c:cat>
            <c:multiLvlStrRef>
              <c:extLst>
                <c:ext xmlns:c15="http://schemas.microsoft.com/office/drawing/2012/chart" uri="{02D57815-91ED-43cb-92C2-25804820EDAC}">
                  <c15:fullRef>
                    <c15:sqref>'Figure 1'!$D$9:$Q$11</c15:sqref>
                  </c15:fullRef>
                </c:ext>
              </c:extLst>
              <c:f>'Figure 1'!$D$9:$Q$11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1'!$D$13:$Q$13</c15:sqref>
                  </c15:fullRef>
                </c:ext>
              </c:extLst>
              <c:f>'Figure 1'!$D$13:$O$13</c:f>
              <c:numCache>
                <c:formatCode>0.0</c:formatCode>
                <c:ptCount val="12"/>
                <c:pt idx="1">
                  <c:v>1.6</c:v>
                </c:pt>
                <c:pt idx="4">
                  <c:v>1.5</c:v>
                </c:pt>
                <c:pt idx="7">
                  <c:v>1.4</c:v>
                </c:pt>
              </c:numCache>
            </c:numRef>
          </c:val>
          <c:extLst>
            <c:ext xmlns:c15="http://schemas.microsoft.com/office/drawing/2012/chart" uri="{02D57815-91ED-43cb-92C2-25804820EDAC}">
              <c15:categoryFilterExceptions>
                <c15:categoryFilterException>
                  <c15:sqref>'Figure 1'!$P$13</c15:sqref>
                  <c15:invertIfNegative val="0"/>
                  <c15:bubble3D val="0"/>
                </c15:categoryFilterException>
              </c15:categoryFilterExceptions>
            </c:ext>
            <c:ext xmlns:c16="http://schemas.microsoft.com/office/drawing/2014/chart" uri="{C3380CC4-5D6E-409C-BE32-E72D297353CC}">
              <c16:uniqueId val="{0000001A-2FE7-4F28-88DD-80987CC7473D}"/>
            </c:ext>
          </c:extLst>
        </c:ser>
        <c:dLbls>
          <c:showLegendKey val="0"/>
          <c:showVal val="0"/>
          <c:showCatName val="0"/>
          <c:showSerName val="0"/>
          <c:showPercent val="0"/>
          <c:showBubbleSize val="0"/>
        </c:dLbls>
        <c:gapWidth val="50"/>
        <c:overlap val="-19"/>
        <c:axId val="1703113872"/>
        <c:axId val="1598830864"/>
      </c:barChart>
      <c:lineChart>
        <c:grouping val="standard"/>
        <c:varyColors val="0"/>
        <c:ser>
          <c:idx val="2"/>
          <c:order val="2"/>
          <c:tx>
            <c:strRef>
              <c:f>'Figure 1'!$C$14</c:f>
              <c:strCache>
                <c:ptCount val="1"/>
                <c:pt idx="0">
                  <c:v>Industrial production, M/M-1</c:v>
                </c:pt>
              </c:strCache>
            </c:strRef>
          </c:tx>
          <c:spPr>
            <a:ln w="28575" cap="rnd" cmpd="sng" algn="ctr">
              <a:solidFill>
                <a:schemeClr val="accent2"/>
              </a:solidFill>
              <a:prstDash val="solid"/>
              <a:round/>
              <a:headEnd type="none" w="med" len="med"/>
              <a:tailEnd type="none" w="med" len="med"/>
            </a:ln>
            <a:effectLst/>
          </c:spPr>
          <c:marker>
            <c:symbol val="square"/>
            <c:size val="8"/>
            <c:spPr>
              <a:solidFill>
                <a:schemeClr val="accent2"/>
              </a:solidFill>
              <a:ln w="12700">
                <a:solidFill>
                  <a:schemeClr val="bg1"/>
                </a:solidFill>
                <a:prstDash val="solid"/>
              </a:ln>
              <a:effectLst/>
            </c:spPr>
          </c:marker>
          <c:cat>
            <c:multiLvlStrRef>
              <c:extLst>
                <c:ext xmlns:c15="http://schemas.microsoft.com/office/drawing/2012/chart" uri="{02D57815-91ED-43cb-92C2-25804820EDAC}">
                  <c15:fullRef>
                    <c15:sqref>'Figure 1'!$D$9:$Q$11</c15:sqref>
                  </c15:fullRef>
                </c:ext>
              </c:extLst>
              <c:f>'Figure 1'!$D$9:$Q$11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1'!$D$14:$Q$14</c15:sqref>
                  </c15:fullRef>
                </c:ext>
              </c:extLst>
              <c:f>'Figure 1'!$D$14:$O$14</c:f>
              <c:numCache>
                <c:formatCode>0.0</c:formatCode>
                <c:ptCount val="12"/>
                <c:pt idx="0">
                  <c:v>0.5</c:v>
                </c:pt>
                <c:pt idx="1">
                  <c:v>1.3</c:v>
                </c:pt>
                <c:pt idx="2">
                  <c:v>2.2000000000000002</c:v>
                </c:pt>
                <c:pt idx="3">
                  <c:v>-2.6</c:v>
                </c:pt>
                <c:pt idx="4">
                  <c:v>0.9</c:v>
                </c:pt>
                <c:pt idx="5">
                  <c:v>-0.7</c:v>
                </c:pt>
                <c:pt idx="6">
                  <c:v>0.7</c:v>
                </c:pt>
                <c:pt idx="7">
                  <c:v>-1.1000000000000001</c:v>
                </c:pt>
                <c:pt idx="8">
                  <c:v>0.3</c:v>
                </c:pt>
                <c:pt idx="9">
                  <c:v>0.7</c:v>
                </c:pt>
                <c:pt idx="10">
                  <c:v>0.6</c:v>
                </c:pt>
              </c:numCache>
            </c:numRef>
          </c:val>
          <c:smooth val="0"/>
          <c:extLst>
            <c:ext xmlns:c16="http://schemas.microsoft.com/office/drawing/2014/chart" uri="{C3380CC4-5D6E-409C-BE32-E72D297353CC}">
              <c16:uniqueId val="{0000001B-2FE7-4F28-88DD-80987CC7473D}"/>
            </c:ext>
          </c:extLst>
        </c:ser>
        <c:ser>
          <c:idx val="3"/>
          <c:order val="3"/>
          <c:tx>
            <c:strRef>
              <c:f>'Figure 1'!$C$15</c:f>
              <c:strCache>
                <c:ptCount val="1"/>
                <c:pt idx="0">
                  <c:v>Industrial production, M/M-12</c:v>
                </c:pt>
              </c:strCache>
            </c:strRef>
          </c:tx>
          <c:spPr>
            <a:ln w="28575" cap="rnd" cmpd="sng" algn="ctr">
              <a:solidFill>
                <a:schemeClr val="accent2">
                  <a:lumMod val="60000"/>
                  <a:lumOff val="40000"/>
                </a:schemeClr>
              </a:solidFill>
              <a:prstDash val="sysDash"/>
              <a:round/>
              <a:headEnd type="none" w="med" len="med"/>
              <a:tailEnd type="none" w="med" len="med"/>
            </a:ln>
            <a:effectLst/>
          </c:spPr>
          <c:marker>
            <c:symbol val="square"/>
            <c:size val="8"/>
            <c:spPr>
              <a:solidFill>
                <a:schemeClr val="accent2">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1'!$D$9:$Q$11</c15:sqref>
                  </c15:fullRef>
                </c:ext>
              </c:extLst>
              <c:f>'Figure 1'!$D$9:$Q$11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1'!$D$15:$Q$15</c15:sqref>
                  </c15:fullRef>
                </c:ext>
              </c:extLst>
              <c:f>'Figure 1'!$D$15:$O$15</c:f>
              <c:numCache>
                <c:formatCode>0.0</c:formatCode>
                <c:ptCount val="12"/>
                <c:pt idx="0">
                  <c:v>-0.4</c:v>
                </c:pt>
                <c:pt idx="1">
                  <c:v>0.9</c:v>
                </c:pt>
                <c:pt idx="2">
                  <c:v>3.7</c:v>
                </c:pt>
                <c:pt idx="3">
                  <c:v>0.3</c:v>
                </c:pt>
                <c:pt idx="4">
                  <c:v>2.9</c:v>
                </c:pt>
                <c:pt idx="5">
                  <c:v>0.6</c:v>
                </c:pt>
                <c:pt idx="6">
                  <c:v>1.9</c:v>
                </c:pt>
                <c:pt idx="7">
                  <c:v>1.2</c:v>
                </c:pt>
                <c:pt idx="8">
                  <c:v>1.2</c:v>
                </c:pt>
                <c:pt idx="9">
                  <c:v>1.6</c:v>
                </c:pt>
                <c:pt idx="10">
                  <c:v>2.4</c:v>
                </c:pt>
              </c:numCache>
            </c:numRef>
          </c:val>
          <c:smooth val="0"/>
          <c:extLst>
            <c:ext xmlns:c16="http://schemas.microsoft.com/office/drawing/2014/chart" uri="{C3380CC4-5D6E-409C-BE32-E72D297353CC}">
              <c16:uniqueId val="{0000001C-2FE7-4F28-88DD-80987CC7473D}"/>
            </c:ext>
          </c:extLst>
        </c:ser>
        <c:dLbls>
          <c:showLegendKey val="0"/>
          <c:showVal val="0"/>
          <c:showCatName val="0"/>
          <c:showSerName val="0"/>
          <c:showPercent val="0"/>
          <c:showBubbleSize val="0"/>
        </c:dLbls>
        <c:marker val="1"/>
        <c:smooth val="0"/>
        <c:axId val="1703113872"/>
        <c:axId val="1598830864"/>
      </c:lineChart>
      <c:lineChart>
        <c:grouping val="standard"/>
        <c:varyColors val="0"/>
        <c:ser>
          <c:idx val="4"/>
          <c:order val="4"/>
          <c:tx>
            <c:strRef>
              <c:f>'Figure 1'!$C$16</c:f>
              <c:strCache>
                <c:ptCount val="1"/>
                <c:pt idx="0">
                  <c:v>Economic sentiment indicator</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strRef>
              <c:extLst>
                <c:ext xmlns:c15="http://schemas.microsoft.com/office/drawing/2012/chart" uri="{02D57815-91ED-43cb-92C2-25804820EDAC}">
                  <c15:fullRef>
                    <c15:sqref>'Figure 1'!$D$11:$Q$11</c15:sqref>
                  </c15:fullRef>
                </c:ext>
              </c:extLst>
              <c:f>'Figure 1'!$D$11:$O$11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'Figure 1'!$D$16:$Q$16</c15:sqref>
                  </c15:fullRef>
                </c:ext>
              </c:extLst>
              <c:f>'Figure 1'!$D$16:$O$16</c:f>
              <c:numCache>
                <c:formatCode>0.0</c:formatCode>
                <c:ptCount val="12"/>
                <c:pt idx="0">
                  <c:v>95.3</c:v>
                </c:pt>
                <c:pt idx="1">
                  <c:v>96.2</c:v>
                </c:pt>
                <c:pt idx="2">
                  <c:v>95.1</c:v>
                </c:pt>
                <c:pt idx="3">
                  <c:v>93.9</c:v>
                </c:pt>
                <c:pt idx="4">
                  <c:v>95</c:v>
                </c:pt>
                <c:pt idx="5">
                  <c:v>94.2</c:v>
                </c:pt>
                <c:pt idx="6">
                  <c:v>95.8</c:v>
                </c:pt>
                <c:pt idx="7">
                  <c:v>95.5</c:v>
                </c:pt>
                <c:pt idx="8">
                  <c:v>95.7</c:v>
                </c:pt>
                <c:pt idx="9">
                  <c:v>96.9</c:v>
                </c:pt>
                <c:pt idx="10">
                  <c:v>97.1</c:v>
                </c:pt>
                <c:pt idx="11">
                  <c:v>96.7</c:v>
                </c:pt>
              </c:numCache>
            </c:numRef>
          </c:val>
          <c:smooth val="0"/>
          <c:extLst>
            <c:ext xmlns:c16="http://schemas.microsoft.com/office/drawing/2014/chart" uri="{C3380CC4-5D6E-409C-BE32-E72D297353CC}">
              <c16:uniqueId val="{0000001D-2FE7-4F28-88DD-80987CC7473D}"/>
            </c:ext>
          </c:extLst>
        </c:ser>
        <c:dLbls>
          <c:showLegendKey val="0"/>
          <c:showVal val="0"/>
          <c:showCatName val="0"/>
          <c:showSerName val="0"/>
          <c:showPercent val="0"/>
          <c:showBubbleSize val="0"/>
        </c:dLbls>
        <c:marker val="1"/>
        <c:smooth val="0"/>
        <c:axId val="1682116544"/>
        <c:axId val="1624264624"/>
      </c:lineChart>
      <c:catAx>
        <c:axId val="1703113872"/>
        <c:scaling>
          <c:orientation val="minMax"/>
        </c:scaling>
        <c:delete val="0"/>
        <c:axPos val="b"/>
        <c:numFmt formatCode="mmm\-yyyy" sourceLinked="0"/>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30864"/>
        <c:crosses val="autoZero"/>
        <c:auto val="1"/>
        <c:lblAlgn val="ctr"/>
        <c:lblOffset val="100"/>
        <c:tickMarkSkip val="1"/>
        <c:noMultiLvlLbl val="0"/>
      </c:catAx>
      <c:valAx>
        <c:axId val="1598830864"/>
        <c:scaling>
          <c:orientation val="minMax"/>
          <c:max val="4"/>
          <c:min val="-3"/>
        </c:scaling>
        <c:delete val="0"/>
        <c:axPos val="l"/>
        <c:majorGridlines>
          <c:spPr>
            <a:ln w="3175" cap="flat" cmpd="sng" algn="ctr">
              <a:solidFill>
                <a:srgbClr val="C0C0C0"/>
              </a:solidFill>
              <a:prstDash val="sysDash"/>
              <a:round/>
            </a:ln>
            <a:effectLst/>
          </c:spPr>
        </c:majorGridlines>
        <c:title>
          <c:tx>
            <c:strRef>
              <c:f>'Figure 1'!$C$21</c:f>
              <c:strCache>
                <c:ptCount val="1"/>
                <c:pt idx="0">
                  <c:v>GDP and industrial production rates of change (%)</c:v>
                </c:pt>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03113872"/>
        <c:crosses val="autoZero"/>
        <c:crossBetween val="between"/>
      </c:valAx>
      <c:valAx>
        <c:axId val="1624264624"/>
        <c:scaling>
          <c:orientation val="minMax"/>
          <c:max val="105"/>
          <c:min val="0"/>
        </c:scaling>
        <c:delete val="0"/>
        <c:axPos val="r"/>
        <c:title>
          <c:tx>
            <c:strRef>
              <c:f>'Figure 1'!$C$22</c:f>
              <c:strCache>
                <c:ptCount val="1"/>
                <c:pt idx="0">
                  <c:v>Economic sentiment indicator (index; long-term average = 100)</c:v>
                </c:pt>
              </c:strCache>
            </c:strRef>
          </c:tx>
          <c:overlay val="0"/>
          <c:spPr>
            <a:noFill/>
            <a:ln>
              <a:noFill/>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682116544"/>
        <c:crosses val="max"/>
        <c:crossBetween val="between"/>
        <c:majorUnit val="15"/>
      </c:valAx>
      <c:catAx>
        <c:axId val="1682116544"/>
        <c:scaling>
          <c:orientation val="minMax"/>
        </c:scaling>
        <c:delete val="1"/>
        <c:axPos val="t"/>
        <c:numFmt formatCode="General" sourceLinked="1"/>
        <c:majorTickMark val="out"/>
        <c:minorTickMark val="none"/>
        <c:tickLblPos val="nextTo"/>
        <c:crossAx val="1624264624"/>
        <c:crosses val="max"/>
        <c:auto val="1"/>
        <c:lblAlgn val="ctr"/>
        <c:lblOffset val="100"/>
        <c:noMultiLvlLbl val="0"/>
      </c:catAx>
      <c:spPr>
        <a:noFill/>
        <a:ln>
          <a:noFill/>
        </a:ln>
        <a:effectLst/>
      </c:spPr>
    </c:plotArea>
    <c:legend>
      <c:legendPos val="b"/>
      <c:layout>
        <c:manualLayout>
          <c:xMode val="edge"/>
          <c:yMode val="edge"/>
          <c:x val="0.77254479198235637"/>
          <c:y val="0.4086819078423749"/>
          <c:w val="0.22577534459934989"/>
          <c:h val="0.35357519568700974"/>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Rates of change for prices, euro area, January 2025 to December 2025</a:t>
            </a:r>
          </a:p>
          <a:p>
            <a:pPr algn="l">
              <a:defRPr sz="1800" b="1"/>
            </a:pPr>
            <a:r>
              <a:rPr lang="en-US" sz="1600" b="0"/>
              <a:t>(%)</a:t>
            </a:r>
          </a:p>
        </c:rich>
      </c:tx>
      <c:layout>
        <c:manualLayout>
          <c:xMode val="edge"/>
          <c:yMode val="edge"/>
          <c:x val="5.3509377781789814E-3"/>
          <c:y val="7.0239477904983135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5210473554833375E-2"/>
          <c:y val="0.13257729107903321"/>
          <c:w val="0.63384638784839953"/>
          <c:h val="0.64745686079309772"/>
        </c:manualLayout>
      </c:layout>
      <c:lineChart>
        <c:grouping val="standard"/>
        <c:varyColors val="0"/>
        <c:ser>
          <c:idx val="0"/>
          <c:order val="0"/>
          <c:tx>
            <c:strRef>
              <c:f>'Figure 2'!$C$12</c:f>
              <c:strCache>
                <c:ptCount val="1"/>
                <c:pt idx="0">
                  <c:v>Industrial producer prices, M/M-1</c:v>
                </c:pt>
              </c:strCache>
            </c:strRef>
          </c:tx>
          <c:spPr>
            <a:ln w="28575" cap="rnd" cmpd="sng" algn="ctr">
              <a:solidFill>
                <a:srgbClr val="2644A7">
                  <a:lumMod val="100000"/>
                </a:srgbClr>
              </a:solidFill>
              <a:prstDash val="solid"/>
              <a:round/>
              <a:headEnd type="none" w="med" len="med"/>
              <a:tailEnd type="none" w="med" len="med"/>
            </a:ln>
            <a:effectLst/>
          </c:spPr>
          <c:marker>
            <c:symbol val="circle"/>
            <c:size val="9"/>
            <c:spPr>
              <a:solidFill>
                <a:srgbClr val="2644A7"/>
              </a:solidFill>
              <a:ln w="12700">
                <a:solidFill>
                  <a:schemeClr val="bg1"/>
                </a:solidFill>
                <a:prstDash val="solid"/>
              </a:ln>
              <a:effectLst/>
            </c:spPr>
          </c:marker>
          <c:cat>
            <c:multiLvlStrRef>
              <c:extLst>
                <c:ext xmlns:c15="http://schemas.microsoft.com/office/drawing/2012/chart" uri="{02D57815-91ED-43cb-92C2-25804820EDAC}">
                  <c15:fullRef>
                    <c15:sqref>'Figure 2'!$D$10:$Q$11</c15:sqref>
                  </c15:fullRef>
                </c:ext>
              </c:extLst>
              <c:f>'Figure 2'!$D$10:$Q$11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2'!$D$12:$Q$12</c15:sqref>
                  </c15:fullRef>
                </c:ext>
              </c:extLst>
              <c:f>'Figure 2'!$D$12:$O$12</c:f>
              <c:numCache>
                <c:formatCode>0.0</c:formatCode>
                <c:ptCount val="12"/>
                <c:pt idx="0">
                  <c:v>0.8</c:v>
                </c:pt>
                <c:pt idx="1">
                  <c:v>0.3</c:v>
                </c:pt>
                <c:pt idx="2">
                  <c:v>-1.7</c:v>
                </c:pt>
                <c:pt idx="3">
                  <c:v>-2.2000000000000002</c:v>
                </c:pt>
                <c:pt idx="4">
                  <c:v>-0.6</c:v>
                </c:pt>
                <c:pt idx="5">
                  <c:v>0.9</c:v>
                </c:pt>
                <c:pt idx="6">
                  <c:v>0.5</c:v>
                </c:pt>
                <c:pt idx="7">
                  <c:v>-0.4</c:v>
                </c:pt>
                <c:pt idx="8">
                  <c:v>-0.1</c:v>
                </c:pt>
                <c:pt idx="9">
                  <c:v>0.1</c:v>
                </c:pt>
                <c:pt idx="10">
                  <c:v>0.5</c:v>
                </c:pt>
              </c:numCache>
            </c:numRef>
          </c:val>
          <c:smooth val="0"/>
          <c:extLst>
            <c:ext xmlns:c16="http://schemas.microsoft.com/office/drawing/2014/chart" uri="{C3380CC4-5D6E-409C-BE32-E72D297353CC}">
              <c16:uniqueId val="{00000000-210D-4315-B518-58532B023332}"/>
            </c:ext>
          </c:extLst>
        </c:ser>
        <c:ser>
          <c:idx val="1"/>
          <c:order val="1"/>
          <c:tx>
            <c:strRef>
              <c:f>'Figure 2'!$C$13</c:f>
              <c:strCache>
                <c:ptCount val="1"/>
                <c:pt idx="0">
                  <c:v>Industrial producer prices, M/M-12</c:v>
                </c:pt>
              </c:strCache>
            </c:strRef>
          </c:tx>
          <c:spPr>
            <a:ln w="28575" cap="rnd" cmpd="sng" algn="ctr">
              <a:solidFill>
                <a:schemeClr val="accent1">
                  <a:lumMod val="60000"/>
                  <a:lumOff val="40000"/>
                </a:schemeClr>
              </a:solidFill>
              <a:prstDash val="sysDash"/>
              <a:round/>
              <a:headEnd type="none" w="med" len="med"/>
              <a:tailEnd type="none" w="med" len="med"/>
            </a:ln>
            <a:effectLst/>
          </c:spPr>
          <c:marker>
            <c:symbol val="circle"/>
            <c:size val="9"/>
            <c:spPr>
              <a:solidFill>
                <a:schemeClr val="accent1">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2'!$D$10:$Q$11</c15:sqref>
                  </c15:fullRef>
                </c:ext>
              </c:extLst>
              <c:f>'Figure 2'!$D$10:$Q$11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2'!$D$13:$Q$13</c15:sqref>
                  </c15:fullRef>
                </c:ext>
              </c:extLst>
              <c:f>'Figure 2'!$D$13:$O$13</c:f>
              <c:numCache>
                <c:formatCode>0.0</c:formatCode>
                <c:ptCount val="12"/>
                <c:pt idx="0">
                  <c:v>1.8</c:v>
                </c:pt>
                <c:pt idx="1">
                  <c:v>3.3</c:v>
                </c:pt>
                <c:pt idx="2">
                  <c:v>2.1</c:v>
                </c:pt>
                <c:pt idx="3">
                  <c:v>0.7</c:v>
                </c:pt>
                <c:pt idx="4">
                  <c:v>0.3</c:v>
                </c:pt>
                <c:pt idx="5">
                  <c:v>0.6</c:v>
                </c:pt>
                <c:pt idx="6">
                  <c:v>0.3</c:v>
                </c:pt>
                <c:pt idx="7">
                  <c:v>-0.6</c:v>
                </c:pt>
                <c:pt idx="8">
                  <c:v>-0.1</c:v>
                </c:pt>
                <c:pt idx="9">
                  <c:v>-0.4</c:v>
                </c:pt>
                <c:pt idx="10">
                  <c:v>-1.6</c:v>
                </c:pt>
              </c:numCache>
            </c:numRef>
          </c:val>
          <c:smooth val="0"/>
          <c:extLst>
            <c:ext xmlns:c16="http://schemas.microsoft.com/office/drawing/2014/chart" uri="{C3380CC4-5D6E-409C-BE32-E72D297353CC}">
              <c16:uniqueId val="{00000001-210D-4315-B518-58532B023332}"/>
            </c:ext>
          </c:extLst>
        </c:ser>
        <c:ser>
          <c:idx val="2"/>
          <c:order val="2"/>
          <c:tx>
            <c:strRef>
              <c:f>'Figure 2'!$C$14</c:f>
              <c:strCache>
                <c:ptCount val="1"/>
                <c:pt idx="0">
                  <c:v>Industrial import prices, M/M-1</c:v>
                </c:pt>
              </c:strCache>
            </c:strRef>
          </c:tx>
          <c:spPr>
            <a:ln w="28575" cap="rnd" cmpd="sng" algn="ctr">
              <a:solidFill>
                <a:schemeClr val="accent2"/>
              </a:solidFill>
              <a:prstDash val="solid"/>
              <a:round/>
              <a:headEnd type="none" w="med" len="med"/>
              <a:tailEnd type="none" w="med" len="med"/>
            </a:ln>
            <a:effectLst/>
          </c:spPr>
          <c:marker>
            <c:symbol val="square"/>
            <c:size val="8"/>
            <c:spPr>
              <a:solidFill>
                <a:schemeClr val="accent2"/>
              </a:solidFill>
              <a:ln w="12700">
                <a:solidFill>
                  <a:schemeClr val="bg1"/>
                </a:solidFill>
                <a:prstDash val="solid"/>
              </a:ln>
              <a:effectLst/>
            </c:spPr>
          </c:marker>
          <c:cat>
            <c:multiLvlStrRef>
              <c:extLst>
                <c:ext xmlns:c15="http://schemas.microsoft.com/office/drawing/2012/chart" uri="{02D57815-91ED-43cb-92C2-25804820EDAC}">
                  <c15:fullRef>
                    <c15:sqref>'Figure 2'!$D$10:$Q$11</c15:sqref>
                  </c15:fullRef>
                </c:ext>
              </c:extLst>
              <c:f>'Figure 2'!$D$10:$Q$11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2'!$D$14:$Q$14</c15:sqref>
                  </c15:fullRef>
                </c:ext>
              </c:extLst>
              <c:f>'Figure 2'!$D$14:$O$14</c:f>
              <c:numCache>
                <c:formatCode>0.0</c:formatCode>
                <c:ptCount val="12"/>
                <c:pt idx="0">
                  <c:v>0.9</c:v>
                </c:pt>
                <c:pt idx="1">
                  <c:v>0.3</c:v>
                </c:pt>
                <c:pt idx="2">
                  <c:v>-1.3</c:v>
                </c:pt>
                <c:pt idx="3">
                  <c:v>-1.7</c:v>
                </c:pt>
                <c:pt idx="4">
                  <c:v>-0.8</c:v>
                </c:pt>
                <c:pt idx="5">
                  <c:v>0.1</c:v>
                </c:pt>
                <c:pt idx="6">
                  <c:v>-0.1</c:v>
                </c:pt>
                <c:pt idx="7">
                  <c:v>-0.6</c:v>
                </c:pt>
                <c:pt idx="8">
                  <c:v>0</c:v>
                </c:pt>
                <c:pt idx="9">
                  <c:v>-0.3</c:v>
                </c:pt>
                <c:pt idx="10">
                  <c:v>0.3</c:v>
                </c:pt>
              </c:numCache>
            </c:numRef>
          </c:val>
          <c:smooth val="0"/>
          <c:extLst>
            <c:ext xmlns:c16="http://schemas.microsoft.com/office/drawing/2014/chart" uri="{C3380CC4-5D6E-409C-BE32-E72D297353CC}">
              <c16:uniqueId val="{00000002-210D-4315-B518-58532B023332}"/>
            </c:ext>
          </c:extLst>
        </c:ser>
        <c:ser>
          <c:idx val="3"/>
          <c:order val="3"/>
          <c:tx>
            <c:strRef>
              <c:f>'Figure 2'!$C$15</c:f>
              <c:strCache>
                <c:ptCount val="1"/>
                <c:pt idx="0">
                  <c:v>Industrial import prices, M/M-12</c:v>
                </c:pt>
              </c:strCache>
            </c:strRef>
          </c:tx>
          <c:spPr>
            <a:ln w="28575" cap="rnd" cmpd="sng" algn="ctr">
              <a:solidFill>
                <a:schemeClr val="accent2">
                  <a:lumMod val="60000"/>
                  <a:lumOff val="40000"/>
                </a:schemeClr>
              </a:solidFill>
              <a:prstDash val="sysDash"/>
              <a:round/>
              <a:headEnd type="none" w="med" len="med"/>
              <a:tailEnd type="none" w="med" len="med"/>
            </a:ln>
            <a:effectLst/>
          </c:spPr>
          <c:marker>
            <c:symbol val="square"/>
            <c:size val="8"/>
            <c:spPr>
              <a:solidFill>
                <a:schemeClr val="accent2">
                  <a:lumMod val="60000"/>
                  <a:lumOff val="40000"/>
                </a:schemeClr>
              </a:solidFill>
              <a:ln w="12700">
                <a:solidFill>
                  <a:schemeClr val="bg1"/>
                </a:solidFill>
                <a:prstDash val="sysDash"/>
              </a:ln>
              <a:effectLst/>
            </c:spPr>
          </c:marker>
          <c:cat>
            <c:multiLvlStrRef>
              <c:extLst>
                <c:ext xmlns:c15="http://schemas.microsoft.com/office/drawing/2012/chart" uri="{02D57815-91ED-43cb-92C2-25804820EDAC}">
                  <c15:fullRef>
                    <c15:sqref>'Figure 2'!$D$10:$Q$11</c15:sqref>
                  </c15:fullRef>
                </c:ext>
              </c:extLst>
              <c:f>'Figure 2'!$D$10:$Q$11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2'!$D$15:$Q$15</c15:sqref>
                  </c15:fullRef>
                </c:ext>
              </c:extLst>
              <c:f>'Figure 2'!$D$15:$O$15</c:f>
              <c:numCache>
                <c:formatCode>0.0</c:formatCode>
                <c:ptCount val="12"/>
                <c:pt idx="0">
                  <c:v>2.1</c:v>
                </c:pt>
                <c:pt idx="1">
                  <c:v>2.5</c:v>
                </c:pt>
                <c:pt idx="2">
                  <c:v>1.1000000000000001</c:v>
                </c:pt>
                <c:pt idx="3">
                  <c:v>-1.1000000000000001</c:v>
                </c:pt>
                <c:pt idx="4">
                  <c:v>-1.8</c:v>
                </c:pt>
                <c:pt idx="5">
                  <c:v>-1.9</c:v>
                </c:pt>
                <c:pt idx="6">
                  <c:v>-2.2000000000000002</c:v>
                </c:pt>
                <c:pt idx="7">
                  <c:v>-2.4</c:v>
                </c:pt>
                <c:pt idx="8">
                  <c:v>-1.6</c:v>
                </c:pt>
                <c:pt idx="9">
                  <c:v>-2.2999999999999998</c:v>
                </c:pt>
                <c:pt idx="10">
                  <c:v>-2.9</c:v>
                </c:pt>
              </c:numCache>
            </c:numRef>
          </c:val>
          <c:smooth val="0"/>
          <c:extLst>
            <c:ext xmlns:c16="http://schemas.microsoft.com/office/drawing/2014/chart" uri="{C3380CC4-5D6E-409C-BE32-E72D297353CC}">
              <c16:uniqueId val="{00000003-210D-4315-B518-58532B023332}"/>
            </c:ext>
          </c:extLst>
        </c:ser>
        <c:ser>
          <c:idx val="4"/>
          <c:order val="4"/>
          <c:tx>
            <c:strRef>
              <c:f>'Figure 2'!$C$16</c:f>
              <c:strCache>
                <c:ptCount val="1"/>
                <c:pt idx="0">
                  <c:v>Inflation (HICP), M/M-12 (¹)</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2'!$D$10:$Q$11</c15:sqref>
                  </c15:fullRef>
                </c:ext>
              </c:extLst>
              <c:f>'Figure 2'!$D$10:$Q$11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2'!$D$16:$Q$16</c15:sqref>
                  </c15:fullRef>
                </c:ext>
              </c:extLst>
              <c:f>'Figure 2'!$D$16:$O$16</c:f>
              <c:numCache>
                <c:formatCode>0.0</c:formatCode>
                <c:ptCount val="12"/>
                <c:pt idx="0">
                  <c:v>2.5</c:v>
                </c:pt>
                <c:pt idx="1">
                  <c:v>2.2999999999999998</c:v>
                </c:pt>
                <c:pt idx="2">
                  <c:v>2.2000000000000002</c:v>
                </c:pt>
                <c:pt idx="3">
                  <c:v>2.2000000000000002</c:v>
                </c:pt>
                <c:pt idx="4">
                  <c:v>1.9</c:v>
                </c:pt>
                <c:pt idx="5">
                  <c:v>2</c:v>
                </c:pt>
                <c:pt idx="6">
                  <c:v>2</c:v>
                </c:pt>
                <c:pt idx="7">
                  <c:v>2</c:v>
                </c:pt>
                <c:pt idx="8">
                  <c:v>2.2000000000000002</c:v>
                </c:pt>
                <c:pt idx="9">
                  <c:v>2.1</c:v>
                </c:pt>
                <c:pt idx="10">
                  <c:v>2.1</c:v>
                </c:pt>
                <c:pt idx="11">
                  <c:v>1.9</c:v>
                </c:pt>
              </c:numCache>
            </c:numRef>
          </c:val>
          <c:smooth val="0"/>
          <c:extLst>
            <c:ext xmlns:c16="http://schemas.microsoft.com/office/drawing/2014/chart" uri="{C3380CC4-5D6E-409C-BE32-E72D297353CC}">
              <c16:uniqueId val="{00000004-210D-4315-B518-58532B023332}"/>
            </c:ext>
          </c:extLst>
        </c:ser>
        <c:dLbls>
          <c:showLegendKey val="0"/>
          <c:showVal val="0"/>
          <c:showCatName val="0"/>
          <c:showSerName val="0"/>
          <c:showPercent val="0"/>
          <c:showBubbleSize val="0"/>
        </c:dLbls>
        <c:marker val="1"/>
        <c:smooth val="0"/>
        <c:axId val="1720444240"/>
        <c:axId val="1659395712"/>
      </c:lineChart>
      <c:catAx>
        <c:axId val="1720444240"/>
        <c:scaling>
          <c:orientation val="minMax"/>
        </c:scaling>
        <c:delete val="0"/>
        <c:axPos val="b"/>
        <c:numFmt formatCode="General" sourceLinked="1"/>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659395712"/>
        <c:crosses val="autoZero"/>
        <c:auto val="1"/>
        <c:lblAlgn val="ctr"/>
        <c:lblOffset val="100"/>
        <c:tickMarkSkip val="1"/>
        <c:noMultiLvlLbl val="0"/>
      </c:catAx>
      <c:valAx>
        <c:axId val="1659395712"/>
        <c:scaling>
          <c:orientation val="minMax"/>
          <c:max val="4"/>
          <c:min val="-3"/>
        </c:scaling>
        <c:delete val="0"/>
        <c:axPos val="l"/>
        <c:majorGridlines>
          <c:spPr>
            <a:ln w="3175" cap="flat" cmpd="sng" algn="ctr">
              <a:solidFill>
                <a:srgbClr val="C0C0C0"/>
              </a:solidFill>
              <a:prstDash val="sysDash"/>
              <a:round/>
            </a:ln>
            <a:effectLst/>
          </c:spPr>
        </c:majorGridlines>
        <c:title>
          <c:tx>
            <c:strRef>
              <c:f>'Figure 2'!$C$21</c:f>
              <c:strCache>
                <c:ptCount val="1"/>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20444240"/>
        <c:crosses val="autoZero"/>
        <c:crossBetween val="between"/>
      </c:valAx>
      <c:spPr>
        <a:noFill/>
        <a:ln>
          <a:noFill/>
        </a:ln>
        <a:effectLst/>
      </c:spPr>
    </c:plotArea>
    <c:legend>
      <c:legendPos val="b"/>
      <c:layout>
        <c:manualLayout>
          <c:xMode val="edge"/>
          <c:yMode val="edge"/>
          <c:x val="0.68607628056736369"/>
          <c:y val="0.49423386427741828"/>
          <c:w val="0.31164367220534378"/>
          <c:h val="0.30507286654499199"/>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Rates of change for demand indicators, euro area, January 2025 to </a:t>
            </a:r>
            <a:r>
              <a:rPr lang="en-US" sz="1800" b="1" i="0" u="none" strike="noStrike" baseline="0">
                <a:effectLst/>
              </a:rPr>
              <a:t>November</a:t>
            </a:r>
            <a:r>
              <a:rPr lang="en-US"/>
              <a:t> 2025</a:t>
            </a:r>
          </a:p>
          <a:p>
            <a:pPr algn="l">
              <a:defRPr sz="1800" b="1"/>
            </a:pPr>
            <a:r>
              <a:rPr lang="en-US" sz="1600" b="0"/>
              <a:t>(%)</a:t>
            </a:r>
          </a:p>
        </c:rich>
      </c:tx>
      <c:layout>
        <c:manualLayout>
          <c:xMode val="edge"/>
          <c:yMode val="edge"/>
          <c:x val="5.3329973964894601E-3"/>
          <c:y val="7.0239477904983135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3.6429516250944829E-2"/>
          <c:y val="0.13498880039820807"/>
          <c:w val="0.63159055597547664"/>
          <c:h val="0.61209819700237822"/>
        </c:manualLayout>
      </c:layout>
      <c:barChart>
        <c:barDir val="col"/>
        <c:grouping val="clustered"/>
        <c:varyColors val="0"/>
        <c:ser>
          <c:idx val="0"/>
          <c:order val="0"/>
          <c:tx>
            <c:strRef>
              <c:f>'Figure 3'!$C$13</c:f>
              <c:strCache>
                <c:ptCount val="1"/>
                <c:pt idx="0">
                  <c:v>Private final consumption, Q/Q-1</c:v>
                </c:pt>
              </c:strCache>
            </c:strRef>
          </c:tx>
          <c:spPr>
            <a:solidFill>
              <a:schemeClr val="accent1"/>
            </a:solidFill>
            <a:ln>
              <a:noFill/>
            </a:ln>
            <a:effectLst/>
          </c:spPr>
          <c:invertIfNegative val="0"/>
          <c:dPt>
            <c:idx val="2"/>
            <c:invertIfNegative val="0"/>
            <c:bubble3D val="0"/>
            <c:extLst>
              <c:ext xmlns:c16="http://schemas.microsoft.com/office/drawing/2014/chart" uri="{C3380CC4-5D6E-409C-BE32-E72D297353CC}">
                <c16:uniqueId val="{00000000-4A0E-4E92-920D-A5911360494D}"/>
              </c:ext>
            </c:extLst>
          </c:dPt>
          <c:dPt>
            <c:idx val="3"/>
            <c:invertIfNegative val="0"/>
            <c:bubble3D val="0"/>
            <c:extLst>
              <c:ext xmlns:c16="http://schemas.microsoft.com/office/drawing/2014/chart" uri="{C3380CC4-5D6E-409C-BE32-E72D297353CC}">
                <c16:uniqueId val="{00000001-4A0E-4E92-920D-A5911360494D}"/>
              </c:ext>
            </c:extLst>
          </c:dPt>
          <c:dPt>
            <c:idx val="5"/>
            <c:invertIfNegative val="0"/>
            <c:bubble3D val="0"/>
            <c:extLst>
              <c:ext xmlns:c16="http://schemas.microsoft.com/office/drawing/2014/chart" uri="{C3380CC4-5D6E-409C-BE32-E72D297353CC}">
                <c16:uniqueId val="{00000002-4A0E-4E92-920D-A5911360494D}"/>
              </c:ext>
            </c:extLst>
          </c:dPt>
          <c:dPt>
            <c:idx val="6"/>
            <c:invertIfNegative val="0"/>
            <c:bubble3D val="0"/>
            <c:extLst>
              <c:ext xmlns:c16="http://schemas.microsoft.com/office/drawing/2014/chart" uri="{C3380CC4-5D6E-409C-BE32-E72D297353CC}">
                <c16:uniqueId val="{00000003-4A0E-4E92-920D-A5911360494D}"/>
              </c:ext>
            </c:extLst>
          </c:dPt>
          <c:dPt>
            <c:idx val="8"/>
            <c:invertIfNegative val="0"/>
            <c:bubble3D val="0"/>
            <c:extLst>
              <c:ext xmlns:c16="http://schemas.microsoft.com/office/drawing/2014/chart" uri="{C3380CC4-5D6E-409C-BE32-E72D297353CC}">
                <c16:uniqueId val="{00000004-4A0E-4E92-920D-A5911360494D}"/>
              </c:ext>
            </c:extLst>
          </c:dPt>
          <c:dPt>
            <c:idx val="9"/>
            <c:invertIfNegative val="0"/>
            <c:bubble3D val="0"/>
            <c:extLst>
              <c:ext xmlns:c16="http://schemas.microsoft.com/office/drawing/2014/chart" uri="{C3380CC4-5D6E-409C-BE32-E72D297353CC}">
                <c16:uniqueId val="{00000005-4A0E-4E92-920D-A5911360494D}"/>
              </c:ext>
            </c:extLst>
          </c:dPt>
          <c:cat>
            <c:multiLvlStrRef>
              <c:extLst>
                <c:ext xmlns:c15="http://schemas.microsoft.com/office/drawing/2012/chart" uri="{02D57815-91ED-43cb-92C2-25804820EDAC}">
                  <c15:fullRef>
                    <c15:sqref>'Figure 3'!$D$10:$Q$12</c15:sqref>
                  </c15:fullRef>
                </c:ext>
              </c:extLst>
              <c:f>'Figure 3'!$D$10:$Q$12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3'!$D$13:$Q$13</c15:sqref>
                  </c15:fullRef>
                </c:ext>
              </c:extLst>
              <c:f>'Figure 3'!$D$13:$N$13</c:f>
              <c:numCache>
                <c:formatCode>0.0</c:formatCode>
                <c:ptCount val="11"/>
                <c:pt idx="1">
                  <c:v>0.2</c:v>
                </c:pt>
                <c:pt idx="4">
                  <c:v>0.3</c:v>
                </c:pt>
                <c:pt idx="7">
                  <c:v>0.1</c:v>
                </c:pt>
              </c:numCache>
            </c:numRef>
          </c:val>
          <c:extLst>
            <c:ext xmlns:c16="http://schemas.microsoft.com/office/drawing/2014/chart" uri="{C3380CC4-5D6E-409C-BE32-E72D297353CC}">
              <c16:uniqueId val="{00000006-4A0E-4E92-920D-A5911360494D}"/>
            </c:ext>
          </c:extLst>
        </c:ser>
        <c:ser>
          <c:idx val="1"/>
          <c:order val="1"/>
          <c:tx>
            <c:strRef>
              <c:f>'Figure 3'!$C$14</c:f>
              <c:strCache>
                <c:ptCount val="1"/>
                <c:pt idx="0">
                  <c:v>Private final consumption, Q/Q-4</c:v>
                </c:pt>
              </c:strCache>
            </c:strRef>
          </c:tx>
          <c:spPr>
            <a:solidFill>
              <a:schemeClr val="accent1">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07-4A0E-4E92-920D-A5911360494D}"/>
              </c:ext>
            </c:extLst>
          </c:dPt>
          <c:dPt>
            <c:idx val="3"/>
            <c:invertIfNegative val="0"/>
            <c:bubble3D val="0"/>
            <c:extLst>
              <c:ext xmlns:c16="http://schemas.microsoft.com/office/drawing/2014/chart" uri="{C3380CC4-5D6E-409C-BE32-E72D297353CC}">
                <c16:uniqueId val="{00000008-4A0E-4E92-920D-A5911360494D}"/>
              </c:ext>
            </c:extLst>
          </c:dPt>
          <c:dPt>
            <c:idx val="5"/>
            <c:invertIfNegative val="0"/>
            <c:bubble3D val="0"/>
            <c:extLst>
              <c:ext xmlns:c16="http://schemas.microsoft.com/office/drawing/2014/chart" uri="{C3380CC4-5D6E-409C-BE32-E72D297353CC}">
                <c16:uniqueId val="{00000009-4A0E-4E92-920D-A5911360494D}"/>
              </c:ext>
            </c:extLst>
          </c:dPt>
          <c:dPt>
            <c:idx val="6"/>
            <c:invertIfNegative val="0"/>
            <c:bubble3D val="0"/>
            <c:extLst>
              <c:ext xmlns:c16="http://schemas.microsoft.com/office/drawing/2014/chart" uri="{C3380CC4-5D6E-409C-BE32-E72D297353CC}">
                <c16:uniqueId val="{0000000A-4A0E-4E92-920D-A5911360494D}"/>
              </c:ext>
            </c:extLst>
          </c:dPt>
          <c:dPt>
            <c:idx val="8"/>
            <c:invertIfNegative val="0"/>
            <c:bubble3D val="0"/>
            <c:extLst>
              <c:ext xmlns:c16="http://schemas.microsoft.com/office/drawing/2014/chart" uri="{C3380CC4-5D6E-409C-BE32-E72D297353CC}">
                <c16:uniqueId val="{0000000B-4A0E-4E92-920D-A5911360494D}"/>
              </c:ext>
            </c:extLst>
          </c:dPt>
          <c:dPt>
            <c:idx val="9"/>
            <c:invertIfNegative val="0"/>
            <c:bubble3D val="0"/>
            <c:extLst>
              <c:ext xmlns:c16="http://schemas.microsoft.com/office/drawing/2014/chart" uri="{C3380CC4-5D6E-409C-BE32-E72D297353CC}">
                <c16:uniqueId val="{0000000C-4A0E-4E92-920D-A5911360494D}"/>
              </c:ext>
            </c:extLst>
          </c:dPt>
          <c:cat>
            <c:multiLvlStrRef>
              <c:extLst>
                <c:ext xmlns:c15="http://schemas.microsoft.com/office/drawing/2012/chart" uri="{02D57815-91ED-43cb-92C2-25804820EDAC}">
                  <c15:fullRef>
                    <c15:sqref>'Figure 3'!$D$10:$Q$12</c15:sqref>
                  </c15:fullRef>
                </c:ext>
              </c:extLst>
              <c:f>'Figure 3'!$D$10:$Q$12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3'!$D$14:$Q$14</c15:sqref>
                  </c15:fullRef>
                </c:ext>
              </c:extLst>
              <c:f>'Figure 3'!$D$14:$N$14</c:f>
              <c:numCache>
                <c:formatCode>0.0</c:formatCode>
                <c:ptCount val="11"/>
                <c:pt idx="1">
                  <c:v>1.5</c:v>
                </c:pt>
                <c:pt idx="4">
                  <c:v>1.6</c:v>
                </c:pt>
                <c:pt idx="7">
                  <c:v>1.1000000000000001</c:v>
                </c:pt>
              </c:numCache>
            </c:numRef>
          </c:val>
          <c:extLst>
            <c:ext xmlns:c16="http://schemas.microsoft.com/office/drawing/2014/chart" uri="{C3380CC4-5D6E-409C-BE32-E72D297353CC}">
              <c16:uniqueId val="{0000000D-4A0E-4E92-920D-A5911360494D}"/>
            </c:ext>
          </c:extLst>
        </c:ser>
        <c:ser>
          <c:idx val="2"/>
          <c:order val="2"/>
          <c:tx>
            <c:strRef>
              <c:f>'Figure 3'!$C$15</c:f>
              <c:strCache>
                <c:ptCount val="1"/>
                <c:pt idx="0">
                  <c:v>Investment, Q/Q-1</c:v>
                </c:pt>
              </c:strCache>
            </c:strRef>
          </c:tx>
          <c:spPr>
            <a:solidFill>
              <a:schemeClr val="accent2"/>
            </a:solidFill>
            <a:ln>
              <a:noFill/>
            </a:ln>
            <a:effectLst/>
          </c:spPr>
          <c:invertIfNegative val="0"/>
          <c:dPt>
            <c:idx val="2"/>
            <c:invertIfNegative val="0"/>
            <c:bubble3D val="0"/>
            <c:extLst>
              <c:ext xmlns:c16="http://schemas.microsoft.com/office/drawing/2014/chart" uri="{C3380CC4-5D6E-409C-BE32-E72D297353CC}">
                <c16:uniqueId val="{0000000E-4A0E-4E92-920D-A5911360494D}"/>
              </c:ext>
            </c:extLst>
          </c:dPt>
          <c:dPt>
            <c:idx val="3"/>
            <c:invertIfNegative val="0"/>
            <c:bubble3D val="0"/>
            <c:extLst>
              <c:ext xmlns:c16="http://schemas.microsoft.com/office/drawing/2014/chart" uri="{C3380CC4-5D6E-409C-BE32-E72D297353CC}">
                <c16:uniqueId val="{0000000F-4A0E-4E92-920D-A5911360494D}"/>
              </c:ext>
            </c:extLst>
          </c:dPt>
          <c:dPt>
            <c:idx val="5"/>
            <c:invertIfNegative val="0"/>
            <c:bubble3D val="0"/>
            <c:extLst>
              <c:ext xmlns:c16="http://schemas.microsoft.com/office/drawing/2014/chart" uri="{C3380CC4-5D6E-409C-BE32-E72D297353CC}">
                <c16:uniqueId val="{00000010-4A0E-4E92-920D-A5911360494D}"/>
              </c:ext>
            </c:extLst>
          </c:dPt>
          <c:dPt>
            <c:idx val="6"/>
            <c:invertIfNegative val="0"/>
            <c:bubble3D val="0"/>
            <c:extLst>
              <c:ext xmlns:c16="http://schemas.microsoft.com/office/drawing/2014/chart" uri="{C3380CC4-5D6E-409C-BE32-E72D297353CC}">
                <c16:uniqueId val="{00000011-4A0E-4E92-920D-A5911360494D}"/>
              </c:ext>
            </c:extLst>
          </c:dPt>
          <c:dPt>
            <c:idx val="8"/>
            <c:invertIfNegative val="0"/>
            <c:bubble3D val="0"/>
            <c:extLst>
              <c:ext xmlns:c16="http://schemas.microsoft.com/office/drawing/2014/chart" uri="{C3380CC4-5D6E-409C-BE32-E72D297353CC}">
                <c16:uniqueId val="{00000012-4A0E-4E92-920D-A5911360494D}"/>
              </c:ext>
            </c:extLst>
          </c:dPt>
          <c:dPt>
            <c:idx val="9"/>
            <c:invertIfNegative val="0"/>
            <c:bubble3D val="0"/>
            <c:extLst>
              <c:ext xmlns:c16="http://schemas.microsoft.com/office/drawing/2014/chart" uri="{C3380CC4-5D6E-409C-BE32-E72D297353CC}">
                <c16:uniqueId val="{00000013-4A0E-4E92-920D-A5911360494D}"/>
              </c:ext>
            </c:extLst>
          </c:dPt>
          <c:cat>
            <c:multiLvlStrRef>
              <c:extLst>
                <c:ext xmlns:c15="http://schemas.microsoft.com/office/drawing/2012/chart" uri="{02D57815-91ED-43cb-92C2-25804820EDAC}">
                  <c15:fullRef>
                    <c15:sqref>'Figure 3'!$D$10:$Q$12</c15:sqref>
                  </c15:fullRef>
                </c:ext>
              </c:extLst>
              <c:f>'Figure 3'!$D$10:$Q$12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3'!$D$15:$Q$15</c15:sqref>
                  </c15:fullRef>
                </c:ext>
              </c:extLst>
              <c:f>'Figure 3'!$D$15:$N$15</c:f>
              <c:numCache>
                <c:formatCode>0.0</c:formatCode>
                <c:ptCount val="11"/>
                <c:pt idx="1">
                  <c:v>2.6</c:v>
                </c:pt>
                <c:pt idx="4">
                  <c:v>-1.7</c:v>
                </c:pt>
                <c:pt idx="7">
                  <c:v>1</c:v>
                </c:pt>
              </c:numCache>
            </c:numRef>
          </c:val>
          <c:extLst>
            <c:ext xmlns:c16="http://schemas.microsoft.com/office/drawing/2014/chart" uri="{C3380CC4-5D6E-409C-BE32-E72D297353CC}">
              <c16:uniqueId val="{00000014-4A0E-4E92-920D-A5911360494D}"/>
            </c:ext>
          </c:extLst>
        </c:ser>
        <c:ser>
          <c:idx val="3"/>
          <c:order val="3"/>
          <c:tx>
            <c:strRef>
              <c:f>'Figure 3'!$C$16</c:f>
              <c:strCache>
                <c:ptCount val="1"/>
                <c:pt idx="0">
                  <c:v>Investment, Q/Q-4</c:v>
                </c:pt>
              </c:strCache>
            </c:strRef>
          </c:tx>
          <c:spPr>
            <a:solidFill>
              <a:schemeClr val="accent2">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15-4A0E-4E92-920D-A5911360494D}"/>
              </c:ext>
            </c:extLst>
          </c:dPt>
          <c:dPt>
            <c:idx val="3"/>
            <c:invertIfNegative val="0"/>
            <c:bubble3D val="0"/>
            <c:extLst>
              <c:ext xmlns:c16="http://schemas.microsoft.com/office/drawing/2014/chart" uri="{C3380CC4-5D6E-409C-BE32-E72D297353CC}">
                <c16:uniqueId val="{00000016-4A0E-4E92-920D-A5911360494D}"/>
              </c:ext>
            </c:extLst>
          </c:dPt>
          <c:dPt>
            <c:idx val="5"/>
            <c:invertIfNegative val="0"/>
            <c:bubble3D val="0"/>
            <c:extLst>
              <c:ext xmlns:c16="http://schemas.microsoft.com/office/drawing/2014/chart" uri="{C3380CC4-5D6E-409C-BE32-E72D297353CC}">
                <c16:uniqueId val="{00000017-4A0E-4E92-920D-A5911360494D}"/>
              </c:ext>
            </c:extLst>
          </c:dPt>
          <c:dPt>
            <c:idx val="6"/>
            <c:invertIfNegative val="0"/>
            <c:bubble3D val="0"/>
            <c:extLst>
              <c:ext xmlns:c16="http://schemas.microsoft.com/office/drawing/2014/chart" uri="{C3380CC4-5D6E-409C-BE32-E72D297353CC}">
                <c16:uniqueId val="{00000018-4A0E-4E92-920D-A5911360494D}"/>
              </c:ext>
            </c:extLst>
          </c:dPt>
          <c:dPt>
            <c:idx val="8"/>
            <c:invertIfNegative val="0"/>
            <c:bubble3D val="0"/>
            <c:extLst>
              <c:ext xmlns:c16="http://schemas.microsoft.com/office/drawing/2014/chart" uri="{C3380CC4-5D6E-409C-BE32-E72D297353CC}">
                <c16:uniqueId val="{00000019-4A0E-4E92-920D-A5911360494D}"/>
              </c:ext>
            </c:extLst>
          </c:dPt>
          <c:dPt>
            <c:idx val="9"/>
            <c:invertIfNegative val="0"/>
            <c:bubble3D val="0"/>
            <c:extLst>
              <c:ext xmlns:c16="http://schemas.microsoft.com/office/drawing/2014/chart" uri="{C3380CC4-5D6E-409C-BE32-E72D297353CC}">
                <c16:uniqueId val="{0000001A-4A0E-4E92-920D-A5911360494D}"/>
              </c:ext>
            </c:extLst>
          </c:dPt>
          <c:cat>
            <c:multiLvlStrRef>
              <c:extLst>
                <c:ext xmlns:c15="http://schemas.microsoft.com/office/drawing/2012/chart" uri="{02D57815-91ED-43cb-92C2-25804820EDAC}">
                  <c15:fullRef>
                    <c15:sqref>'Figure 3'!$D$10:$Q$12</c15:sqref>
                  </c15:fullRef>
                </c:ext>
              </c:extLst>
              <c:f>'Figure 3'!$D$10:$Q$12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3'!$D$16:$Q$16</c15:sqref>
                  </c15:fullRef>
                </c:ext>
              </c:extLst>
              <c:f>'Figure 3'!$D$16:$N$16</c:f>
              <c:numCache>
                <c:formatCode>0.0</c:formatCode>
                <c:ptCount val="11"/>
                <c:pt idx="1">
                  <c:v>2.4</c:v>
                </c:pt>
                <c:pt idx="4">
                  <c:v>3.2</c:v>
                </c:pt>
                <c:pt idx="7">
                  <c:v>2.6</c:v>
                </c:pt>
              </c:numCache>
            </c:numRef>
          </c:val>
          <c:extLst>
            <c:ext xmlns:c16="http://schemas.microsoft.com/office/drawing/2014/chart" uri="{C3380CC4-5D6E-409C-BE32-E72D297353CC}">
              <c16:uniqueId val="{0000001B-4A0E-4E92-920D-A5911360494D}"/>
            </c:ext>
          </c:extLst>
        </c:ser>
        <c:dLbls>
          <c:showLegendKey val="0"/>
          <c:showVal val="0"/>
          <c:showCatName val="0"/>
          <c:showSerName val="0"/>
          <c:showPercent val="0"/>
          <c:showBubbleSize val="0"/>
        </c:dLbls>
        <c:gapWidth val="50"/>
        <c:overlap val="-19"/>
        <c:axId val="1720061696"/>
        <c:axId val="1598831344"/>
      </c:barChart>
      <c:lineChart>
        <c:grouping val="standard"/>
        <c:varyColors val="0"/>
        <c:ser>
          <c:idx val="4"/>
          <c:order val="4"/>
          <c:tx>
            <c:strRef>
              <c:f>'Figure 3'!$C$17</c:f>
              <c:strCache>
                <c:ptCount val="1"/>
                <c:pt idx="0">
                  <c:v>Retail trade volume of sales, M/M-1</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3'!$D$10:$Q$12</c15:sqref>
                  </c15:fullRef>
                </c:ext>
              </c:extLst>
              <c:f>'Figure 3'!$D$10:$Q$12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3'!$D$17:$Q$17</c15:sqref>
                  </c15:fullRef>
                </c:ext>
              </c:extLst>
              <c:f>'Figure 3'!$D$17:$N$17</c:f>
              <c:numCache>
                <c:formatCode>0.0</c:formatCode>
                <c:ptCount val="11"/>
                <c:pt idx="0">
                  <c:v>0</c:v>
                </c:pt>
                <c:pt idx="1">
                  <c:v>0.2</c:v>
                </c:pt>
                <c:pt idx="2">
                  <c:v>0.5</c:v>
                </c:pt>
                <c:pt idx="3">
                  <c:v>0.4</c:v>
                </c:pt>
                <c:pt idx="4">
                  <c:v>-0.2</c:v>
                </c:pt>
                <c:pt idx="5">
                  <c:v>0.5</c:v>
                </c:pt>
                <c:pt idx="6">
                  <c:v>-0.1</c:v>
                </c:pt>
                <c:pt idx="7">
                  <c:v>0</c:v>
                </c:pt>
                <c:pt idx="8">
                  <c:v>0.2</c:v>
                </c:pt>
                <c:pt idx="9">
                  <c:v>0.3</c:v>
                </c:pt>
                <c:pt idx="10">
                  <c:v>0.1</c:v>
                </c:pt>
              </c:numCache>
            </c:numRef>
          </c:val>
          <c:smooth val="0"/>
          <c:extLst>
            <c:ext xmlns:c16="http://schemas.microsoft.com/office/drawing/2014/chart" uri="{C3380CC4-5D6E-409C-BE32-E72D297353CC}">
              <c16:uniqueId val="{0000001C-4A0E-4E92-920D-A5911360494D}"/>
            </c:ext>
          </c:extLst>
        </c:ser>
        <c:ser>
          <c:idx val="5"/>
          <c:order val="5"/>
          <c:tx>
            <c:strRef>
              <c:f>'Figure 3'!$C$18</c:f>
              <c:strCache>
                <c:ptCount val="1"/>
                <c:pt idx="0">
                  <c:v>Retail trade volume of sales, M/M-12</c:v>
                </c:pt>
              </c:strCache>
            </c:strRef>
          </c:tx>
          <c:spPr>
            <a:ln w="28575" cap="rnd" cmpd="sng" algn="ctr">
              <a:solidFill>
                <a:schemeClr val="accent3">
                  <a:lumMod val="60000"/>
                  <a:lumOff val="40000"/>
                </a:schemeClr>
              </a:solidFill>
              <a:prstDash val="sysDash"/>
              <a:round/>
              <a:headEnd type="none" w="med" len="med"/>
              <a:tailEnd type="none" w="med" len="med"/>
            </a:ln>
            <a:effectLst/>
          </c:spPr>
          <c:marker>
            <c:symbol val="diamond"/>
            <c:size val="10"/>
            <c:spPr>
              <a:solidFill>
                <a:schemeClr val="accent3">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3'!$D$10:$Q$12</c15:sqref>
                  </c15:fullRef>
                </c:ext>
              </c:extLst>
              <c:f>'Figure 3'!$D$10:$Q$12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3'!$D$18:$Q$18</c15:sqref>
                  </c15:fullRef>
                </c:ext>
              </c:extLst>
              <c:f>'Figure 3'!$D$18:$N$18</c:f>
              <c:numCache>
                <c:formatCode>0.0</c:formatCode>
                <c:ptCount val="11"/>
                <c:pt idx="0">
                  <c:v>2.4</c:v>
                </c:pt>
                <c:pt idx="1">
                  <c:v>2.4</c:v>
                </c:pt>
                <c:pt idx="2">
                  <c:v>2.4</c:v>
                </c:pt>
                <c:pt idx="3">
                  <c:v>3</c:v>
                </c:pt>
                <c:pt idx="4">
                  <c:v>2.2999999999999998</c:v>
                </c:pt>
                <c:pt idx="5">
                  <c:v>3.8</c:v>
                </c:pt>
                <c:pt idx="6">
                  <c:v>2.7</c:v>
                </c:pt>
                <c:pt idx="7">
                  <c:v>1.7</c:v>
                </c:pt>
                <c:pt idx="8">
                  <c:v>1.3</c:v>
                </c:pt>
                <c:pt idx="9">
                  <c:v>2</c:v>
                </c:pt>
                <c:pt idx="10">
                  <c:v>2.2999999999999998</c:v>
                </c:pt>
              </c:numCache>
            </c:numRef>
          </c:val>
          <c:smooth val="0"/>
          <c:extLst>
            <c:ext xmlns:c16="http://schemas.microsoft.com/office/drawing/2014/chart" uri="{C3380CC4-5D6E-409C-BE32-E72D297353CC}">
              <c16:uniqueId val="{0000001D-4A0E-4E92-920D-A5911360494D}"/>
            </c:ext>
          </c:extLst>
        </c:ser>
        <c:dLbls>
          <c:showLegendKey val="0"/>
          <c:showVal val="0"/>
          <c:showCatName val="0"/>
          <c:showSerName val="0"/>
          <c:showPercent val="0"/>
          <c:showBubbleSize val="0"/>
        </c:dLbls>
        <c:marker val="1"/>
        <c:smooth val="0"/>
        <c:axId val="1720061696"/>
        <c:axId val="1598831344"/>
      </c:lineChart>
      <c:catAx>
        <c:axId val="1720061696"/>
        <c:scaling>
          <c:orientation val="minMax"/>
        </c:scaling>
        <c:delete val="0"/>
        <c:axPos val="b"/>
        <c:numFmt formatCode="General" sourceLinked="1"/>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31344"/>
        <c:crosses val="autoZero"/>
        <c:auto val="1"/>
        <c:lblAlgn val="ctr"/>
        <c:lblOffset val="100"/>
        <c:noMultiLvlLbl val="0"/>
      </c:catAx>
      <c:valAx>
        <c:axId val="1598831344"/>
        <c:scaling>
          <c:orientation val="minMax"/>
          <c:max val="4"/>
          <c:min val="-2"/>
        </c:scaling>
        <c:delete val="0"/>
        <c:axPos val="l"/>
        <c:majorGridlines>
          <c:spPr>
            <a:ln w="3175" cap="flat" cmpd="sng" algn="ctr">
              <a:solidFill>
                <a:srgbClr val="C0C0C0"/>
              </a:solidFill>
              <a:prstDash val="sysDash"/>
              <a:round/>
            </a:ln>
            <a:effectLst/>
          </c:spPr>
        </c:majorGridlines>
        <c:title>
          <c:tx>
            <c:strRef>
              <c:f>'Figure 3'!$C$25</c:f>
              <c:strCache>
                <c:ptCount val="1"/>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20061696"/>
        <c:crosses val="autoZero"/>
        <c:crossBetween val="between"/>
      </c:valAx>
      <c:spPr>
        <a:noFill/>
        <a:ln>
          <a:noFill/>
        </a:ln>
        <a:effectLst/>
      </c:spPr>
    </c:plotArea>
    <c:legend>
      <c:legendPos val="b"/>
      <c:layout>
        <c:manualLayout>
          <c:xMode val="edge"/>
          <c:yMode val="edge"/>
          <c:x val="0.67312064331905597"/>
          <c:y val="0.42224600409269397"/>
          <c:w val="0.32490310321659521"/>
          <c:h val="0.34218530501631544"/>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Labour indicator rates, euro area, </a:t>
            </a:r>
            <a:r>
              <a:rPr lang="en-US" sz="1800" b="1" i="0" u="none" strike="noStrike" baseline="0">
                <a:effectLst/>
              </a:rPr>
              <a:t>January 2025</a:t>
            </a:r>
            <a:r>
              <a:rPr lang="en-US"/>
              <a:t> to </a:t>
            </a:r>
            <a:r>
              <a:rPr lang="en-US" sz="1800" b="1" i="0" u="none" strike="noStrike" baseline="0">
                <a:effectLst/>
              </a:rPr>
              <a:t>November</a:t>
            </a:r>
            <a:r>
              <a:rPr lang="en-US"/>
              <a:t> 2025</a:t>
            </a:r>
          </a:p>
          <a:p>
            <a:pPr algn="l">
              <a:defRPr sz="1800" b="1"/>
            </a:pPr>
            <a:r>
              <a:rPr lang="en-US" sz="1600" b="0"/>
              <a:t>(%)</a:t>
            </a:r>
          </a:p>
        </c:rich>
      </c:tx>
      <c:layout>
        <c:manualLayout>
          <c:xMode val="edge"/>
          <c:yMode val="edge"/>
          <c:x val="0"/>
          <c:y val="7.0239766081871347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5.3761547829008154E-2"/>
          <c:y val="0.10772495990266025"/>
          <c:w val="0.62449378516838827"/>
          <c:h val="0.64037345832642001"/>
        </c:manualLayout>
      </c:layout>
      <c:barChart>
        <c:barDir val="col"/>
        <c:grouping val="clustered"/>
        <c:varyColors val="0"/>
        <c:ser>
          <c:idx val="4"/>
          <c:order val="1"/>
          <c:tx>
            <c:strRef>
              <c:f>'Figure 4'!$C$14</c:f>
              <c:strCache>
                <c:ptCount val="1"/>
                <c:pt idx="0">
                  <c:v>Employment, Q/Q-1</c:v>
                </c:pt>
              </c:strCache>
            </c:strRef>
          </c:tx>
          <c:spPr>
            <a:solidFill>
              <a:schemeClr val="accent1"/>
            </a:solidFill>
            <a:ln>
              <a:noFill/>
            </a:ln>
            <a:effectLst/>
          </c:spPr>
          <c:invertIfNegative val="0"/>
          <c:dPt>
            <c:idx val="2"/>
            <c:invertIfNegative val="0"/>
            <c:bubble3D val="0"/>
            <c:extLst>
              <c:ext xmlns:c16="http://schemas.microsoft.com/office/drawing/2014/chart" uri="{C3380CC4-5D6E-409C-BE32-E72D297353CC}">
                <c16:uniqueId val="{00000000-4C0C-4656-8AEC-75A2049F95BF}"/>
              </c:ext>
            </c:extLst>
          </c:dPt>
          <c:dPt>
            <c:idx val="3"/>
            <c:invertIfNegative val="0"/>
            <c:bubble3D val="0"/>
            <c:extLst>
              <c:ext xmlns:c16="http://schemas.microsoft.com/office/drawing/2014/chart" uri="{C3380CC4-5D6E-409C-BE32-E72D297353CC}">
                <c16:uniqueId val="{00000001-4C0C-4656-8AEC-75A2049F95BF}"/>
              </c:ext>
            </c:extLst>
          </c:dPt>
          <c:dPt>
            <c:idx val="5"/>
            <c:invertIfNegative val="0"/>
            <c:bubble3D val="0"/>
            <c:extLst>
              <c:ext xmlns:c16="http://schemas.microsoft.com/office/drawing/2014/chart" uri="{C3380CC4-5D6E-409C-BE32-E72D297353CC}">
                <c16:uniqueId val="{00000002-4C0C-4656-8AEC-75A2049F95BF}"/>
              </c:ext>
            </c:extLst>
          </c:dPt>
          <c:dPt>
            <c:idx val="6"/>
            <c:invertIfNegative val="0"/>
            <c:bubble3D val="0"/>
            <c:extLst>
              <c:ext xmlns:c16="http://schemas.microsoft.com/office/drawing/2014/chart" uri="{C3380CC4-5D6E-409C-BE32-E72D297353CC}">
                <c16:uniqueId val="{00000003-4C0C-4656-8AEC-75A2049F95BF}"/>
              </c:ext>
            </c:extLst>
          </c:dPt>
          <c:dPt>
            <c:idx val="8"/>
            <c:invertIfNegative val="0"/>
            <c:bubble3D val="0"/>
            <c:extLst>
              <c:ext xmlns:c16="http://schemas.microsoft.com/office/drawing/2014/chart" uri="{C3380CC4-5D6E-409C-BE32-E72D297353CC}">
                <c16:uniqueId val="{00000004-4C0C-4656-8AEC-75A2049F95BF}"/>
              </c:ext>
            </c:extLst>
          </c:dPt>
          <c:dPt>
            <c:idx val="9"/>
            <c:invertIfNegative val="0"/>
            <c:bubble3D val="0"/>
            <c:extLst>
              <c:ext xmlns:c16="http://schemas.microsoft.com/office/drawing/2014/chart" uri="{C3380CC4-5D6E-409C-BE32-E72D297353CC}">
                <c16:uniqueId val="{00000005-4C0C-4656-8AEC-75A2049F95BF}"/>
              </c:ext>
            </c:extLst>
          </c:dPt>
          <c:cat>
            <c:strRef>
              <c:extLst>
                <c:ext xmlns:c15="http://schemas.microsoft.com/office/drawing/2012/chart" uri="{02D57815-91ED-43cb-92C2-25804820EDAC}">
                  <c15:fullRef>
                    <c15:sqref>'Figure 4'!$D$12:$Q$12</c15:sqref>
                  </c15:fullRef>
                </c:ext>
              </c:extLst>
              <c:f>'Figure 4'!$D$12:$N$12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4'!$D$14:$Q$14</c15:sqref>
                  </c15:fullRef>
                </c:ext>
              </c:extLst>
              <c:f>'Figure 4'!$D$14:$N$14</c:f>
              <c:numCache>
                <c:formatCode>0.0</c:formatCode>
                <c:ptCount val="11"/>
                <c:pt idx="1">
                  <c:v>0.2</c:v>
                </c:pt>
                <c:pt idx="4">
                  <c:v>0.1</c:v>
                </c:pt>
                <c:pt idx="7">
                  <c:v>0.2</c:v>
                </c:pt>
              </c:numCache>
            </c:numRef>
          </c:val>
          <c:extLst>
            <c:ext xmlns:c15="http://schemas.microsoft.com/office/drawing/2012/chart" uri="{02D57815-91ED-43cb-92C2-25804820EDAC}">
              <c15:categoryFilterExceptions>
                <c15:categoryFilterException>
                  <c15:sqref>'Figure 4'!$O$14</c15:sqref>
                  <c15:invertIfNegative val="0"/>
                  <c15:bubble3D val="0"/>
                </c15:categoryFilterException>
                <c15:categoryFilterException>
                  <c15:sqref>'Figure 4'!$P$14</c15:sqref>
                  <c15:invertIfNegative val="0"/>
                  <c15:bubble3D val="0"/>
                </c15:categoryFilterException>
              </c15:categoryFilterExceptions>
            </c:ext>
            <c:ext xmlns:c16="http://schemas.microsoft.com/office/drawing/2014/chart" uri="{C3380CC4-5D6E-409C-BE32-E72D297353CC}">
              <c16:uniqueId val="{00000008-4C0C-4656-8AEC-75A2049F95BF}"/>
            </c:ext>
          </c:extLst>
        </c:ser>
        <c:ser>
          <c:idx val="2"/>
          <c:order val="2"/>
          <c:tx>
            <c:strRef>
              <c:f>'Figure 4'!$C$15</c:f>
              <c:strCache>
                <c:ptCount val="1"/>
                <c:pt idx="0">
                  <c:v>Employment, Q/Q-4</c:v>
                </c:pt>
              </c:strCache>
            </c:strRef>
          </c:tx>
          <c:spPr>
            <a:solidFill>
              <a:schemeClr val="accent1">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09-4C0C-4656-8AEC-75A2049F95BF}"/>
              </c:ext>
            </c:extLst>
          </c:dPt>
          <c:dPt>
            <c:idx val="3"/>
            <c:invertIfNegative val="0"/>
            <c:bubble3D val="0"/>
            <c:extLst>
              <c:ext xmlns:c16="http://schemas.microsoft.com/office/drawing/2014/chart" uri="{C3380CC4-5D6E-409C-BE32-E72D297353CC}">
                <c16:uniqueId val="{0000000A-4C0C-4656-8AEC-75A2049F95BF}"/>
              </c:ext>
            </c:extLst>
          </c:dPt>
          <c:dPt>
            <c:idx val="5"/>
            <c:invertIfNegative val="0"/>
            <c:bubble3D val="0"/>
            <c:extLst>
              <c:ext xmlns:c16="http://schemas.microsoft.com/office/drawing/2014/chart" uri="{C3380CC4-5D6E-409C-BE32-E72D297353CC}">
                <c16:uniqueId val="{0000000B-4C0C-4656-8AEC-75A2049F95BF}"/>
              </c:ext>
            </c:extLst>
          </c:dPt>
          <c:dPt>
            <c:idx val="6"/>
            <c:invertIfNegative val="0"/>
            <c:bubble3D val="0"/>
            <c:extLst>
              <c:ext xmlns:c16="http://schemas.microsoft.com/office/drawing/2014/chart" uri="{C3380CC4-5D6E-409C-BE32-E72D297353CC}">
                <c16:uniqueId val="{0000000C-4C0C-4656-8AEC-75A2049F95BF}"/>
              </c:ext>
            </c:extLst>
          </c:dPt>
          <c:dPt>
            <c:idx val="8"/>
            <c:invertIfNegative val="0"/>
            <c:bubble3D val="0"/>
            <c:extLst>
              <c:ext xmlns:c16="http://schemas.microsoft.com/office/drawing/2014/chart" uri="{C3380CC4-5D6E-409C-BE32-E72D297353CC}">
                <c16:uniqueId val="{0000000D-4C0C-4656-8AEC-75A2049F95BF}"/>
              </c:ext>
            </c:extLst>
          </c:dPt>
          <c:dPt>
            <c:idx val="9"/>
            <c:invertIfNegative val="0"/>
            <c:bubble3D val="0"/>
            <c:extLst>
              <c:ext xmlns:c16="http://schemas.microsoft.com/office/drawing/2014/chart" uri="{C3380CC4-5D6E-409C-BE32-E72D297353CC}">
                <c16:uniqueId val="{0000000E-4C0C-4656-8AEC-75A2049F95BF}"/>
              </c:ext>
            </c:extLst>
          </c:dPt>
          <c:cat>
            <c:strRef>
              <c:extLst>
                <c:ext xmlns:c15="http://schemas.microsoft.com/office/drawing/2012/chart" uri="{02D57815-91ED-43cb-92C2-25804820EDAC}">
                  <c15:fullRef>
                    <c15:sqref>'Figure 4'!$D$12:$Q$12</c15:sqref>
                  </c15:fullRef>
                </c:ext>
              </c:extLst>
              <c:f>'Figure 4'!$D$12:$N$12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4'!$D$15:$Q$15</c15:sqref>
                  </c15:fullRef>
                </c:ext>
              </c:extLst>
              <c:f>'Figure 4'!$D$15:$N$15</c:f>
              <c:numCache>
                <c:formatCode>0.0</c:formatCode>
                <c:ptCount val="11"/>
                <c:pt idx="1">
                  <c:v>0.8</c:v>
                </c:pt>
                <c:pt idx="4">
                  <c:v>0.7</c:v>
                </c:pt>
                <c:pt idx="7">
                  <c:v>0.6</c:v>
                </c:pt>
              </c:numCache>
            </c:numRef>
          </c:val>
          <c:extLst>
            <c:ext xmlns:c15="http://schemas.microsoft.com/office/drawing/2012/chart" uri="{02D57815-91ED-43cb-92C2-25804820EDAC}">
              <c15:categoryFilterExceptions>
                <c15:categoryFilterException>
                  <c15:sqref>'Figure 4'!$O$15</c15:sqref>
                  <c15:invertIfNegative val="0"/>
                  <c15:bubble3D val="0"/>
                </c15:categoryFilterException>
                <c15:categoryFilterException>
                  <c15:sqref>'Figure 4'!$P$15</c15:sqref>
                  <c15:invertIfNegative val="0"/>
                  <c15:bubble3D val="0"/>
                </c15:categoryFilterException>
              </c15:categoryFilterExceptions>
            </c:ext>
            <c:ext xmlns:c16="http://schemas.microsoft.com/office/drawing/2014/chart" uri="{C3380CC4-5D6E-409C-BE32-E72D297353CC}">
              <c16:uniqueId val="{00000011-4C0C-4656-8AEC-75A2049F95BF}"/>
            </c:ext>
          </c:extLst>
        </c:ser>
        <c:ser>
          <c:idx val="3"/>
          <c:order val="3"/>
          <c:tx>
            <c:strRef>
              <c:f>'Figure 4'!$C$16</c:f>
              <c:strCache>
                <c:ptCount val="1"/>
                <c:pt idx="0">
                  <c:v>Hourly labour costs, Q/Q-1</c:v>
                </c:pt>
              </c:strCache>
            </c:strRef>
          </c:tx>
          <c:spPr>
            <a:solidFill>
              <a:schemeClr val="accent2"/>
            </a:solidFill>
            <a:ln>
              <a:noFill/>
            </a:ln>
            <a:effectLst/>
          </c:spPr>
          <c:invertIfNegative val="0"/>
          <c:dPt>
            <c:idx val="2"/>
            <c:invertIfNegative val="0"/>
            <c:bubble3D val="0"/>
            <c:extLst>
              <c:ext xmlns:c16="http://schemas.microsoft.com/office/drawing/2014/chart" uri="{C3380CC4-5D6E-409C-BE32-E72D297353CC}">
                <c16:uniqueId val="{00000012-4C0C-4656-8AEC-75A2049F95BF}"/>
              </c:ext>
            </c:extLst>
          </c:dPt>
          <c:dPt>
            <c:idx val="3"/>
            <c:invertIfNegative val="0"/>
            <c:bubble3D val="0"/>
            <c:extLst>
              <c:ext xmlns:c16="http://schemas.microsoft.com/office/drawing/2014/chart" uri="{C3380CC4-5D6E-409C-BE32-E72D297353CC}">
                <c16:uniqueId val="{00000013-4C0C-4656-8AEC-75A2049F95BF}"/>
              </c:ext>
            </c:extLst>
          </c:dPt>
          <c:dPt>
            <c:idx val="5"/>
            <c:invertIfNegative val="0"/>
            <c:bubble3D val="0"/>
            <c:extLst>
              <c:ext xmlns:c16="http://schemas.microsoft.com/office/drawing/2014/chart" uri="{C3380CC4-5D6E-409C-BE32-E72D297353CC}">
                <c16:uniqueId val="{00000014-4C0C-4656-8AEC-75A2049F95BF}"/>
              </c:ext>
            </c:extLst>
          </c:dPt>
          <c:dPt>
            <c:idx val="6"/>
            <c:invertIfNegative val="0"/>
            <c:bubble3D val="0"/>
            <c:extLst>
              <c:ext xmlns:c16="http://schemas.microsoft.com/office/drawing/2014/chart" uri="{C3380CC4-5D6E-409C-BE32-E72D297353CC}">
                <c16:uniqueId val="{00000015-4C0C-4656-8AEC-75A2049F95BF}"/>
              </c:ext>
            </c:extLst>
          </c:dPt>
          <c:dPt>
            <c:idx val="8"/>
            <c:invertIfNegative val="0"/>
            <c:bubble3D val="0"/>
            <c:extLst>
              <c:ext xmlns:c16="http://schemas.microsoft.com/office/drawing/2014/chart" uri="{C3380CC4-5D6E-409C-BE32-E72D297353CC}">
                <c16:uniqueId val="{00000016-4C0C-4656-8AEC-75A2049F95BF}"/>
              </c:ext>
            </c:extLst>
          </c:dPt>
          <c:dPt>
            <c:idx val="9"/>
            <c:invertIfNegative val="0"/>
            <c:bubble3D val="0"/>
            <c:extLst>
              <c:ext xmlns:c16="http://schemas.microsoft.com/office/drawing/2014/chart" uri="{C3380CC4-5D6E-409C-BE32-E72D297353CC}">
                <c16:uniqueId val="{00000017-4C0C-4656-8AEC-75A2049F95BF}"/>
              </c:ext>
            </c:extLst>
          </c:dPt>
          <c:cat>
            <c:strRef>
              <c:extLst>
                <c:ext xmlns:c15="http://schemas.microsoft.com/office/drawing/2012/chart" uri="{02D57815-91ED-43cb-92C2-25804820EDAC}">
                  <c15:fullRef>
                    <c15:sqref>'Figure 4'!$D$12:$Q$12</c15:sqref>
                  </c15:fullRef>
                </c:ext>
              </c:extLst>
              <c:f>'Figure 4'!$D$12:$N$12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4'!$D$16:$Q$16</c15:sqref>
                  </c15:fullRef>
                </c:ext>
              </c:extLst>
              <c:f>'Figure 4'!$D$16:$N$16</c:f>
              <c:numCache>
                <c:formatCode>0.0</c:formatCode>
                <c:ptCount val="11"/>
                <c:pt idx="1">
                  <c:v>1.1000000000000001</c:v>
                </c:pt>
                <c:pt idx="4">
                  <c:v>1</c:v>
                </c:pt>
                <c:pt idx="7">
                  <c:v>0.8</c:v>
                </c:pt>
              </c:numCache>
            </c:numRef>
          </c:val>
          <c:extLst>
            <c:ext xmlns:c15="http://schemas.microsoft.com/office/drawing/2012/chart" uri="{02D57815-91ED-43cb-92C2-25804820EDAC}">
              <c15:categoryFilterExceptions>
                <c15:categoryFilterException>
                  <c15:sqref>'Figure 4'!$O$16</c15:sqref>
                  <c15:invertIfNegative val="0"/>
                  <c15:bubble3D val="0"/>
                </c15:categoryFilterException>
                <c15:categoryFilterException>
                  <c15:sqref>'Figure 4'!$P$16</c15:sqref>
                  <c15:invertIfNegative val="0"/>
                  <c15:bubble3D val="0"/>
                </c15:categoryFilterException>
              </c15:categoryFilterExceptions>
            </c:ext>
            <c:ext xmlns:c16="http://schemas.microsoft.com/office/drawing/2014/chart" uri="{C3380CC4-5D6E-409C-BE32-E72D297353CC}">
              <c16:uniqueId val="{0000001A-4C0C-4656-8AEC-75A2049F95BF}"/>
            </c:ext>
          </c:extLst>
        </c:ser>
        <c:ser>
          <c:idx val="1"/>
          <c:order val="4"/>
          <c:tx>
            <c:strRef>
              <c:f>'Figure 4'!$C$17</c:f>
              <c:strCache>
                <c:ptCount val="1"/>
                <c:pt idx="0">
                  <c:v>Hourly labour costs, Q/Q-4</c:v>
                </c:pt>
              </c:strCache>
            </c:strRef>
          </c:tx>
          <c:spPr>
            <a:solidFill>
              <a:schemeClr val="accent2">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1B-4C0C-4656-8AEC-75A2049F95BF}"/>
              </c:ext>
            </c:extLst>
          </c:dPt>
          <c:dPt>
            <c:idx val="3"/>
            <c:invertIfNegative val="0"/>
            <c:bubble3D val="0"/>
            <c:extLst>
              <c:ext xmlns:c16="http://schemas.microsoft.com/office/drawing/2014/chart" uri="{C3380CC4-5D6E-409C-BE32-E72D297353CC}">
                <c16:uniqueId val="{0000001C-4C0C-4656-8AEC-75A2049F95BF}"/>
              </c:ext>
            </c:extLst>
          </c:dPt>
          <c:dPt>
            <c:idx val="5"/>
            <c:invertIfNegative val="0"/>
            <c:bubble3D val="0"/>
            <c:extLst>
              <c:ext xmlns:c16="http://schemas.microsoft.com/office/drawing/2014/chart" uri="{C3380CC4-5D6E-409C-BE32-E72D297353CC}">
                <c16:uniqueId val="{0000001D-4C0C-4656-8AEC-75A2049F95BF}"/>
              </c:ext>
            </c:extLst>
          </c:dPt>
          <c:dPt>
            <c:idx val="6"/>
            <c:invertIfNegative val="0"/>
            <c:bubble3D val="0"/>
            <c:extLst>
              <c:ext xmlns:c16="http://schemas.microsoft.com/office/drawing/2014/chart" uri="{C3380CC4-5D6E-409C-BE32-E72D297353CC}">
                <c16:uniqueId val="{0000001E-4C0C-4656-8AEC-75A2049F95BF}"/>
              </c:ext>
            </c:extLst>
          </c:dPt>
          <c:dPt>
            <c:idx val="8"/>
            <c:invertIfNegative val="0"/>
            <c:bubble3D val="0"/>
            <c:extLst>
              <c:ext xmlns:c16="http://schemas.microsoft.com/office/drawing/2014/chart" uri="{C3380CC4-5D6E-409C-BE32-E72D297353CC}">
                <c16:uniqueId val="{0000001F-4C0C-4656-8AEC-75A2049F95BF}"/>
              </c:ext>
            </c:extLst>
          </c:dPt>
          <c:dPt>
            <c:idx val="9"/>
            <c:invertIfNegative val="0"/>
            <c:bubble3D val="0"/>
            <c:extLst>
              <c:ext xmlns:c16="http://schemas.microsoft.com/office/drawing/2014/chart" uri="{C3380CC4-5D6E-409C-BE32-E72D297353CC}">
                <c16:uniqueId val="{00000020-4C0C-4656-8AEC-75A2049F95BF}"/>
              </c:ext>
            </c:extLst>
          </c:dPt>
          <c:cat>
            <c:strRef>
              <c:extLst>
                <c:ext xmlns:c15="http://schemas.microsoft.com/office/drawing/2012/chart" uri="{02D57815-91ED-43cb-92C2-25804820EDAC}">
                  <c15:fullRef>
                    <c15:sqref>'Figure 4'!$D$12:$Q$12</c15:sqref>
                  </c15:fullRef>
                </c:ext>
              </c:extLst>
              <c:f>'Figure 4'!$D$12:$N$12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4'!$D$17:$Q$17</c15:sqref>
                  </c15:fullRef>
                </c:ext>
              </c:extLst>
              <c:f>'Figure 4'!$D$17:$N$17</c:f>
              <c:numCache>
                <c:formatCode>0.0</c:formatCode>
                <c:ptCount val="11"/>
                <c:pt idx="1">
                  <c:v>3.7</c:v>
                </c:pt>
                <c:pt idx="4">
                  <c:v>3.9</c:v>
                </c:pt>
                <c:pt idx="7">
                  <c:v>3.3</c:v>
                </c:pt>
              </c:numCache>
            </c:numRef>
          </c:val>
          <c:extLst>
            <c:ext xmlns:c15="http://schemas.microsoft.com/office/drawing/2012/chart" uri="{02D57815-91ED-43cb-92C2-25804820EDAC}">
              <c15:categoryFilterExceptions>
                <c15:categoryFilterException>
                  <c15:sqref>'Figure 4'!$O$17</c15:sqref>
                  <c15:invertIfNegative val="0"/>
                  <c15:bubble3D val="0"/>
                </c15:categoryFilterException>
                <c15:categoryFilterException>
                  <c15:sqref>'Figure 4'!$P$17</c15:sqref>
                  <c15:invertIfNegative val="0"/>
                  <c15:bubble3D val="0"/>
                </c15:categoryFilterException>
              </c15:categoryFilterExceptions>
            </c:ext>
            <c:ext xmlns:c16="http://schemas.microsoft.com/office/drawing/2014/chart" uri="{C3380CC4-5D6E-409C-BE32-E72D297353CC}">
              <c16:uniqueId val="{00000023-4C0C-4656-8AEC-75A2049F95BF}"/>
            </c:ext>
          </c:extLst>
        </c:ser>
        <c:dLbls>
          <c:showLegendKey val="0"/>
          <c:showVal val="0"/>
          <c:showCatName val="0"/>
          <c:showSerName val="0"/>
          <c:showPercent val="0"/>
          <c:showBubbleSize val="0"/>
        </c:dLbls>
        <c:gapWidth val="50"/>
        <c:overlap val="-19"/>
        <c:axId val="1855243088"/>
        <c:axId val="1598825584"/>
      </c:barChart>
      <c:lineChart>
        <c:grouping val="standard"/>
        <c:varyColors val="0"/>
        <c:ser>
          <c:idx val="0"/>
          <c:order val="0"/>
          <c:tx>
            <c:strRef>
              <c:f>'Figure 4'!$C$13</c:f>
              <c:strCache>
                <c:ptCount val="1"/>
                <c:pt idx="0">
                  <c:v>Monthly unemployment rate</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4'!$D$10:$Q$12</c15:sqref>
                  </c15:fullRef>
                </c:ext>
              </c:extLst>
              <c:f>'Figure 4'!$D$10:$Q$12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4'!$D$13:$Q$13</c15:sqref>
                  </c15:fullRef>
                </c:ext>
              </c:extLst>
              <c:f>'Figure 4'!$D$13:$N$13</c:f>
              <c:numCache>
                <c:formatCode>0.0</c:formatCode>
                <c:ptCount val="11"/>
                <c:pt idx="0">
                  <c:v>6.3</c:v>
                </c:pt>
                <c:pt idx="1">
                  <c:v>6.3</c:v>
                </c:pt>
                <c:pt idx="2">
                  <c:v>6.3</c:v>
                </c:pt>
                <c:pt idx="3">
                  <c:v>6.3</c:v>
                </c:pt>
                <c:pt idx="4">
                  <c:v>6.3</c:v>
                </c:pt>
                <c:pt idx="5">
                  <c:v>6.3</c:v>
                </c:pt>
                <c:pt idx="6">
                  <c:v>6.3</c:v>
                </c:pt>
                <c:pt idx="7">
                  <c:v>6.3</c:v>
                </c:pt>
                <c:pt idx="8">
                  <c:v>6.3</c:v>
                </c:pt>
                <c:pt idx="9">
                  <c:v>6.3</c:v>
                </c:pt>
                <c:pt idx="10">
                  <c:v>6.3</c:v>
                </c:pt>
              </c:numCache>
            </c:numRef>
          </c:val>
          <c:smooth val="0"/>
          <c:extLst>
            <c:ext xmlns:c16="http://schemas.microsoft.com/office/drawing/2014/chart" uri="{C3380CC4-5D6E-409C-BE32-E72D297353CC}">
              <c16:uniqueId val="{00000024-4C0C-4656-8AEC-75A2049F95BF}"/>
            </c:ext>
          </c:extLst>
        </c:ser>
        <c:dLbls>
          <c:showLegendKey val="0"/>
          <c:showVal val="0"/>
          <c:showCatName val="0"/>
          <c:showSerName val="0"/>
          <c:showPercent val="0"/>
          <c:showBubbleSize val="0"/>
        </c:dLbls>
        <c:marker val="1"/>
        <c:smooth val="0"/>
        <c:axId val="1855246800"/>
        <c:axId val="1598824624"/>
      </c:lineChart>
      <c:catAx>
        <c:axId val="1855243088"/>
        <c:scaling>
          <c:orientation val="minMax"/>
        </c:scaling>
        <c:delete val="1"/>
        <c:axPos val="b"/>
        <c:numFmt formatCode="General" sourceLinked="1"/>
        <c:majorTickMark val="out"/>
        <c:minorTickMark val="none"/>
        <c:tickLblPos val="nextTo"/>
        <c:crossAx val="1598825584"/>
        <c:crosses val="autoZero"/>
        <c:auto val="1"/>
        <c:lblAlgn val="ctr"/>
        <c:lblOffset val="100"/>
        <c:noMultiLvlLbl val="0"/>
      </c:catAx>
      <c:valAx>
        <c:axId val="1598825584"/>
        <c:scaling>
          <c:orientation val="minMax"/>
          <c:max val="7"/>
        </c:scaling>
        <c:delete val="0"/>
        <c:axPos val="l"/>
        <c:majorGridlines>
          <c:spPr>
            <a:ln w="3175" cap="flat" cmpd="sng" algn="ctr">
              <a:solidFill>
                <a:srgbClr val="C0C0C0"/>
              </a:solidFill>
              <a:prstDash val="sysDash"/>
              <a:round/>
            </a:ln>
            <a:effectLst/>
          </c:spPr>
        </c:majorGridlines>
        <c:title>
          <c:tx>
            <c:strRef>
              <c:f>'Figure 4'!$C$21</c:f>
              <c:strCache>
                <c:ptCount val="1"/>
                <c:pt idx="0">
                  <c:v>Employment and labour costs rates of change</c:v>
                </c:pt>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out"/>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855243088"/>
        <c:crosses val="autoZero"/>
        <c:crossBetween val="between"/>
      </c:valAx>
      <c:valAx>
        <c:axId val="1598824624"/>
        <c:scaling>
          <c:orientation val="minMax"/>
          <c:max val="7"/>
          <c:min val="0"/>
        </c:scaling>
        <c:delete val="0"/>
        <c:axPos val="r"/>
        <c:title>
          <c:tx>
            <c:strRef>
              <c:f>'Figure 4'!$C$22</c:f>
              <c:strCache>
                <c:ptCount val="1"/>
                <c:pt idx="0">
                  <c:v>Monthly unemployment rate</c:v>
                </c:pt>
              </c:strCache>
            </c:strRef>
          </c:tx>
          <c:overlay val="0"/>
          <c:spPr>
            <a:noFill/>
            <a:ln>
              <a:noFill/>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855246800"/>
        <c:crosses val="max"/>
        <c:crossBetween val="between"/>
        <c:minorUnit val="1.0000000000000002E-2"/>
      </c:valAx>
      <c:catAx>
        <c:axId val="1855246800"/>
        <c:scaling>
          <c:orientation val="minMax"/>
        </c:scaling>
        <c:delete val="0"/>
        <c:axPos val="b"/>
        <c:numFmt formatCode="mmm\-yyyy" sourceLinked="0"/>
        <c:majorTickMark val="none"/>
        <c:minorTickMark val="none"/>
        <c:tickLblPos val="low"/>
        <c:spPr>
          <a:noFill/>
          <a:ln w="9525" cap="flat" cmpd="sng" algn="ctr">
            <a:solidFill>
              <a:schemeClr val="tx1"/>
            </a:solidFill>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24624"/>
        <c:crosses val="autoZero"/>
        <c:auto val="1"/>
        <c:lblAlgn val="ctr"/>
        <c:lblOffset val="100"/>
        <c:noMultiLvlLbl val="0"/>
      </c:catAx>
      <c:spPr>
        <a:noFill/>
        <a:ln>
          <a:noFill/>
        </a:ln>
        <a:effectLst/>
      </c:spPr>
    </c:plotArea>
    <c:legend>
      <c:legendPos val="b"/>
      <c:layout>
        <c:manualLayout>
          <c:xMode val="edge"/>
          <c:yMode val="edge"/>
          <c:x val="0.73987150415721847"/>
          <c:y val="0.44670423976608187"/>
          <c:w val="0.25904373477786174"/>
          <c:h val="0.32618304093567246"/>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Financial indicators, euro area, </a:t>
            </a:r>
            <a:r>
              <a:rPr lang="en-US" sz="1800" b="1" i="0" u="none" strike="noStrike" baseline="0">
                <a:effectLst/>
              </a:rPr>
              <a:t>January 2025</a:t>
            </a:r>
            <a:r>
              <a:rPr lang="en-US"/>
              <a:t> to December 2025</a:t>
            </a:r>
          </a:p>
        </c:rich>
      </c:tx>
      <c:layout>
        <c:manualLayout>
          <c:xMode val="edge"/>
          <c:yMode val="edge"/>
          <c:x val="5.3329973964894601E-3"/>
          <c:y val="8.9408490673796824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734609893340052E-2"/>
          <c:y val="8.592437555297304E-2"/>
          <c:w val="0.68102145796590241"/>
          <c:h val="0.73292522229361989"/>
        </c:manualLayout>
      </c:layout>
      <c:lineChart>
        <c:grouping val="standard"/>
        <c:varyColors val="0"/>
        <c:ser>
          <c:idx val="0"/>
          <c:order val="0"/>
          <c:tx>
            <c:strRef>
              <c:f>'Figure 5'!$C$12</c:f>
              <c:strCache>
                <c:ptCount val="1"/>
                <c:pt idx="0">
                  <c:v>3-month interest rate (%) (¹)</c:v>
                </c:pt>
              </c:strCache>
            </c:strRef>
          </c:tx>
          <c:spPr>
            <a:ln w="28575" cap="rnd" cmpd="sng" algn="ctr">
              <a:solidFill>
                <a:srgbClr val="2644A7">
                  <a:lumMod val="100000"/>
                </a:srgbClr>
              </a:solidFill>
              <a:prstDash val="solid"/>
              <a:round/>
              <a:headEnd type="none" w="med" len="med"/>
              <a:tailEnd type="none" w="med" len="med"/>
            </a:ln>
            <a:effectLst/>
          </c:spPr>
          <c:marker>
            <c:symbol val="circle"/>
            <c:size val="9"/>
            <c:spPr>
              <a:solidFill>
                <a:srgbClr val="2644A7"/>
              </a:solidFill>
              <a:ln w="12700">
                <a:solidFill>
                  <a:schemeClr val="bg1"/>
                </a:solidFill>
                <a:prstDash val="solid"/>
              </a:ln>
              <a:effectLst/>
            </c:spPr>
          </c:marker>
          <c:cat>
            <c:multiLvlStrRef>
              <c:extLst>
                <c:ext xmlns:c15="http://schemas.microsoft.com/office/drawing/2012/chart" uri="{02D57815-91ED-43cb-92C2-25804820EDAC}">
                  <c15:fullRef>
                    <c15:sqref>'Figure 5'!$D$10:$Q$11</c15:sqref>
                  </c15:fullRef>
                </c:ext>
              </c:extLst>
              <c:f>'Figure 5'!$D$10:$Q$11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5'!$D$12:$Q$12</c15:sqref>
                  </c15:fullRef>
                </c:ext>
              </c:extLst>
              <c:f>'Figure 5'!$D$12:$O$12</c:f>
              <c:numCache>
                <c:formatCode>0.00</c:formatCode>
                <c:ptCount val="12"/>
                <c:pt idx="0">
                  <c:v>2.7031000000000001</c:v>
                </c:pt>
                <c:pt idx="1">
                  <c:v>2.5249999999999999</c:v>
                </c:pt>
                <c:pt idx="2">
                  <c:v>2.4424000000000001</c:v>
                </c:pt>
                <c:pt idx="3">
                  <c:v>2.2482000000000002</c:v>
                </c:pt>
                <c:pt idx="4">
                  <c:v>2.0912999999999999</c:v>
                </c:pt>
                <c:pt idx="5">
                  <c:v>1.9836</c:v>
                </c:pt>
                <c:pt idx="6">
                  <c:v>1.9863</c:v>
                </c:pt>
                <c:pt idx="7">
                  <c:v>2.0211000000000001</c:v>
                </c:pt>
                <c:pt idx="8">
                  <c:v>2.0272999999999999</c:v>
                </c:pt>
                <c:pt idx="9">
                  <c:v>2.0344000000000002</c:v>
                </c:pt>
                <c:pt idx="10">
                  <c:v>2.0417000000000001</c:v>
                </c:pt>
                <c:pt idx="11">
                  <c:v>2.0457999999999998</c:v>
                </c:pt>
              </c:numCache>
            </c:numRef>
          </c:val>
          <c:smooth val="0"/>
          <c:extLst>
            <c:ext xmlns:c16="http://schemas.microsoft.com/office/drawing/2014/chart" uri="{C3380CC4-5D6E-409C-BE32-E72D297353CC}">
              <c16:uniqueId val="{00000000-7F74-47E0-8D28-50B3E3B82772}"/>
            </c:ext>
          </c:extLst>
        </c:ser>
        <c:ser>
          <c:idx val="1"/>
          <c:order val="1"/>
          <c:tx>
            <c:strRef>
              <c:f>'Figure 5'!$C$13</c:f>
              <c:strCache>
                <c:ptCount val="1"/>
                <c:pt idx="0">
                  <c:v>Long-term interest rate (%) (¹)</c:v>
                </c:pt>
              </c:strCache>
            </c:strRef>
          </c:tx>
          <c:spPr>
            <a:ln w="28575" cap="rnd" cmpd="sng" algn="ctr">
              <a:solidFill>
                <a:srgbClr val="B09120">
                  <a:lumMod val="100000"/>
                </a:srgbClr>
              </a:solidFill>
              <a:prstDash val="solid"/>
              <a:round/>
              <a:headEnd type="none" w="med" len="med"/>
              <a:tailEnd type="none" w="med" len="med"/>
            </a:ln>
            <a:effectLst/>
          </c:spPr>
          <c:marker>
            <c:symbol val="square"/>
            <c:size val="8"/>
            <c:spPr>
              <a:solidFill>
                <a:srgbClr val="B09120"/>
              </a:solidFill>
              <a:ln w="12700">
                <a:solidFill>
                  <a:schemeClr val="bg1"/>
                </a:solidFill>
                <a:prstDash val="solid"/>
              </a:ln>
              <a:effectLst/>
            </c:spPr>
          </c:marker>
          <c:cat>
            <c:multiLvlStrRef>
              <c:extLst>
                <c:ext xmlns:c15="http://schemas.microsoft.com/office/drawing/2012/chart" uri="{02D57815-91ED-43cb-92C2-25804820EDAC}">
                  <c15:fullRef>
                    <c15:sqref>'Figure 5'!$D$10:$Q$11</c15:sqref>
                  </c15:fullRef>
                </c:ext>
              </c:extLst>
              <c:f>'Figure 5'!$D$10:$Q$11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5'!$D$13:$Q$13</c15:sqref>
                  </c15:fullRef>
                </c:ext>
              </c:extLst>
              <c:f>'Figure 5'!$D$13:$O$13</c:f>
              <c:numCache>
                <c:formatCode>0.00</c:formatCode>
                <c:ptCount val="12"/>
                <c:pt idx="0">
                  <c:v>3.0370300000000001</c:v>
                </c:pt>
                <c:pt idx="1">
                  <c:v>2.93736</c:v>
                </c:pt>
                <c:pt idx="2">
                  <c:v>3.2420499999999999</c:v>
                </c:pt>
                <c:pt idx="3">
                  <c:v>3.0579399999999999</c:v>
                </c:pt>
                <c:pt idx="4">
                  <c:v>3.0577800000000002</c:v>
                </c:pt>
                <c:pt idx="5">
                  <c:v>3.00597</c:v>
                </c:pt>
                <c:pt idx="6">
                  <c:v>3.09335</c:v>
                </c:pt>
                <c:pt idx="7">
                  <c:v>3.1236299999999999</c:v>
                </c:pt>
                <c:pt idx="8">
                  <c:v>3.1512199999999999</c:v>
                </c:pt>
                <c:pt idx="9">
                  <c:v>3.0652900000000001</c:v>
                </c:pt>
                <c:pt idx="10">
                  <c:v>3.08819</c:v>
                </c:pt>
                <c:pt idx="11">
                  <c:v>3.2125499999999998</c:v>
                </c:pt>
              </c:numCache>
            </c:numRef>
          </c:val>
          <c:smooth val="0"/>
          <c:extLst>
            <c:ext xmlns:c16="http://schemas.microsoft.com/office/drawing/2014/chart" uri="{C3380CC4-5D6E-409C-BE32-E72D297353CC}">
              <c16:uniqueId val="{00000001-7F74-47E0-8D28-50B3E3B82772}"/>
            </c:ext>
          </c:extLst>
        </c:ser>
        <c:ser>
          <c:idx val="2"/>
          <c:order val="2"/>
          <c:tx>
            <c:strRef>
              <c:f>'Figure 5'!$C$14</c:f>
              <c:strCache>
                <c:ptCount val="1"/>
                <c:pt idx="0">
                  <c:v>Exchange rate 1 EUR = … USD</c:v>
                </c:pt>
              </c:strCache>
            </c:strRef>
          </c:tx>
          <c:spPr>
            <a:ln w="28575" cap="rnd" cmpd="sng" algn="ctr">
              <a:solidFill>
                <a:srgbClr val="E04040">
                  <a:lumMod val="100000"/>
                </a:srgbClr>
              </a:solidFill>
              <a:prstDash val="solid"/>
              <a:round/>
              <a:headEnd type="none" w="med" len="med"/>
              <a:tailEnd type="none" w="med" len="med"/>
            </a:ln>
            <a:effectLst/>
          </c:spPr>
          <c:marker>
            <c:symbol val="diamond"/>
            <c:size val="10"/>
            <c:spPr>
              <a:solidFill>
                <a:srgbClr val="E04040"/>
              </a:solidFill>
              <a:ln w="12700">
                <a:solidFill>
                  <a:schemeClr val="bg1"/>
                </a:solidFill>
                <a:prstDash val="solid"/>
              </a:ln>
              <a:effectLst/>
            </c:spPr>
          </c:marker>
          <c:cat>
            <c:multiLvlStrRef>
              <c:extLst>
                <c:ext xmlns:c15="http://schemas.microsoft.com/office/drawing/2012/chart" uri="{02D57815-91ED-43cb-92C2-25804820EDAC}">
                  <c15:fullRef>
                    <c15:sqref>'Figure 5'!$D$10:$Q$11</c15:sqref>
                  </c15:fullRef>
                </c:ext>
              </c:extLst>
              <c:f>'Figure 5'!$D$10:$Q$11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5'!$D$14:$Q$14</c15:sqref>
                  </c15:fullRef>
                </c:ext>
              </c:extLst>
              <c:f>'Figure 5'!$D$14:$O$14</c:f>
              <c:numCache>
                <c:formatCode>0.0000</c:formatCode>
                <c:ptCount val="12"/>
                <c:pt idx="0">
                  <c:v>1.0354000000000001</c:v>
                </c:pt>
                <c:pt idx="1">
                  <c:v>1.0412999999999999</c:v>
                </c:pt>
                <c:pt idx="2">
                  <c:v>1.0807</c:v>
                </c:pt>
                <c:pt idx="3">
                  <c:v>1.1214</c:v>
                </c:pt>
                <c:pt idx="4">
                  <c:v>1.1277999999999999</c:v>
                </c:pt>
                <c:pt idx="5">
                  <c:v>1.1516</c:v>
                </c:pt>
                <c:pt idx="6">
                  <c:v>1.1677</c:v>
                </c:pt>
                <c:pt idx="7">
                  <c:v>1.1631</c:v>
                </c:pt>
                <c:pt idx="8">
                  <c:v>1.1732</c:v>
                </c:pt>
                <c:pt idx="9">
                  <c:v>1.163</c:v>
                </c:pt>
                <c:pt idx="10">
                  <c:v>1.1559999999999999</c:v>
                </c:pt>
                <c:pt idx="11">
                  <c:v>1.1709000000000001</c:v>
                </c:pt>
              </c:numCache>
            </c:numRef>
          </c:val>
          <c:smooth val="0"/>
          <c:extLst>
            <c:ext xmlns:c16="http://schemas.microsoft.com/office/drawing/2014/chart" uri="{C3380CC4-5D6E-409C-BE32-E72D297353CC}">
              <c16:uniqueId val="{00000002-7F74-47E0-8D28-50B3E3B82772}"/>
            </c:ext>
          </c:extLst>
        </c:ser>
        <c:dLbls>
          <c:showLegendKey val="0"/>
          <c:showVal val="0"/>
          <c:showCatName val="0"/>
          <c:showSerName val="0"/>
          <c:showPercent val="0"/>
          <c:showBubbleSize val="0"/>
        </c:dLbls>
        <c:marker val="1"/>
        <c:smooth val="0"/>
        <c:axId val="1441441056"/>
        <c:axId val="1134984368"/>
      </c:lineChart>
      <c:catAx>
        <c:axId val="1441441056"/>
        <c:scaling>
          <c:orientation val="minMax"/>
        </c:scaling>
        <c:delete val="0"/>
        <c:axPos val="b"/>
        <c:numFmt formatCode="mmm\-yyyy" sourceLinked="0"/>
        <c:majorTickMark val="out"/>
        <c:minorTickMark val="none"/>
        <c:tickLblPos val="nextTo"/>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134984368"/>
        <c:crosses val="autoZero"/>
        <c:auto val="1"/>
        <c:lblAlgn val="ctr"/>
        <c:lblOffset val="100"/>
        <c:noMultiLvlLbl val="0"/>
      </c:catAx>
      <c:valAx>
        <c:axId val="1134984368"/>
        <c:scaling>
          <c:orientation val="minMax"/>
          <c:max val="3.5"/>
        </c:scaling>
        <c:delete val="0"/>
        <c:axPos val="l"/>
        <c:majorGridlines>
          <c:spPr>
            <a:ln w="3175" cap="flat" cmpd="sng" algn="ctr">
              <a:solidFill>
                <a:srgbClr val="C0C0C0"/>
              </a:solidFill>
              <a:prstDash val="sysDash"/>
              <a:round/>
            </a:ln>
            <a:effectLst/>
          </c:spPr>
        </c:majorGridlines>
        <c:title>
          <c:tx>
            <c:strRef>
              <c:f>'Figure 5'!$C$19</c:f>
              <c:strCache>
                <c:ptCount val="1"/>
              </c:strCache>
            </c:strRef>
          </c:tx>
          <c:layout>
            <c:manualLayout>
              <c:xMode val="edge"/>
              <c:yMode val="edge"/>
              <c:x val="3.479860454390631E-3"/>
              <c:y val="0.35619282378513045"/>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441441056"/>
        <c:crosses val="autoZero"/>
        <c:crossBetween val="between"/>
        <c:majorUnit val="0.5"/>
      </c:valAx>
      <c:spPr>
        <a:noFill/>
        <a:ln>
          <a:noFill/>
        </a:ln>
        <a:effectLst/>
      </c:spPr>
    </c:plotArea>
    <c:legend>
      <c:legendPos val="b"/>
      <c:layout>
        <c:manualLayout>
          <c:xMode val="edge"/>
          <c:yMode val="edge"/>
          <c:x val="0.72602576215671455"/>
          <c:y val="0.60324137458866378"/>
          <c:w val="0.27196302595112121"/>
          <c:h val="0.2409273702094077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Economic sentiment and rates of change for output indicators, Bulgaria, </a:t>
            </a:r>
            <a:r>
              <a:rPr lang="en-US" sz="1800" b="1" i="0" u="none" strike="noStrike" baseline="0">
                <a:effectLst/>
              </a:rPr>
              <a:t>January 2025</a:t>
            </a:r>
            <a:r>
              <a:rPr lang="en-US"/>
              <a:t> to December 2025</a:t>
            </a:r>
          </a:p>
        </c:rich>
      </c:tx>
      <c:layout>
        <c:manualLayout>
          <c:xMode val="edge"/>
          <c:yMode val="edge"/>
          <c:x val="5.3345665843169202E-3"/>
          <c:y val="4.8073370447983023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7.528837637845516E-2"/>
          <c:y val="0.12380676328502416"/>
          <c:w val="0.63551185271387678"/>
          <c:h val="0.56284937888198749"/>
        </c:manualLayout>
      </c:layout>
      <c:barChart>
        <c:barDir val="col"/>
        <c:grouping val="clustered"/>
        <c:varyColors val="0"/>
        <c:ser>
          <c:idx val="0"/>
          <c:order val="0"/>
          <c:tx>
            <c:strRef>
              <c:f>'Figure 6'!$C$12</c:f>
              <c:strCache>
                <c:ptCount val="1"/>
                <c:pt idx="0">
                  <c:v>GDP, Q/Q-1</c:v>
                </c:pt>
              </c:strCache>
            </c:strRef>
          </c:tx>
          <c:spPr>
            <a:solidFill>
              <a:schemeClr val="accent1"/>
            </a:solidFill>
            <a:ln>
              <a:noFill/>
            </a:ln>
            <a:effectLst/>
          </c:spPr>
          <c:invertIfNegative val="0"/>
          <c:dPt>
            <c:idx val="0"/>
            <c:invertIfNegative val="0"/>
            <c:bubble3D val="0"/>
            <c:extLst>
              <c:ext xmlns:c16="http://schemas.microsoft.com/office/drawing/2014/chart" uri="{C3380CC4-5D6E-409C-BE32-E72D297353CC}">
                <c16:uniqueId val="{00000000-C248-46BB-91E9-C44ACB9267D1}"/>
              </c:ext>
            </c:extLst>
          </c:dPt>
          <c:dPt>
            <c:idx val="1"/>
            <c:invertIfNegative val="0"/>
            <c:bubble3D val="0"/>
            <c:extLst>
              <c:ext xmlns:c16="http://schemas.microsoft.com/office/drawing/2014/chart" uri="{C3380CC4-5D6E-409C-BE32-E72D297353CC}">
                <c16:uniqueId val="{00000001-C248-46BB-91E9-C44ACB9267D1}"/>
              </c:ext>
            </c:extLst>
          </c:dPt>
          <c:dPt>
            <c:idx val="2"/>
            <c:invertIfNegative val="0"/>
            <c:bubble3D val="0"/>
            <c:extLst>
              <c:ext xmlns:c16="http://schemas.microsoft.com/office/drawing/2014/chart" uri="{C3380CC4-5D6E-409C-BE32-E72D297353CC}">
                <c16:uniqueId val="{00000002-C248-46BB-91E9-C44ACB9267D1}"/>
              </c:ext>
            </c:extLst>
          </c:dPt>
          <c:dPt>
            <c:idx val="3"/>
            <c:invertIfNegative val="0"/>
            <c:bubble3D val="0"/>
            <c:extLst>
              <c:ext xmlns:c16="http://schemas.microsoft.com/office/drawing/2014/chart" uri="{C3380CC4-5D6E-409C-BE32-E72D297353CC}">
                <c16:uniqueId val="{00000003-C248-46BB-91E9-C44ACB9267D1}"/>
              </c:ext>
            </c:extLst>
          </c:dPt>
          <c:dPt>
            <c:idx val="4"/>
            <c:invertIfNegative val="0"/>
            <c:bubble3D val="0"/>
            <c:extLst>
              <c:ext xmlns:c16="http://schemas.microsoft.com/office/drawing/2014/chart" uri="{C3380CC4-5D6E-409C-BE32-E72D297353CC}">
                <c16:uniqueId val="{00000004-C248-46BB-91E9-C44ACB9267D1}"/>
              </c:ext>
            </c:extLst>
          </c:dPt>
          <c:dPt>
            <c:idx val="5"/>
            <c:invertIfNegative val="0"/>
            <c:bubble3D val="0"/>
            <c:extLst>
              <c:ext xmlns:c16="http://schemas.microsoft.com/office/drawing/2014/chart" uri="{C3380CC4-5D6E-409C-BE32-E72D297353CC}">
                <c16:uniqueId val="{00000005-C248-46BB-91E9-C44ACB9267D1}"/>
              </c:ext>
            </c:extLst>
          </c:dPt>
          <c:dPt>
            <c:idx val="6"/>
            <c:invertIfNegative val="0"/>
            <c:bubble3D val="0"/>
            <c:extLst>
              <c:ext xmlns:c16="http://schemas.microsoft.com/office/drawing/2014/chart" uri="{C3380CC4-5D6E-409C-BE32-E72D297353CC}">
                <c16:uniqueId val="{00000006-C248-46BB-91E9-C44ACB9267D1}"/>
              </c:ext>
            </c:extLst>
          </c:dPt>
          <c:dPt>
            <c:idx val="8"/>
            <c:invertIfNegative val="0"/>
            <c:bubble3D val="0"/>
            <c:extLst>
              <c:ext xmlns:c16="http://schemas.microsoft.com/office/drawing/2014/chart" uri="{C3380CC4-5D6E-409C-BE32-E72D297353CC}">
                <c16:uniqueId val="{00000007-C248-46BB-91E9-C44ACB9267D1}"/>
              </c:ext>
            </c:extLst>
          </c:dPt>
          <c:dPt>
            <c:idx val="9"/>
            <c:invertIfNegative val="0"/>
            <c:bubble3D val="0"/>
            <c:extLst>
              <c:ext xmlns:c16="http://schemas.microsoft.com/office/drawing/2014/chart" uri="{C3380CC4-5D6E-409C-BE32-E72D297353CC}">
                <c16:uniqueId val="{00000008-C248-46BB-91E9-C44ACB9267D1}"/>
              </c:ext>
            </c:extLst>
          </c:dPt>
          <c:dPt>
            <c:idx val="10"/>
            <c:invertIfNegative val="0"/>
            <c:bubble3D val="0"/>
            <c:extLst>
              <c:ext xmlns:c16="http://schemas.microsoft.com/office/drawing/2014/chart" uri="{C3380CC4-5D6E-409C-BE32-E72D297353CC}">
                <c16:uniqueId val="{00000009-C248-46BB-91E9-C44ACB9267D1}"/>
              </c:ext>
            </c:extLst>
          </c:dPt>
          <c:dPt>
            <c:idx val="11"/>
            <c:invertIfNegative val="0"/>
            <c:bubble3D val="0"/>
            <c:extLst>
              <c:ext xmlns:c16="http://schemas.microsoft.com/office/drawing/2014/chart" uri="{C3380CC4-5D6E-409C-BE32-E72D297353CC}">
                <c16:uniqueId val="{0000000A-C248-46BB-91E9-C44ACB9267D1}"/>
              </c:ext>
            </c:extLst>
          </c:dPt>
          <c:cat>
            <c:multiLvlStrRef>
              <c:extLst>
                <c:ext xmlns:c15="http://schemas.microsoft.com/office/drawing/2012/chart" uri="{02D57815-91ED-43cb-92C2-25804820EDAC}">
                  <c15:fullRef>
                    <c15:sqref>'Figure 6'!$D$9:$Q$11</c15:sqref>
                  </c15:fullRef>
                </c:ext>
              </c:extLst>
              <c:f>'Figure 6'!$D$9:$Q$11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6'!$D$12:$Q$12</c15:sqref>
                  </c15:fullRef>
                </c:ext>
              </c:extLst>
              <c:f>'Figure 6'!$D$12:$O$12</c:f>
              <c:numCache>
                <c:formatCode>0.0</c:formatCode>
                <c:ptCount val="12"/>
                <c:pt idx="1">
                  <c:v>0.6</c:v>
                </c:pt>
                <c:pt idx="4">
                  <c:v>0.9</c:v>
                </c:pt>
                <c:pt idx="7">
                  <c:v>0.7</c:v>
                </c:pt>
              </c:numCache>
            </c:numRef>
          </c:val>
          <c:extLst>
            <c:ext xmlns:c15="http://schemas.microsoft.com/office/drawing/2012/chart" uri="{02D57815-91ED-43cb-92C2-25804820EDAC}">
              <c15:categoryFilterExceptions>
                <c15:categoryFilterException>
                  <c15:sqref>'Figure 6'!$P$12</c15:sqref>
                  <c15:invertIfNegative val="0"/>
                  <c15:bubble3D val="0"/>
                </c15:categoryFilterException>
              </c15:categoryFilterExceptions>
            </c:ext>
            <c:ext xmlns:c16="http://schemas.microsoft.com/office/drawing/2014/chart" uri="{C3380CC4-5D6E-409C-BE32-E72D297353CC}">
              <c16:uniqueId val="{0000000B-C248-46BB-91E9-C44ACB9267D1}"/>
            </c:ext>
          </c:extLst>
        </c:ser>
        <c:ser>
          <c:idx val="1"/>
          <c:order val="1"/>
          <c:tx>
            <c:strRef>
              <c:f>'Figure 6'!$C$13</c:f>
              <c:strCache>
                <c:ptCount val="1"/>
                <c:pt idx="0">
                  <c:v>GDP, Q/Q-4</c:v>
                </c:pt>
              </c:strCache>
            </c:strRef>
          </c:tx>
          <c:spPr>
            <a:solidFill>
              <a:schemeClr val="accent1">
                <a:lumMod val="60000"/>
                <a:lumOff val="40000"/>
              </a:schemeClr>
            </a:solidFill>
            <a:ln>
              <a:noFill/>
              <a:prstDash val="sysDash"/>
            </a:ln>
            <a:effectLst/>
          </c:spPr>
          <c:invertIfNegative val="0"/>
          <c:dPt>
            <c:idx val="0"/>
            <c:invertIfNegative val="0"/>
            <c:bubble3D val="0"/>
            <c:extLst>
              <c:ext xmlns:c16="http://schemas.microsoft.com/office/drawing/2014/chart" uri="{C3380CC4-5D6E-409C-BE32-E72D297353CC}">
                <c16:uniqueId val="{0000000C-C248-46BB-91E9-C44ACB9267D1}"/>
              </c:ext>
            </c:extLst>
          </c:dPt>
          <c:dPt>
            <c:idx val="1"/>
            <c:invertIfNegative val="0"/>
            <c:bubble3D val="0"/>
            <c:extLst>
              <c:ext xmlns:c16="http://schemas.microsoft.com/office/drawing/2014/chart" uri="{C3380CC4-5D6E-409C-BE32-E72D297353CC}">
                <c16:uniqueId val="{0000000D-C248-46BB-91E9-C44ACB9267D1}"/>
              </c:ext>
            </c:extLst>
          </c:dPt>
          <c:dPt>
            <c:idx val="2"/>
            <c:invertIfNegative val="0"/>
            <c:bubble3D val="0"/>
            <c:extLst>
              <c:ext xmlns:c16="http://schemas.microsoft.com/office/drawing/2014/chart" uri="{C3380CC4-5D6E-409C-BE32-E72D297353CC}">
                <c16:uniqueId val="{0000000E-C248-46BB-91E9-C44ACB9267D1}"/>
              </c:ext>
            </c:extLst>
          </c:dPt>
          <c:dPt>
            <c:idx val="3"/>
            <c:invertIfNegative val="0"/>
            <c:bubble3D val="0"/>
            <c:extLst>
              <c:ext xmlns:c16="http://schemas.microsoft.com/office/drawing/2014/chart" uri="{C3380CC4-5D6E-409C-BE32-E72D297353CC}">
                <c16:uniqueId val="{0000000F-C248-46BB-91E9-C44ACB9267D1}"/>
              </c:ext>
            </c:extLst>
          </c:dPt>
          <c:dPt>
            <c:idx val="4"/>
            <c:invertIfNegative val="0"/>
            <c:bubble3D val="0"/>
            <c:extLst>
              <c:ext xmlns:c16="http://schemas.microsoft.com/office/drawing/2014/chart" uri="{C3380CC4-5D6E-409C-BE32-E72D297353CC}">
                <c16:uniqueId val="{00000010-C248-46BB-91E9-C44ACB9267D1}"/>
              </c:ext>
            </c:extLst>
          </c:dPt>
          <c:dPt>
            <c:idx val="5"/>
            <c:invertIfNegative val="0"/>
            <c:bubble3D val="0"/>
            <c:extLst>
              <c:ext xmlns:c16="http://schemas.microsoft.com/office/drawing/2014/chart" uri="{C3380CC4-5D6E-409C-BE32-E72D297353CC}">
                <c16:uniqueId val="{00000011-C248-46BB-91E9-C44ACB9267D1}"/>
              </c:ext>
            </c:extLst>
          </c:dPt>
          <c:dPt>
            <c:idx val="6"/>
            <c:invertIfNegative val="0"/>
            <c:bubble3D val="0"/>
            <c:extLst>
              <c:ext xmlns:c16="http://schemas.microsoft.com/office/drawing/2014/chart" uri="{C3380CC4-5D6E-409C-BE32-E72D297353CC}">
                <c16:uniqueId val="{00000012-C248-46BB-91E9-C44ACB9267D1}"/>
              </c:ext>
            </c:extLst>
          </c:dPt>
          <c:dPt>
            <c:idx val="7"/>
            <c:invertIfNegative val="0"/>
            <c:bubble3D val="0"/>
            <c:extLst>
              <c:ext xmlns:c16="http://schemas.microsoft.com/office/drawing/2014/chart" uri="{C3380CC4-5D6E-409C-BE32-E72D297353CC}">
                <c16:uniqueId val="{00000013-C248-46BB-91E9-C44ACB9267D1}"/>
              </c:ext>
            </c:extLst>
          </c:dPt>
          <c:dPt>
            <c:idx val="8"/>
            <c:invertIfNegative val="0"/>
            <c:bubble3D val="0"/>
            <c:extLst>
              <c:ext xmlns:c16="http://schemas.microsoft.com/office/drawing/2014/chart" uri="{C3380CC4-5D6E-409C-BE32-E72D297353CC}">
                <c16:uniqueId val="{00000014-C248-46BB-91E9-C44ACB9267D1}"/>
              </c:ext>
            </c:extLst>
          </c:dPt>
          <c:dPt>
            <c:idx val="9"/>
            <c:invertIfNegative val="0"/>
            <c:bubble3D val="0"/>
            <c:extLst>
              <c:ext xmlns:c16="http://schemas.microsoft.com/office/drawing/2014/chart" uri="{C3380CC4-5D6E-409C-BE32-E72D297353CC}">
                <c16:uniqueId val="{00000015-C248-46BB-91E9-C44ACB9267D1}"/>
              </c:ext>
            </c:extLst>
          </c:dPt>
          <c:dPt>
            <c:idx val="10"/>
            <c:invertIfNegative val="0"/>
            <c:bubble3D val="0"/>
            <c:extLst>
              <c:ext xmlns:c16="http://schemas.microsoft.com/office/drawing/2014/chart" uri="{C3380CC4-5D6E-409C-BE32-E72D297353CC}">
                <c16:uniqueId val="{00000016-C248-46BB-91E9-C44ACB9267D1}"/>
              </c:ext>
            </c:extLst>
          </c:dPt>
          <c:dPt>
            <c:idx val="11"/>
            <c:invertIfNegative val="0"/>
            <c:bubble3D val="0"/>
            <c:extLst>
              <c:ext xmlns:c16="http://schemas.microsoft.com/office/drawing/2014/chart" uri="{C3380CC4-5D6E-409C-BE32-E72D297353CC}">
                <c16:uniqueId val="{00000017-C248-46BB-91E9-C44ACB9267D1}"/>
              </c:ext>
            </c:extLst>
          </c:dPt>
          <c:cat>
            <c:multiLvlStrRef>
              <c:extLst>
                <c:ext xmlns:c15="http://schemas.microsoft.com/office/drawing/2012/chart" uri="{02D57815-91ED-43cb-92C2-25804820EDAC}">
                  <c15:fullRef>
                    <c15:sqref>'Figure 6'!$D$9:$Q$11</c15:sqref>
                  </c15:fullRef>
                </c:ext>
              </c:extLst>
              <c:f>'Figure 6'!$D$9:$Q$11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6'!$D$13:$Q$13</c15:sqref>
                  </c15:fullRef>
                </c:ext>
              </c:extLst>
              <c:f>'Figure 6'!$D$13:$O$13</c:f>
              <c:numCache>
                <c:formatCode>0.0</c:formatCode>
                <c:ptCount val="12"/>
                <c:pt idx="1">
                  <c:v>3.5</c:v>
                </c:pt>
                <c:pt idx="4">
                  <c:v>3.4</c:v>
                </c:pt>
                <c:pt idx="7">
                  <c:v>3.2</c:v>
                </c:pt>
              </c:numCache>
            </c:numRef>
          </c:val>
          <c:extLst>
            <c:ext xmlns:c15="http://schemas.microsoft.com/office/drawing/2012/chart" uri="{02D57815-91ED-43cb-92C2-25804820EDAC}">
              <c15:categoryFilterExceptions>
                <c15:categoryFilterException>
                  <c15:sqref>'Figure 6'!$P$13</c15:sqref>
                  <c15:invertIfNegative val="0"/>
                  <c15:bubble3D val="0"/>
                </c15:categoryFilterException>
              </c15:categoryFilterExceptions>
            </c:ext>
            <c:ext xmlns:c16="http://schemas.microsoft.com/office/drawing/2014/chart" uri="{C3380CC4-5D6E-409C-BE32-E72D297353CC}">
              <c16:uniqueId val="{00000018-C248-46BB-91E9-C44ACB9267D1}"/>
            </c:ext>
          </c:extLst>
        </c:ser>
        <c:dLbls>
          <c:showLegendKey val="0"/>
          <c:showVal val="0"/>
          <c:showCatName val="0"/>
          <c:showSerName val="0"/>
          <c:showPercent val="0"/>
          <c:showBubbleSize val="0"/>
        </c:dLbls>
        <c:gapWidth val="50"/>
        <c:overlap val="-19"/>
        <c:axId val="1703113872"/>
        <c:axId val="1598830864"/>
      </c:barChart>
      <c:lineChart>
        <c:grouping val="standard"/>
        <c:varyColors val="0"/>
        <c:ser>
          <c:idx val="2"/>
          <c:order val="2"/>
          <c:tx>
            <c:strRef>
              <c:f>'Figure 6'!$C$14</c:f>
              <c:strCache>
                <c:ptCount val="1"/>
                <c:pt idx="0">
                  <c:v>Industrial production, M/M-1</c:v>
                </c:pt>
              </c:strCache>
            </c:strRef>
          </c:tx>
          <c:spPr>
            <a:ln w="28575" cap="rnd" cmpd="sng" algn="ctr">
              <a:solidFill>
                <a:schemeClr val="accent2"/>
              </a:solidFill>
              <a:prstDash val="solid"/>
              <a:round/>
              <a:headEnd type="none" w="med" len="med"/>
              <a:tailEnd type="none" w="med" len="med"/>
            </a:ln>
            <a:effectLst/>
          </c:spPr>
          <c:marker>
            <c:symbol val="square"/>
            <c:size val="8"/>
            <c:spPr>
              <a:solidFill>
                <a:schemeClr val="accent2"/>
              </a:solidFill>
              <a:ln w="12700">
                <a:solidFill>
                  <a:schemeClr val="bg1"/>
                </a:solidFill>
                <a:prstDash val="solid"/>
              </a:ln>
              <a:effectLst/>
            </c:spPr>
          </c:marker>
          <c:cat>
            <c:multiLvlStrRef>
              <c:extLst>
                <c:ext xmlns:c15="http://schemas.microsoft.com/office/drawing/2012/chart" uri="{02D57815-91ED-43cb-92C2-25804820EDAC}">
                  <c15:fullRef>
                    <c15:sqref>'Figure 6'!$D$9:$Q$11</c15:sqref>
                  </c15:fullRef>
                </c:ext>
              </c:extLst>
              <c:f>'Figure 6'!$D$9:$Q$11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6'!$D$14:$Q$14</c15:sqref>
                  </c15:fullRef>
                </c:ext>
              </c:extLst>
              <c:f>'Figure 6'!$D$14:$O$14</c:f>
              <c:numCache>
                <c:formatCode>0.0</c:formatCode>
                <c:ptCount val="12"/>
                <c:pt idx="0">
                  <c:v>-2.1</c:v>
                </c:pt>
                <c:pt idx="1">
                  <c:v>-0.5</c:v>
                </c:pt>
                <c:pt idx="2">
                  <c:v>-5</c:v>
                </c:pt>
                <c:pt idx="3">
                  <c:v>1.6</c:v>
                </c:pt>
                <c:pt idx="4">
                  <c:v>0.8</c:v>
                </c:pt>
                <c:pt idx="5">
                  <c:v>-1.9</c:v>
                </c:pt>
                <c:pt idx="6">
                  <c:v>0</c:v>
                </c:pt>
                <c:pt idx="7">
                  <c:v>0.3</c:v>
                </c:pt>
                <c:pt idx="8">
                  <c:v>2.8</c:v>
                </c:pt>
                <c:pt idx="9">
                  <c:v>-2.2999999999999998</c:v>
                </c:pt>
                <c:pt idx="10">
                  <c:v>-1.7</c:v>
                </c:pt>
              </c:numCache>
            </c:numRef>
          </c:val>
          <c:smooth val="0"/>
          <c:extLst>
            <c:ext xmlns:c16="http://schemas.microsoft.com/office/drawing/2014/chart" uri="{C3380CC4-5D6E-409C-BE32-E72D297353CC}">
              <c16:uniqueId val="{00000019-C248-46BB-91E9-C44ACB9267D1}"/>
            </c:ext>
          </c:extLst>
        </c:ser>
        <c:ser>
          <c:idx val="3"/>
          <c:order val="3"/>
          <c:tx>
            <c:strRef>
              <c:f>'Figure 6'!$C$15</c:f>
              <c:strCache>
                <c:ptCount val="1"/>
                <c:pt idx="0">
                  <c:v>Industrial production, M/M-12</c:v>
                </c:pt>
              </c:strCache>
            </c:strRef>
          </c:tx>
          <c:spPr>
            <a:ln w="28575" cap="rnd" cmpd="sng" algn="ctr">
              <a:solidFill>
                <a:schemeClr val="accent2">
                  <a:lumMod val="60000"/>
                  <a:lumOff val="40000"/>
                </a:schemeClr>
              </a:solidFill>
              <a:prstDash val="sysDash"/>
              <a:round/>
              <a:headEnd type="none" w="med" len="med"/>
              <a:tailEnd type="none" w="med" len="med"/>
            </a:ln>
            <a:effectLst/>
          </c:spPr>
          <c:marker>
            <c:symbol val="square"/>
            <c:size val="8"/>
            <c:spPr>
              <a:solidFill>
                <a:schemeClr val="accent2">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6'!$D$9:$Q$11</c15:sqref>
                  </c15:fullRef>
                </c:ext>
              </c:extLst>
              <c:f>'Figure 6'!$D$9:$Q$11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6'!$D$15:$Q$15</c15:sqref>
                  </c15:fullRef>
                </c:ext>
              </c:extLst>
              <c:f>'Figure 6'!$D$15:$O$15</c:f>
              <c:numCache>
                <c:formatCode>0.0</c:formatCode>
                <c:ptCount val="12"/>
                <c:pt idx="0">
                  <c:v>-3.3</c:v>
                </c:pt>
                <c:pt idx="1">
                  <c:v>-3.5</c:v>
                </c:pt>
                <c:pt idx="2">
                  <c:v>-9.8000000000000007</c:v>
                </c:pt>
                <c:pt idx="3">
                  <c:v>-9.8000000000000007</c:v>
                </c:pt>
                <c:pt idx="4">
                  <c:v>-6</c:v>
                </c:pt>
                <c:pt idx="5">
                  <c:v>-8.3000000000000007</c:v>
                </c:pt>
                <c:pt idx="6">
                  <c:v>-8.4</c:v>
                </c:pt>
                <c:pt idx="7">
                  <c:v>-9</c:v>
                </c:pt>
                <c:pt idx="8">
                  <c:v>-5.7</c:v>
                </c:pt>
                <c:pt idx="9">
                  <c:v>-7.5</c:v>
                </c:pt>
                <c:pt idx="10">
                  <c:v>-9.3000000000000007</c:v>
                </c:pt>
              </c:numCache>
            </c:numRef>
          </c:val>
          <c:smooth val="0"/>
          <c:extLst>
            <c:ext xmlns:c16="http://schemas.microsoft.com/office/drawing/2014/chart" uri="{C3380CC4-5D6E-409C-BE32-E72D297353CC}">
              <c16:uniqueId val="{0000001A-C248-46BB-91E9-C44ACB9267D1}"/>
            </c:ext>
          </c:extLst>
        </c:ser>
        <c:dLbls>
          <c:showLegendKey val="0"/>
          <c:showVal val="0"/>
          <c:showCatName val="0"/>
          <c:showSerName val="0"/>
          <c:showPercent val="0"/>
          <c:showBubbleSize val="0"/>
        </c:dLbls>
        <c:marker val="1"/>
        <c:smooth val="0"/>
        <c:axId val="1703113872"/>
        <c:axId val="1598830864"/>
      </c:lineChart>
      <c:lineChart>
        <c:grouping val="standard"/>
        <c:varyColors val="0"/>
        <c:ser>
          <c:idx val="4"/>
          <c:order val="4"/>
          <c:tx>
            <c:strRef>
              <c:f>'Figure 6'!$C$16</c:f>
              <c:strCache>
                <c:ptCount val="1"/>
                <c:pt idx="0">
                  <c:v>Economic sentiment indicator</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strRef>
              <c:extLst>
                <c:ext xmlns:c15="http://schemas.microsoft.com/office/drawing/2012/chart" uri="{02D57815-91ED-43cb-92C2-25804820EDAC}">
                  <c15:fullRef>
                    <c15:sqref>'Figure 6'!$D$11:$Q$11</c15:sqref>
                  </c15:fullRef>
                </c:ext>
              </c:extLst>
              <c:f>'Figure 6'!$D$11:$O$11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'Figure 6'!$D$16:$Q$16</c15:sqref>
                  </c15:fullRef>
                </c:ext>
              </c:extLst>
              <c:f>'Figure 6'!$D$16:$O$16</c:f>
              <c:numCache>
                <c:formatCode>0.0</c:formatCode>
                <c:ptCount val="12"/>
                <c:pt idx="0">
                  <c:v>104.5</c:v>
                </c:pt>
                <c:pt idx="1">
                  <c:v>104.9</c:v>
                </c:pt>
                <c:pt idx="2">
                  <c:v>105.4</c:v>
                </c:pt>
                <c:pt idx="3">
                  <c:v>102.5</c:v>
                </c:pt>
                <c:pt idx="4">
                  <c:v>103.4</c:v>
                </c:pt>
                <c:pt idx="5">
                  <c:v>104</c:v>
                </c:pt>
                <c:pt idx="6">
                  <c:v>103.2</c:v>
                </c:pt>
                <c:pt idx="7">
                  <c:v>103.4</c:v>
                </c:pt>
                <c:pt idx="8">
                  <c:v>103.2</c:v>
                </c:pt>
                <c:pt idx="9">
                  <c:v>101.6</c:v>
                </c:pt>
                <c:pt idx="10">
                  <c:v>101.5</c:v>
                </c:pt>
                <c:pt idx="11">
                  <c:v>100.5</c:v>
                </c:pt>
              </c:numCache>
            </c:numRef>
          </c:val>
          <c:smooth val="0"/>
          <c:extLst>
            <c:ext xmlns:c16="http://schemas.microsoft.com/office/drawing/2014/chart" uri="{C3380CC4-5D6E-409C-BE32-E72D297353CC}">
              <c16:uniqueId val="{0000001B-C248-46BB-91E9-C44ACB9267D1}"/>
            </c:ext>
          </c:extLst>
        </c:ser>
        <c:dLbls>
          <c:showLegendKey val="0"/>
          <c:showVal val="0"/>
          <c:showCatName val="0"/>
          <c:showSerName val="0"/>
          <c:showPercent val="0"/>
          <c:showBubbleSize val="0"/>
        </c:dLbls>
        <c:marker val="1"/>
        <c:smooth val="0"/>
        <c:axId val="1682116544"/>
        <c:axId val="1624264624"/>
      </c:lineChart>
      <c:catAx>
        <c:axId val="1703113872"/>
        <c:scaling>
          <c:orientation val="minMax"/>
        </c:scaling>
        <c:delete val="0"/>
        <c:axPos val="b"/>
        <c:numFmt formatCode="mmm\-yyyy" sourceLinked="0"/>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30864"/>
        <c:crosses val="autoZero"/>
        <c:auto val="1"/>
        <c:lblAlgn val="ctr"/>
        <c:lblOffset val="100"/>
        <c:tickMarkSkip val="1"/>
        <c:noMultiLvlLbl val="0"/>
      </c:catAx>
      <c:valAx>
        <c:axId val="1598830864"/>
        <c:scaling>
          <c:orientation val="minMax"/>
          <c:max val="6"/>
          <c:min val="-10"/>
        </c:scaling>
        <c:delete val="0"/>
        <c:axPos val="l"/>
        <c:majorGridlines>
          <c:spPr>
            <a:ln w="3175" cap="flat" cmpd="sng" algn="ctr">
              <a:solidFill>
                <a:srgbClr val="C0C0C0"/>
              </a:solidFill>
              <a:prstDash val="sysDash"/>
              <a:round/>
            </a:ln>
            <a:effectLst/>
          </c:spPr>
        </c:majorGridlines>
        <c:title>
          <c:tx>
            <c:strRef>
              <c:f>'Figure 6'!$C$21</c:f>
              <c:strCache>
                <c:ptCount val="1"/>
                <c:pt idx="0">
                  <c:v>GDP and industrial production rates of change (%)</c:v>
                </c:pt>
              </c:strCache>
            </c:strRef>
          </c:tx>
          <c:layout>
            <c:manualLayout>
              <c:xMode val="edge"/>
              <c:yMode val="edge"/>
              <c:x val="8.6371673535446201E-3"/>
              <c:y val="0.11065976535541754"/>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03113872"/>
        <c:crosses val="autoZero"/>
        <c:crossBetween val="between"/>
      </c:valAx>
      <c:valAx>
        <c:axId val="1624264624"/>
        <c:scaling>
          <c:orientation val="minMax"/>
          <c:max val="120"/>
          <c:min val="0"/>
        </c:scaling>
        <c:delete val="0"/>
        <c:axPos val="r"/>
        <c:title>
          <c:tx>
            <c:strRef>
              <c:f>'Figure 6'!$C$22</c:f>
              <c:strCache>
                <c:ptCount val="1"/>
                <c:pt idx="0">
                  <c:v>Economic sentiment indicator (index; long-term average = 100)</c:v>
                </c:pt>
              </c:strCache>
            </c:strRef>
          </c:tx>
          <c:layout>
            <c:manualLayout>
              <c:xMode val="edge"/>
              <c:yMode val="edge"/>
              <c:x val="0.75327913077647979"/>
              <c:y val="8.6556935817805367E-2"/>
            </c:manualLayout>
          </c:layout>
          <c:overlay val="0"/>
          <c:spPr>
            <a:noFill/>
            <a:ln>
              <a:noFill/>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682116544"/>
        <c:crosses val="max"/>
        <c:crossBetween val="between"/>
        <c:majorUnit val="15"/>
      </c:valAx>
      <c:catAx>
        <c:axId val="1682116544"/>
        <c:scaling>
          <c:orientation val="minMax"/>
        </c:scaling>
        <c:delete val="1"/>
        <c:axPos val="t"/>
        <c:numFmt formatCode="General" sourceLinked="1"/>
        <c:majorTickMark val="out"/>
        <c:minorTickMark val="none"/>
        <c:tickLblPos val="nextTo"/>
        <c:crossAx val="1624264624"/>
        <c:crosses val="max"/>
        <c:auto val="1"/>
        <c:lblAlgn val="ctr"/>
        <c:lblOffset val="100"/>
        <c:noMultiLvlLbl val="0"/>
      </c:catAx>
      <c:spPr>
        <a:noFill/>
        <a:ln>
          <a:noFill/>
        </a:ln>
        <a:effectLst/>
      </c:spPr>
    </c:plotArea>
    <c:legend>
      <c:legendPos val="b"/>
      <c:layout>
        <c:manualLayout>
          <c:xMode val="edge"/>
          <c:yMode val="edge"/>
          <c:x val="0.77254479198235637"/>
          <c:y val="0.33592632850241544"/>
          <c:w val="0.22577534459934989"/>
          <c:h val="0.36175034506556247"/>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Rates of chan</a:t>
            </a:r>
            <a:r>
              <a:rPr lang="en-US">
                <a:solidFill>
                  <a:sysClr val="windowText" lastClr="000000"/>
                </a:solidFill>
              </a:rPr>
              <a:t>ge for prices, </a:t>
            </a:r>
            <a:r>
              <a:rPr lang="en-US" sz="1800" b="1" i="0" u="none" strike="noStrike" baseline="0">
                <a:effectLst/>
              </a:rPr>
              <a:t>Bulgaria</a:t>
            </a:r>
            <a:r>
              <a:rPr lang="en-US">
                <a:solidFill>
                  <a:sysClr val="windowText" lastClr="000000"/>
                </a:solidFill>
              </a:rPr>
              <a:t>, </a:t>
            </a:r>
            <a:r>
              <a:rPr lang="en-US" sz="1800" b="1" i="0" u="none" strike="noStrike" baseline="0">
                <a:effectLst/>
              </a:rPr>
              <a:t>January 2025</a:t>
            </a:r>
            <a:r>
              <a:rPr lang="en-US">
                <a:solidFill>
                  <a:sysClr val="windowText" lastClr="000000"/>
                </a:solidFill>
              </a:rPr>
              <a:t> to December 2025</a:t>
            </a:r>
          </a:p>
          <a:p>
            <a:pPr algn="l">
              <a:defRPr sz="1800" b="1"/>
            </a:pPr>
            <a:r>
              <a:rPr lang="en-US" sz="1600" b="0"/>
              <a:t>(%)</a:t>
            </a:r>
          </a:p>
        </c:rich>
      </c:tx>
      <c:layout>
        <c:manualLayout>
          <c:xMode val="edge"/>
          <c:yMode val="edge"/>
          <c:x val="5.3509377781789814E-3"/>
          <c:y val="4.7880807234430174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119727022119913E-2"/>
          <c:y val="0.13481625258799171"/>
          <c:w val="0.63785959118203372"/>
          <c:h val="0.66667960662525882"/>
        </c:manualLayout>
      </c:layout>
      <c:lineChart>
        <c:grouping val="standard"/>
        <c:varyColors val="0"/>
        <c:ser>
          <c:idx val="0"/>
          <c:order val="0"/>
          <c:tx>
            <c:strRef>
              <c:f>'Figure 7'!$C$12</c:f>
              <c:strCache>
                <c:ptCount val="1"/>
                <c:pt idx="0">
                  <c:v>Industrial producer prices, M/M-1</c:v>
                </c:pt>
              </c:strCache>
            </c:strRef>
          </c:tx>
          <c:spPr>
            <a:ln w="28575" cap="rnd" cmpd="sng" algn="ctr">
              <a:solidFill>
                <a:srgbClr val="2644A7">
                  <a:lumMod val="100000"/>
                </a:srgbClr>
              </a:solidFill>
              <a:prstDash val="solid"/>
              <a:round/>
              <a:headEnd type="none" w="med" len="med"/>
              <a:tailEnd type="none" w="med" len="med"/>
            </a:ln>
            <a:effectLst/>
          </c:spPr>
          <c:marker>
            <c:symbol val="circle"/>
            <c:size val="9"/>
            <c:spPr>
              <a:solidFill>
                <a:srgbClr val="2644A7"/>
              </a:solidFill>
              <a:ln w="12700">
                <a:solidFill>
                  <a:schemeClr val="bg1"/>
                </a:solidFill>
                <a:prstDash val="solid"/>
              </a:ln>
              <a:effectLst/>
            </c:spPr>
          </c:marker>
          <c:cat>
            <c:multiLvlStrRef>
              <c:extLst>
                <c:ext xmlns:c15="http://schemas.microsoft.com/office/drawing/2012/chart" uri="{02D57815-91ED-43cb-92C2-25804820EDAC}">
                  <c15:fullRef>
                    <c15:sqref>'Figure 7'!$D$10:$Q$11</c15:sqref>
                  </c15:fullRef>
                </c:ext>
              </c:extLst>
              <c:f>'Figure 7'!$D$10:$Q$11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7'!$D$12:$Q$12</c15:sqref>
                  </c15:fullRef>
                </c:ext>
              </c:extLst>
              <c:f>'Figure 7'!$D$12:$O$12</c:f>
              <c:numCache>
                <c:formatCode>0.0</c:formatCode>
                <c:ptCount val="12"/>
                <c:pt idx="0">
                  <c:v>5.4</c:v>
                </c:pt>
                <c:pt idx="1">
                  <c:v>2.5</c:v>
                </c:pt>
                <c:pt idx="2">
                  <c:v>-1</c:v>
                </c:pt>
                <c:pt idx="3">
                  <c:v>-4.9000000000000004</c:v>
                </c:pt>
                <c:pt idx="4">
                  <c:v>-3.7</c:v>
                </c:pt>
                <c:pt idx="5">
                  <c:v>-0.4</c:v>
                </c:pt>
                <c:pt idx="6">
                  <c:v>5.7</c:v>
                </c:pt>
                <c:pt idx="7">
                  <c:v>-0.5</c:v>
                </c:pt>
                <c:pt idx="8">
                  <c:v>-0.7</c:v>
                </c:pt>
                <c:pt idx="9">
                  <c:v>4.5999999999999996</c:v>
                </c:pt>
                <c:pt idx="10">
                  <c:v>1.6</c:v>
                </c:pt>
              </c:numCache>
            </c:numRef>
          </c:val>
          <c:smooth val="0"/>
          <c:extLst>
            <c:ext xmlns:c16="http://schemas.microsoft.com/office/drawing/2014/chart" uri="{C3380CC4-5D6E-409C-BE32-E72D297353CC}">
              <c16:uniqueId val="{00000000-1AC9-4D0B-9940-22B234F52399}"/>
            </c:ext>
          </c:extLst>
        </c:ser>
        <c:ser>
          <c:idx val="1"/>
          <c:order val="1"/>
          <c:tx>
            <c:strRef>
              <c:f>'Figure 7'!$C$13</c:f>
              <c:strCache>
                <c:ptCount val="1"/>
                <c:pt idx="0">
                  <c:v>Industrial producer prices, M/M-12</c:v>
                </c:pt>
              </c:strCache>
            </c:strRef>
          </c:tx>
          <c:spPr>
            <a:ln w="28575" cap="rnd" cmpd="sng" algn="ctr">
              <a:solidFill>
                <a:schemeClr val="accent1">
                  <a:lumMod val="60000"/>
                  <a:lumOff val="40000"/>
                </a:schemeClr>
              </a:solidFill>
              <a:prstDash val="sysDash"/>
              <a:round/>
              <a:headEnd type="none" w="med" len="med"/>
              <a:tailEnd type="none" w="med" len="med"/>
            </a:ln>
            <a:effectLst/>
          </c:spPr>
          <c:marker>
            <c:symbol val="circle"/>
            <c:size val="9"/>
            <c:spPr>
              <a:solidFill>
                <a:schemeClr val="accent1">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7'!$D$10:$Q$11</c15:sqref>
                  </c15:fullRef>
                </c:ext>
              </c:extLst>
              <c:f>'Figure 7'!$D$10:$Q$11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7'!$D$13:$Q$13</c15:sqref>
                  </c15:fullRef>
                </c:ext>
              </c:extLst>
              <c:f>'Figure 7'!$D$13:$O$13</c:f>
              <c:numCache>
                <c:formatCode>0.0</c:formatCode>
                <c:ptCount val="12"/>
                <c:pt idx="0">
                  <c:v>14.4</c:v>
                </c:pt>
                <c:pt idx="1">
                  <c:v>19</c:v>
                </c:pt>
                <c:pt idx="2">
                  <c:v>22</c:v>
                </c:pt>
                <c:pt idx="3">
                  <c:v>17</c:v>
                </c:pt>
                <c:pt idx="4">
                  <c:v>7.8</c:v>
                </c:pt>
                <c:pt idx="5">
                  <c:v>8.4</c:v>
                </c:pt>
                <c:pt idx="6">
                  <c:v>10.7</c:v>
                </c:pt>
                <c:pt idx="7">
                  <c:v>9.1</c:v>
                </c:pt>
                <c:pt idx="8">
                  <c:v>9.1</c:v>
                </c:pt>
                <c:pt idx="9">
                  <c:v>17.600000000000001</c:v>
                </c:pt>
                <c:pt idx="10">
                  <c:v>13.8</c:v>
                </c:pt>
              </c:numCache>
            </c:numRef>
          </c:val>
          <c:smooth val="0"/>
          <c:extLst>
            <c:ext xmlns:c16="http://schemas.microsoft.com/office/drawing/2014/chart" uri="{C3380CC4-5D6E-409C-BE32-E72D297353CC}">
              <c16:uniqueId val="{00000001-1AC9-4D0B-9940-22B234F52399}"/>
            </c:ext>
          </c:extLst>
        </c:ser>
        <c:ser>
          <c:idx val="4"/>
          <c:order val="4"/>
          <c:tx>
            <c:strRef>
              <c:f>'Figure 7'!$C$16</c:f>
              <c:strCache>
                <c:ptCount val="1"/>
                <c:pt idx="0">
                  <c:v>Inflation (HICP), M/M-12</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7'!$D$10:$Q$11</c15:sqref>
                  </c15:fullRef>
                </c:ext>
              </c:extLst>
              <c:f>'Figure 7'!$D$10:$Q$11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7'!$D$16:$Q$16</c15:sqref>
                  </c15:fullRef>
                </c:ext>
              </c:extLst>
              <c:f>'Figure 7'!$D$16:$O$16</c:f>
              <c:numCache>
                <c:formatCode>0.0</c:formatCode>
                <c:ptCount val="12"/>
                <c:pt idx="0">
                  <c:v>3.8</c:v>
                </c:pt>
                <c:pt idx="1">
                  <c:v>3.9</c:v>
                </c:pt>
                <c:pt idx="2">
                  <c:v>4</c:v>
                </c:pt>
                <c:pt idx="3">
                  <c:v>2.8</c:v>
                </c:pt>
                <c:pt idx="4">
                  <c:v>2.9</c:v>
                </c:pt>
                <c:pt idx="5">
                  <c:v>3.1</c:v>
                </c:pt>
                <c:pt idx="6">
                  <c:v>3.4</c:v>
                </c:pt>
                <c:pt idx="7">
                  <c:v>3.5</c:v>
                </c:pt>
                <c:pt idx="8">
                  <c:v>4.0999999999999996</c:v>
                </c:pt>
                <c:pt idx="9">
                  <c:v>3.8</c:v>
                </c:pt>
                <c:pt idx="10">
                  <c:v>3.7</c:v>
                </c:pt>
                <c:pt idx="11">
                  <c:v>3.5</c:v>
                </c:pt>
              </c:numCache>
            </c:numRef>
          </c:val>
          <c:smooth val="0"/>
          <c:extLst>
            <c:ext xmlns:c16="http://schemas.microsoft.com/office/drawing/2014/chart" uri="{C3380CC4-5D6E-409C-BE32-E72D297353CC}">
              <c16:uniqueId val="{00000002-1AC9-4D0B-9940-22B234F52399}"/>
            </c:ext>
          </c:extLst>
        </c:ser>
        <c:dLbls>
          <c:showLegendKey val="0"/>
          <c:showVal val="0"/>
          <c:showCatName val="0"/>
          <c:showSerName val="0"/>
          <c:showPercent val="0"/>
          <c:showBubbleSize val="0"/>
        </c:dLbls>
        <c:marker val="1"/>
        <c:smooth val="0"/>
        <c:axId val="1720444240"/>
        <c:axId val="1659395712"/>
        <c:extLst>
          <c:ext xmlns:c15="http://schemas.microsoft.com/office/drawing/2012/chart" uri="{02D57815-91ED-43cb-92C2-25804820EDAC}">
            <c15:filteredLineSeries>
              <c15:ser>
                <c:idx val="2"/>
                <c:order val="2"/>
                <c:tx>
                  <c:strRef>
                    <c:extLst>
                      <c:ext uri="{02D57815-91ED-43cb-92C2-25804820EDAC}">
                        <c15:formulaRef>
                          <c15:sqref>'Figure 7'!$C$14</c15:sqref>
                        </c15:formulaRef>
                      </c:ext>
                    </c:extLst>
                    <c:strCache>
                      <c:ptCount val="1"/>
                      <c:pt idx="0">
                        <c:v>Industrial import prices, M/M-1</c:v>
                      </c:pt>
                    </c:strCache>
                  </c:strRef>
                </c:tx>
                <c:spPr>
                  <a:ln w="28575" cap="rnd" cmpd="sng" algn="ctr">
                    <a:solidFill>
                      <a:schemeClr val="accent2"/>
                    </a:solidFill>
                    <a:prstDash val="solid"/>
                    <a:round/>
                    <a:headEnd type="none" w="med" len="med"/>
                    <a:tailEnd type="none" w="med" len="med"/>
                  </a:ln>
                  <a:effectLst/>
                </c:spPr>
                <c:marker>
                  <c:symbol val="square"/>
                  <c:size val="8"/>
                  <c:spPr>
                    <a:solidFill>
                      <a:schemeClr val="accent2"/>
                    </a:solidFill>
                    <a:ln w="12700">
                      <a:solidFill>
                        <a:schemeClr val="bg1"/>
                      </a:solidFill>
                      <a:prstDash val="solid"/>
                    </a:ln>
                    <a:effectLst/>
                  </c:spPr>
                </c:marker>
                <c:cat>
                  <c:multiLvlStrRef>
                    <c:extLst>
                      <c:ext uri="{02D57815-91ED-43cb-92C2-25804820EDAC}">
                        <c15:fullRef>
                          <c15:sqref>'Figure 7'!$D$10:$Q$11</c15:sqref>
                        </c15:fullRef>
                        <c15:formulaRef>
                          <c15:sqref>'Figure 7'!$D$10:$Q$11</c15:sqref>
                        </c15:formulaRef>
                      </c:ext>
                    </c:extLst>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uri="{02D57815-91ED-43cb-92C2-25804820EDAC}">
                        <c15:fullRef>
                          <c15:sqref>'Figure 7'!$D$14:$Q$14</c15:sqref>
                        </c15:fullRef>
                        <c15:formulaRef>
                          <c15:sqref>'Figure 7'!$D$14:$O$14</c15:sqref>
                        </c15:formulaRef>
                      </c:ext>
                    </c:extLst>
                    <c:numCache>
                      <c:formatCode>0.0</c:formatCode>
                      <c:ptCount val="12"/>
                    </c:numCache>
                  </c:numRef>
                </c:val>
                <c:smooth val="0"/>
                <c:extLst>
                  <c:ext xmlns:c16="http://schemas.microsoft.com/office/drawing/2014/chart" uri="{C3380CC4-5D6E-409C-BE32-E72D297353CC}">
                    <c16:uniqueId val="{00000003-1AC9-4D0B-9940-22B234F52399}"/>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'Figure 7'!$C$15</c15:sqref>
                        </c15:formulaRef>
                      </c:ext>
                    </c:extLst>
                    <c:strCache>
                      <c:ptCount val="1"/>
                      <c:pt idx="0">
                        <c:v>Industrial import prices, M/M-12</c:v>
                      </c:pt>
                    </c:strCache>
                  </c:strRef>
                </c:tx>
                <c:spPr>
                  <a:ln w="28575" cap="rnd" cmpd="sng" algn="ctr">
                    <a:solidFill>
                      <a:schemeClr val="accent2">
                        <a:lumMod val="60000"/>
                        <a:lumOff val="40000"/>
                      </a:schemeClr>
                    </a:solidFill>
                    <a:prstDash val="sysDash"/>
                    <a:round/>
                    <a:headEnd type="none" w="med" len="med"/>
                    <a:tailEnd type="none" w="med" len="med"/>
                  </a:ln>
                  <a:effectLst/>
                </c:spPr>
                <c:marker>
                  <c:symbol val="square"/>
                  <c:size val="8"/>
                  <c:spPr>
                    <a:solidFill>
                      <a:schemeClr val="accent2">
                        <a:lumMod val="60000"/>
                        <a:lumOff val="40000"/>
                      </a:schemeClr>
                    </a:solidFill>
                    <a:ln w="12700">
                      <a:solidFill>
                        <a:schemeClr val="bg1"/>
                      </a:solidFill>
                      <a:prstDash val="sysDash"/>
                    </a:ln>
                    <a:effectLst/>
                  </c:spPr>
                </c:marker>
                <c:cat>
                  <c:multiLvlStrRef>
                    <c:extLst>
                      <c:ext xmlns:c15="http://schemas.microsoft.com/office/drawing/2012/chart" uri="{02D57815-91ED-43cb-92C2-25804820EDAC}">
                        <c15:fullRef>
                          <c15:sqref>'Figure 7'!$D$10:$Q$11</c15:sqref>
                        </c15:fullRef>
                        <c15:formulaRef>
                          <c15:sqref>'Figure 7'!$D$10:$Q$11</c15:sqref>
                        </c15:formulaRef>
                      </c:ext>
                    </c:extLst>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7'!$D$15:$Q$15</c15:sqref>
                        </c15:fullRef>
                        <c15:formulaRef>
                          <c15:sqref>'Figure 7'!$D$15:$O$15</c15:sqref>
                        </c15:formulaRef>
                      </c:ext>
                    </c:extLst>
                    <c:numCache>
                      <c:formatCode>0.0</c:formatCode>
                      <c:ptCount val="12"/>
                    </c:numCache>
                  </c:numRef>
                </c:val>
                <c:smooth val="0"/>
                <c:extLst xmlns:c15="http://schemas.microsoft.com/office/drawing/2012/chart">
                  <c:ext xmlns:c16="http://schemas.microsoft.com/office/drawing/2014/chart" uri="{C3380CC4-5D6E-409C-BE32-E72D297353CC}">
                    <c16:uniqueId val="{00000004-1AC9-4D0B-9940-22B234F52399}"/>
                  </c:ext>
                </c:extLst>
              </c15:ser>
            </c15:filteredLineSeries>
          </c:ext>
        </c:extLst>
      </c:lineChart>
      <c:catAx>
        <c:axId val="1720444240"/>
        <c:scaling>
          <c:orientation val="minMax"/>
        </c:scaling>
        <c:delete val="0"/>
        <c:axPos val="b"/>
        <c:numFmt formatCode="General" sourceLinked="1"/>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659395712"/>
        <c:crosses val="autoZero"/>
        <c:auto val="1"/>
        <c:lblAlgn val="ctr"/>
        <c:lblOffset val="100"/>
        <c:tickMarkSkip val="1"/>
        <c:noMultiLvlLbl val="0"/>
      </c:catAx>
      <c:valAx>
        <c:axId val="1659395712"/>
        <c:scaling>
          <c:orientation val="minMax"/>
          <c:max val="25"/>
          <c:min val="-5"/>
        </c:scaling>
        <c:delete val="0"/>
        <c:axPos val="l"/>
        <c:majorGridlines>
          <c:spPr>
            <a:ln w="3175" cap="flat" cmpd="sng" algn="ctr">
              <a:solidFill>
                <a:srgbClr val="C0C0C0"/>
              </a:solidFill>
              <a:prstDash val="sysDash"/>
              <a:round/>
            </a:ln>
            <a:effectLst/>
          </c:spPr>
        </c:majorGridlines>
        <c:title>
          <c:tx>
            <c:strRef>
              <c:f>'Figure 7'!$C$21</c:f>
              <c:strCache>
                <c:ptCount val="1"/>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ysClr val="windowText" lastClr="000000"/>
                </a:solidFill>
                <a:latin typeface="Arial"/>
                <a:ea typeface="Arial"/>
                <a:cs typeface="Arial"/>
              </a:defRPr>
            </a:pPr>
            <a:endParaRPr lang="en-US"/>
          </a:p>
        </c:txPr>
        <c:crossAx val="1720444240"/>
        <c:crosses val="autoZero"/>
        <c:crossBetween val="between"/>
      </c:valAx>
      <c:spPr>
        <a:noFill/>
        <a:ln>
          <a:noFill/>
        </a:ln>
        <a:effectLst/>
      </c:spPr>
    </c:plotArea>
    <c:legend>
      <c:legendPos val="b"/>
      <c:layout>
        <c:manualLayout>
          <c:xMode val="edge"/>
          <c:yMode val="edge"/>
          <c:x val="0.68607628056736369"/>
          <c:y val="0.5887412008281574"/>
          <c:w val="0.31164367220534378"/>
          <c:h val="0.2418726708074534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Rates of change for demand indicators, </a:t>
            </a:r>
            <a:r>
              <a:rPr lang="en-US" sz="1800" b="1" i="0" u="none" strike="noStrike" baseline="0">
                <a:effectLst/>
              </a:rPr>
              <a:t>Bulgaria</a:t>
            </a:r>
            <a:r>
              <a:rPr lang="en-US"/>
              <a:t>, </a:t>
            </a:r>
            <a:r>
              <a:rPr lang="en-US" sz="1800" b="1" i="0" u="none" strike="noStrike" baseline="0">
                <a:effectLst/>
              </a:rPr>
              <a:t>January 2025</a:t>
            </a:r>
            <a:r>
              <a:rPr lang="en-US"/>
              <a:t> to </a:t>
            </a:r>
            <a:r>
              <a:rPr lang="en-US" sz="1800" b="1" i="0" u="none" strike="noStrike" baseline="0">
                <a:effectLst/>
              </a:rPr>
              <a:t>November</a:t>
            </a:r>
            <a:r>
              <a:rPr lang="en-US"/>
              <a:t> 2025</a:t>
            </a:r>
          </a:p>
          <a:p>
            <a:pPr algn="l">
              <a:defRPr sz="1800" b="1"/>
            </a:pPr>
            <a:r>
              <a:rPr lang="en-US" sz="1600" b="0"/>
              <a:t>(%)</a:t>
            </a:r>
          </a:p>
        </c:rich>
      </c:tx>
      <c:layout>
        <c:manualLayout>
          <c:xMode val="edge"/>
          <c:yMode val="edge"/>
          <c:x val="5.3329973964894601E-3"/>
          <c:y val="4.8054532220415695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3.8893298059964727E-2"/>
          <c:y val="0.163024154589372"/>
          <c:w val="0.63159055597547664"/>
          <c:h val="0.55186421670117325"/>
        </c:manualLayout>
      </c:layout>
      <c:barChart>
        <c:barDir val="col"/>
        <c:grouping val="clustered"/>
        <c:varyColors val="0"/>
        <c:ser>
          <c:idx val="0"/>
          <c:order val="0"/>
          <c:tx>
            <c:strRef>
              <c:f>'Figure 8'!$C$13</c:f>
              <c:strCache>
                <c:ptCount val="1"/>
                <c:pt idx="0">
                  <c:v>Private final consumption, Q/Q-1</c:v>
                </c:pt>
              </c:strCache>
            </c:strRef>
          </c:tx>
          <c:spPr>
            <a:solidFill>
              <a:schemeClr val="accent1"/>
            </a:solidFill>
            <a:ln>
              <a:noFill/>
            </a:ln>
            <a:effectLst/>
          </c:spPr>
          <c:invertIfNegative val="0"/>
          <c:dPt>
            <c:idx val="2"/>
            <c:invertIfNegative val="0"/>
            <c:bubble3D val="0"/>
            <c:extLst>
              <c:ext xmlns:c16="http://schemas.microsoft.com/office/drawing/2014/chart" uri="{C3380CC4-5D6E-409C-BE32-E72D297353CC}">
                <c16:uniqueId val="{00000000-CF31-44B0-88D6-8F5DACC84F34}"/>
              </c:ext>
            </c:extLst>
          </c:dPt>
          <c:dPt>
            <c:idx val="3"/>
            <c:invertIfNegative val="0"/>
            <c:bubble3D val="0"/>
            <c:extLst>
              <c:ext xmlns:c16="http://schemas.microsoft.com/office/drawing/2014/chart" uri="{C3380CC4-5D6E-409C-BE32-E72D297353CC}">
                <c16:uniqueId val="{00000001-CF31-44B0-88D6-8F5DACC84F34}"/>
              </c:ext>
            </c:extLst>
          </c:dPt>
          <c:dPt>
            <c:idx val="5"/>
            <c:invertIfNegative val="0"/>
            <c:bubble3D val="0"/>
            <c:extLst>
              <c:ext xmlns:c16="http://schemas.microsoft.com/office/drawing/2014/chart" uri="{C3380CC4-5D6E-409C-BE32-E72D297353CC}">
                <c16:uniqueId val="{00000002-CF31-44B0-88D6-8F5DACC84F34}"/>
              </c:ext>
            </c:extLst>
          </c:dPt>
          <c:dPt>
            <c:idx val="6"/>
            <c:invertIfNegative val="0"/>
            <c:bubble3D val="0"/>
            <c:extLst>
              <c:ext xmlns:c16="http://schemas.microsoft.com/office/drawing/2014/chart" uri="{C3380CC4-5D6E-409C-BE32-E72D297353CC}">
                <c16:uniqueId val="{00000003-CF31-44B0-88D6-8F5DACC84F34}"/>
              </c:ext>
            </c:extLst>
          </c:dPt>
          <c:dPt>
            <c:idx val="8"/>
            <c:invertIfNegative val="0"/>
            <c:bubble3D val="0"/>
            <c:extLst>
              <c:ext xmlns:c16="http://schemas.microsoft.com/office/drawing/2014/chart" uri="{C3380CC4-5D6E-409C-BE32-E72D297353CC}">
                <c16:uniqueId val="{00000004-CF31-44B0-88D6-8F5DACC84F34}"/>
              </c:ext>
            </c:extLst>
          </c:dPt>
          <c:dPt>
            <c:idx val="9"/>
            <c:invertIfNegative val="0"/>
            <c:bubble3D val="0"/>
            <c:extLst>
              <c:ext xmlns:c16="http://schemas.microsoft.com/office/drawing/2014/chart" uri="{C3380CC4-5D6E-409C-BE32-E72D297353CC}">
                <c16:uniqueId val="{00000005-CF31-44B0-88D6-8F5DACC84F34}"/>
              </c:ext>
            </c:extLst>
          </c:dPt>
          <c:cat>
            <c:multiLvlStrRef>
              <c:extLst>
                <c:ext xmlns:c15="http://schemas.microsoft.com/office/drawing/2012/chart" uri="{02D57815-91ED-43cb-92C2-25804820EDAC}">
                  <c15:fullRef>
                    <c15:sqref>'Figure 8'!$D$10:$Q$12</c15:sqref>
                  </c15:fullRef>
                </c:ext>
              </c:extLst>
              <c:f>'Figure 8'!$D$10:$Q$12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8'!$D$13:$Q$13</c15:sqref>
                  </c15:fullRef>
                </c:ext>
              </c:extLst>
              <c:f>'Figure 8'!$D$13:$N$13</c:f>
              <c:numCache>
                <c:formatCode>0.0</c:formatCode>
                <c:ptCount val="11"/>
                <c:pt idx="1">
                  <c:v>2.2999999999999998</c:v>
                </c:pt>
                <c:pt idx="4">
                  <c:v>1.6</c:v>
                </c:pt>
                <c:pt idx="7">
                  <c:v>2.1</c:v>
                </c:pt>
              </c:numCache>
            </c:numRef>
          </c:val>
          <c:extLst>
            <c:ext xmlns:c16="http://schemas.microsoft.com/office/drawing/2014/chart" uri="{C3380CC4-5D6E-409C-BE32-E72D297353CC}">
              <c16:uniqueId val="{00000006-CF31-44B0-88D6-8F5DACC84F34}"/>
            </c:ext>
          </c:extLst>
        </c:ser>
        <c:ser>
          <c:idx val="1"/>
          <c:order val="1"/>
          <c:tx>
            <c:strRef>
              <c:f>'Figure 8'!$C$14</c:f>
              <c:strCache>
                <c:ptCount val="1"/>
                <c:pt idx="0">
                  <c:v>Private final consumption, Q/Q-4</c:v>
                </c:pt>
              </c:strCache>
            </c:strRef>
          </c:tx>
          <c:spPr>
            <a:solidFill>
              <a:schemeClr val="accent1">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07-CF31-44B0-88D6-8F5DACC84F34}"/>
              </c:ext>
            </c:extLst>
          </c:dPt>
          <c:dPt>
            <c:idx val="3"/>
            <c:invertIfNegative val="0"/>
            <c:bubble3D val="0"/>
            <c:extLst>
              <c:ext xmlns:c16="http://schemas.microsoft.com/office/drawing/2014/chart" uri="{C3380CC4-5D6E-409C-BE32-E72D297353CC}">
                <c16:uniqueId val="{00000008-CF31-44B0-88D6-8F5DACC84F34}"/>
              </c:ext>
            </c:extLst>
          </c:dPt>
          <c:dPt>
            <c:idx val="5"/>
            <c:invertIfNegative val="0"/>
            <c:bubble3D val="0"/>
            <c:extLst>
              <c:ext xmlns:c16="http://schemas.microsoft.com/office/drawing/2014/chart" uri="{C3380CC4-5D6E-409C-BE32-E72D297353CC}">
                <c16:uniqueId val="{00000009-CF31-44B0-88D6-8F5DACC84F34}"/>
              </c:ext>
            </c:extLst>
          </c:dPt>
          <c:dPt>
            <c:idx val="6"/>
            <c:invertIfNegative val="0"/>
            <c:bubble3D val="0"/>
            <c:extLst>
              <c:ext xmlns:c16="http://schemas.microsoft.com/office/drawing/2014/chart" uri="{C3380CC4-5D6E-409C-BE32-E72D297353CC}">
                <c16:uniqueId val="{0000000A-CF31-44B0-88D6-8F5DACC84F34}"/>
              </c:ext>
            </c:extLst>
          </c:dPt>
          <c:dPt>
            <c:idx val="8"/>
            <c:invertIfNegative val="0"/>
            <c:bubble3D val="0"/>
            <c:extLst>
              <c:ext xmlns:c16="http://schemas.microsoft.com/office/drawing/2014/chart" uri="{C3380CC4-5D6E-409C-BE32-E72D297353CC}">
                <c16:uniqueId val="{0000000B-CF31-44B0-88D6-8F5DACC84F34}"/>
              </c:ext>
            </c:extLst>
          </c:dPt>
          <c:dPt>
            <c:idx val="9"/>
            <c:invertIfNegative val="0"/>
            <c:bubble3D val="0"/>
            <c:extLst>
              <c:ext xmlns:c16="http://schemas.microsoft.com/office/drawing/2014/chart" uri="{C3380CC4-5D6E-409C-BE32-E72D297353CC}">
                <c16:uniqueId val="{0000000C-CF31-44B0-88D6-8F5DACC84F34}"/>
              </c:ext>
            </c:extLst>
          </c:dPt>
          <c:cat>
            <c:multiLvlStrRef>
              <c:extLst>
                <c:ext xmlns:c15="http://schemas.microsoft.com/office/drawing/2012/chart" uri="{02D57815-91ED-43cb-92C2-25804820EDAC}">
                  <c15:fullRef>
                    <c15:sqref>'Figure 8'!$D$10:$Q$12</c15:sqref>
                  </c15:fullRef>
                </c:ext>
              </c:extLst>
              <c:f>'Figure 8'!$D$10:$Q$12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8'!$D$14:$Q$14</c15:sqref>
                  </c15:fullRef>
                </c:ext>
              </c:extLst>
              <c:f>'Figure 8'!$D$14:$N$14</c:f>
              <c:numCache>
                <c:formatCode>0.0</c:formatCode>
                <c:ptCount val="11"/>
                <c:pt idx="1">
                  <c:v>8</c:v>
                </c:pt>
                <c:pt idx="4">
                  <c:v>7.8</c:v>
                </c:pt>
                <c:pt idx="7">
                  <c:v>8.8000000000000007</c:v>
                </c:pt>
              </c:numCache>
            </c:numRef>
          </c:val>
          <c:extLst>
            <c:ext xmlns:c16="http://schemas.microsoft.com/office/drawing/2014/chart" uri="{C3380CC4-5D6E-409C-BE32-E72D297353CC}">
              <c16:uniqueId val="{0000000D-CF31-44B0-88D6-8F5DACC84F34}"/>
            </c:ext>
          </c:extLst>
        </c:ser>
        <c:ser>
          <c:idx val="2"/>
          <c:order val="2"/>
          <c:tx>
            <c:strRef>
              <c:f>'Figure 8'!$C$15</c:f>
              <c:strCache>
                <c:ptCount val="1"/>
                <c:pt idx="0">
                  <c:v>Investment, Q/Q-1</c:v>
                </c:pt>
              </c:strCache>
            </c:strRef>
          </c:tx>
          <c:spPr>
            <a:solidFill>
              <a:schemeClr val="accent2"/>
            </a:solidFill>
            <a:ln>
              <a:noFill/>
            </a:ln>
            <a:effectLst/>
          </c:spPr>
          <c:invertIfNegative val="0"/>
          <c:dPt>
            <c:idx val="2"/>
            <c:invertIfNegative val="0"/>
            <c:bubble3D val="0"/>
            <c:extLst>
              <c:ext xmlns:c16="http://schemas.microsoft.com/office/drawing/2014/chart" uri="{C3380CC4-5D6E-409C-BE32-E72D297353CC}">
                <c16:uniqueId val="{0000000E-CF31-44B0-88D6-8F5DACC84F34}"/>
              </c:ext>
            </c:extLst>
          </c:dPt>
          <c:dPt>
            <c:idx val="3"/>
            <c:invertIfNegative val="0"/>
            <c:bubble3D val="0"/>
            <c:extLst>
              <c:ext xmlns:c16="http://schemas.microsoft.com/office/drawing/2014/chart" uri="{C3380CC4-5D6E-409C-BE32-E72D297353CC}">
                <c16:uniqueId val="{0000000F-CF31-44B0-88D6-8F5DACC84F34}"/>
              </c:ext>
            </c:extLst>
          </c:dPt>
          <c:dPt>
            <c:idx val="5"/>
            <c:invertIfNegative val="0"/>
            <c:bubble3D val="0"/>
            <c:extLst>
              <c:ext xmlns:c16="http://schemas.microsoft.com/office/drawing/2014/chart" uri="{C3380CC4-5D6E-409C-BE32-E72D297353CC}">
                <c16:uniqueId val="{00000010-CF31-44B0-88D6-8F5DACC84F34}"/>
              </c:ext>
            </c:extLst>
          </c:dPt>
          <c:dPt>
            <c:idx val="6"/>
            <c:invertIfNegative val="0"/>
            <c:bubble3D val="0"/>
            <c:extLst>
              <c:ext xmlns:c16="http://schemas.microsoft.com/office/drawing/2014/chart" uri="{C3380CC4-5D6E-409C-BE32-E72D297353CC}">
                <c16:uniqueId val="{00000011-CF31-44B0-88D6-8F5DACC84F34}"/>
              </c:ext>
            </c:extLst>
          </c:dPt>
          <c:dPt>
            <c:idx val="8"/>
            <c:invertIfNegative val="0"/>
            <c:bubble3D val="0"/>
            <c:extLst>
              <c:ext xmlns:c16="http://schemas.microsoft.com/office/drawing/2014/chart" uri="{C3380CC4-5D6E-409C-BE32-E72D297353CC}">
                <c16:uniqueId val="{00000012-CF31-44B0-88D6-8F5DACC84F34}"/>
              </c:ext>
            </c:extLst>
          </c:dPt>
          <c:dPt>
            <c:idx val="9"/>
            <c:invertIfNegative val="0"/>
            <c:bubble3D val="0"/>
            <c:extLst>
              <c:ext xmlns:c16="http://schemas.microsoft.com/office/drawing/2014/chart" uri="{C3380CC4-5D6E-409C-BE32-E72D297353CC}">
                <c16:uniqueId val="{00000013-CF31-44B0-88D6-8F5DACC84F34}"/>
              </c:ext>
            </c:extLst>
          </c:dPt>
          <c:cat>
            <c:multiLvlStrRef>
              <c:extLst>
                <c:ext xmlns:c15="http://schemas.microsoft.com/office/drawing/2012/chart" uri="{02D57815-91ED-43cb-92C2-25804820EDAC}">
                  <c15:fullRef>
                    <c15:sqref>'Figure 8'!$D$10:$Q$12</c15:sqref>
                  </c15:fullRef>
                </c:ext>
              </c:extLst>
              <c:f>'Figure 8'!$D$10:$Q$12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8'!$D$15:$Q$15</c15:sqref>
                  </c15:fullRef>
                </c:ext>
              </c:extLst>
              <c:f>'Figure 8'!$D$15:$N$15</c:f>
              <c:numCache>
                <c:formatCode>0.0</c:formatCode>
                <c:ptCount val="11"/>
                <c:pt idx="1">
                  <c:v>3.3</c:v>
                </c:pt>
                <c:pt idx="4">
                  <c:v>1.7</c:v>
                </c:pt>
                <c:pt idx="7">
                  <c:v>1.9</c:v>
                </c:pt>
              </c:numCache>
            </c:numRef>
          </c:val>
          <c:extLst>
            <c:ext xmlns:c16="http://schemas.microsoft.com/office/drawing/2014/chart" uri="{C3380CC4-5D6E-409C-BE32-E72D297353CC}">
              <c16:uniqueId val="{00000014-CF31-44B0-88D6-8F5DACC84F34}"/>
            </c:ext>
          </c:extLst>
        </c:ser>
        <c:ser>
          <c:idx val="3"/>
          <c:order val="3"/>
          <c:tx>
            <c:strRef>
              <c:f>'Figure 8'!$C$16</c:f>
              <c:strCache>
                <c:ptCount val="1"/>
                <c:pt idx="0">
                  <c:v>Investment, Q/Q-4</c:v>
                </c:pt>
              </c:strCache>
            </c:strRef>
          </c:tx>
          <c:spPr>
            <a:solidFill>
              <a:schemeClr val="accent2">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15-CF31-44B0-88D6-8F5DACC84F34}"/>
              </c:ext>
            </c:extLst>
          </c:dPt>
          <c:dPt>
            <c:idx val="3"/>
            <c:invertIfNegative val="0"/>
            <c:bubble3D val="0"/>
            <c:extLst>
              <c:ext xmlns:c16="http://schemas.microsoft.com/office/drawing/2014/chart" uri="{C3380CC4-5D6E-409C-BE32-E72D297353CC}">
                <c16:uniqueId val="{00000016-CF31-44B0-88D6-8F5DACC84F34}"/>
              </c:ext>
            </c:extLst>
          </c:dPt>
          <c:dPt>
            <c:idx val="5"/>
            <c:invertIfNegative val="0"/>
            <c:bubble3D val="0"/>
            <c:extLst>
              <c:ext xmlns:c16="http://schemas.microsoft.com/office/drawing/2014/chart" uri="{C3380CC4-5D6E-409C-BE32-E72D297353CC}">
                <c16:uniqueId val="{00000017-CF31-44B0-88D6-8F5DACC84F34}"/>
              </c:ext>
            </c:extLst>
          </c:dPt>
          <c:dPt>
            <c:idx val="6"/>
            <c:invertIfNegative val="0"/>
            <c:bubble3D val="0"/>
            <c:extLst>
              <c:ext xmlns:c16="http://schemas.microsoft.com/office/drawing/2014/chart" uri="{C3380CC4-5D6E-409C-BE32-E72D297353CC}">
                <c16:uniqueId val="{00000018-CF31-44B0-88D6-8F5DACC84F34}"/>
              </c:ext>
            </c:extLst>
          </c:dPt>
          <c:dPt>
            <c:idx val="8"/>
            <c:invertIfNegative val="0"/>
            <c:bubble3D val="0"/>
            <c:extLst>
              <c:ext xmlns:c16="http://schemas.microsoft.com/office/drawing/2014/chart" uri="{C3380CC4-5D6E-409C-BE32-E72D297353CC}">
                <c16:uniqueId val="{00000019-CF31-44B0-88D6-8F5DACC84F34}"/>
              </c:ext>
            </c:extLst>
          </c:dPt>
          <c:dPt>
            <c:idx val="9"/>
            <c:invertIfNegative val="0"/>
            <c:bubble3D val="0"/>
            <c:extLst>
              <c:ext xmlns:c16="http://schemas.microsoft.com/office/drawing/2014/chart" uri="{C3380CC4-5D6E-409C-BE32-E72D297353CC}">
                <c16:uniqueId val="{0000001A-CF31-44B0-88D6-8F5DACC84F34}"/>
              </c:ext>
            </c:extLst>
          </c:dPt>
          <c:cat>
            <c:multiLvlStrRef>
              <c:extLst>
                <c:ext xmlns:c15="http://schemas.microsoft.com/office/drawing/2012/chart" uri="{02D57815-91ED-43cb-92C2-25804820EDAC}">
                  <c15:fullRef>
                    <c15:sqref>'Figure 8'!$D$10:$Q$12</c15:sqref>
                  </c15:fullRef>
                </c:ext>
              </c:extLst>
              <c:f>'Figure 8'!$D$10:$Q$12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8'!$D$16:$Q$16</c15:sqref>
                  </c15:fullRef>
                </c:ext>
              </c:extLst>
              <c:f>'Figure 8'!$D$16:$N$16</c:f>
              <c:numCache>
                <c:formatCode>0.0</c:formatCode>
                <c:ptCount val="11"/>
                <c:pt idx="1">
                  <c:v>8.5</c:v>
                </c:pt>
                <c:pt idx="4">
                  <c:v>8.6</c:v>
                </c:pt>
                <c:pt idx="7">
                  <c:v>8.6999999999999993</c:v>
                </c:pt>
              </c:numCache>
            </c:numRef>
          </c:val>
          <c:extLst>
            <c:ext xmlns:c16="http://schemas.microsoft.com/office/drawing/2014/chart" uri="{C3380CC4-5D6E-409C-BE32-E72D297353CC}">
              <c16:uniqueId val="{0000001B-CF31-44B0-88D6-8F5DACC84F34}"/>
            </c:ext>
          </c:extLst>
        </c:ser>
        <c:dLbls>
          <c:showLegendKey val="0"/>
          <c:showVal val="0"/>
          <c:showCatName val="0"/>
          <c:showSerName val="0"/>
          <c:showPercent val="0"/>
          <c:showBubbleSize val="0"/>
        </c:dLbls>
        <c:gapWidth val="50"/>
        <c:overlap val="-19"/>
        <c:axId val="1720061696"/>
        <c:axId val="1598831344"/>
      </c:barChart>
      <c:lineChart>
        <c:grouping val="standard"/>
        <c:varyColors val="0"/>
        <c:ser>
          <c:idx val="4"/>
          <c:order val="4"/>
          <c:tx>
            <c:strRef>
              <c:f>'Figure 8'!$C$17</c:f>
              <c:strCache>
                <c:ptCount val="1"/>
                <c:pt idx="0">
                  <c:v>Retail trade volume of sales, M/M-1</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8'!$D$10:$Q$12</c15:sqref>
                  </c15:fullRef>
                </c:ext>
              </c:extLst>
              <c:f>'Figure 8'!$D$10:$Q$12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8'!$D$17:$Q$17</c15:sqref>
                  </c15:fullRef>
                </c:ext>
              </c:extLst>
              <c:f>'Figure 8'!$D$17:$N$17</c:f>
              <c:numCache>
                <c:formatCode>0.0</c:formatCode>
                <c:ptCount val="11"/>
                <c:pt idx="0">
                  <c:v>-0.9</c:v>
                </c:pt>
                <c:pt idx="1">
                  <c:v>-1.6</c:v>
                </c:pt>
                <c:pt idx="2">
                  <c:v>1.4</c:v>
                </c:pt>
                <c:pt idx="3">
                  <c:v>-0.3</c:v>
                </c:pt>
                <c:pt idx="4">
                  <c:v>2.2000000000000002</c:v>
                </c:pt>
                <c:pt idx="5">
                  <c:v>0.7</c:v>
                </c:pt>
                <c:pt idx="6">
                  <c:v>-0.3</c:v>
                </c:pt>
                <c:pt idx="7">
                  <c:v>0.2</c:v>
                </c:pt>
                <c:pt idx="8">
                  <c:v>1.3</c:v>
                </c:pt>
                <c:pt idx="9">
                  <c:v>0.5</c:v>
                </c:pt>
                <c:pt idx="10">
                  <c:v>-0.4</c:v>
                </c:pt>
              </c:numCache>
            </c:numRef>
          </c:val>
          <c:smooth val="0"/>
          <c:extLst>
            <c:ext xmlns:c16="http://schemas.microsoft.com/office/drawing/2014/chart" uri="{C3380CC4-5D6E-409C-BE32-E72D297353CC}">
              <c16:uniqueId val="{0000001C-CF31-44B0-88D6-8F5DACC84F34}"/>
            </c:ext>
          </c:extLst>
        </c:ser>
        <c:ser>
          <c:idx val="5"/>
          <c:order val="5"/>
          <c:tx>
            <c:strRef>
              <c:f>'Figure 8'!$C$18</c:f>
              <c:strCache>
                <c:ptCount val="1"/>
                <c:pt idx="0">
                  <c:v>Retail trade volume of sales, M/M-12</c:v>
                </c:pt>
              </c:strCache>
            </c:strRef>
          </c:tx>
          <c:spPr>
            <a:ln w="28575" cap="rnd" cmpd="sng" algn="ctr">
              <a:solidFill>
                <a:schemeClr val="accent3">
                  <a:lumMod val="60000"/>
                  <a:lumOff val="40000"/>
                </a:schemeClr>
              </a:solidFill>
              <a:prstDash val="sysDash"/>
              <a:round/>
              <a:headEnd type="none" w="med" len="med"/>
              <a:tailEnd type="none" w="med" len="med"/>
            </a:ln>
            <a:effectLst/>
          </c:spPr>
          <c:marker>
            <c:symbol val="diamond"/>
            <c:size val="10"/>
            <c:spPr>
              <a:solidFill>
                <a:schemeClr val="accent3">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8'!$D$10:$Q$12</c15:sqref>
                  </c15:fullRef>
                </c:ext>
              </c:extLst>
              <c:f>'Figure 8'!$D$10:$Q$12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8'!$D$18:$Q$18</c15:sqref>
                  </c15:fullRef>
                </c:ext>
              </c:extLst>
              <c:f>'Figure 8'!$D$18:$N$18</c:f>
              <c:numCache>
                <c:formatCode>0.0</c:formatCode>
                <c:ptCount val="11"/>
                <c:pt idx="0">
                  <c:v>8.1</c:v>
                </c:pt>
                <c:pt idx="1">
                  <c:v>2.4</c:v>
                </c:pt>
                <c:pt idx="2">
                  <c:v>5.4</c:v>
                </c:pt>
                <c:pt idx="3">
                  <c:v>2.4</c:v>
                </c:pt>
                <c:pt idx="4">
                  <c:v>7.2</c:v>
                </c:pt>
                <c:pt idx="5">
                  <c:v>6.8</c:v>
                </c:pt>
                <c:pt idx="6">
                  <c:v>6</c:v>
                </c:pt>
                <c:pt idx="7">
                  <c:v>4.9000000000000004</c:v>
                </c:pt>
                <c:pt idx="8">
                  <c:v>5.7</c:v>
                </c:pt>
                <c:pt idx="9">
                  <c:v>7.4</c:v>
                </c:pt>
                <c:pt idx="10">
                  <c:v>3.1</c:v>
                </c:pt>
              </c:numCache>
            </c:numRef>
          </c:val>
          <c:smooth val="0"/>
          <c:extLst>
            <c:ext xmlns:c16="http://schemas.microsoft.com/office/drawing/2014/chart" uri="{C3380CC4-5D6E-409C-BE32-E72D297353CC}">
              <c16:uniqueId val="{0000001D-CF31-44B0-88D6-8F5DACC84F34}"/>
            </c:ext>
          </c:extLst>
        </c:ser>
        <c:dLbls>
          <c:showLegendKey val="0"/>
          <c:showVal val="0"/>
          <c:showCatName val="0"/>
          <c:showSerName val="0"/>
          <c:showPercent val="0"/>
          <c:showBubbleSize val="0"/>
        </c:dLbls>
        <c:marker val="1"/>
        <c:smooth val="0"/>
        <c:axId val="1720061696"/>
        <c:axId val="1598831344"/>
      </c:lineChart>
      <c:catAx>
        <c:axId val="1720061696"/>
        <c:scaling>
          <c:orientation val="minMax"/>
        </c:scaling>
        <c:delete val="0"/>
        <c:axPos val="b"/>
        <c:numFmt formatCode="General" sourceLinked="1"/>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31344"/>
        <c:crossesAt val="0"/>
        <c:auto val="1"/>
        <c:lblAlgn val="ctr"/>
        <c:lblOffset val="100"/>
        <c:noMultiLvlLbl val="0"/>
      </c:catAx>
      <c:valAx>
        <c:axId val="1598831344"/>
        <c:scaling>
          <c:orientation val="minMax"/>
          <c:max val="9"/>
          <c:min val="-2"/>
        </c:scaling>
        <c:delete val="0"/>
        <c:axPos val="l"/>
        <c:majorGridlines>
          <c:spPr>
            <a:ln w="3175" cap="flat" cmpd="sng" algn="ctr">
              <a:solidFill>
                <a:srgbClr val="C0C0C0"/>
              </a:solidFill>
              <a:prstDash val="sysDash"/>
              <a:round/>
            </a:ln>
            <a:effectLst/>
          </c:spPr>
        </c:majorGridlines>
        <c:title>
          <c:tx>
            <c:strRef>
              <c:f>'Figure 8'!$C$25</c:f>
              <c:strCache>
                <c:ptCount val="1"/>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20061696"/>
        <c:crosses val="autoZero"/>
        <c:crossBetween val="between"/>
        <c:majorUnit val="1"/>
      </c:valAx>
      <c:spPr>
        <a:noFill/>
        <a:ln>
          <a:noFill/>
        </a:ln>
        <a:effectLst/>
      </c:spPr>
    </c:plotArea>
    <c:legend>
      <c:legendPos val="b"/>
      <c:layout>
        <c:manualLayout>
          <c:xMode val="edge"/>
          <c:yMode val="edge"/>
          <c:x val="0.67312064331905597"/>
          <c:y val="0.42408678398895788"/>
          <c:w val="0.32490310321659521"/>
          <c:h val="0.3048592132505176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Labour indicator rates, </a:t>
            </a:r>
            <a:r>
              <a:rPr lang="en-US" sz="1800" b="1" i="0" u="none" strike="noStrike" baseline="0">
                <a:effectLst/>
              </a:rPr>
              <a:t>Bulgaria</a:t>
            </a:r>
            <a:r>
              <a:rPr lang="en-US"/>
              <a:t>, </a:t>
            </a:r>
            <a:r>
              <a:rPr lang="en-US" sz="1800" b="1" i="0" u="none" strike="noStrike" baseline="0">
                <a:effectLst/>
              </a:rPr>
              <a:t>January 2025</a:t>
            </a:r>
            <a:r>
              <a:rPr lang="en-US"/>
              <a:t> to </a:t>
            </a:r>
            <a:r>
              <a:rPr lang="en-US" sz="1800" b="1" i="0" u="none" strike="noStrike" baseline="0">
                <a:effectLst/>
              </a:rPr>
              <a:t>November</a:t>
            </a:r>
            <a:r>
              <a:rPr lang="en-US"/>
              <a:t> 2025</a:t>
            </a:r>
          </a:p>
          <a:p>
            <a:pPr algn="l">
              <a:defRPr sz="1800" b="1"/>
            </a:pPr>
            <a:r>
              <a:rPr lang="en-US" sz="1600" b="0"/>
              <a:t>(%)</a:t>
            </a:r>
          </a:p>
        </c:rich>
      </c:tx>
      <c:layout>
        <c:manualLayout>
          <c:xMode val="edge"/>
          <c:yMode val="edge"/>
          <c:x val="2.66649869824473E-3"/>
          <c:y val="5.0897170462387855E-4"/>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6.5760791971109442E-2"/>
          <c:y val="0.1265795376121463"/>
          <c:w val="0.61249454102628698"/>
          <c:h val="0.58147066942719117"/>
        </c:manualLayout>
      </c:layout>
      <c:barChart>
        <c:barDir val="col"/>
        <c:grouping val="clustered"/>
        <c:varyColors val="0"/>
        <c:ser>
          <c:idx val="4"/>
          <c:order val="1"/>
          <c:tx>
            <c:strRef>
              <c:f>'Figure 9'!$C$14</c:f>
              <c:strCache>
                <c:ptCount val="1"/>
                <c:pt idx="0">
                  <c:v>Employment, Q/Q-1</c:v>
                </c:pt>
              </c:strCache>
            </c:strRef>
          </c:tx>
          <c:spPr>
            <a:solidFill>
              <a:schemeClr val="accent1"/>
            </a:solidFill>
            <a:ln>
              <a:noFill/>
            </a:ln>
            <a:effectLst/>
          </c:spPr>
          <c:invertIfNegative val="0"/>
          <c:dPt>
            <c:idx val="2"/>
            <c:invertIfNegative val="0"/>
            <c:bubble3D val="0"/>
            <c:extLst>
              <c:ext xmlns:c16="http://schemas.microsoft.com/office/drawing/2014/chart" uri="{C3380CC4-5D6E-409C-BE32-E72D297353CC}">
                <c16:uniqueId val="{00000000-9B43-4B25-AB7A-0B059D2A7997}"/>
              </c:ext>
            </c:extLst>
          </c:dPt>
          <c:dPt>
            <c:idx val="3"/>
            <c:invertIfNegative val="0"/>
            <c:bubble3D val="0"/>
            <c:extLst>
              <c:ext xmlns:c16="http://schemas.microsoft.com/office/drawing/2014/chart" uri="{C3380CC4-5D6E-409C-BE32-E72D297353CC}">
                <c16:uniqueId val="{00000001-9B43-4B25-AB7A-0B059D2A7997}"/>
              </c:ext>
            </c:extLst>
          </c:dPt>
          <c:dPt>
            <c:idx val="5"/>
            <c:invertIfNegative val="0"/>
            <c:bubble3D val="0"/>
            <c:extLst>
              <c:ext xmlns:c16="http://schemas.microsoft.com/office/drawing/2014/chart" uri="{C3380CC4-5D6E-409C-BE32-E72D297353CC}">
                <c16:uniqueId val="{00000002-9B43-4B25-AB7A-0B059D2A7997}"/>
              </c:ext>
            </c:extLst>
          </c:dPt>
          <c:dPt>
            <c:idx val="6"/>
            <c:invertIfNegative val="0"/>
            <c:bubble3D val="0"/>
            <c:extLst>
              <c:ext xmlns:c16="http://schemas.microsoft.com/office/drawing/2014/chart" uri="{C3380CC4-5D6E-409C-BE32-E72D297353CC}">
                <c16:uniqueId val="{00000003-9B43-4B25-AB7A-0B059D2A7997}"/>
              </c:ext>
            </c:extLst>
          </c:dPt>
          <c:dPt>
            <c:idx val="8"/>
            <c:invertIfNegative val="0"/>
            <c:bubble3D val="0"/>
            <c:extLst>
              <c:ext xmlns:c16="http://schemas.microsoft.com/office/drawing/2014/chart" uri="{C3380CC4-5D6E-409C-BE32-E72D297353CC}">
                <c16:uniqueId val="{00000004-9B43-4B25-AB7A-0B059D2A7997}"/>
              </c:ext>
            </c:extLst>
          </c:dPt>
          <c:dPt>
            <c:idx val="9"/>
            <c:invertIfNegative val="0"/>
            <c:bubble3D val="0"/>
            <c:extLst>
              <c:ext xmlns:c16="http://schemas.microsoft.com/office/drawing/2014/chart" uri="{C3380CC4-5D6E-409C-BE32-E72D297353CC}">
                <c16:uniqueId val="{00000005-9B43-4B25-AB7A-0B059D2A7997}"/>
              </c:ext>
            </c:extLst>
          </c:dPt>
          <c:cat>
            <c:strRef>
              <c:extLst>
                <c:ext xmlns:c15="http://schemas.microsoft.com/office/drawing/2012/chart" uri="{02D57815-91ED-43cb-92C2-25804820EDAC}">
                  <c15:fullRef>
                    <c15:sqref>'Figure 9'!$D$12:$Q$12</c15:sqref>
                  </c15:fullRef>
                </c:ext>
              </c:extLst>
              <c:f>'Figure 9'!$D$12:$N$12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9'!$D$14:$Q$14</c15:sqref>
                  </c15:fullRef>
                </c:ext>
              </c:extLst>
              <c:f>'Figure 9'!$D$14:$N$14</c:f>
              <c:numCache>
                <c:formatCode>0.0</c:formatCode>
                <c:ptCount val="11"/>
                <c:pt idx="1">
                  <c:v>0.6</c:v>
                </c:pt>
                <c:pt idx="4">
                  <c:v>0.7</c:v>
                </c:pt>
                <c:pt idx="7">
                  <c:v>0.5</c:v>
                </c:pt>
              </c:numCache>
            </c:numRef>
          </c:val>
          <c:extLst>
            <c:ext xmlns:c15="http://schemas.microsoft.com/office/drawing/2012/chart" uri="{02D57815-91ED-43cb-92C2-25804820EDAC}">
              <c15:categoryFilterExceptions>
                <c15:categoryFilterException>
                  <c15:sqref>'Figure 9'!$O$14</c15:sqref>
                  <c15:invertIfNegative val="0"/>
                  <c15:bubble3D val="0"/>
                </c15:categoryFilterException>
                <c15:categoryFilterException>
                  <c15:sqref>'Figure 9'!$P$14</c15:sqref>
                  <c15:invertIfNegative val="0"/>
                  <c15:bubble3D val="0"/>
                </c15:categoryFilterException>
              </c15:categoryFilterExceptions>
            </c:ext>
            <c:ext xmlns:c16="http://schemas.microsoft.com/office/drawing/2014/chart" uri="{C3380CC4-5D6E-409C-BE32-E72D297353CC}">
              <c16:uniqueId val="{00000008-9B43-4B25-AB7A-0B059D2A7997}"/>
            </c:ext>
          </c:extLst>
        </c:ser>
        <c:ser>
          <c:idx val="2"/>
          <c:order val="2"/>
          <c:tx>
            <c:strRef>
              <c:f>'Figure 9'!$C$15</c:f>
              <c:strCache>
                <c:ptCount val="1"/>
                <c:pt idx="0">
                  <c:v>Employment, Q/Q-4</c:v>
                </c:pt>
              </c:strCache>
            </c:strRef>
          </c:tx>
          <c:spPr>
            <a:solidFill>
              <a:schemeClr val="accent1">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09-9B43-4B25-AB7A-0B059D2A7997}"/>
              </c:ext>
            </c:extLst>
          </c:dPt>
          <c:dPt>
            <c:idx val="3"/>
            <c:invertIfNegative val="0"/>
            <c:bubble3D val="0"/>
            <c:extLst>
              <c:ext xmlns:c16="http://schemas.microsoft.com/office/drawing/2014/chart" uri="{C3380CC4-5D6E-409C-BE32-E72D297353CC}">
                <c16:uniqueId val="{0000000A-9B43-4B25-AB7A-0B059D2A7997}"/>
              </c:ext>
            </c:extLst>
          </c:dPt>
          <c:dPt>
            <c:idx val="5"/>
            <c:invertIfNegative val="0"/>
            <c:bubble3D val="0"/>
            <c:extLst>
              <c:ext xmlns:c16="http://schemas.microsoft.com/office/drawing/2014/chart" uri="{C3380CC4-5D6E-409C-BE32-E72D297353CC}">
                <c16:uniqueId val="{0000000B-9B43-4B25-AB7A-0B059D2A7997}"/>
              </c:ext>
            </c:extLst>
          </c:dPt>
          <c:dPt>
            <c:idx val="6"/>
            <c:invertIfNegative val="0"/>
            <c:bubble3D val="0"/>
            <c:extLst>
              <c:ext xmlns:c16="http://schemas.microsoft.com/office/drawing/2014/chart" uri="{C3380CC4-5D6E-409C-BE32-E72D297353CC}">
                <c16:uniqueId val="{0000000C-9B43-4B25-AB7A-0B059D2A7997}"/>
              </c:ext>
            </c:extLst>
          </c:dPt>
          <c:dPt>
            <c:idx val="8"/>
            <c:invertIfNegative val="0"/>
            <c:bubble3D val="0"/>
            <c:extLst>
              <c:ext xmlns:c16="http://schemas.microsoft.com/office/drawing/2014/chart" uri="{C3380CC4-5D6E-409C-BE32-E72D297353CC}">
                <c16:uniqueId val="{0000000D-9B43-4B25-AB7A-0B059D2A7997}"/>
              </c:ext>
            </c:extLst>
          </c:dPt>
          <c:dPt>
            <c:idx val="9"/>
            <c:invertIfNegative val="0"/>
            <c:bubble3D val="0"/>
            <c:extLst>
              <c:ext xmlns:c16="http://schemas.microsoft.com/office/drawing/2014/chart" uri="{C3380CC4-5D6E-409C-BE32-E72D297353CC}">
                <c16:uniqueId val="{0000000E-9B43-4B25-AB7A-0B059D2A7997}"/>
              </c:ext>
            </c:extLst>
          </c:dPt>
          <c:cat>
            <c:strRef>
              <c:extLst>
                <c:ext xmlns:c15="http://schemas.microsoft.com/office/drawing/2012/chart" uri="{02D57815-91ED-43cb-92C2-25804820EDAC}">
                  <c15:fullRef>
                    <c15:sqref>'Figure 9'!$D$12:$Q$12</c15:sqref>
                  </c15:fullRef>
                </c:ext>
              </c:extLst>
              <c:f>'Figure 9'!$D$12:$N$12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9'!$D$15:$Q$15</c15:sqref>
                  </c15:fullRef>
                </c:ext>
              </c:extLst>
              <c:f>'Figure 9'!$D$15:$N$15</c:f>
              <c:numCache>
                <c:formatCode>0.0</c:formatCode>
                <c:ptCount val="11"/>
                <c:pt idx="1">
                  <c:v>1.6</c:v>
                </c:pt>
                <c:pt idx="4">
                  <c:v>2.1</c:v>
                </c:pt>
                <c:pt idx="7">
                  <c:v>2.2999999999999998</c:v>
                </c:pt>
              </c:numCache>
            </c:numRef>
          </c:val>
          <c:extLst>
            <c:ext xmlns:c15="http://schemas.microsoft.com/office/drawing/2012/chart" uri="{02D57815-91ED-43cb-92C2-25804820EDAC}">
              <c15:categoryFilterExceptions>
                <c15:categoryFilterException>
                  <c15:sqref>'Figure 9'!$O$15</c15:sqref>
                  <c15:invertIfNegative val="0"/>
                  <c15:bubble3D val="0"/>
                </c15:categoryFilterException>
                <c15:categoryFilterException>
                  <c15:sqref>'Figure 9'!$P$15</c15:sqref>
                  <c15:invertIfNegative val="0"/>
                  <c15:bubble3D val="0"/>
                </c15:categoryFilterException>
              </c15:categoryFilterExceptions>
            </c:ext>
            <c:ext xmlns:c16="http://schemas.microsoft.com/office/drawing/2014/chart" uri="{C3380CC4-5D6E-409C-BE32-E72D297353CC}">
              <c16:uniqueId val="{00000011-9B43-4B25-AB7A-0B059D2A7997}"/>
            </c:ext>
          </c:extLst>
        </c:ser>
        <c:ser>
          <c:idx val="3"/>
          <c:order val="3"/>
          <c:tx>
            <c:strRef>
              <c:f>'Figure 9'!$C$16</c:f>
              <c:strCache>
                <c:ptCount val="1"/>
                <c:pt idx="0">
                  <c:v>Hourly labour costs, Q/Q-1</c:v>
                </c:pt>
              </c:strCache>
            </c:strRef>
          </c:tx>
          <c:spPr>
            <a:solidFill>
              <a:schemeClr val="accent2"/>
            </a:solidFill>
            <a:ln>
              <a:noFill/>
            </a:ln>
            <a:effectLst/>
          </c:spPr>
          <c:invertIfNegative val="0"/>
          <c:dPt>
            <c:idx val="2"/>
            <c:invertIfNegative val="0"/>
            <c:bubble3D val="0"/>
            <c:extLst>
              <c:ext xmlns:c16="http://schemas.microsoft.com/office/drawing/2014/chart" uri="{C3380CC4-5D6E-409C-BE32-E72D297353CC}">
                <c16:uniqueId val="{00000012-9B43-4B25-AB7A-0B059D2A7997}"/>
              </c:ext>
            </c:extLst>
          </c:dPt>
          <c:dPt>
            <c:idx val="3"/>
            <c:invertIfNegative val="0"/>
            <c:bubble3D val="0"/>
            <c:extLst>
              <c:ext xmlns:c16="http://schemas.microsoft.com/office/drawing/2014/chart" uri="{C3380CC4-5D6E-409C-BE32-E72D297353CC}">
                <c16:uniqueId val="{00000013-9B43-4B25-AB7A-0B059D2A7997}"/>
              </c:ext>
            </c:extLst>
          </c:dPt>
          <c:dPt>
            <c:idx val="5"/>
            <c:invertIfNegative val="0"/>
            <c:bubble3D val="0"/>
            <c:extLst>
              <c:ext xmlns:c16="http://schemas.microsoft.com/office/drawing/2014/chart" uri="{C3380CC4-5D6E-409C-BE32-E72D297353CC}">
                <c16:uniqueId val="{00000014-9B43-4B25-AB7A-0B059D2A7997}"/>
              </c:ext>
            </c:extLst>
          </c:dPt>
          <c:dPt>
            <c:idx val="6"/>
            <c:invertIfNegative val="0"/>
            <c:bubble3D val="0"/>
            <c:extLst>
              <c:ext xmlns:c16="http://schemas.microsoft.com/office/drawing/2014/chart" uri="{C3380CC4-5D6E-409C-BE32-E72D297353CC}">
                <c16:uniqueId val="{00000015-9B43-4B25-AB7A-0B059D2A7997}"/>
              </c:ext>
            </c:extLst>
          </c:dPt>
          <c:dPt>
            <c:idx val="8"/>
            <c:invertIfNegative val="0"/>
            <c:bubble3D val="0"/>
            <c:extLst>
              <c:ext xmlns:c16="http://schemas.microsoft.com/office/drawing/2014/chart" uri="{C3380CC4-5D6E-409C-BE32-E72D297353CC}">
                <c16:uniqueId val="{00000016-9B43-4B25-AB7A-0B059D2A7997}"/>
              </c:ext>
            </c:extLst>
          </c:dPt>
          <c:dPt>
            <c:idx val="9"/>
            <c:invertIfNegative val="0"/>
            <c:bubble3D val="0"/>
            <c:extLst>
              <c:ext xmlns:c16="http://schemas.microsoft.com/office/drawing/2014/chart" uri="{C3380CC4-5D6E-409C-BE32-E72D297353CC}">
                <c16:uniqueId val="{00000017-9B43-4B25-AB7A-0B059D2A7997}"/>
              </c:ext>
            </c:extLst>
          </c:dPt>
          <c:cat>
            <c:strRef>
              <c:extLst>
                <c:ext xmlns:c15="http://schemas.microsoft.com/office/drawing/2012/chart" uri="{02D57815-91ED-43cb-92C2-25804820EDAC}">
                  <c15:fullRef>
                    <c15:sqref>'Figure 9'!$D$12:$Q$12</c15:sqref>
                  </c15:fullRef>
                </c:ext>
              </c:extLst>
              <c:f>'Figure 9'!$D$12:$N$12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9'!$D$16:$Q$16</c15:sqref>
                  </c15:fullRef>
                </c:ext>
              </c:extLst>
              <c:f>'Figure 9'!$D$16:$N$16</c:f>
              <c:numCache>
                <c:formatCode>0.0</c:formatCode>
                <c:ptCount val="11"/>
                <c:pt idx="1">
                  <c:v>4.5999999999999996</c:v>
                </c:pt>
                <c:pt idx="4">
                  <c:v>3</c:v>
                </c:pt>
                <c:pt idx="7">
                  <c:v>1.8</c:v>
                </c:pt>
              </c:numCache>
            </c:numRef>
          </c:val>
          <c:extLst>
            <c:ext xmlns:c15="http://schemas.microsoft.com/office/drawing/2012/chart" uri="{02D57815-91ED-43cb-92C2-25804820EDAC}">
              <c15:categoryFilterExceptions>
                <c15:categoryFilterException>
                  <c15:sqref>'Figure 9'!$O$16</c15:sqref>
                  <c15:invertIfNegative val="0"/>
                  <c15:bubble3D val="0"/>
                </c15:categoryFilterException>
                <c15:categoryFilterException>
                  <c15:sqref>'Figure 9'!$P$16</c15:sqref>
                  <c15:invertIfNegative val="0"/>
                  <c15:bubble3D val="0"/>
                </c15:categoryFilterException>
              </c15:categoryFilterExceptions>
            </c:ext>
            <c:ext xmlns:c16="http://schemas.microsoft.com/office/drawing/2014/chart" uri="{C3380CC4-5D6E-409C-BE32-E72D297353CC}">
              <c16:uniqueId val="{0000001A-9B43-4B25-AB7A-0B059D2A7997}"/>
            </c:ext>
          </c:extLst>
        </c:ser>
        <c:ser>
          <c:idx val="1"/>
          <c:order val="4"/>
          <c:tx>
            <c:strRef>
              <c:f>'Figure 9'!$C$17</c:f>
              <c:strCache>
                <c:ptCount val="1"/>
                <c:pt idx="0">
                  <c:v>Hourly labour costs, Q/Q-4</c:v>
                </c:pt>
              </c:strCache>
            </c:strRef>
          </c:tx>
          <c:spPr>
            <a:solidFill>
              <a:schemeClr val="accent2">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1B-9B43-4B25-AB7A-0B059D2A7997}"/>
              </c:ext>
            </c:extLst>
          </c:dPt>
          <c:dPt>
            <c:idx val="3"/>
            <c:invertIfNegative val="0"/>
            <c:bubble3D val="0"/>
            <c:extLst>
              <c:ext xmlns:c16="http://schemas.microsoft.com/office/drawing/2014/chart" uri="{C3380CC4-5D6E-409C-BE32-E72D297353CC}">
                <c16:uniqueId val="{0000001C-9B43-4B25-AB7A-0B059D2A7997}"/>
              </c:ext>
            </c:extLst>
          </c:dPt>
          <c:dPt>
            <c:idx val="5"/>
            <c:invertIfNegative val="0"/>
            <c:bubble3D val="0"/>
            <c:extLst>
              <c:ext xmlns:c16="http://schemas.microsoft.com/office/drawing/2014/chart" uri="{C3380CC4-5D6E-409C-BE32-E72D297353CC}">
                <c16:uniqueId val="{0000001D-9B43-4B25-AB7A-0B059D2A7997}"/>
              </c:ext>
            </c:extLst>
          </c:dPt>
          <c:dPt>
            <c:idx val="6"/>
            <c:invertIfNegative val="0"/>
            <c:bubble3D val="0"/>
            <c:extLst>
              <c:ext xmlns:c16="http://schemas.microsoft.com/office/drawing/2014/chart" uri="{C3380CC4-5D6E-409C-BE32-E72D297353CC}">
                <c16:uniqueId val="{0000001E-9B43-4B25-AB7A-0B059D2A7997}"/>
              </c:ext>
            </c:extLst>
          </c:dPt>
          <c:dPt>
            <c:idx val="8"/>
            <c:invertIfNegative val="0"/>
            <c:bubble3D val="0"/>
            <c:extLst>
              <c:ext xmlns:c16="http://schemas.microsoft.com/office/drawing/2014/chart" uri="{C3380CC4-5D6E-409C-BE32-E72D297353CC}">
                <c16:uniqueId val="{0000001F-9B43-4B25-AB7A-0B059D2A7997}"/>
              </c:ext>
            </c:extLst>
          </c:dPt>
          <c:dPt>
            <c:idx val="9"/>
            <c:invertIfNegative val="0"/>
            <c:bubble3D val="0"/>
            <c:extLst>
              <c:ext xmlns:c16="http://schemas.microsoft.com/office/drawing/2014/chart" uri="{C3380CC4-5D6E-409C-BE32-E72D297353CC}">
                <c16:uniqueId val="{00000020-9B43-4B25-AB7A-0B059D2A7997}"/>
              </c:ext>
            </c:extLst>
          </c:dPt>
          <c:cat>
            <c:strRef>
              <c:extLst>
                <c:ext xmlns:c15="http://schemas.microsoft.com/office/drawing/2012/chart" uri="{02D57815-91ED-43cb-92C2-25804820EDAC}">
                  <c15:fullRef>
                    <c15:sqref>'Figure 9'!$D$12:$Q$12</c15:sqref>
                  </c15:fullRef>
                </c:ext>
              </c:extLst>
              <c:f>'Figure 9'!$D$12:$N$12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9'!$D$17:$Q$17</c15:sqref>
                  </c15:fullRef>
                </c:ext>
              </c:extLst>
              <c:f>'Figure 9'!$D$17:$N$17</c:f>
              <c:numCache>
                <c:formatCode>0.0</c:formatCode>
                <c:ptCount val="11"/>
                <c:pt idx="1">
                  <c:v>12.4</c:v>
                </c:pt>
                <c:pt idx="4">
                  <c:v>13.2</c:v>
                </c:pt>
                <c:pt idx="7">
                  <c:v>12.3</c:v>
                </c:pt>
              </c:numCache>
            </c:numRef>
          </c:val>
          <c:extLst>
            <c:ext xmlns:c15="http://schemas.microsoft.com/office/drawing/2012/chart" uri="{02D57815-91ED-43cb-92C2-25804820EDAC}">
              <c15:categoryFilterExceptions>
                <c15:categoryFilterException>
                  <c15:sqref>'Figure 9'!$O$17</c15:sqref>
                  <c15:invertIfNegative val="0"/>
                  <c15:bubble3D val="0"/>
                </c15:categoryFilterException>
                <c15:categoryFilterException>
                  <c15:sqref>'Figure 9'!$P$17</c15:sqref>
                  <c15:invertIfNegative val="0"/>
                  <c15:bubble3D val="0"/>
                </c15:categoryFilterException>
              </c15:categoryFilterExceptions>
            </c:ext>
            <c:ext xmlns:c16="http://schemas.microsoft.com/office/drawing/2014/chart" uri="{C3380CC4-5D6E-409C-BE32-E72D297353CC}">
              <c16:uniqueId val="{00000023-9B43-4B25-AB7A-0B059D2A7997}"/>
            </c:ext>
          </c:extLst>
        </c:ser>
        <c:dLbls>
          <c:showLegendKey val="0"/>
          <c:showVal val="0"/>
          <c:showCatName val="0"/>
          <c:showSerName val="0"/>
          <c:showPercent val="0"/>
          <c:showBubbleSize val="0"/>
        </c:dLbls>
        <c:gapWidth val="50"/>
        <c:overlap val="-19"/>
        <c:axId val="1855243088"/>
        <c:axId val="1598825584"/>
      </c:barChart>
      <c:lineChart>
        <c:grouping val="standard"/>
        <c:varyColors val="0"/>
        <c:ser>
          <c:idx val="0"/>
          <c:order val="0"/>
          <c:tx>
            <c:strRef>
              <c:f>'Figure 9'!$C$13</c:f>
              <c:strCache>
                <c:ptCount val="1"/>
                <c:pt idx="0">
                  <c:v>Monthly unemployment rate</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9'!$D$10:$Q$12</c15:sqref>
                  </c15:fullRef>
                </c:ext>
              </c:extLst>
              <c:f>'Figure 9'!$D$10:$Q$12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9'!$D$13:$Q$13</c15:sqref>
                  </c15:fullRef>
                </c:ext>
              </c:extLst>
              <c:f>'Figure 9'!$D$13:$N$13</c:f>
              <c:numCache>
                <c:formatCode>0.0</c:formatCode>
                <c:ptCount val="11"/>
                <c:pt idx="0">
                  <c:v>3.6</c:v>
                </c:pt>
                <c:pt idx="1">
                  <c:v>3.5</c:v>
                </c:pt>
                <c:pt idx="2">
                  <c:v>3.4</c:v>
                </c:pt>
                <c:pt idx="3">
                  <c:v>3.4</c:v>
                </c:pt>
                <c:pt idx="4">
                  <c:v>3.5</c:v>
                </c:pt>
                <c:pt idx="5">
                  <c:v>3.7</c:v>
                </c:pt>
                <c:pt idx="6">
                  <c:v>3.8</c:v>
                </c:pt>
                <c:pt idx="7">
                  <c:v>3.8</c:v>
                </c:pt>
                <c:pt idx="8">
                  <c:v>3.7</c:v>
                </c:pt>
                <c:pt idx="9">
                  <c:v>3.6</c:v>
                </c:pt>
                <c:pt idx="10">
                  <c:v>3.5</c:v>
                </c:pt>
              </c:numCache>
            </c:numRef>
          </c:val>
          <c:smooth val="0"/>
          <c:extLst>
            <c:ext xmlns:c16="http://schemas.microsoft.com/office/drawing/2014/chart" uri="{C3380CC4-5D6E-409C-BE32-E72D297353CC}">
              <c16:uniqueId val="{00000024-9B43-4B25-AB7A-0B059D2A7997}"/>
            </c:ext>
          </c:extLst>
        </c:ser>
        <c:dLbls>
          <c:showLegendKey val="0"/>
          <c:showVal val="0"/>
          <c:showCatName val="0"/>
          <c:showSerName val="0"/>
          <c:showPercent val="0"/>
          <c:showBubbleSize val="0"/>
        </c:dLbls>
        <c:marker val="1"/>
        <c:smooth val="0"/>
        <c:axId val="1855246800"/>
        <c:axId val="1598824624"/>
      </c:lineChart>
      <c:catAx>
        <c:axId val="1855243088"/>
        <c:scaling>
          <c:orientation val="minMax"/>
        </c:scaling>
        <c:delete val="1"/>
        <c:axPos val="b"/>
        <c:numFmt formatCode="General" sourceLinked="1"/>
        <c:majorTickMark val="out"/>
        <c:minorTickMark val="none"/>
        <c:tickLblPos val="nextTo"/>
        <c:crossAx val="1598825584"/>
        <c:crossesAt val="0"/>
        <c:auto val="1"/>
        <c:lblAlgn val="ctr"/>
        <c:lblOffset val="100"/>
        <c:noMultiLvlLbl val="0"/>
      </c:catAx>
      <c:valAx>
        <c:axId val="1598825584"/>
        <c:scaling>
          <c:orientation val="minMax"/>
          <c:max val="16"/>
          <c:min val="0"/>
        </c:scaling>
        <c:delete val="0"/>
        <c:axPos val="l"/>
        <c:majorGridlines>
          <c:spPr>
            <a:ln w="3175" cap="flat" cmpd="sng" algn="ctr">
              <a:solidFill>
                <a:srgbClr val="C0C0C0"/>
              </a:solidFill>
              <a:prstDash val="sysDash"/>
              <a:round/>
            </a:ln>
            <a:effectLst/>
          </c:spPr>
        </c:majorGridlines>
        <c:title>
          <c:tx>
            <c:strRef>
              <c:f>'Figure 13'!$C$21</c:f>
              <c:strCache>
                <c:ptCount val="1"/>
                <c:pt idx="0">
                  <c:v>Employment and labour costs rates of change</c:v>
                </c:pt>
              </c:strCache>
            </c:strRef>
          </c:tx>
          <c:layout>
            <c:manualLayout>
              <c:xMode val="edge"/>
              <c:yMode val="edge"/>
              <c:x val="5.3555681531872006E-3"/>
              <c:y val="0.14323826777087648"/>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out"/>
        <c:minorTickMark val="none"/>
        <c:tickLblPos val="low"/>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855243088"/>
        <c:crosses val="autoZero"/>
        <c:crossBetween val="between"/>
        <c:majorUnit val="2"/>
      </c:valAx>
      <c:valAx>
        <c:axId val="1598824624"/>
        <c:scaling>
          <c:orientation val="minMax"/>
          <c:max val="4"/>
          <c:min val="0"/>
        </c:scaling>
        <c:delete val="0"/>
        <c:axPos val="r"/>
        <c:title>
          <c:tx>
            <c:strRef>
              <c:f>'Figure 13'!$C$22</c:f>
              <c:strCache>
                <c:ptCount val="1"/>
                <c:pt idx="0">
                  <c:v>Monthly unemployment rate</c:v>
                </c:pt>
              </c:strCache>
            </c:strRef>
          </c:tx>
          <c:layout>
            <c:manualLayout>
              <c:xMode val="edge"/>
              <c:yMode val="edge"/>
              <c:x val="0.71625524901318549"/>
              <c:y val="0.24850189786059351"/>
            </c:manualLayout>
          </c:layout>
          <c:overlay val="0"/>
          <c:spPr>
            <a:noFill/>
            <a:ln>
              <a:noFill/>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title>
        <c:numFmt formatCode="0.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855246800"/>
        <c:crosses val="max"/>
        <c:crossBetween val="between"/>
        <c:majorUnit val="0.5"/>
        <c:minorUnit val="1.0000000000000002E-2"/>
      </c:valAx>
      <c:catAx>
        <c:axId val="1855246800"/>
        <c:scaling>
          <c:orientation val="minMax"/>
        </c:scaling>
        <c:delete val="0"/>
        <c:axPos val="b"/>
        <c:numFmt formatCode="mmm\-yyyy" sourceLinked="0"/>
        <c:majorTickMark val="none"/>
        <c:minorTickMark val="none"/>
        <c:tickLblPos val="low"/>
        <c:spPr>
          <a:noFill/>
          <a:ln w="9525" cap="flat" cmpd="sng" algn="ctr">
            <a:solidFill>
              <a:schemeClr val="tx1"/>
            </a:solidFill>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24624"/>
        <c:crossesAt val="0"/>
        <c:auto val="1"/>
        <c:lblAlgn val="ctr"/>
        <c:lblOffset val="100"/>
        <c:noMultiLvlLbl val="0"/>
      </c:catAx>
      <c:spPr>
        <a:noFill/>
        <a:ln>
          <a:noFill/>
        </a:ln>
        <a:effectLst/>
      </c:spPr>
    </c:plotArea>
    <c:legend>
      <c:legendPos val="b"/>
      <c:layout>
        <c:manualLayout>
          <c:xMode val="edge"/>
          <c:yMode val="edge"/>
          <c:x val="0.73987150415721847"/>
          <c:y val="0.35453450655624563"/>
          <c:w val="0.25904373477786174"/>
          <c:h val="0.38152726017943411"/>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Economic sentiment and rates of change for output indicators, France, January 2025 to December 2025</a:t>
            </a:r>
          </a:p>
        </c:rich>
      </c:tx>
      <c:layout>
        <c:manualLayout>
          <c:xMode val="edge"/>
          <c:yMode val="edge"/>
          <c:x val="5.3345665843169202E-3"/>
          <c:y val="5.1107698564965473E-4"/>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6.3285601563742092E-2"/>
          <c:y val="0.11794063055136464"/>
          <c:w val="0.64751462752858979"/>
          <c:h val="0.56444563498340072"/>
        </c:manualLayout>
      </c:layout>
      <c:barChart>
        <c:barDir val="col"/>
        <c:grouping val="clustered"/>
        <c:varyColors val="0"/>
        <c:ser>
          <c:idx val="0"/>
          <c:order val="0"/>
          <c:tx>
            <c:strRef>
              <c:f>'Figure 10'!$C$12</c:f>
              <c:strCache>
                <c:ptCount val="1"/>
                <c:pt idx="0">
                  <c:v>GDP, Q/Q-1</c:v>
                </c:pt>
              </c:strCache>
            </c:strRef>
          </c:tx>
          <c:spPr>
            <a:solidFill>
              <a:schemeClr val="accent1"/>
            </a:solidFill>
            <a:ln>
              <a:noFill/>
            </a:ln>
            <a:effectLst/>
          </c:spPr>
          <c:invertIfNegative val="0"/>
          <c:dPt>
            <c:idx val="0"/>
            <c:invertIfNegative val="0"/>
            <c:bubble3D val="0"/>
            <c:extLst>
              <c:ext xmlns:c16="http://schemas.microsoft.com/office/drawing/2014/chart" uri="{C3380CC4-5D6E-409C-BE32-E72D297353CC}">
                <c16:uniqueId val="{00000000-2FA1-4C50-9B57-1AC1AD52522C}"/>
              </c:ext>
            </c:extLst>
          </c:dPt>
          <c:dPt>
            <c:idx val="1"/>
            <c:invertIfNegative val="0"/>
            <c:bubble3D val="0"/>
            <c:extLst>
              <c:ext xmlns:c16="http://schemas.microsoft.com/office/drawing/2014/chart" uri="{C3380CC4-5D6E-409C-BE32-E72D297353CC}">
                <c16:uniqueId val="{00000001-2FA1-4C50-9B57-1AC1AD52522C}"/>
              </c:ext>
            </c:extLst>
          </c:dPt>
          <c:dPt>
            <c:idx val="2"/>
            <c:invertIfNegative val="0"/>
            <c:bubble3D val="0"/>
            <c:extLst>
              <c:ext xmlns:c16="http://schemas.microsoft.com/office/drawing/2014/chart" uri="{C3380CC4-5D6E-409C-BE32-E72D297353CC}">
                <c16:uniqueId val="{00000002-2FA1-4C50-9B57-1AC1AD52522C}"/>
              </c:ext>
            </c:extLst>
          </c:dPt>
          <c:dPt>
            <c:idx val="3"/>
            <c:invertIfNegative val="0"/>
            <c:bubble3D val="0"/>
            <c:extLst>
              <c:ext xmlns:c16="http://schemas.microsoft.com/office/drawing/2014/chart" uri="{C3380CC4-5D6E-409C-BE32-E72D297353CC}">
                <c16:uniqueId val="{00000003-2FA1-4C50-9B57-1AC1AD52522C}"/>
              </c:ext>
            </c:extLst>
          </c:dPt>
          <c:dPt>
            <c:idx val="4"/>
            <c:invertIfNegative val="0"/>
            <c:bubble3D val="0"/>
            <c:extLst>
              <c:ext xmlns:c16="http://schemas.microsoft.com/office/drawing/2014/chart" uri="{C3380CC4-5D6E-409C-BE32-E72D297353CC}">
                <c16:uniqueId val="{00000004-2FA1-4C50-9B57-1AC1AD52522C}"/>
              </c:ext>
            </c:extLst>
          </c:dPt>
          <c:dPt>
            <c:idx val="5"/>
            <c:invertIfNegative val="0"/>
            <c:bubble3D val="0"/>
            <c:extLst>
              <c:ext xmlns:c16="http://schemas.microsoft.com/office/drawing/2014/chart" uri="{C3380CC4-5D6E-409C-BE32-E72D297353CC}">
                <c16:uniqueId val="{00000005-2FA1-4C50-9B57-1AC1AD52522C}"/>
              </c:ext>
            </c:extLst>
          </c:dPt>
          <c:dPt>
            <c:idx val="6"/>
            <c:invertIfNegative val="0"/>
            <c:bubble3D val="0"/>
            <c:extLst>
              <c:ext xmlns:c16="http://schemas.microsoft.com/office/drawing/2014/chart" uri="{C3380CC4-5D6E-409C-BE32-E72D297353CC}">
                <c16:uniqueId val="{00000006-2FA1-4C50-9B57-1AC1AD52522C}"/>
              </c:ext>
            </c:extLst>
          </c:dPt>
          <c:dPt>
            <c:idx val="8"/>
            <c:invertIfNegative val="0"/>
            <c:bubble3D val="0"/>
            <c:extLst>
              <c:ext xmlns:c16="http://schemas.microsoft.com/office/drawing/2014/chart" uri="{C3380CC4-5D6E-409C-BE32-E72D297353CC}">
                <c16:uniqueId val="{00000007-2FA1-4C50-9B57-1AC1AD52522C}"/>
              </c:ext>
            </c:extLst>
          </c:dPt>
          <c:dPt>
            <c:idx val="9"/>
            <c:invertIfNegative val="0"/>
            <c:bubble3D val="0"/>
            <c:extLst>
              <c:ext xmlns:c16="http://schemas.microsoft.com/office/drawing/2014/chart" uri="{C3380CC4-5D6E-409C-BE32-E72D297353CC}">
                <c16:uniqueId val="{00000008-2FA1-4C50-9B57-1AC1AD52522C}"/>
              </c:ext>
            </c:extLst>
          </c:dPt>
          <c:dPt>
            <c:idx val="10"/>
            <c:invertIfNegative val="0"/>
            <c:bubble3D val="0"/>
            <c:extLst>
              <c:ext xmlns:c16="http://schemas.microsoft.com/office/drawing/2014/chart" uri="{C3380CC4-5D6E-409C-BE32-E72D297353CC}">
                <c16:uniqueId val="{00000009-2FA1-4C50-9B57-1AC1AD52522C}"/>
              </c:ext>
            </c:extLst>
          </c:dPt>
          <c:dPt>
            <c:idx val="11"/>
            <c:invertIfNegative val="0"/>
            <c:bubble3D val="0"/>
            <c:extLst>
              <c:ext xmlns:c16="http://schemas.microsoft.com/office/drawing/2014/chart" uri="{C3380CC4-5D6E-409C-BE32-E72D297353CC}">
                <c16:uniqueId val="{0000000A-2FA1-4C50-9B57-1AC1AD52522C}"/>
              </c:ext>
            </c:extLst>
          </c:dPt>
          <c:cat>
            <c:multiLvlStrRef>
              <c:extLst>
                <c:ext xmlns:c15="http://schemas.microsoft.com/office/drawing/2012/chart" uri="{02D57815-91ED-43cb-92C2-25804820EDAC}">
                  <c15:fullRef>
                    <c15:sqref>'Figure 10'!$D$9:$Q$11</c15:sqref>
                  </c15:fullRef>
                </c:ext>
              </c:extLst>
              <c:f>'Figure 10'!$D$9:$Q$11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10'!$D$12:$Q$12</c15:sqref>
                  </c15:fullRef>
                </c:ext>
              </c:extLst>
              <c:f>'Figure 10'!$D$12:$O$12</c:f>
              <c:numCache>
                <c:formatCode>0.0</c:formatCode>
                <c:ptCount val="12"/>
                <c:pt idx="1">
                  <c:v>0.1</c:v>
                </c:pt>
                <c:pt idx="4">
                  <c:v>0.3</c:v>
                </c:pt>
                <c:pt idx="7">
                  <c:v>0.5</c:v>
                </c:pt>
              </c:numCache>
            </c:numRef>
          </c:val>
          <c:extLst>
            <c:ext xmlns:c15="http://schemas.microsoft.com/office/drawing/2012/chart" uri="{02D57815-91ED-43cb-92C2-25804820EDAC}">
              <c15:categoryFilterExceptions>
                <c15:categoryFilterException>
                  <c15:sqref>'Figure 10'!$P$12</c15:sqref>
                  <c15:invertIfNegative val="0"/>
                  <c15:bubble3D val="0"/>
                </c15:categoryFilterException>
              </c15:categoryFilterExceptions>
            </c:ext>
            <c:ext xmlns:c16="http://schemas.microsoft.com/office/drawing/2014/chart" uri="{C3380CC4-5D6E-409C-BE32-E72D297353CC}">
              <c16:uniqueId val="{0000000B-2FA1-4C50-9B57-1AC1AD52522C}"/>
            </c:ext>
          </c:extLst>
        </c:ser>
        <c:ser>
          <c:idx val="1"/>
          <c:order val="1"/>
          <c:tx>
            <c:strRef>
              <c:f>'Figure 10'!$C$13</c:f>
              <c:strCache>
                <c:ptCount val="1"/>
                <c:pt idx="0">
                  <c:v>GDP, Q/Q-4</c:v>
                </c:pt>
              </c:strCache>
            </c:strRef>
          </c:tx>
          <c:spPr>
            <a:solidFill>
              <a:schemeClr val="accent1">
                <a:lumMod val="60000"/>
                <a:lumOff val="40000"/>
              </a:schemeClr>
            </a:solidFill>
            <a:ln>
              <a:noFill/>
              <a:prstDash val="sysDash"/>
            </a:ln>
            <a:effectLst/>
          </c:spPr>
          <c:invertIfNegative val="0"/>
          <c:dPt>
            <c:idx val="0"/>
            <c:invertIfNegative val="0"/>
            <c:bubble3D val="0"/>
            <c:extLst>
              <c:ext xmlns:c16="http://schemas.microsoft.com/office/drawing/2014/chart" uri="{C3380CC4-5D6E-409C-BE32-E72D297353CC}">
                <c16:uniqueId val="{0000000C-2FA1-4C50-9B57-1AC1AD52522C}"/>
              </c:ext>
            </c:extLst>
          </c:dPt>
          <c:dPt>
            <c:idx val="1"/>
            <c:invertIfNegative val="0"/>
            <c:bubble3D val="0"/>
            <c:extLst>
              <c:ext xmlns:c16="http://schemas.microsoft.com/office/drawing/2014/chart" uri="{C3380CC4-5D6E-409C-BE32-E72D297353CC}">
                <c16:uniqueId val="{0000000D-2FA1-4C50-9B57-1AC1AD52522C}"/>
              </c:ext>
            </c:extLst>
          </c:dPt>
          <c:dPt>
            <c:idx val="2"/>
            <c:invertIfNegative val="0"/>
            <c:bubble3D val="0"/>
            <c:extLst>
              <c:ext xmlns:c16="http://schemas.microsoft.com/office/drawing/2014/chart" uri="{C3380CC4-5D6E-409C-BE32-E72D297353CC}">
                <c16:uniqueId val="{0000000E-2FA1-4C50-9B57-1AC1AD52522C}"/>
              </c:ext>
            </c:extLst>
          </c:dPt>
          <c:dPt>
            <c:idx val="3"/>
            <c:invertIfNegative val="0"/>
            <c:bubble3D val="0"/>
            <c:extLst>
              <c:ext xmlns:c16="http://schemas.microsoft.com/office/drawing/2014/chart" uri="{C3380CC4-5D6E-409C-BE32-E72D297353CC}">
                <c16:uniqueId val="{0000000F-2FA1-4C50-9B57-1AC1AD52522C}"/>
              </c:ext>
            </c:extLst>
          </c:dPt>
          <c:dPt>
            <c:idx val="4"/>
            <c:invertIfNegative val="0"/>
            <c:bubble3D val="0"/>
            <c:extLst>
              <c:ext xmlns:c16="http://schemas.microsoft.com/office/drawing/2014/chart" uri="{C3380CC4-5D6E-409C-BE32-E72D297353CC}">
                <c16:uniqueId val="{00000010-2FA1-4C50-9B57-1AC1AD52522C}"/>
              </c:ext>
            </c:extLst>
          </c:dPt>
          <c:dPt>
            <c:idx val="5"/>
            <c:invertIfNegative val="0"/>
            <c:bubble3D val="0"/>
            <c:extLst>
              <c:ext xmlns:c16="http://schemas.microsoft.com/office/drawing/2014/chart" uri="{C3380CC4-5D6E-409C-BE32-E72D297353CC}">
                <c16:uniqueId val="{00000011-2FA1-4C50-9B57-1AC1AD52522C}"/>
              </c:ext>
            </c:extLst>
          </c:dPt>
          <c:dPt>
            <c:idx val="6"/>
            <c:invertIfNegative val="0"/>
            <c:bubble3D val="0"/>
            <c:extLst>
              <c:ext xmlns:c16="http://schemas.microsoft.com/office/drawing/2014/chart" uri="{C3380CC4-5D6E-409C-BE32-E72D297353CC}">
                <c16:uniqueId val="{00000012-2FA1-4C50-9B57-1AC1AD52522C}"/>
              </c:ext>
            </c:extLst>
          </c:dPt>
          <c:dPt>
            <c:idx val="7"/>
            <c:invertIfNegative val="0"/>
            <c:bubble3D val="0"/>
            <c:extLst>
              <c:ext xmlns:c16="http://schemas.microsoft.com/office/drawing/2014/chart" uri="{C3380CC4-5D6E-409C-BE32-E72D297353CC}">
                <c16:uniqueId val="{00000013-2FA1-4C50-9B57-1AC1AD52522C}"/>
              </c:ext>
            </c:extLst>
          </c:dPt>
          <c:dPt>
            <c:idx val="8"/>
            <c:invertIfNegative val="0"/>
            <c:bubble3D val="0"/>
            <c:extLst>
              <c:ext xmlns:c16="http://schemas.microsoft.com/office/drawing/2014/chart" uri="{C3380CC4-5D6E-409C-BE32-E72D297353CC}">
                <c16:uniqueId val="{00000014-2FA1-4C50-9B57-1AC1AD52522C}"/>
              </c:ext>
            </c:extLst>
          </c:dPt>
          <c:dPt>
            <c:idx val="9"/>
            <c:invertIfNegative val="0"/>
            <c:bubble3D val="0"/>
            <c:extLst>
              <c:ext xmlns:c16="http://schemas.microsoft.com/office/drawing/2014/chart" uri="{C3380CC4-5D6E-409C-BE32-E72D297353CC}">
                <c16:uniqueId val="{00000015-2FA1-4C50-9B57-1AC1AD52522C}"/>
              </c:ext>
            </c:extLst>
          </c:dPt>
          <c:dPt>
            <c:idx val="10"/>
            <c:invertIfNegative val="0"/>
            <c:bubble3D val="0"/>
            <c:extLst>
              <c:ext xmlns:c16="http://schemas.microsoft.com/office/drawing/2014/chart" uri="{C3380CC4-5D6E-409C-BE32-E72D297353CC}">
                <c16:uniqueId val="{00000016-2FA1-4C50-9B57-1AC1AD52522C}"/>
              </c:ext>
            </c:extLst>
          </c:dPt>
          <c:dPt>
            <c:idx val="11"/>
            <c:invertIfNegative val="0"/>
            <c:bubble3D val="0"/>
            <c:extLst>
              <c:ext xmlns:c16="http://schemas.microsoft.com/office/drawing/2014/chart" uri="{C3380CC4-5D6E-409C-BE32-E72D297353CC}">
                <c16:uniqueId val="{00000017-2FA1-4C50-9B57-1AC1AD52522C}"/>
              </c:ext>
            </c:extLst>
          </c:dPt>
          <c:cat>
            <c:multiLvlStrRef>
              <c:extLst>
                <c:ext xmlns:c15="http://schemas.microsoft.com/office/drawing/2012/chart" uri="{02D57815-91ED-43cb-92C2-25804820EDAC}">
                  <c15:fullRef>
                    <c15:sqref>'Figure 10'!$D$9:$Q$11</c15:sqref>
                  </c15:fullRef>
                </c:ext>
              </c:extLst>
              <c:f>'Figure 10'!$D$9:$Q$11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10'!$D$13:$Q$13</c15:sqref>
                  </c15:fullRef>
                </c:ext>
              </c:extLst>
              <c:f>'Figure 10'!$D$13:$O$13</c:f>
              <c:numCache>
                <c:formatCode>0.0</c:formatCode>
                <c:ptCount val="12"/>
                <c:pt idx="1">
                  <c:v>0.6</c:v>
                </c:pt>
                <c:pt idx="4">
                  <c:v>0.7</c:v>
                </c:pt>
                <c:pt idx="7">
                  <c:v>0.9</c:v>
                </c:pt>
              </c:numCache>
            </c:numRef>
          </c:val>
          <c:extLst>
            <c:ext xmlns:c15="http://schemas.microsoft.com/office/drawing/2012/chart" uri="{02D57815-91ED-43cb-92C2-25804820EDAC}">
              <c15:categoryFilterExceptions>
                <c15:categoryFilterException>
                  <c15:sqref>'Figure 10'!$P$13</c15:sqref>
                  <c15:invertIfNegative val="0"/>
                  <c15:bubble3D val="0"/>
                </c15:categoryFilterException>
              </c15:categoryFilterExceptions>
            </c:ext>
            <c:ext xmlns:c16="http://schemas.microsoft.com/office/drawing/2014/chart" uri="{C3380CC4-5D6E-409C-BE32-E72D297353CC}">
              <c16:uniqueId val="{00000018-2FA1-4C50-9B57-1AC1AD52522C}"/>
            </c:ext>
          </c:extLst>
        </c:ser>
        <c:dLbls>
          <c:showLegendKey val="0"/>
          <c:showVal val="0"/>
          <c:showCatName val="0"/>
          <c:showSerName val="0"/>
          <c:showPercent val="0"/>
          <c:showBubbleSize val="0"/>
        </c:dLbls>
        <c:gapWidth val="50"/>
        <c:overlap val="-19"/>
        <c:axId val="1703113872"/>
        <c:axId val="1598830864"/>
      </c:barChart>
      <c:lineChart>
        <c:grouping val="standard"/>
        <c:varyColors val="0"/>
        <c:ser>
          <c:idx val="2"/>
          <c:order val="2"/>
          <c:tx>
            <c:strRef>
              <c:f>'Figure 10'!$C$14</c:f>
              <c:strCache>
                <c:ptCount val="1"/>
                <c:pt idx="0">
                  <c:v>Industrial production, M/M-1</c:v>
                </c:pt>
              </c:strCache>
            </c:strRef>
          </c:tx>
          <c:spPr>
            <a:ln w="28575" cap="rnd" cmpd="sng" algn="ctr">
              <a:solidFill>
                <a:schemeClr val="accent2"/>
              </a:solidFill>
              <a:prstDash val="solid"/>
              <a:round/>
              <a:headEnd type="none" w="med" len="med"/>
              <a:tailEnd type="none" w="med" len="med"/>
            </a:ln>
            <a:effectLst/>
          </c:spPr>
          <c:marker>
            <c:symbol val="square"/>
            <c:size val="8"/>
            <c:spPr>
              <a:solidFill>
                <a:schemeClr val="accent2"/>
              </a:solidFill>
              <a:ln w="12700">
                <a:solidFill>
                  <a:schemeClr val="bg1"/>
                </a:solidFill>
                <a:prstDash val="solid"/>
              </a:ln>
              <a:effectLst/>
            </c:spPr>
          </c:marker>
          <c:cat>
            <c:multiLvlStrRef>
              <c:extLst>
                <c:ext xmlns:c15="http://schemas.microsoft.com/office/drawing/2012/chart" uri="{02D57815-91ED-43cb-92C2-25804820EDAC}">
                  <c15:fullRef>
                    <c15:sqref>'Figure 10'!$D$9:$Q$11</c15:sqref>
                  </c15:fullRef>
                </c:ext>
              </c:extLst>
              <c:f>'Figure 10'!$D$9:$Q$11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10'!$D$14:$Q$14</c15:sqref>
                  </c15:fullRef>
                </c:ext>
              </c:extLst>
              <c:f>'Figure 10'!$D$14:$O$14</c:f>
              <c:numCache>
                <c:formatCode>0.0</c:formatCode>
                <c:ptCount val="12"/>
                <c:pt idx="0">
                  <c:v>-0.5</c:v>
                </c:pt>
                <c:pt idx="1">
                  <c:v>1.1000000000000001</c:v>
                </c:pt>
                <c:pt idx="2">
                  <c:v>0.2</c:v>
                </c:pt>
                <c:pt idx="3">
                  <c:v>-1.3</c:v>
                </c:pt>
                <c:pt idx="4">
                  <c:v>-0.7</c:v>
                </c:pt>
                <c:pt idx="5">
                  <c:v>3.4</c:v>
                </c:pt>
                <c:pt idx="6">
                  <c:v>0.2</c:v>
                </c:pt>
                <c:pt idx="7">
                  <c:v>-1.2</c:v>
                </c:pt>
                <c:pt idx="8">
                  <c:v>1</c:v>
                </c:pt>
                <c:pt idx="9">
                  <c:v>0.2</c:v>
                </c:pt>
                <c:pt idx="10">
                  <c:v>-0.2</c:v>
                </c:pt>
              </c:numCache>
            </c:numRef>
          </c:val>
          <c:smooth val="0"/>
          <c:extLst>
            <c:ext xmlns:c16="http://schemas.microsoft.com/office/drawing/2014/chart" uri="{C3380CC4-5D6E-409C-BE32-E72D297353CC}">
              <c16:uniqueId val="{00000019-2FA1-4C50-9B57-1AC1AD52522C}"/>
            </c:ext>
          </c:extLst>
        </c:ser>
        <c:ser>
          <c:idx val="3"/>
          <c:order val="3"/>
          <c:tx>
            <c:strRef>
              <c:f>'Figure 10'!$C$15</c:f>
              <c:strCache>
                <c:ptCount val="1"/>
                <c:pt idx="0">
                  <c:v>Industrial production, M/M-12</c:v>
                </c:pt>
              </c:strCache>
            </c:strRef>
          </c:tx>
          <c:spPr>
            <a:ln w="28575" cap="rnd" cmpd="sng" algn="ctr">
              <a:solidFill>
                <a:schemeClr val="accent2">
                  <a:lumMod val="60000"/>
                  <a:lumOff val="40000"/>
                </a:schemeClr>
              </a:solidFill>
              <a:prstDash val="sysDash"/>
              <a:round/>
              <a:headEnd type="none" w="med" len="med"/>
              <a:tailEnd type="none" w="med" len="med"/>
            </a:ln>
            <a:effectLst/>
          </c:spPr>
          <c:marker>
            <c:symbol val="square"/>
            <c:size val="8"/>
            <c:spPr>
              <a:solidFill>
                <a:schemeClr val="accent2">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10'!$D$9:$Q$11</c15:sqref>
                  </c15:fullRef>
                </c:ext>
              </c:extLst>
              <c:f>'Figure 10'!$D$9:$Q$11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10'!$D$15:$Q$15</c15:sqref>
                  </c15:fullRef>
                </c:ext>
              </c:extLst>
              <c:f>'Figure 10'!$D$15:$O$15</c:f>
              <c:numCache>
                <c:formatCode>0.0</c:formatCode>
                <c:ptCount val="12"/>
                <c:pt idx="0">
                  <c:v>-1.1000000000000001</c:v>
                </c:pt>
                <c:pt idx="1">
                  <c:v>-0.3</c:v>
                </c:pt>
                <c:pt idx="2">
                  <c:v>0.3</c:v>
                </c:pt>
                <c:pt idx="3">
                  <c:v>-2.1</c:v>
                </c:pt>
                <c:pt idx="4">
                  <c:v>-1.3</c:v>
                </c:pt>
                <c:pt idx="5">
                  <c:v>1.7</c:v>
                </c:pt>
                <c:pt idx="6">
                  <c:v>1.9</c:v>
                </c:pt>
                <c:pt idx="7">
                  <c:v>0.3</c:v>
                </c:pt>
                <c:pt idx="8">
                  <c:v>1.5</c:v>
                </c:pt>
                <c:pt idx="9">
                  <c:v>1.6</c:v>
                </c:pt>
                <c:pt idx="10">
                  <c:v>2</c:v>
                </c:pt>
              </c:numCache>
            </c:numRef>
          </c:val>
          <c:smooth val="0"/>
          <c:extLst>
            <c:ext xmlns:c16="http://schemas.microsoft.com/office/drawing/2014/chart" uri="{C3380CC4-5D6E-409C-BE32-E72D297353CC}">
              <c16:uniqueId val="{0000001A-2FA1-4C50-9B57-1AC1AD52522C}"/>
            </c:ext>
          </c:extLst>
        </c:ser>
        <c:dLbls>
          <c:showLegendKey val="0"/>
          <c:showVal val="0"/>
          <c:showCatName val="0"/>
          <c:showSerName val="0"/>
          <c:showPercent val="0"/>
          <c:showBubbleSize val="0"/>
        </c:dLbls>
        <c:marker val="1"/>
        <c:smooth val="0"/>
        <c:axId val="1703113872"/>
        <c:axId val="1598830864"/>
      </c:lineChart>
      <c:lineChart>
        <c:grouping val="standard"/>
        <c:varyColors val="0"/>
        <c:ser>
          <c:idx val="4"/>
          <c:order val="4"/>
          <c:tx>
            <c:strRef>
              <c:f>'Figure 10'!$C$16</c:f>
              <c:strCache>
                <c:ptCount val="1"/>
                <c:pt idx="0">
                  <c:v>Economic sentiment indicator</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strRef>
              <c:extLst>
                <c:ext xmlns:c15="http://schemas.microsoft.com/office/drawing/2012/chart" uri="{02D57815-91ED-43cb-92C2-25804820EDAC}">
                  <c15:fullRef>
                    <c15:sqref>'Figure 10'!$D$11:$Q$11</c15:sqref>
                  </c15:fullRef>
                </c:ext>
              </c:extLst>
              <c:f>'Figure 10'!$D$11:$O$11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'Figure 10'!$D$16:$Q$16</c15:sqref>
                  </c15:fullRef>
                </c:ext>
              </c:extLst>
              <c:f>'Figure 10'!$D$16:$O$16</c:f>
              <c:numCache>
                <c:formatCode>0.0</c:formatCode>
                <c:ptCount val="12"/>
                <c:pt idx="0">
                  <c:v>95.9</c:v>
                </c:pt>
                <c:pt idx="1">
                  <c:v>98.3</c:v>
                </c:pt>
                <c:pt idx="2">
                  <c:v>96.3</c:v>
                </c:pt>
                <c:pt idx="3">
                  <c:v>96.7</c:v>
                </c:pt>
                <c:pt idx="4">
                  <c:v>93.2</c:v>
                </c:pt>
                <c:pt idx="5">
                  <c:v>90.1</c:v>
                </c:pt>
                <c:pt idx="6">
                  <c:v>92.3</c:v>
                </c:pt>
                <c:pt idx="7">
                  <c:v>92.8</c:v>
                </c:pt>
                <c:pt idx="8">
                  <c:v>92.9</c:v>
                </c:pt>
                <c:pt idx="9">
                  <c:v>94.7</c:v>
                </c:pt>
                <c:pt idx="10">
                  <c:v>95.2</c:v>
                </c:pt>
                <c:pt idx="11">
                  <c:v>94.3</c:v>
                </c:pt>
              </c:numCache>
            </c:numRef>
          </c:val>
          <c:smooth val="0"/>
          <c:extLst>
            <c:ext xmlns:c16="http://schemas.microsoft.com/office/drawing/2014/chart" uri="{C3380CC4-5D6E-409C-BE32-E72D297353CC}">
              <c16:uniqueId val="{0000001B-2FA1-4C50-9B57-1AC1AD52522C}"/>
            </c:ext>
          </c:extLst>
        </c:ser>
        <c:dLbls>
          <c:showLegendKey val="0"/>
          <c:showVal val="0"/>
          <c:showCatName val="0"/>
          <c:showSerName val="0"/>
          <c:showPercent val="0"/>
          <c:showBubbleSize val="0"/>
        </c:dLbls>
        <c:marker val="1"/>
        <c:smooth val="0"/>
        <c:axId val="1682116544"/>
        <c:axId val="1624264624"/>
      </c:lineChart>
      <c:catAx>
        <c:axId val="1703113872"/>
        <c:scaling>
          <c:orientation val="minMax"/>
        </c:scaling>
        <c:delete val="0"/>
        <c:axPos val="b"/>
        <c:numFmt formatCode="mmm\-yyyy" sourceLinked="0"/>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30864"/>
        <c:crosses val="autoZero"/>
        <c:auto val="1"/>
        <c:lblAlgn val="ctr"/>
        <c:lblOffset val="100"/>
        <c:tickMarkSkip val="1"/>
        <c:noMultiLvlLbl val="0"/>
      </c:catAx>
      <c:valAx>
        <c:axId val="1598830864"/>
        <c:scaling>
          <c:orientation val="minMax"/>
          <c:max val="4"/>
          <c:min val="-3"/>
        </c:scaling>
        <c:delete val="0"/>
        <c:axPos val="l"/>
        <c:majorGridlines>
          <c:spPr>
            <a:ln w="3175" cap="flat" cmpd="sng" algn="ctr">
              <a:solidFill>
                <a:srgbClr val="C0C0C0"/>
              </a:solidFill>
              <a:prstDash val="sysDash"/>
              <a:round/>
            </a:ln>
            <a:effectLst/>
          </c:spPr>
        </c:majorGridlines>
        <c:title>
          <c:tx>
            <c:strRef>
              <c:f>'Figure 10'!$C$21</c:f>
              <c:strCache>
                <c:ptCount val="1"/>
                <c:pt idx="0">
                  <c:v>GDP and industrial production rates of change (%)</c:v>
                </c:pt>
              </c:strCache>
            </c:strRef>
          </c:tx>
          <c:layout>
            <c:manualLayout>
              <c:xMode val="edge"/>
              <c:yMode val="edge"/>
              <c:x val="2.869219739828567E-3"/>
              <c:y val="0.10479717246614567"/>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03113872"/>
        <c:crosses val="autoZero"/>
        <c:crossBetween val="between"/>
        <c:majorUnit val="1"/>
      </c:valAx>
      <c:valAx>
        <c:axId val="1624264624"/>
        <c:scaling>
          <c:orientation val="minMax"/>
          <c:max val="105"/>
          <c:min val="0"/>
        </c:scaling>
        <c:delete val="0"/>
        <c:axPos val="r"/>
        <c:title>
          <c:tx>
            <c:strRef>
              <c:f>'Figure 10'!$C$22</c:f>
              <c:strCache>
                <c:ptCount val="1"/>
                <c:pt idx="0">
                  <c:v>Economic sentiment indicator (index; long-term average = 100)</c:v>
                </c:pt>
              </c:strCache>
            </c:strRef>
          </c:tx>
          <c:layout>
            <c:manualLayout>
              <c:xMode val="edge"/>
              <c:yMode val="edge"/>
              <c:x val="0.75327913077647979"/>
              <c:y val="6.0985645515415889E-2"/>
            </c:manualLayout>
          </c:layout>
          <c:overlay val="0"/>
          <c:spPr>
            <a:noFill/>
            <a:ln>
              <a:noFill/>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682116544"/>
        <c:crosses val="max"/>
        <c:crossBetween val="between"/>
        <c:majorUnit val="15"/>
      </c:valAx>
      <c:catAx>
        <c:axId val="1682116544"/>
        <c:scaling>
          <c:orientation val="minMax"/>
        </c:scaling>
        <c:delete val="1"/>
        <c:axPos val="t"/>
        <c:numFmt formatCode="General" sourceLinked="1"/>
        <c:majorTickMark val="out"/>
        <c:minorTickMark val="none"/>
        <c:tickLblPos val="nextTo"/>
        <c:crossAx val="1624264624"/>
        <c:crosses val="max"/>
        <c:auto val="1"/>
        <c:lblAlgn val="ctr"/>
        <c:lblOffset val="100"/>
        <c:noMultiLvlLbl val="0"/>
      </c:catAx>
      <c:spPr>
        <a:noFill/>
        <a:ln>
          <a:noFill/>
        </a:ln>
        <a:effectLst/>
      </c:spPr>
    </c:plotArea>
    <c:legend>
      <c:legendPos val="b"/>
      <c:layout>
        <c:manualLayout>
          <c:xMode val="edge"/>
          <c:yMode val="edge"/>
          <c:x val="0.77254479198235637"/>
          <c:y val="0.30483663733766658"/>
          <c:w val="0.22577534459934989"/>
          <c:h val="0.39896708288192223"/>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Rates of change for prices, </a:t>
            </a:r>
            <a:r>
              <a:rPr lang="en-US" sz="1800" b="1" i="0" u="none" strike="noStrike" baseline="0">
                <a:effectLst/>
              </a:rPr>
              <a:t>France</a:t>
            </a:r>
            <a:r>
              <a:rPr lang="en-US"/>
              <a:t>, January 2025 to December 2025</a:t>
            </a:r>
          </a:p>
          <a:p>
            <a:pPr algn="l">
              <a:defRPr sz="1800" b="1"/>
            </a:pPr>
            <a:r>
              <a:rPr lang="en-US" sz="1600" b="0"/>
              <a:t>(%)</a:t>
            </a:r>
          </a:p>
        </c:rich>
      </c:tx>
      <c:layout>
        <c:manualLayout>
          <c:xMode val="edge"/>
          <c:yMode val="edge"/>
          <c:x val="5.3509377781789814E-3"/>
          <c:y val="7.46805830484074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3.679686123259273E-2"/>
          <c:y val="0.12839855072463768"/>
          <c:w val="0.64588599784930223"/>
          <c:h val="0.67241977225672889"/>
        </c:manualLayout>
      </c:layout>
      <c:lineChart>
        <c:grouping val="standard"/>
        <c:varyColors val="0"/>
        <c:ser>
          <c:idx val="0"/>
          <c:order val="0"/>
          <c:tx>
            <c:strRef>
              <c:f>'Figure 11'!$C$12</c:f>
              <c:strCache>
                <c:ptCount val="1"/>
                <c:pt idx="0">
                  <c:v>Industrial producer prices, M/M-1</c:v>
                </c:pt>
              </c:strCache>
            </c:strRef>
          </c:tx>
          <c:spPr>
            <a:ln w="28575" cap="rnd" cmpd="sng" algn="ctr">
              <a:solidFill>
                <a:srgbClr val="2644A7">
                  <a:lumMod val="100000"/>
                </a:srgbClr>
              </a:solidFill>
              <a:prstDash val="solid"/>
              <a:round/>
              <a:headEnd type="none" w="med" len="med"/>
              <a:tailEnd type="none" w="med" len="med"/>
            </a:ln>
            <a:effectLst/>
          </c:spPr>
          <c:marker>
            <c:symbol val="circle"/>
            <c:size val="9"/>
            <c:spPr>
              <a:solidFill>
                <a:srgbClr val="2644A7"/>
              </a:solidFill>
              <a:ln w="12700">
                <a:solidFill>
                  <a:schemeClr val="bg1"/>
                </a:solidFill>
                <a:prstDash val="solid"/>
              </a:ln>
              <a:effectLst/>
            </c:spPr>
          </c:marker>
          <c:cat>
            <c:multiLvlStrRef>
              <c:extLst>
                <c:ext xmlns:c15="http://schemas.microsoft.com/office/drawing/2012/chart" uri="{02D57815-91ED-43cb-92C2-25804820EDAC}">
                  <c15:fullRef>
                    <c15:sqref>'Figure 11'!$D$10:$Q$11</c15:sqref>
                  </c15:fullRef>
                </c:ext>
              </c:extLst>
              <c:f>'Figure 11'!$D$10:$Q$11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11'!$D$12:$Q$12</c15:sqref>
                  </c15:fullRef>
                </c:ext>
              </c:extLst>
              <c:f>'Figure 11'!$D$12:$O$12</c:f>
              <c:numCache>
                <c:formatCode>0.0</c:formatCode>
                <c:ptCount val="12"/>
                <c:pt idx="0">
                  <c:v>0.9</c:v>
                </c:pt>
                <c:pt idx="1">
                  <c:v>-0.2</c:v>
                </c:pt>
                <c:pt idx="2">
                  <c:v>-0.6</c:v>
                </c:pt>
                <c:pt idx="3">
                  <c:v>-4.0999999999999996</c:v>
                </c:pt>
                <c:pt idx="4">
                  <c:v>-1</c:v>
                </c:pt>
                <c:pt idx="5">
                  <c:v>-0.1</c:v>
                </c:pt>
                <c:pt idx="6">
                  <c:v>0.5</c:v>
                </c:pt>
                <c:pt idx="7">
                  <c:v>-0.3</c:v>
                </c:pt>
                <c:pt idx="8">
                  <c:v>-0.1</c:v>
                </c:pt>
                <c:pt idx="9">
                  <c:v>0</c:v>
                </c:pt>
                <c:pt idx="10">
                  <c:v>1.1000000000000001</c:v>
                </c:pt>
              </c:numCache>
            </c:numRef>
          </c:val>
          <c:smooth val="0"/>
          <c:extLst>
            <c:ext xmlns:c16="http://schemas.microsoft.com/office/drawing/2014/chart" uri="{C3380CC4-5D6E-409C-BE32-E72D297353CC}">
              <c16:uniqueId val="{00000000-DD3B-4A51-9E14-B695C815B496}"/>
            </c:ext>
          </c:extLst>
        </c:ser>
        <c:ser>
          <c:idx val="1"/>
          <c:order val="1"/>
          <c:tx>
            <c:strRef>
              <c:f>'Figure 11'!$C$13</c:f>
              <c:strCache>
                <c:ptCount val="1"/>
                <c:pt idx="0">
                  <c:v>Industrial producer prices, M/M-12</c:v>
                </c:pt>
              </c:strCache>
            </c:strRef>
          </c:tx>
          <c:spPr>
            <a:ln w="28575" cap="rnd" cmpd="sng" algn="ctr">
              <a:solidFill>
                <a:schemeClr val="accent1">
                  <a:lumMod val="60000"/>
                  <a:lumOff val="40000"/>
                </a:schemeClr>
              </a:solidFill>
              <a:prstDash val="sysDash"/>
              <a:round/>
              <a:headEnd type="none" w="med" len="med"/>
              <a:tailEnd type="none" w="med" len="med"/>
            </a:ln>
            <a:effectLst/>
          </c:spPr>
          <c:marker>
            <c:symbol val="circle"/>
            <c:size val="9"/>
            <c:spPr>
              <a:solidFill>
                <a:schemeClr val="accent1">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11'!$D$10:$Q$11</c15:sqref>
                  </c15:fullRef>
                </c:ext>
              </c:extLst>
              <c:f>'Figure 11'!$D$10:$Q$11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11'!$D$13:$Q$13</c15:sqref>
                  </c15:fullRef>
                </c:ext>
              </c:extLst>
              <c:f>'Figure 11'!$D$13:$O$13</c:f>
              <c:numCache>
                <c:formatCode>0.0</c:formatCode>
                <c:ptCount val="12"/>
                <c:pt idx="0">
                  <c:v>-2.2000000000000002</c:v>
                </c:pt>
                <c:pt idx="1">
                  <c:v>-0.8</c:v>
                </c:pt>
                <c:pt idx="2">
                  <c:v>-0.2</c:v>
                </c:pt>
                <c:pt idx="3">
                  <c:v>-0.7</c:v>
                </c:pt>
                <c:pt idx="4">
                  <c:v>0</c:v>
                </c:pt>
                <c:pt idx="5">
                  <c:v>0.3</c:v>
                </c:pt>
                <c:pt idx="6">
                  <c:v>0.5</c:v>
                </c:pt>
                <c:pt idx="7">
                  <c:v>0</c:v>
                </c:pt>
                <c:pt idx="8">
                  <c:v>0.1</c:v>
                </c:pt>
                <c:pt idx="9">
                  <c:v>-0.8</c:v>
                </c:pt>
                <c:pt idx="10">
                  <c:v>-3.3</c:v>
                </c:pt>
              </c:numCache>
            </c:numRef>
          </c:val>
          <c:smooth val="0"/>
          <c:extLst>
            <c:ext xmlns:c16="http://schemas.microsoft.com/office/drawing/2014/chart" uri="{C3380CC4-5D6E-409C-BE32-E72D297353CC}">
              <c16:uniqueId val="{00000001-DD3B-4A51-9E14-B695C815B496}"/>
            </c:ext>
          </c:extLst>
        </c:ser>
        <c:ser>
          <c:idx val="2"/>
          <c:order val="2"/>
          <c:tx>
            <c:strRef>
              <c:f>'Figure 11'!$C$14</c:f>
              <c:strCache>
                <c:ptCount val="1"/>
                <c:pt idx="0">
                  <c:v>Industrial import prices, M/M-1</c:v>
                </c:pt>
              </c:strCache>
              <c:extLst xmlns:c15="http://schemas.microsoft.com/office/drawing/2012/chart"/>
            </c:strRef>
          </c:tx>
          <c:spPr>
            <a:ln w="28575" cap="rnd" cmpd="sng" algn="ctr">
              <a:solidFill>
                <a:schemeClr val="accent2"/>
              </a:solidFill>
              <a:prstDash val="solid"/>
              <a:round/>
              <a:headEnd type="none" w="med" len="med"/>
              <a:tailEnd type="none" w="med" len="med"/>
            </a:ln>
            <a:effectLst/>
          </c:spPr>
          <c:marker>
            <c:symbol val="square"/>
            <c:size val="8"/>
            <c:spPr>
              <a:solidFill>
                <a:schemeClr val="accent2"/>
              </a:solidFill>
              <a:ln w="12700">
                <a:solidFill>
                  <a:schemeClr val="bg1"/>
                </a:solidFill>
                <a:prstDash val="solid"/>
              </a:ln>
              <a:effectLst/>
            </c:spPr>
          </c:marker>
          <c:cat>
            <c:multiLvlStrRef>
              <c:extLst>
                <c:ext xmlns:c15="http://schemas.microsoft.com/office/drawing/2012/chart" uri="{02D57815-91ED-43cb-92C2-25804820EDAC}">
                  <c15:fullRef>
                    <c15:sqref>'Figure 11'!$D$10:$Q$11</c15:sqref>
                  </c15:fullRef>
                </c:ext>
              </c:extLst>
              <c:f>'Figure 11'!$D$10:$Q$11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11'!$D$14:$Q$14</c15:sqref>
                  </c15:fullRef>
                </c:ext>
              </c:extLst>
              <c:f>'Figure 11'!$D$14:$O$14</c:f>
              <c:numCache>
                <c:formatCode>0.0</c:formatCode>
                <c:ptCount val="12"/>
                <c:pt idx="0">
                  <c:v>0.9</c:v>
                </c:pt>
                <c:pt idx="1">
                  <c:v>0.2</c:v>
                </c:pt>
                <c:pt idx="2">
                  <c:v>-1.3</c:v>
                </c:pt>
                <c:pt idx="3">
                  <c:v>-2</c:v>
                </c:pt>
                <c:pt idx="4">
                  <c:v>-0.6</c:v>
                </c:pt>
                <c:pt idx="5">
                  <c:v>0.5</c:v>
                </c:pt>
                <c:pt idx="6">
                  <c:v>-0.3</c:v>
                </c:pt>
                <c:pt idx="7">
                  <c:v>-0.8</c:v>
                </c:pt>
                <c:pt idx="8">
                  <c:v>0.3</c:v>
                </c:pt>
                <c:pt idx="9">
                  <c:v>-0.4</c:v>
                </c:pt>
                <c:pt idx="10">
                  <c:v>0.4</c:v>
                </c:pt>
              </c:numCache>
            </c:numRef>
          </c:val>
          <c:smooth val="0"/>
          <c:extLst xmlns:c15="http://schemas.microsoft.com/office/drawing/2012/chart">
            <c:ext xmlns:c16="http://schemas.microsoft.com/office/drawing/2014/chart" uri="{C3380CC4-5D6E-409C-BE32-E72D297353CC}">
              <c16:uniqueId val="{00000002-DD3B-4A51-9E14-B695C815B496}"/>
            </c:ext>
          </c:extLst>
        </c:ser>
        <c:ser>
          <c:idx val="3"/>
          <c:order val="3"/>
          <c:tx>
            <c:strRef>
              <c:f>'Figure 11'!$C$15</c:f>
              <c:strCache>
                <c:ptCount val="1"/>
                <c:pt idx="0">
                  <c:v>Industrial import prices, M/M-12</c:v>
                </c:pt>
              </c:strCache>
              <c:extLst xmlns:c15="http://schemas.microsoft.com/office/drawing/2012/chart"/>
            </c:strRef>
          </c:tx>
          <c:spPr>
            <a:ln w="28575" cap="rnd" cmpd="sng" algn="ctr">
              <a:solidFill>
                <a:schemeClr val="accent2">
                  <a:lumMod val="60000"/>
                  <a:lumOff val="40000"/>
                </a:schemeClr>
              </a:solidFill>
              <a:prstDash val="sysDash"/>
              <a:round/>
              <a:headEnd type="none" w="med" len="med"/>
              <a:tailEnd type="none" w="med" len="med"/>
            </a:ln>
            <a:effectLst/>
          </c:spPr>
          <c:marker>
            <c:symbol val="square"/>
            <c:size val="8"/>
            <c:spPr>
              <a:solidFill>
                <a:schemeClr val="accent2">
                  <a:lumMod val="60000"/>
                  <a:lumOff val="40000"/>
                </a:schemeClr>
              </a:solidFill>
              <a:ln w="12700">
                <a:solidFill>
                  <a:schemeClr val="bg1"/>
                </a:solidFill>
                <a:prstDash val="sysDash"/>
              </a:ln>
              <a:effectLst/>
            </c:spPr>
          </c:marker>
          <c:cat>
            <c:multiLvlStrRef>
              <c:extLst>
                <c:ext xmlns:c15="http://schemas.microsoft.com/office/drawing/2012/chart" uri="{02D57815-91ED-43cb-92C2-25804820EDAC}">
                  <c15:fullRef>
                    <c15:sqref>'Figure 11'!$D$10:$Q$11</c15:sqref>
                  </c15:fullRef>
                </c:ext>
              </c:extLst>
              <c:f>'Figure 11'!$D$10:$Q$11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11'!$D$15:$Q$15</c15:sqref>
                  </c15:fullRef>
                </c:ext>
              </c:extLst>
              <c:f>'Figure 11'!$D$15:$O$15</c:f>
              <c:numCache>
                <c:formatCode>0.0</c:formatCode>
                <c:ptCount val="12"/>
                <c:pt idx="0">
                  <c:v>1.7</c:v>
                </c:pt>
                <c:pt idx="1">
                  <c:v>1.8</c:v>
                </c:pt>
                <c:pt idx="2">
                  <c:v>0.8</c:v>
                </c:pt>
                <c:pt idx="3">
                  <c:v>-1.4</c:v>
                </c:pt>
                <c:pt idx="4">
                  <c:v>-1.2</c:v>
                </c:pt>
                <c:pt idx="5">
                  <c:v>-1.3</c:v>
                </c:pt>
                <c:pt idx="6">
                  <c:v>-2</c:v>
                </c:pt>
                <c:pt idx="7">
                  <c:v>-2.2000000000000002</c:v>
                </c:pt>
                <c:pt idx="8">
                  <c:v>-1.3</c:v>
                </c:pt>
                <c:pt idx="9">
                  <c:v>-2.2000000000000002</c:v>
                </c:pt>
                <c:pt idx="10">
                  <c:v>-3.1</c:v>
                </c:pt>
              </c:numCache>
            </c:numRef>
          </c:val>
          <c:smooth val="0"/>
          <c:extLst xmlns:c15="http://schemas.microsoft.com/office/drawing/2012/chart">
            <c:ext xmlns:c16="http://schemas.microsoft.com/office/drawing/2014/chart" uri="{C3380CC4-5D6E-409C-BE32-E72D297353CC}">
              <c16:uniqueId val="{00000003-DD3B-4A51-9E14-B695C815B496}"/>
            </c:ext>
          </c:extLst>
        </c:ser>
        <c:ser>
          <c:idx val="4"/>
          <c:order val="4"/>
          <c:tx>
            <c:strRef>
              <c:f>'Figure 11'!$C$16</c:f>
              <c:strCache>
                <c:ptCount val="1"/>
                <c:pt idx="0">
                  <c:v>Inflation (HICP), M/M-12</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11'!$D$10:$Q$11</c15:sqref>
                  </c15:fullRef>
                </c:ext>
              </c:extLst>
              <c:f>'Figure 11'!$D$10:$Q$11</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2025</c:v>
                  </c:pt>
                </c:lvl>
              </c:multiLvlStrCache>
            </c:multiLvlStrRef>
          </c:cat>
          <c:val>
            <c:numRef>
              <c:extLst>
                <c:ext xmlns:c15="http://schemas.microsoft.com/office/drawing/2012/chart" uri="{02D57815-91ED-43cb-92C2-25804820EDAC}">
                  <c15:fullRef>
                    <c15:sqref>'Figure 11'!$D$16:$Q$16</c15:sqref>
                  </c15:fullRef>
                </c:ext>
              </c:extLst>
              <c:f>'Figure 11'!$D$16:$O$16</c:f>
              <c:numCache>
                <c:formatCode>0.0</c:formatCode>
                <c:ptCount val="12"/>
                <c:pt idx="0">
                  <c:v>1.8</c:v>
                </c:pt>
                <c:pt idx="1">
                  <c:v>0.9</c:v>
                </c:pt>
                <c:pt idx="2">
                  <c:v>0.9</c:v>
                </c:pt>
                <c:pt idx="3">
                  <c:v>0.9</c:v>
                </c:pt>
                <c:pt idx="4">
                  <c:v>0.6</c:v>
                </c:pt>
                <c:pt idx="5">
                  <c:v>0.9</c:v>
                </c:pt>
                <c:pt idx="6">
                  <c:v>0.9</c:v>
                </c:pt>
                <c:pt idx="7">
                  <c:v>0.8</c:v>
                </c:pt>
                <c:pt idx="8">
                  <c:v>1.1000000000000001</c:v>
                </c:pt>
                <c:pt idx="9">
                  <c:v>0.8</c:v>
                </c:pt>
                <c:pt idx="10">
                  <c:v>0.8</c:v>
                </c:pt>
                <c:pt idx="11">
                  <c:v>0.7</c:v>
                </c:pt>
              </c:numCache>
            </c:numRef>
          </c:val>
          <c:smooth val="0"/>
          <c:extLst>
            <c:ext xmlns:c16="http://schemas.microsoft.com/office/drawing/2014/chart" uri="{C3380CC4-5D6E-409C-BE32-E72D297353CC}">
              <c16:uniqueId val="{00000004-DD3B-4A51-9E14-B695C815B496}"/>
            </c:ext>
          </c:extLst>
        </c:ser>
        <c:dLbls>
          <c:showLegendKey val="0"/>
          <c:showVal val="0"/>
          <c:showCatName val="0"/>
          <c:showSerName val="0"/>
          <c:showPercent val="0"/>
          <c:showBubbleSize val="0"/>
        </c:dLbls>
        <c:marker val="1"/>
        <c:smooth val="0"/>
        <c:axId val="1720444240"/>
        <c:axId val="1659395712"/>
        <c:extLst/>
      </c:lineChart>
      <c:catAx>
        <c:axId val="1720444240"/>
        <c:scaling>
          <c:orientation val="minMax"/>
        </c:scaling>
        <c:delete val="0"/>
        <c:axPos val="b"/>
        <c:numFmt formatCode="General" sourceLinked="1"/>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659395712"/>
        <c:crosses val="autoZero"/>
        <c:auto val="1"/>
        <c:lblAlgn val="ctr"/>
        <c:lblOffset val="100"/>
        <c:tickMarkSkip val="1"/>
        <c:noMultiLvlLbl val="0"/>
      </c:catAx>
      <c:valAx>
        <c:axId val="1659395712"/>
        <c:scaling>
          <c:orientation val="minMax"/>
          <c:max val="2"/>
          <c:min val="-5"/>
        </c:scaling>
        <c:delete val="0"/>
        <c:axPos val="l"/>
        <c:majorGridlines>
          <c:spPr>
            <a:ln w="3175" cap="flat" cmpd="sng" algn="ctr">
              <a:solidFill>
                <a:srgbClr val="C0C0C0"/>
              </a:solidFill>
              <a:prstDash val="sysDash"/>
              <a:round/>
            </a:ln>
            <a:effectLst/>
          </c:spPr>
        </c:majorGridlines>
        <c:title>
          <c:tx>
            <c:strRef>
              <c:f>'Figure 11'!$C$21</c:f>
              <c:strCache>
                <c:ptCount val="1"/>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20444240"/>
        <c:crosses val="autoZero"/>
        <c:crossBetween val="between"/>
        <c:majorUnit val="1"/>
      </c:valAx>
      <c:spPr>
        <a:noFill/>
        <a:ln>
          <a:noFill/>
        </a:ln>
        <a:effectLst/>
      </c:spPr>
    </c:plotArea>
    <c:legend>
      <c:legendPos val="b"/>
      <c:layout>
        <c:manualLayout>
          <c:xMode val="edge"/>
          <c:yMode val="edge"/>
          <c:x val="0.68607628056736369"/>
          <c:y val="0.45116890959282263"/>
          <c:w val="0.31164367220534378"/>
          <c:h val="0.37334265010351969"/>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Rates of change for demand indicators, </a:t>
            </a:r>
            <a:r>
              <a:rPr lang="en-US" sz="1800" b="1" i="0" u="none" strike="noStrike" baseline="0">
                <a:effectLst/>
              </a:rPr>
              <a:t>France</a:t>
            </a:r>
            <a:r>
              <a:rPr lang="en-US"/>
              <a:t>, January 2025 to </a:t>
            </a:r>
            <a:r>
              <a:rPr lang="en-US" sz="1800" b="1" i="0" u="none" strike="noStrike" baseline="0">
                <a:effectLst/>
              </a:rPr>
              <a:t>November</a:t>
            </a:r>
            <a:r>
              <a:rPr lang="en-US"/>
              <a:t> 2025</a:t>
            </a:r>
          </a:p>
          <a:p>
            <a:pPr algn="l">
              <a:defRPr sz="1800" b="1"/>
            </a:pPr>
            <a:r>
              <a:rPr lang="en-US" sz="1600" b="0"/>
              <a:t>(%)</a:t>
            </a:r>
          </a:p>
        </c:rich>
      </c:tx>
      <c:layout>
        <c:manualLayout>
          <c:xMode val="edge"/>
          <c:yMode val="edge"/>
          <c:x val="5.3329973964894601E-3"/>
          <c:y val="4.8903412267547498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3.8006739732930207E-2"/>
          <c:y val="0.1604154055840179"/>
          <c:w val="0.63692355337196604"/>
          <c:h val="0.55403569160748156"/>
        </c:manualLayout>
      </c:layout>
      <c:barChart>
        <c:barDir val="col"/>
        <c:grouping val="clustered"/>
        <c:varyColors val="0"/>
        <c:ser>
          <c:idx val="0"/>
          <c:order val="0"/>
          <c:tx>
            <c:strRef>
              <c:f>'Figure 12'!$C$13</c:f>
              <c:strCache>
                <c:ptCount val="1"/>
                <c:pt idx="0">
                  <c:v>Private final consumption, Q/Q-1</c:v>
                </c:pt>
              </c:strCache>
            </c:strRef>
          </c:tx>
          <c:spPr>
            <a:solidFill>
              <a:schemeClr val="accent1"/>
            </a:solidFill>
            <a:ln>
              <a:noFill/>
            </a:ln>
            <a:effectLst/>
          </c:spPr>
          <c:invertIfNegative val="0"/>
          <c:dPt>
            <c:idx val="2"/>
            <c:invertIfNegative val="0"/>
            <c:bubble3D val="0"/>
            <c:extLst>
              <c:ext xmlns:c16="http://schemas.microsoft.com/office/drawing/2014/chart" uri="{C3380CC4-5D6E-409C-BE32-E72D297353CC}">
                <c16:uniqueId val="{00000000-2155-4830-A6A2-5D963FE57948}"/>
              </c:ext>
            </c:extLst>
          </c:dPt>
          <c:dPt>
            <c:idx val="3"/>
            <c:invertIfNegative val="0"/>
            <c:bubble3D val="0"/>
            <c:extLst>
              <c:ext xmlns:c16="http://schemas.microsoft.com/office/drawing/2014/chart" uri="{C3380CC4-5D6E-409C-BE32-E72D297353CC}">
                <c16:uniqueId val="{00000001-2155-4830-A6A2-5D963FE57948}"/>
              </c:ext>
            </c:extLst>
          </c:dPt>
          <c:dPt>
            <c:idx val="5"/>
            <c:invertIfNegative val="0"/>
            <c:bubble3D val="0"/>
            <c:extLst>
              <c:ext xmlns:c16="http://schemas.microsoft.com/office/drawing/2014/chart" uri="{C3380CC4-5D6E-409C-BE32-E72D297353CC}">
                <c16:uniqueId val="{00000002-2155-4830-A6A2-5D963FE57948}"/>
              </c:ext>
            </c:extLst>
          </c:dPt>
          <c:dPt>
            <c:idx val="6"/>
            <c:invertIfNegative val="0"/>
            <c:bubble3D val="0"/>
            <c:extLst>
              <c:ext xmlns:c16="http://schemas.microsoft.com/office/drawing/2014/chart" uri="{C3380CC4-5D6E-409C-BE32-E72D297353CC}">
                <c16:uniqueId val="{00000003-2155-4830-A6A2-5D963FE57948}"/>
              </c:ext>
            </c:extLst>
          </c:dPt>
          <c:dPt>
            <c:idx val="8"/>
            <c:invertIfNegative val="0"/>
            <c:bubble3D val="0"/>
            <c:extLst>
              <c:ext xmlns:c16="http://schemas.microsoft.com/office/drawing/2014/chart" uri="{C3380CC4-5D6E-409C-BE32-E72D297353CC}">
                <c16:uniqueId val="{00000004-2155-4830-A6A2-5D963FE57948}"/>
              </c:ext>
            </c:extLst>
          </c:dPt>
          <c:dPt>
            <c:idx val="9"/>
            <c:invertIfNegative val="0"/>
            <c:bubble3D val="0"/>
            <c:extLst>
              <c:ext xmlns:c16="http://schemas.microsoft.com/office/drawing/2014/chart" uri="{C3380CC4-5D6E-409C-BE32-E72D297353CC}">
                <c16:uniqueId val="{00000005-2155-4830-A6A2-5D963FE57948}"/>
              </c:ext>
            </c:extLst>
          </c:dPt>
          <c:cat>
            <c:multiLvlStrRef>
              <c:extLst>
                <c:ext xmlns:c15="http://schemas.microsoft.com/office/drawing/2012/chart" uri="{02D57815-91ED-43cb-92C2-25804820EDAC}">
                  <c15:fullRef>
                    <c15:sqref>'Figure 12'!$D$10:$Q$12</c15:sqref>
                  </c15:fullRef>
                </c:ext>
              </c:extLst>
              <c:f>'Figure 12'!$D$10:$Q$12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12'!$D$13:$Q$13</c15:sqref>
                  </c15:fullRef>
                </c:ext>
              </c:extLst>
              <c:f>'Figure 12'!$D$13:$N$13</c:f>
              <c:numCache>
                <c:formatCode>0.0</c:formatCode>
                <c:ptCount val="11"/>
                <c:pt idx="1">
                  <c:v>-0.3</c:v>
                </c:pt>
                <c:pt idx="4">
                  <c:v>0.1</c:v>
                </c:pt>
                <c:pt idx="7">
                  <c:v>0.1</c:v>
                </c:pt>
              </c:numCache>
            </c:numRef>
          </c:val>
          <c:extLst>
            <c:ext xmlns:c16="http://schemas.microsoft.com/office/drawing/2014/chart" uri="{C3380CC4-5D6E-409C-BE32-E72D297353CC}">
              <c16:uniqueId val="{00000006-2155-4830-A6A2-5D963FE57948}"/>
            </c:ext>
          </c:extLst>
        </c:ser>
        <c:ser>
          <c:idx val="1"/>
          <c:order val="1"/>
          <c:tx>
            <c:strRef>
              <c:f>'Figure 12'!$C$14</c:f>
              <c:strCache>
                <c:ptCount val="1"/>
                <c:pt idx="0">
                  <c:v>Private final consumption, Q/Q-4</c:v>
                </c:pt>
              </c:strCache>
            </c:strRef>
          </c:tx>
          <c:spPr>
            <a:solidFill>
              <a:schemeClr val="accent1">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07-2155-4830-A6A2-5D963FE57948}"/>
              </c:ext>
            </c:extLst>
          </c:dPt>
          <c:dPt>
            <c:idx val="3"/>
            <c:invertIfNegative val="0"/>
            <c:bubble3D val="0"/>
            <c:extLst>
              <c:ext xmlns:c16="http://schemas.microsoft.com/office/drawing/2014/chart" uri="{C3380CC4-5D6E-409C-BE32-E72D297353CC}">
                <c16:uniqueId val="{00000008-2155-4830-A6A2-5D963FE57948}"/>
              </c:ext>
            </c:extLst>
          </c:dPt>
          <c:dPt>
            <c:idx val="5"/>
            <c:invertIfNegative val="0"/>
            <c:bubble3D val="0"/>
            <c:extLst>
              <c:ext xmlns:c16="http://schemas.microsoft.com/office/drawing/2014/chart" uri="{C3380CC4-5D6E-409C-BE32-E72D297353CC}">
                <c16:uniqueId val="{00000009-2155-4830-A6A2-5D963FE57948}"/>
              </c:ext>
            </c:extLst>
          </c:dPt>
          <c:dPt>
            <c:idx val="6"/>
            <c:invertIfNegative val="0"/>
            <c:bubble3D val="0"/>
            <c:extLst>
              <c:ext xmlns:c16="http://schemas.microsoft.com/office/drawing/2014/chart" uri="{C3380CC4-5D6E-409C-BE32-E72D297353CC}">
                <c16:uniqueId val="{0000000A-2155-4830-A6A2-5D963FE57948}"/>
              </c:ext>
            </c:extLst>
          </c:dPt>
          <c:dPt>
            <c:idx val="8"/>
            <c:invertIfNegative val="0"/>
            <c:bubble3D val="0"/>
            <c:extLst>
              <c:ext xmlns:c16="http://schemas.microsoft.com/office/drawing/2014/chart" uri="{C3380CC4-5D6E-409C-BE32-E72D297353CC}">
                <c16:uniqueId val="{0000000B-2155-4830-A6A2-5D963FE57948}"/>
              </c:ext>
            </c:extLst>
          </c:dPt>
          <c:dPt>
            <c:idx val="9"/>
            <c:invertIfNegative val="0"/>
            <c:bubble3D val="0"/>
            <c:extLst>
              <c:ext xmlns:c16="http://schemas.microsoft.com/office/drawing/2014/chart" uri="{C3380CC4-5D6E-409C-BE32-E72D297353CC}">
                <c16:uniqueId val="{0000000C-2155-4830-A6A2-5D963FE57948}"/>
              </c:ext>
            </c:extLst>
          </c:dPt>
          <c:cat>
            <c:multiLvlStrRef>
              <c:extLst>
                <c:ext xmlns:c15="http://schemas.microsoft.com/office/drawing/2012/chart" uri="{02D57815-91ED-43cb-92C2-25804820EDAC}">
                  <c15:fullRef>
                    <c15:sqref>'Figure 12'!$D$10:$Q$12</c15:sqref>
                  </c15:fullRef>
                </c:ext>
              </c:extLst>
              <c:f>'Figure 12'!$D$10:$Q$12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12'!$D$14:$Q$14</c15:sqref>
                  </c15:fullRef>
                </c:ext>
              </c:extLst>
              <c:f>'Figure 12'!$D$14:$N$14</c:f>
              <c:numCache>
                <c:formatCode>0.0</c:formatCode>
                <c:ptCount val="11"/>
                <c:pt idx="1">
                  <c:v>0.7</c:v>
                </c:pt>
                <c:pt idx="4">
                  <c:v>0.7</c:v>
                </c:pt>
                <c:pt idx="7">
                  <c:v>-0.1</c:v>
                </c:pt>
              </c:numCache>
            </c:numRef>
          </c:val>
          <c:extLst>
            <c:ext xmlns:c16="http://schemas.microsoft.com/office/drawing/2014/chart" uri="{C3380CC4-5D6E-409C-BE32-E72D297353CC}">
              <c16:uniqueId val="{0000000D-2155-4830-A6A2-5D963FE57948}"/>
            </c:ext>
          </c:extLst>
        </c:ser>
        <c:ser>
          <c:idx val="2"/>
          <c:order val="2"/>
          <c:tx>
            <c:strRef>
              <c:f>'Figure 12'!$C$15</c:f>
              <c:strCache>
                <c:ptCount val="1"/>
                <c:pt idx="0">
                  <c:v>Investment, Q/Q-1</c:v>
                </c:pt>
              </c:strCache>
            </c:strRef>
          </c:tx>
          <c:spPr>
            <a:solidFill>
              <a:schemeClr val="accent2"/>
            </a:solidFill>
            <a:ln>
              <a:noFill/>
            </a:ln>
            <a:effectLst/>
          </c:spPr>
          <c:invertIfNegative val="0"/>
          <c:dPt>
            <c:idx val="2"/>
            <c:invertIfNegative val="0"/>
            <c:bubble3D val="0"/>
            <c:extLst>
              <c:ext xmlns:c16="http://schemas.microsoft.com/office/drawing/2014/chart" uri="{C3380CC4-5D6E-409C-BE32-E72D297353CC}">
                <c16:uniqueId val="{0000000E-2155-4830-A6A2-5D963FE57948}"/>
              </c:ext>
            </c:extLst>
          </c:dPt>
          <c:dPt>
            <c:idx val="3"/>
            <c:invertIfNegative val="0"/>
            <c:bubble3D val="0"/>
            <c:extLst>
              <c:ext xmlns:c16="http://schemas.microsoft.com/office/drawing/2014/chart" uri="{C3380CC4-5D6E-409C-BE32-E72D297353CC}">
                <c16:uniqueId val="{0000000F-2155-4830-A6A2-5D963FE57948}"/>
              </c:ext>
            </c:extLst>
          </c:dPt>
          <c:dPt>
            <c:idx val="5"/>
            <c:invertIfNegative val="0"/>
            <c:bubble3D val="0"/>
            <c:extLst>
              <c:ext xmlns:c16="http://schemas.microsoft.com/office/drawing/2014/chart" uri="{C3380CC4-5D6E-409C-BE32-E72D297353CC}">
                <c16:uniqueId val="{00000010-2155-4830-A6A2-5D963FE57948}"/>
              </c:ext>
            </c:extLst>
          </c:dPt>
          <c:dPt>
            <c:idx val="6"/>
            <c:invertIfNegative val="0"/>
            <c:bubble3D val="0"/>
            <c:extLst>
              <c:ext xmlns:c16="http://schemas.microsoft.com/office/drawing/2014/chart" uri="{C3380CC4-5D6E-409C-BE32-E72D297353CC}">
                <c16:uniqueId val="{00000011-2155-4830-A6A2-5D963FE57948}"/>
              </c:ext>
            </c:extLst>
          </c:dPt>
          <c:dPt>
            <c:idx val="8"/>
            <c:invertIfNegative val="0"/>
            <c:bubble3D val="0"/>
            <c:extLst>
              <c:ext xmlns:c16="http://schemas.microsoft.com/office/drawing/2014/chart" uri="{C3380CC4-5D6E-409C-BE32-E72D297353CC}">
                <c16:uniqueId val="{00000012-2155-4830-A6A2-5D963FE57948}"/>
              </c:ext>
            </c:extLst>
          </c:dPt>
          <c:dPt>
            <c:idx val="9"/>
            <c:invertIfNegative val="0"/>
            <c:bubble3D val="0"/>
            <c:extLst>
              <c:ext xmlns:c16="http://schemas.microsoft.com/office/drawing/2014/chart" uri="{C3380CC4-5D6E-409C-BE32-E72D297353CC}">
                <c16:uniqueId val="{00000013-2155-4830-A6A2-5D963FE57948}"/>
              </c:ext>
            </c:extLst>
          </c:dPt>
          <c:cat>
            <c:multiLvlStrRef>
              <c:extLst>
                <c:ext xmlns:c15="http://schemas.microsoft.com/office/drawing/2012/chart" uri="{02D57815-91ED-43cb-92C2-25804820EDAC}">
                  <c15:fullRef>
                    <c15:sqref>'Figure 12'!$D$10:$Q$12</c15:sqref>
                  </c15:fullRef>
                </c:ext>
              </c:extLst>
              <c:f>'Figure 12'!$D$10:$Q$12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12'!$D$15:$Q$15</c15:sqref>
                  </c15:fullRef>
                </c:ext>
              </c:extLst>
              <c:f>'Figure 12'!$D$15:$N$15</c:f>
              <c:numCache>
                <c:formatCode>0.0</c:formatCode>
                <c:ptCount val="11"/>
                <c:pt idx="1">
                  <c:v>-0.1</c:v>
                </c:pt>
                <c:pt idx="4">
                  <c:v>0</c:v>
                </c:pt>
                <c:pt idx="7">
                  <c:v>0.5</c:v>
                </c:pt>
              </c:numCache>
            </c:numRef>
          </c:val>
          <c:extLst>
            <c:ext xmlns:c16="http://schemas.microsoft.com/office/drawing/2014/chart" uri="{C3380CC4-5D6E-409C-BE32-E72D297353CC}">
              <c16:uniqueId val="{00000014-2155-4830-A6A2-5D963FE57948}"/>
            </c:ext>
          </c:extLst>
        </c:ser>
        <c:ser>
          <c:idx val="3"/>
          <c:order val="3"/>
          <c:tx>
            <c:strRef>
              <c:f>'Figure 12'!$C$16</c:f>
              <c:strCache>
                <c:ptCount val="1"/>
                <c:pt idx="0">
                  <c:v>Investment, Q/Q-4</c:v>
                </c:pt>
              </c:strCache>
            </c:strRef>
          </c:tx>
          <c:spPr>
            <a:solidFill>
              <a:schemeClr val="accent2">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15-2155-4830-A6A2-5D963FE57948}"/>
              </c:ext>
            </c:extLst>
          </c:dPt>
          <c:dPt>
            <c:idx val="3"/>
            <c:invertIfNegative val="0"/>
            <c:bubble3D val="0"/>
            <c:extLst>
              <c:ext xmlns:c16="http://schemas.microsoft.com/office/drawing/2014/chart" uri="{C3380CC4-5D6E-409C-BE32-E72D297353CC}">
                <c16:uniqueId val="{00000016-2155-4830-A6A2-5D963FE57948}"/>
              </c:ext>
            </c:extLst>
          </c:dPt>
          <c:dPt>
            <c:idx val="5"/>
            <c:invertIfNegative val="0"/>
            <c:bubble3D val="0"/>
            <c:extLst>
              <c:ext xmlns:c16="http://schemas.microsoft.com/office/drawing/2014/chart" uri="{C3380CC4-5D6E-409C-BE32-E72D297353CC}">
                <c16:uniqueId val="{00000017-2155-4830-A6A2-5D963FE57948}"/>
              </c:ext>
            </c:extLst>
          </c:dPt>
          <c:dPt>
            <c:idx val="6"/>
            <c:invertIfNegative val="0"/>
            <c:bubble3D val="0"/>
            <c:extLst>
              <c:ext xmlns:c16="http://schemas.microsoft.com/office/drawing/2014/chart" uri="{C3380CC4-5D6E-409C-BE32-E72D297353CC}">
                <c16:uniqueId val="{00000018-2155-4830-A6A2-5D963FE57948}"/>
              </c:ext>
            </c:extLst>
          </c:dPt>
          <c:dPt>
            <c:idx val="8"/>
            <c:invertIfNegative val="0"/>
            <c:bubble3D val="0"/>
            <c:extLst>
              <c:ext xmlns:c16="http://schemas.microsoft.com/office/drawing/2014/chart" uri="{C3380CC4-5D6E-409C-BE32-E72D297353CC}">
                <c16:uniqueId val="{00000019-2155-4830-A6A2-5D963FE57948}"/>
              </c:ext>
            </c:extLst>
          </c:dPt>
          <c:dPt>
            <c:idx val="9"/>
            <c:invertIfNegative val="0"/>
            <c:bubble3D val="0"/>
            <c:extLst>
              <c:ext xmlns:c16="http://schemas.microsoft.com/office/drawing/2014/chart" uri="{C3380CC4-5D6E-409C-BE32-E72D297353CC}">
                <c16:uniqueId val="{0000001A-2155-4830-A6A2-5D963FE57948}"/>
              </c:ext>
            </c:extLst>
          </c:dPt>
          <c:cat>
            <c:multiLvlStrRef>
              <c:extLst>
                <c:ext xmlns:c15="http://schemas.microsoft.com/office/drawing/2012/chart" uri="{02D57815-91ED-43cb-92C2-25804820EDAC}">
                  <c15:fullRef>
                    <c15:sqref>'Figure 12'!$D$10:$Q$12</c15:sqref>
                  </c15:fullRef>
                </c:ext>
              </c:extLst>
              <c:f>'Figure 12'!$D$10:$Q$12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12'!$D$16:$Q$16</c15:sqref>
                  </c15:fullRef>
                </c:ext>
              </c:extLst>
              <c:f>'Figure 12'!$D$16:$N$16</c:f>
              <c:numCache>
                <c:formatCode>0.0</c:formatCode>
                <c:ptCount val="11"/>
                <c:pt idx="1">
                  <c:v>-0.6</c:v>
                </c:pt>
                <c:pt idx="4">
                  <c:v>-0.8</c:v>
                </c:pt>
                <c:pt idx="7">
                  <c:v>0.5</c:v>
                </c:pt>
              </c:numCache>
            </c:numRef>
          </c:val>
          <c:extLst>
            <c:ext xmlns:c16="http://schemas.microsoft.com/office/drawing/2014/chart" uri="{C3380CC4-5D6E-409C-BE32-E72D297353CC}">
              <c16:uniqueId val="{0000001B-2155-4830-A6A2-5D963FE57948}"/>
            </c:ext>
          </c:extLst>
        </c:ser>
        <c:dLbls>
          <c:showLegendKey val="0"/>
          <c:showVal val="0"/>
          <c:showCatName val="0"/>
          <c:showSerName val="0"/>
          <c:showPercent val="0"/>
          <c:showBubbleSize val="0"/>
        </c:dLbls>
        <c:gapWidth val="50"/>
        <c:overlap val="-19"/>
        <c:axId val="1720061696"/>
        <c:axId val="1598831344"/>
      </c:barChart>
      <c:lineChart>
        <c:grouping val="standard"/>
        <c:varyColors val="0"/>
        <c:ser>
          <c:idx val="4"/>
          <c:order val="4"/>
          <c:tx>
            <c:strRef>
              <c:f>'Figure 12'!$C$17</c:f>
              <c:strCache>
                <c:ptCount val="1"/>
                <c:pt idx="0">
                  <c:v>Retail trade volume of sales, M/M-1</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12'!$D$10:$Q$12</c15:sqref>
                  </c15:fullRef>
                </c:ext>
              </c:extLst>
              <c:f>'Figure 12'!$D$10:$Q$12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12'!$D$17:$Q$17</c15:sqref>
                  </c15:fullRef>
                </c:ext>
              </c:extLst>
              <c:f>'Figure 12'!$D$17:$N$17</c:f>
              <c:numCache>
                <c:formatCode>0.0</c:formatCode>
                <c:ptCount val="11"/>
                <c:pt idx="0">
                  <c:v>0.9</c:v>
                </c:pt>
                <c:pt idx="1">
                  <c:v>-0.3</c:v>
                </c:pt>
                <c:pt idx="2">
                  <c:v>0.5</c:v>
                </c:pt>
                <c:pt idx="3">
                  <c:v>0.7</c:v>
                </c:pt>
                <c:pt idx="4">
                  <c:v>0.1</c:v>
                </c:pt>
                <c:pt idx="5">
                  <c:v>-0.1</c:v>
                </c:pt>
                <c:pt idx="6">
                  <c:v>0.3</c:v>
                </c:pt>
                <c:pt idx="7">
                  <c:v>0.5</c:v>
                </c:pt>
                <c:pt idx="8">
                  <c:v>0.1</c:v>
                </c:pt>
                <c:pt idx="9">
                  <c:v>0.5</c:v>
                </c:pt>
                <c:pt idx="10">
                  <c:v>0.5</c:v>
                </c:pt>
              </c:numCache>
            </c:numRef>
          </c:val>
          <c:smooth val="0"/>
          <c:extLst>
            <c:ext xmlns:c16="http://schemas.microsoft.com/office/drawing/2014/chart" uri="{C3380CC4-5D6E-409C-BE32-E72D297353CC}">
              <c16:uniqueId val="{0000001C-2155-4830-A6A2-5D963FE57948}"/>
            </c:ext>
          </c:extLst>
        </c:ser>
        <c:ser>
          <c:idx val="5"/>
          <c:order val="5"/>
          <c:tx>
            <c:strRef>
              <c:f>'Figure 12'!$C$18</c:f>
              <c:strCache>
                <c:ptCount val="1"/>
                <c:pt idx="0">
                  <c:v>Retail trade volume of sales, M/M-12</c:v>
                </c:pt>
              </c:strCache>
            </c:strRef>
          </c:tx>
          <c:spPr>
            <a:ln w="28575" cap="rnd" cmpd="sng" algn="ctr">
              <a:solidFill>
                <a:schemeClr val="accent3">
                  <a:lumMod val="60000"/>
                  <a:lumOff val="40000"/>
                </a:schemeClr>
              </a:solidFill>
              <a:prstDash val="sysDash"/>
              <a:round/>
              <a:headEnd type="none" w="med" len="med"/>
              <a:tailEnd type="none" w="med" len="med"/>
            </a:ln>
            <a:effectLst/>
          </c:spPr>
          <c:marker>
            <c:symbol val="diamond"/>
            <c:size val="10"/>
            <c:spPr>
              <a:solidFill>
                <a:schemeClr val="accent3">
                  <a:lumMod val="60000"/>
                  <a:lumOff val="40000"/>
                </a:schemeClr>
              </a:solidFill>
              <a:ln w="12700">
                <a:solidFill>
                  <a:schemeClr val="bg1"/>
                </a:solidFill>
                <a:prstDash val="solid"/>
              </a:ln>
              <a:effectLst/>
            </c:spPr>
          </c:marker>
          <c:cat>
            <c:multiLvlStrRef>
              <c:extLst>
                <c:ext xmlns:c15="http://schemas.microsoft.com/office/drawing/2012/chart" uri="{02D57815-91ED-43cb-92C2-25804820EDAC}">
                  <c15:fullRef>
                    <c15:sqref>'Figure 12'!$D$10:$Q$12</c15:sqref>
                  </c15:fullRef>
                </c:ext>
              </c:extLst>
              <c:f>'Figure 12'!$D$10:$Q$12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12'!$D$18:$Q$18</c15:sqref>
                  </c15:fullRef>
                </c:ext>
              </c:extLst>
              <c:f>'Figure 12'!$D$18:$N$18</c:f>
              <c:numCache>
                <c:formatCode>0.0</c:formatCode>
                <c:ptCount val="11"/>
                <c:pt idx="0">
                  <c:v>2.8</c:v>
                </c:pt>
                <c:pt idx="1">
                  <c:v>1.5</c:v>
                </c:pt>
                <c:pt idx="2">
                  <c:v>2.8</c:v>
                </c:pt>
                <c:pt idx="3">
                  <c:v>3.5</c:v>
                </c:pt>
                <c:pt idx="4">
                  <c:v>3.4</c:v>
                </c:pt>
                <c:pt idx="5">
                  <c:v>3.8</c:v>
                </c:pt>
                <c:pt idx="6">
                  <c:v>2.4</c:v>
                </c:pt>
                <c:pt idx="7">
                  <c:v>1.8</c:v>
                </c:pt>
                <c:pt idx="8">
                  <c:v>2.2000000000000002</c:v>
                </c:pt>
                <c:pt idx="9">
                  <c:v>3.2</c:v>
                </c:pt>
                <c:pt idx="10">
                  <c:v>3.3</c:v>
                </c:pt>
              </c:numCache>
            </c:numRef>
          </c:val>
          <c:smooth val="0"/>
          <c:extLst>
            <c:ext xmlns:c16="http://schemas.microsoft.com/office/drawing/2014/chart" uri="{C3380CC4-5D6E-409C-BE32-E72D297353CC}">
              <c16:uniqueId val="{0000001D-2155-4830-A6A2-5D963FE57948}"/>
            </c:ext>
          </c:extLst>
        </c:ser>
        <c:dLbls>
          <c:showLegendKey val="0"/>
          <c:showVal val="0"/>
          <c:showCatName val="0"/>
          <c:showSerName val="0"/>
          <c:showPercent val="0"/>
          <c:showBubbleSize val="0"/>
        </c:dLbls>
        <c:marker val="1"/>
        <c:smooth val="0"/>
        <c:axId val="1720061696"/>
        <c:axId val="1598831344"/>
      </c:lineChart>
      <c:catAx>
        <c:axId val="1720061696"/>
        <c:scaling>
          <c:orientation val="minMax"/>
        </c:scaling>
        <c:delete val="0"/>
        <c:axPos val="b"/>
        <c:numFmt formatCode="General" sourceLinked="1"/>
        <c:majorTickMark val="none"/>
        <c:minorTickMark val="none"/>
        <c:tickLblPos val="low"/>
        <c:spPr>
          <a:noFill/>
          <a:ln w="9525" cap="flat" cmpd="sng" algn="ctr">
            <a:solidFill>
              <a:srgbClr val="000000"/>
            </a:solidFill>
            <a:prstDash val="solid"/>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31344"/>
        <c:crosses val="autoZero"/>
        <c:auto val="1"/>
        <c:lblAlgn val="ctr"/>
        <c:lblOffset val="100"/>
        <c:noMultiLvlLbl val="0"/>
      </c:catAx>
      <c:valAx>
        <c:axId val="1598831344"/>
        <c:scaling>
          <c:orientation val="minMax"/>
          <c:max val="4"/>
          <c:min val="-1"/>
        </c:scaling>
        <c:delete val="0"/>
        <c:axPos val="l"/>
        <c:majorGridlines>
          <c:spPr>
            <a:ln w="3175" cap="flat" cmpd="sng" algn="ctr">
              <a:solidFill>
                <a:srgbClr val="C0C0C0"/>
              </a:solidFill>
              <a:prstDash val="sysDash"/>
              <a:round/>
            </a:ln>
            <a:effectLst/>
          </c:spPr>
        </c:majorGridlines>
        <c:title>
          <c:tx>
            <c:strRef>
              <c:f>'Figure 12'!$C$25</c:f>
              <c:strCache>
                <c:ptCount val="1"/>
              </c:strCache>
            </c:strRef>
          </c:tx>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720061696"/>
        <c:crosses val="autoZero"/>
        <c:crossBetween val="between"/>
        <c:majorUnit val="1"/>
      </c:valAx>
      <c:spPr>
        <a:noFill/>
        <a:ln>
          <a:noFill/>
        </a:ln>
        <a:effectLst/>
      </c:spPr>
    </c:plotArea>
    <c:legend>
      <c:legendPos val="b"/>
      <c:layout>
        <c:manualLayout>
          <c:xMode val="edge"/>
          <c:yMode val="edge"/>
          <c:x val="0.67312064331905597"/>
          <c:y val="0.36529273994180028"/>
          <c:w val="0.32490310321659521"/>
          <c:h val="0.3618191814056285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Labour indicator rates, </a:t>
            </a:r>
            <a:r>
              <a:rPr lang="en-US" sz="1800" b="1" i="0" u="none" strike="noStrike" baseline="0">
                <a:effectLst/>
              </a:rPr>
              <a:t>France</a:t>
            </a:r>
            <a:r>
              <a:rPr lang="en-US"/>
              <a:t>, January 2025 to </a:t>
            </a:r>
            <a:r>
              <a:rPr lang="en-US" sz="1800" b="1" i="0" u="none" strike="noStrike" baseline="0">
                <a:effectLst/>
              </a:rPr>
              <a:t>November</a:t>
            </a:r>
            <a:r>
              <a:rPr lang="en-US"/>
              <a:t> 2025</a:t>
            </a:r>
          </a:p>
          <a:p>
            <a:pPr algn="l">
              <a:defRPr sz="1800" b="1"/>
            </a:pPr>
            <a:r>
              <a:rPr lang="en-US" sz="1600" b="0"/>
              <a:t>(%)</a:t>
            </a:r>
          </a:p>
        </c:rich>
      </c:tx>
      <c:layout>
        <c:manualLayout>
          <c:xMode val="edge"/>
          <c:yMode val="edge"/>
          <c:x val="2.66649869824473E-3"/>
          <c:y val="5.0897170462387855E-4"/>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7.6426786764088345E-2"/>
          <c:y val="0.1265795376121463"/>
          <c:w val="0.60182854623330817"/>
          <c:h val="0.58147066942719117"/>
        </c:manualLayout>
      </c:layout>
      <c:barChart>
        <c:barDir val="col"/>
        <c:grouping val="clustered"/>
        <c:varyColors val="0"/>
        <c:ser>
          <c:idx val="4"/>
          <c:order val="1"/>
          <c:tx>
            <c:strRef>
              <c:f>'Figure 13'!$C$14</c:f>
              <c:strCache>
                <c:ptCount val="1"/>
                <c:pt idx="0">
                  <c:v>Employment, Q/Q-1</c:v>
                </c:pt>
              </c:strCache>
            </c:strRef>
          </c:tx>
          <c:spPr>
            <a:solidFill>
              <a:schemeClr val="accent1"/>
            </a:solidFill>
            <a:ln>
              <a:noFill/>
            </a:ln>
            <a:effectLst/>
          </c:spPr>
          <c:invertIfNegative val="0"/>
          <c:dPt>
            <c:idx val="2"/>
            <c:invertIfNegative val="0"/>
            <c:bubble3D val="0"/>
            <c:extLst>
              <c:ext xmlns:c16="http://schemas.microsoft.com/office/drawing/2014/chart" uri="{C3380CC4-5D6E-409C-BE32-E72D297353CC}">
                <c16:uniqueId val="{00000000-80B8-407F-B2C8-EEDEC03BE3D0}"/>
              </c:ext>
            </c:extLst>
          </c:dPt>
          <c:dPt>
            <c:idx val="3"/>
            <c:invertIfNegative val="0"/>
            <c:bubble3D val="0"/>
            <c:extLst>
              <c:ext xmlns:c16="http://schemas.microsoft.com/office/drawing/2014/chart" uri="{C3380CC4-5D6E-409C-BE32-E72D297353CC}">
                <c16:uniqueId val="{00000001-80B8-407F-B2C8-EEDEC03BE3D0}"/>
              </c:ext>
            </c:extLst>
          </c:dPt>
          <c:dPt>
            <c:idx val="5"/>
            <c:invertIfNegative val="0"/>
            <c:bubble3D val="0"/>
            <c:extLst>
              <c:ext xmlns:c16="http://schemas.microsoft.com/office/drawing/2014/chart" uri="{C3380CC4-5D6E-409C-BE32-E72D297353CC}">
                <c16:uniqueId val="{00000002-80B8-407F-B2C8-EEDEC03BE3D0}"/>
              </c:ext>
            </c:extLst>
          </c:dPt>
          <c:dPt>
            <c:idx val="6"/>
            <c:invertIfNegative val="0"/>
            <c:bubble3D val="0"/>
            <c:extLst>
              <c:ext xmlns:c16="http://schemas.microsoft.com/office/drawing/2014/chart" uri="{C3380CC4-5D6E-409C-BE32-E72D297353CC}">
                <c16:uniqueId val="{00000003-80B8-407F-B2C8-EEDEC03BE3D0}"/>
              </c:ext>
            </c:extLst>
          </c:dPt>
          <c:dPt>
            <c:idx val="8"/>
            <c:invertIfNegative val="0"/>
            <c:bubble3D val="0"/>
            <c:extLst>
              <c:ext xmlns:c16="http://schemas.microsoft.com/office/drawing/2014/chart" uri="{C3380CC4-5D6E-409C-BE32-E72D297353CC}">
                <c16:uniqueId val="{00000004-80B8-407F-B2C8-EEDEC03BE3D0}"/>
              </c:ext>
            </c:extLst>
          </c:dPt>
          <c:dPt>
            <c:idx val="9"/>
            <c:invertIfNegative val="0"/>
            <c:bubble3D val="0"/>
            <c:extLst>
              <c:ext xmlns:c16="http://schemas.microsoft.com/office/drawing/2014/chart" uri="{C3380CC4-5D6E-409C-BE32-E72D297353CC}">
                <c16:uniqueId val="{00000005-80B8-407F-B2C8-EEDEC03BE3D0}"/>
              </c:ext>
            </c:extLst>
          </c:dPt>
          <c:cat>
            <c:strRef>
              <c:extLst>
                <c:ext xmlns:c15="http://schemas.microsoft.com/office/drawing/2012/chart" uri="{02D57815-91ED-43cb-92C2-25804820EDAC}">
                  <c15:fullRef>
                    <c15:sqref>'Figure 13'!$D$12:$Q$12</c15:sqref>
                  </c15:fullRef>
                </c:ext>
              </c:extLst>
              <c:f>'Figure 13'!$D$12:$N$12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13'!$D$14:$Q$14</c15:sqref>
                  </c15:fullRef>
                </c:ext>
              </c:extLst>
              <c:f>'Figure 13'!$D$14:$N$14</c:f>
              <c:numCache>
                <c:formatCode>0.0</c:formatCode>
                <c:ptCount val="11"/>
                <c:pt idx="1">
                  <c:v>-0.1</c:v>
                </c:pt>
                <c:pt idx="4">
                  <c:v>0.1</c:v>
                </c:pt>
                <c:pt idx="7">
                  <c:v>0.1</c:v>
                </c:pt>
              </c:numCache>
            </c:numRef>
          </c:val>
          <c:extLst>
            <c:ext xmlns:c15="http://schemas.microsoft.com/office/drawing/2012/chart" uri="{02D57815-91ED-43cb-92C2-25804820EDAC}">
              <c15:categoryFilterExceptions>
                <c15:categoryFilterException>
                  <c15:sqref>'Figure 13'!$O$14</c15:sqref>
                  <c15:invertIfNegative val="0"/>
                  <c15:bubble3D val="0"/>
                </c15:categoryFilterException>
                <c15:categoryFilterException>
                  <c15:sqref>'Figure 13'!$P$14</c15:sqref>
                  <c15:invertIfNegative val="0"/>
                  <c15:bubble3D val="0"/>
                </c15:categoryFilterException>
              </c15:categoryFilterExceptions>
            </c:ext>
            <c:ext xmlns:c16="http://schemas.microsoft.com/office/drawing/2014/chart" uri="{C3380CC4-5D6E-409C-BE32-E72D297353CC}">
              <c16:uniqueId val="{00000008-80B8-407F-B2C8-EEDEC03BE3D0}"/>
            </c:ext>
          </c:extLst>
        </c:ser>
        <c:ser>
          <c:idx val="2"/>
          <c:order val="2"/>
          <c:tx>
            <c:strRef>
              <c:f>'Figure 13'!$C$15</c:f>
              <c:strCache>
                <c:ptCount val="1"/>
                <c:pt idx="0">
                  <c:v>Employment, Q/Q-4</c:v>
                </c:pt>
              </c:strCache>
            </c:strRef>
          </c:tx>
          <c:spPr>
            <a:solidFill>
              <a:schemeClr val="accent1">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09-80B8-407F-B2C8-EEDEC03BE3D0}"/>
              </c:ext>
            </c:extLst>
          </c:dPt>
          <c:dPt>
            <c:idx val="3"/>
            <c:invertIfNegative val="0"/>
            <c:bubble3D val="0"/>
            <c:extLst>
              <c:ext xmlns:c16="http://schemas.microsoft.com/office/drawing/2014/chart" uri="{C3380CC4-5D6E-409C-BE32-E72D297353CC}">
                <c16:uniqueId val="{0000000A-80B8-407F-B2C8-EEDEC03BE3D0}"/>
              </c:ext>
            </c:extLst>
          </c:dPt>
          <c:dPt>
            <c:idx val="5"/>
            <c:invertIfNegative val="0"/>
            <c:bubble3D val="0"/>
            <c:extLst>
              <c:ext xmlns:c16="http://schemas.microsoft.com/office/drawing/2014/chart" uri="{C3380CC4-5D6E-409C-BE32-E72D297353CC}">
                <c16:uniqueId val="{0000000B-80B8-407F-B2C8-EEDEC03BE3D0}"/>
              </c:ext>
            </c:extLst>
          </c:dPt>
          <c:dPt>
            <c:idx val="6"/>
            <c:invertIfNegative val="0"/>
            <c:bubble3D val="0"/>
            <c:extLst>
              <c:ext xmlns:c16="http://schemas.microsoft.com/office/drawing/2014/chart" uri="{C3380CC4-5D6E-409C-BE32-E72D297353CC}">
                <c16:uniqueId val="{0000000C-80B8-407F-B2C8-EEDEC03BE3D0}"/>
              </c:ext>
            </c:extLst>
          </c:dPt>
          <c:dPt>
            <c:idx val="8"/>
            <c:invertIfNegative val="0"/>
            <c:bubble3D val="0"/>
            <c:extLst>
              <c:ext xmlns:c16="http://schemas.microsoft.com/office/drawing/2014/chart" uri="{C3380CC4-5D6E-409C-BE32-E72D297353CC}">
                <c16:uniqueId val="{0000000D-80B8-407F-B2C8-EEDEC03BE3D0}"/>
              </c:ext>
            </c:extLst>
          </c:dPt>
          <c:dPt>
            <c:idx val="9"/>
            <c:invertIfNegative val="0"/>
            <c:bubble3D val="0"/>
            <c:extLst>
              <c:ext xmlns:c16="http://schemas.microsoft.com/office/drawing/2014/chart" uri="{C3380CC4-5D6E-409C-BE32-E72D297353CC}">
                <c16:uniqueId val="{0000000E-80B8-407F-B2C8-EEDEC03BE3D0}"/>
              </c:ext>
            </c:extLst>
          </c:dPt>
          <c:cat>
            <c:strRef>
              <c:extLst>
                <c:ext xmlns:c15="http://schemas.microsoft.com/office/drawing/2012/chart" uri="{02D57815-91ED-43cb-92C2-25804820EDAC}">
                  <c15:fullRef>
                    <c15:sqref>'Figure 13'!$D$12:$Q$12</c15:sqref>
                  </c15:fullRef>
                </c:ext>
              </c:extLst>
              <c:f>'Figure 13'!$D$12:$N$12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13'!$D$15:$Q$15</c15:sqref>
                  </c15:fullRef>
                </c:ext>
              </c:extLst>
              <c:f>'Figure 13'!$D$15:$N$15</c:f>
              <c:numCache>
                <c:formatCode>0.0</c:formatCode>
                <c:ptCount val="11"/>
                <c:pt idx="1">
                  <c:v>0.1</c:v>
                </c:pt>
                <c:pt idx="4">
                  <c:v>0</c:v>
                </c:pt>
                <c:pt idx="7">
                  <c:v>0.1</c:v>
                </c:pt>
              </c:numCache>
            </c:numRef>
          </c:val>
          <c:extLst>
            <c:ext xmlns:c15="http://schemas.microsoft.com/office/drawing/2012/chart" uri="{02D57815-91ED-43cb-92C2-25804820EDAC}">
              <c15:categoryFilterExceptions>
                <c15:categoryFilterException>
                  <c15:sqref>'Figure 13'!$O$15</c15:sqref>
                  <c15:invertIfNegative val="0"/>
                  <c15:bubble3D val="0"/>
                </c15:categoryFilterException>
                <c15:categoryFilterException>
                  <c15:sqref>'Figure 13'!$P$15</c15:sqref>
                  <c15:invertIfNegative val="0"/>
                  <c15:bubble3D val="0"/>
                </c15:categoryFilterException>
              </c15:categoryFilterExceptions>
            </c:ext>
            <c:ext xmlns:c16="http://schemas.microsoft.com/office/drawing/2014/chart" uri="{C3380CC4-5D6E-409C-BE32-E72D297353CC}">
              <c16:uniqueId val="{00000011-80B8-407F-B2C8-EEDEC03BE3D0}"/>
            </c:ext>
          </c:extLst>
        </c:ser>
        <c:ser>
          <c:idx val="3"/>
          <c:order val="3"/>
          <c:tx>
            <c:strRef>
              <c:f>'Figure 13'!$C$16</c:f>
              <c:strCache>
                <c:ptCount val="1"/>
                <c:pt idx="0">
                  <c:v>Hourly labour costs, Q/Q-1</c:v>
                </c:pt>
              </c:strCache>
            </c:strRef>
          </c:tx>
          <c:spPr>
            <a:solidFill>
              <a:schemeClr val="accent2"/>
            </a:solidFill>
            <a:ln>
              <a:noFill/>
            </a:ln>
            <a:effectLst/>
          </c:spPr>
          <c:invertIfNegative val="0"/>
          <c:dPt>
            <c:idx val="2"/>
            <c:invertIfNegative val="0"/>
            <c:bubble3D val="0"/>
            <c:extLst>
              <c:ext xmlns:c16="http://schemas.microsoft.com/office/drawing/2014/chart" uri="{C3380CC4-5D6E-409C-BE32-E72D297353CC}">
                <c16:uniqueId val="{00000012-80B8-407F-B2C8-EEDEC03BE3D0}"/>
              </c:ext>
            </c:extLst>
          </c:dPt>
          <c:dPt>
            <c:idx val="3"/>
            <c:invertIfNegative val="0"/>
            <c:bubble3D val="0"/>
            <c:extLst>
              <c:ext xmlns:c16="http://schemas.microsoft.com/office/drawing/2014/chart" uri="{C3380CC4-5D6E-409C-BE32-E72D297353CC}">
                <c16:uniqueId val="{00000013-80B8-407F-B2C8-EEDEC03BE3D0}"/>
              </c:ext>
            </c:extLst>
          </c:dPt>
          <c:dPt>
            <c:idx val="5"/>
            <c:invertIfNegative val="0"/>
            <c:bubble3D val="0"/>
            <c:extLst>
              <c:ext xmlns:c16="http://schemas.microsoft.com/office/drawing/2014/chart" uri="{C3380CC4-5D6E-409C-BE32-E72D297353CC}">
                <c16:uniqueId val="{00000014-80B8-407F-B2C8-EEDEC03BE3D0}"/>
              </c:ext>
            </c:extLst>
          </c:dPt>
          <c:dPt>
            <c:idx val="6"/>
            <c:invertIfNegative val="0"/>
            <c:bubble3D val="0"/>
            <c:extLst>
              <c:ext xmlns:c16="http://schemas.microsoft.com/office/drawing/2014/chart" uri="{C3380CC4-5D6E-409C-BE32-E72D297353CC}">
                <c16:uniqueId val="{00000015-80B8-407F-B2C8-EEDEC03BE3D0}"/>
              </c:ext>
            </c:extLst>
          </c:dPt>
          <c:dPt>
            <c:idx val="8"/>
            <c:invertIfNegative val="0"/>
            <c:bubble3D val="0"/>
            <c:extLst>
              <c:ext xmlns:c16="http://schemas.microsoft.com/office/drawing/2014/chart" uri="{C3380CC4-5D6E-409C-BE32-E72D297353CC}">
                <c16:uniqueId val="{00000016-80B8-407F-B2C8-EEDEC03BE3D0}"/>
              </c:ext>
            </c:extLst>
          </c:dPt>
          <c:dPt>
            <c:idx val="9"/>
            <c:invertIfNegative val="0"/>
            <c:bubble3D val="0"/>
            <c:extLst>
              <c:ext xmlns:c16="http://schemas.microsoft.com/office/drawing/2014/chart" uri="{C3380CC4-5D6E-409C-BE32-E72D297353CC}">
                <c16:uniqueId val="{00000017-80B8-407F-B2C8-EEDEC03BE3D0}"/>
              </c:ext>
            </c:extLst>
          </c:dPt>
          <c:cat>
            <c:strRef>
              <c:extLst>
                <c:ext xmlns:c15="http://schemas.microsoft.com/office/drawing/2012/chart" uri="{02D57815-91ED-43cb-92C2-25804820EDAC}">
                  <c15:fullRef>
                    <c15:sqref>'Figure 13'!$D$12:$Q$12</c15:sqref>
                  </c15:fullRef>
                </c:ext>
              </c:extLst>
              <c:f>'Figure 13'!$D$12:$N$12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13'!$D$16:$Q$16</c15:sqref>
                  </c15:fullRef>
                </c:ext>
              </c:extLst>
              <c:f>'Figure 13'!$D$16:$N$16</c:f>
              <c:numCache>
                <c:formatCode>0.0</c:formatCode>
                <c:ptCount val="11"/>
                <c:pt idx="1">
                  <c:v>0.7</c:v>
                </c:pt>
                <c:pt idx="4">
                  <c:v>0</c:v>
                </c:pt>
                <c:pt idx="7">
                  <c:v>0.3</c:v>
                </c:pt>
              </c:numCache>
            </c:numRef>
          </c:val>
          <c:extLst>
            <c:ext xmlns:c15="http://schemas.microsoft.com/office/drawing/2012/chart" uri="{02D57815-91ED-43cb-92C2-25804820EDAC}">
              <c15:categoryFilterExceptions>
                <c15:categoryFilterException>
                  <c15:sqref>'Figure 13'!$O$16</c15:sqref>
                  <c15:invertIfNegative val="0"/>
                  <c15:bubble3D val="0"/>
                </c15:categoryFilterException>
                <c15:categoryFilterException>
                  <c15:sqref>'Figure 13'!$P$16</c15:sqref>
                  <c15:invertIfNegative val="0"/>
                  <c15:bubble3D val="0"/>
                </c15:categoryFilterException>
              </c15:categoryFilterExceptions>
            </c:ext>
            <c:ext xmlns:c16="http://schemas.microsoft.com/office/drawing/2014/chart" uri="{C3380CC4-5D6E-409C-BE32-E72D297353CC}">
              <c16:uniqueId val="{0000001A-80B8-407F-B2C8-EEDEC03BE3D0}"/>
            </c:ext>
          </c:extLst>
        </c:ser>
        <c:ser>
          <c:idx val="1"/>
          <c:order val="4"/>
          <c:tx>
            <c:strRef>
              <c:f>'Figure 13'!$C$17</c:f>
              <c:strCache>
                <c:ptCount val="1"/>
                <c:pt idx="0">
                  <c:v>Hourly labour costs, Q/Q-4</c:v>
                </c:pt>
              </c:strCache>
            </c:strRef>
          </c:tx>
          <c:spPr>
            <a:solidFill>
              <a:schemeClr val="accent2">
                <a:lumMod val="60000"/>
                <a:lumOff val="40000"/>
              </a:schemeClr>
            </a:solidFill>
            <a:ln>
              <a:noFill/>
              <a:prstDash val="sysDash"/>
            </a:ln>
            <a:effectLst/>
          </c:spPr>
          <c:invertIfNegative val="0"/>
          <c:dPt>
            <c:idx val="2"/>
            <c:invertIfNegative val="0"/>
            <c:bubble3D val="0"/>
            <c:extLst>
              <c:ext xmlns:c16="http://schemas.microsoft.com/office/drawing/2014/chart" uri="{C3380CC4-5D6E-409C-BE32-E72D297353CC}">
                <c16:uniqueId val="{0000001B-80B8-407F-B2C8-EEDEC03BE3D0}"/>
              </c:ext>
            </c:extLst>
          </c:dPt>
          <c:dPt>
            <c:idx val="3"/>
            <c:invertIfNegative val="0"/>
            <c:bubble3D val="0"/>
            <c:extLst>
              <c:ext xmlns:c16="http://schemas.microsoft.com/office/drawing/2014/chart" uri="{C3380CC4-5D6E-409C-BE32-E72D297353CC}">
                <c16:uniqueId val="{0000001C-80B8-407F-B2C8-EEDEC03BE3D0}"/>
              </c:ext>
            </c:extLst>
          </c:dPt>
          <c:dPt>
            <c:idx val="5"/>
            <c:invertIfNegative val="0"/>
            <c:bubble3D val="0"/>
            <c:extLst>
              <c:ext xmlns:c16="http://schemas.microsoft.com/office/drawing/2014/chart" uri="{C3380CC4-5D6E-409C-BE32-E72D297353CC}">
                <c16:uniqueId val="{0000001D-80B8-407F-B2C8-EEDEC03BE3D0}"/>
              </c:ext>
            </c:extLst>
          </c:dPt>
          <c:dPt>
            <c:idx val="6"/>
            <c:invertIfNegative val="0"/>
            <c:bubble3D val="0"/>
            <c:extLst>
              <c:ext xmlns:c16="http://schemas.microsoft.com/office/drawing/2014/chart" uri="{C3380CC4-5D6E-409C-BE32-E72D297353CC}">
                <c16:uniqueId val="{0000001E-80B8-407F-B2C8-EEDEC03BE3D0}"/>
              </c:ext>
            </c:extLst>
          </c:dPt>
          <c:dPt>
            <c:idx val="8"/>
            <c:invertIfNegative val="0"/>
            <c:bubble3D val="0"/>
            <c:extLst>
              <c:ext xmlns:c16="http://schemas.microsoft.com/office/drawing/2014/chart" uri="{C3380CC4-5D6E-409C-BE32-E72D297353CC}">
                <c16:uniqueId val="{0000001F-80B8-407F-B2C8-EEDEC03BE3D0}"/>
              </c:ext>
            </c:extLst>
          </c:dPt>
          <c:dPt>
            <c:idx val="9"/>
            <c:invertIfNegative val="0"/>
            <c:bubble3D val="0"/>
            <c:extLst>
              <c:ext xmlns:c16="http://schemas.microsoft.com/office/drawing/2014/chart" uri="{C3380CC4-5D6E-409C-BE32-E72D297353CC}">
                <c16:uniqueId val="{00000020-80B8-407F-B2C8-EEDEC03BE3D0}"/>
              </c:ext>
            </c:extLst>
          </c:dPt>
          <c:cat>
            <c:strRef>
              <c:extLst>
                <c:ext xmlns:c15="http://schemas.microsoft.com/office/drawing/2012/chart" uri="{02D57815-91ED-43cb-92C2-25804820EDAC}">
                  <c15:fullRef>
                    <c15:sqref>'Figure 13'!$D$12:$Q$12</c15:sqref>
                  </c15:fullRef>
                </c:ext>
              </c:extLst>
              <c:f>'Figure 13'!$D$12:$N$12</c:f>
              <c:strCache>
                <c:ptCount val="11"/>
                <c:pt idx="0">
                  <c:v>Jan</c:v>
                </c:pt>
                <c:pt idx="1">
                  <c:v>Feb</c:v>
                </c:pt>
                <c:pt idx="2">
                  <c:v>Mar</c:v>
                </c:pt>
                <c:pt idx="3">
                  <c:v>Apr</c:v>
                </c:pt>
                <c:pt idx="4">
                  <c:v>May</c:v>
                </c:pt>
                <c:pt idx="5">
                  <c:v>Jun</c:v>
                </c:pt>
                <c:pt idx="6">
                  <c:v>Jul</c:v>
                </c:pt>
                <c:pt idx="7">
                  <c:v>Aug</c:v>
                </c:pt>
                <c:pt idx="8">
                  <c:v>Sep</c:v>
                </c:pt>
                <c:pt idx="9">
                  <c:v>Oct</c:v>
                </c:pt>
                <c:pt idx="10">
                  <c:v>Nov</c:v>
                </c:pt>
              </c:strCache>
            </c:strRef>
          </c:cat>
          <c:val>
            <c:numRef>
              <c:extLst>
                <c:ext xmlns:c15="http://schemas.microsoft.com/office/drawing/2012/chart" uri="{02D57815-91ED-43cb-92C2-25804820EDAC}">
                  <c15:fullRef>
                    <c15:sqref>'Figure 13'!$D$17:$Q$17</c15:sqref>
                  </c15:fullRef>
                </c:ext>
              </c:extLst>
              <c:f>'Figure 13'!$D$17:$N$17</c:f>
              <c:numCache>
                <c:formatCode>0.0</c:formatCode>
                <c:ptCount val="11"/>
                <c:pt idx="1">
                  <c:v>2.2999999999999998</c:v>
                </c:pt>
                <c:pt idx="4">
                  <c:v>1.6</c:v>
                </c:pt>
                <c:pt idx="7">
                  <c:v>1.7</c:v>
                </c:pt>
              </c:numCache>
            </c:numRef>
          </c:val>
          <c:extLst>
            <c:ext xmlns:c15="http://schemas.microsoft.com/office/drawing/2012/chart" uri="{02D57815-91ED-43cb-92C2-25804820EDAC}">
              <c15:categoryFilterExceptions>
                <c15:categoryFilterException>
                  <c15:sqref>'Figure 13'!$O$17</c15:sqref>
                  <c15:invertIfNegative val="0"/>
                  <c15:bubble3D val="0"/>
                </c15:categoryFilterException>
                <c15:categoryFilterException>
                  <c15:sqref>'Figure 13'!$P$17</c15:sqref>
                  <c15:invertIfNegative val="0"/>
                  <c15:bubble3D val="0"/>
                </c15:categoryFilterException>
              </c15:categoryFilterExceptions>
            </c:ext>
            <c:ext xmlns:c16="http://schemas.microsoft.com/office/drawing/2014/chart" uri="{C3380CC4-5D6E-409C-BE32-E72D297353CC}">
              <c16:uniqueId val="{00000023-80B8-407F-B2C8-EEDEC03BE3D0}"/>
            </c:ext>
          </c:extLst>
        </c:ser>
        <c:dLbls>
          <c:showLegendKey val="0"/>
          <c:showVal val="0"/>
          <c:showCatName val="0"/>
          <c:showSerName val="0"/>
          <c:showPercent val="0"/>
          <c:showBubbleSize val="0"/>
        </c:dLbls>
        <c:gapWidth val="50"/>
        <c:overlap val="-19"/>
        <c:axId val="1855243088"/>
        <c:axId val="1598825584"/>
      </c:barChart>
      <c:lineChart>
        <c:grouping val="standard"/>
        <c:varyColors val="0"/>
        <c:ser>
          <c:idx val="0"/>
          <c:order val="0"/>
          <c:tx>
            <c:strRef>
              <c:f>'Figure 13'!$C$13</c:f>
              <c:strCache>
                <c:ptCount val="1"/>
                <c:pt idx="0">
                  <c:v>Monthly unemployment rate</c:v>
                </c:pt>
              </c:strCache>
            </c:strRef>
          </c:tx>
          <c:spPr>
            <a:ln w="28575" cap="rnd" cmpd="sng" algn="ctr">
              <a:solidFill>
                <a:schemeClr val="accent3"/>
              </a:solidFill>
              <a:prstDash val="solid"/>
              <a:round/>
              <a:headEnd type="none" w="med" len="med"/>
              <a:tailEnd type="none" w="med" len="med"/>
            </a:ln>
            <a:effectLst/>
          </c:spPr>
          <c:marker>
            <c:symbol val="diamond"/>
            <c:size val="10"/>
            <c:spPr>
              <a:solidFill>
                <a:schemeClr val="accent3"/>
              </a:solidFill>
              <a:ln w="12700">
                <a:solidFill>
                  <a:schemeClr val="bg1"/>
                </a:solidFill>
                <a:prstDash val="solid"/>
              </a:ln>
              <a:effectLst/>
            </c:spPr>
          </c:marker>
          <c:cat>
            <c:multiLvlStrRef>
              <c:extLst>
                <c:ext xmlns:c15="http://schemas.microsoft.com/office/drawing/2012/chart" uri="{02D57815-91ED-43cb-92C2-25804820EDAC}">
                  <c15:fullRef>
                    <c15:sqref>'Figure 13'!$D$10:$Q$12</c15:sqref>
                  </c15:fullRef>
                </c:ext>
              </c:extLst>
              <c:f>'Figure 13'!$D$10:$Q$12</c:f>
              <c:multiLvlStrCache>
                <c:ptCount val="11"/>
                <c:lvl>
                  <c:pt idx="0">
                    <c:v>Jan</c:v>
                  </c:pt>
                  <c:pt idx="1">
                    <c:v>Feb</c:v>
                  </c:pt>
                  <c:pt idx="2">
                    <c:v>Mar</c:v>
                  </c:pt>
                  <c:pt idx="3">
                    <c:v>Apr</c:v>
                  </c:pt>
                  <c:pt idx="4">
                    <c:v>May</c:v>
                  </c:pt>
                  <c:pt idx="5">
                    <c:v>Jun</c:v>
                  </c:pt>
                  <c:pt idx="6">
                    <c:v>Jul</c:v>
                  </c:pt>
                  <c:pt idx="7">
                    <c:v>Aug</c:v>
                  </c:pt>
                  <c:pt idx="8">
                    <c:v>Sep</c:v>
                  </c:pt>
                  <c:pt idx="9">
                    <c:v>Oct</c:v>
                  </c:pt>
                  <c:pt idx="10">
                    <c:v>Nov</c:v>
                  </c:pt>
                </c:lvl>
                <c:lvl>
                  <c:pt idx="0">
                    <c:v>Q1</c:v>
                  </c:pt>
                  <c:pt idx="3">
                    <c:v>Q2</c:v>
                  </c:pt>
                  <c:pt idx="6">
                    <c:v>Q3</c:v>
                  </c:pt>
                  <c:pt idx="9">
                    <c:v>Q4</c:v>
                  </c:pt>
                </c:lvl>
                <c:lvl>
                  <c:pt idx="0">
                    <c:v>2025</c:v>
                  </c:pt>
                </c:lvl>
              </c:multiLvlStrCache>
            </c:multiLvlStrRef>
          </c:cat>
          <c:val>
            <c:numRef>
              <c:extLst>
                <c:ext xmlns:c15="http://schemas.microsoft.com/office/drawing/2012/chart" uri="{02D57815-91ED-43cb-92C2-25804820EDAC}">
                  <c15:fullRef>
                    <c15:sqref>'Figure 13'!$D$13:$Q$13</c15:sqref>
                  </c15:fullRef>
                </c:ext>
              </c:extLst>
              <c:f>'Figure 13'!$D$13:$N$13</c:f>
              <c:numCache>
                <c:formatCode>0.0</c:formatCode>
                <c:ptCount val="11"/>
                <c:pt idx="0">
                  <c:v>7.3</c:v>
                </c:pt>
                <c:pt idx="1">
                  <c:v>7.5</c:v>
                </c:pt>
                <c:pt idx="2">
                  <c:v>7.6</c:v>
                </c:pt>
                <c:pt idx="3">
                  <c:v>7.5</c:v>
                </c:pt>
                <c:pt idx="4">
                  <c:v>7.6</c:v>
                </c:pt>
                <c:pt idx="5">
                  <c:v>7.6</c:v>
                </c:pt>
                <c:pt idx="6">
                  <c:v>7.7</c:v>
                </c:pt>
                <c:pt idx="7">
                  <c:v>7.7</c:v>
                </c:pt>
                <c:pt idx="8">
                  <c:v>7.7</c:v>
                </c:pt>
                <c:pt idx="9">
                  <c:v>7.7</c:v>
                </c:pt>
                <c:pt idx="10">
                  <c:v>7.7</c:v>
                </c:pt>
              </c:numCache>
            </c:numRef>
          </c:val>
          <c:smooth val="0"/>
          <c:extLst>
            <c:ext xmlns:c16="http://schemas.microsoft.com/office/drawing/2014/chart" uri="{C3380CC4-5D6E-409C-BE32-E72D297353CC}">
              <c16:uniqueId val="{00000024-80B8-407F-B2C8-EEDEC03BE3D0}"/>
            </c:ext>
          </c:extLst>
        </c:ser>
        <c:dLbls>
          <c:showLegendKey val="0"/>
          <c:showVal val="0"/>
          <c:showCatName val="0"/>
          <c:showSerName val="0"/>
          <c:showPercent val="0"/>
          <c:showBubbleSize val="0"/>
        </c:dLbls>
        <c:marker val="1"/>
        <c:smooth val="0"/>
        <c:axId val="1855246800"/>
        <c:axId val="1598824624"/>
      </c:lineChart>
      <c:catAx>
        <c:axId val="1855243088"/>
        <c:scaling>
          <c:orientation val="minMax"/>
        </c:scaling>
        <c:delete val="1"/>
        <c:axPos val="b"/>
        <c:numFmt formatCode="General" sourceLinked="1"/>
        <c:majorTickMark val="out"/>
        <c:minorTickMark val="none"/>
        <c:tickLblPos val="nextTo"/>
        <c:crossAx val="1598825584"/>
        <c:crossesAt val="0"/>
        <c:auto val="1"/>
        <c:lblAlgn val="ctr"/>
        <c:lblOffset val="100"/>
        <c:noMultiLvlLbl val="0"/>
      </c:catAx>
      <c:valAx>
        <c:axId val="1598825584"/>
        <c:scaling>
          <c:orientation val="minMax"/>
          <c:max val="3.5"/>
          <c:min val="-0.5"/>
        </c:scaling>
        <c:delete val="0"/>
        <c:axPos val="l"/>
        <c:majorGridlines>
          <c:spPr>
            <a:ln w="3175" cap="flat" cmpd="sng" algn="ctr">
              <a:solidFill>
                <a:srgbClr val="C0C0C0"/>
              </a:solidFill>
              <a:prstDash val="sysDash"/>
              <a:round/>
            </a:ln>
            <a:effectLst/>
          </c:spPr>
        </c:majorGridlines>
        <c:title>
          <c:tx>
            <c:strRef>
              <c:f>'Figure 13'!$C$21</c:f>
              <c:strCache>
                <c:ptCount val="1"/>
                <c:pt idx="0">
                  <c:v>Employment and labour costs rates of change</c:v>
                </c:pt>
              </c:strCache>
            </c:strRef>
          </c:tx>
          <c:layout>
            <c:manualLayout>
              <c:xMode val="edge"/>
              <c:yMode val="edge"/>
              <c:x val="5.3555681531872006E-3"/>
              <c:y val="0.14323826777087648"/>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title>
        <c:numFmt formatCode="0.0" sourceLinked="0"/>
        <c:majorTickMark val="out"/>
        <c:minorTickMark val="none"/>
        <c:tickLblPos val="low"/>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855243088"/>
        <c:crosses val="autoZero"/>
        <c:crossBetween val="between"/>
      </c:valAx>
      <c:valAx>
        <c:axId val="1598824624"/>
        <c:scaling>
          <c:orientation val="minMax"/>
          <c:max val="8"/>
          <c:min val="0"/>
        </c:scaling>
        <c:delete val="0"/>
        <c:axPos val="r"/>
        <c:title>
          <c:tx>
            <c:strRef>
              <c:f>'Figure 13'!$C$22</c:f>
              <c:strCache>
                <c:ptCount val="1"/>
                <c:pt idx="0">
                  <c:v>Monthly unemployment rate</c:v>
                </c:pt>
              </c:strCache>
            </c:strRef>
          </c:tx>
          <c:layout>
            <c:manualLayout>
              <c:xMode val="edge"/>
              <c:yMode val="edge"/>
              <c:x val="0.71625524901318549"/>
              <c:y val="0.24850189786059351"/>
            </c:manualLayout>
          </c:layout>
          <c:overlay val="0"/>
          <c:spPr>
            <a:noFill/>
            <a:ln>
              <a:noFill/>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855246800"/>
        <c:crosses val="max"/>
        <c:crossBetween val="between"/>
        <c:majorUnit val="1"/>
        <c:minorUnit val="1.0000000000000002E-2"/>
      </c:valAx>
      <c:catAx>
        <c:axId val="1855246800"/>
        <c:scaling>
          <c:orientation val="minMax"/>
        </c:scaling>
        <c:delete val="0"/>
        <c:axPos val="b"/>
        <c:numFmt formatCode="mmm\-yyyy" sourceLinked="0"/>
        <c:majorTickMark val="none"/>
        <c:minorTickMark val="none"/>
        <c:tickLblPos val="low"/>
        <c:spPr>
          <a:noFill/>
          <a:ln w="9525" cap="flat" cmpd="sng" algn="ctr">
            <a:solidFill>
              <a:schemeClr val="tx1"/>
            </a:solidFill>
            <a:round/>
          </a:ln>
          <a:effectLst/>
        </c:spPr>
        <c:txPr>
          <a:bodyPr rot="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598824624"/>
        <c:crossesAt val="1"/>
        <c:auto val="1"/>
        <c:lblAlgn val="ctr"/>
        <c:lblOffset val="100"/>
        <c:noMultiLvlLbl val="0"/>
      </c:catAx>
      <c:spPr>
        <a:noFill/>
        <a:ln>
          <a:noFill/>
        </a:ln>
        <a:effectLst/>
      </c:spPr>
    </c:plotArea>
    <c:legend>
      <c:legendPos val="b"/>
      <c:layout>
        <c:manualLayout>
          <c:xMode val="edge"/>
          <c:yMode val="edge"/>
          <c:x val="0.73987150415721847"/>
          <c:y val="0.35453450655624563"/>
          <c:w val="0.25904373477786174"/>
          <c:h val="0.38152726017943411"/>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1.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3.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5.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7.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9.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2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2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2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23.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2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25.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2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editAs="absolute">
    <xdr:from>
      <xdr:col>2</xdr:col>
      <xdr:colOff>287992</xdr:colOff>
      <xdr:row>29</xdr:row>
      <xdr:rowOff>68073</xdr:rowOff>
    </xdr:from>
    <xdr:to>
      <xdr:col>17</xdr:col>
      <xdr:colOff>295315</xdr:colOff>
      <xdr:row>74</xdr:row>
      <xdr:rowOff>12255</xdr:rowOff>
    </xdr:to>
    <xdr:graphicFrame macro="">
      <xdr:nvGraphicFramePr>
        <xdr:cNvPr id="2" name="Chart 1">
          <a:extLst>
            <a:ext uri="{FF2B5EF4-FFF2-40B4-BE49-F238E27FC236}">
              <a16:creationId xmlns:a16="http://schemas.microsoft.com/office/drawing/2014/main" id="{F61334DD-F011-483D-BCE6-6FAB5D6774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cdr:x>
      <cdr:y>0.85949</cdr:y>
    </cdr:from>
    <cdr:ext cx="7992797" cy="1015984"/>
    <cdr:sp macro="" textlink="">
      <cdr:nvSpPr>
        <cdr:cNvPr id="14" name="FootonotesShape">
          <a:extLst xmlns:a="http://schemas.openxmlformats.org/drawingml/2006/main">
            <a:ext uri="{FF2B5EF4-FFF2-40B4-BE49-F238E27FC236}">
              <a16:creationId xmlns:a16="http://schemas.microsoft.com/office/drawing/2014/main" id="{0E29CACD-E3FC-577D-14E1-7C85110F3003}"/>
            </a:ext>
          </a:extLst>
        </cdr:cNvPr>
        <cdr:cNvSpPr txBox="1"/>
      </cdr:nvSpPr>
      <cdr:spPr>
        <a:xfrm xmlns:a="http://schemas.openxmlformats.org/drawingml/2006/main">
          <a:off x="0" y="6391889"/>
          <a:ext cx="7992797" cy="1015984"/>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pPr>
            <a:spcBef>
              <a:spcPts val="300"/>
            </a:spcBef>
          </a:pPr>
          <a:r>
            <a:rPr lang="en-GB" sz="1200">
              <a:latin typeface="Arial" panose="020B0604020202020204" pitchFamily="34" charset="0"/>
            </a:rPr>
            <a:t>Note: quarterly data are plotted in the middle month of the quarter. Data for GDP and the industrial production index are calendar adjusted; data for GDP and the M/M-1 rate of change for the industrial production index are also seasonally adjusted. The economic sentiment indicator is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namq_10_gdp, ei_isir_m and ei_bssi_m_r2) and DG Economic and Financial Affairs (ECFIN)</a:t>
          </a:r>
        </a:p>
      </cdr:txBody>
    </cdr:sp>
  </cdr:absSizeAnchor>
  <cdr:absSizeAnchor xmlns:cdr="http://schemas.openxmlformats.org/drawingml/2006/chartDrawing">
    <cdr:from>
      <cdr:x>0.83932</cdr:x>
      <cdr:y>0.94183</cdr:y>
    </cdr:from>
    <cdr:ext cx="1530099" cy="420623"/>
    <cdr:pic>
      <cdr:nvPicPr>
        <cdr:cNvPr id="16" name="LogoShape">
          <a:extLst xmlns:a="http://schemas.openxmlformats.org/drawingml/2006/main">
            <a:ext uri="{FF2B5EF4-FFF2-40B4-BE49-F238E27FC236}">
              <a16:creationId xmlns:a16="http://schemas.microsoft.com/office/drawing/2014/main" id="{E51A6AD8-EFFC-8F88-DE7A-27B41A1A34B3}"/>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2699" y="6810183"/>
          <a:ext cx="1530099" cy="420623"/>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editAs="absolute">
    <xdr:from>
      <xdr:col>1</xdr:col>
      <xdr:colOff>1063630</xdr:colOff>
      <xdr:row>28</xdr:row>
      <xdr:rowOff>13006</xdr:rowOff>
    </xdr:from>
    <xdr:to>
      <xdr:col>18</xdr:col>
      <xdr:colOff>1137068</xdr:colOff>
      <xdr:row>72</xdr:row>
      <xdr:rowOff>120706</xdr:rowOff>
    </xdr:to>
    <xdr:graphicFrame macro="">
      <xdr:nvGraphicFramePr>
        <xdr:cNvPr id="2" name="Chart 1">
          <a:extLst>
            <a:ext uri="{FF2B5EF4-FFF2-40B4-BE49-F238E27FC236}">
              <a16:creationId xmlns:a16="http://schemas.microsoft.com/office/drawing/2014/main" id="{A25CFFA7-CC44-4BD7-9E0B-C808C1AA43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cdr:x>
      <cdr:y>0.87927</cdr:y>
    </cdr:from>
    <cdr:ext cx="7963664" cy="873149"/>
    <cdr:sp macro="" textlink="">
      <cdr:nvSpPr>
        <cdr:cNvPr id="3" name="FootonotesShape">
          <a:extLst xmlns:a="http://schemas.openxmlformats.org/drawingml/2006/main">
            <a:ext uri="{FF2B5EF4-FFF2-40B4-BE49-F238E27FC236}">
              <a16:creationId xmlns:a16="http://schemas.microsoft.com/office/drawing/2014/main" id="{3EC6496D-0B77-1793-0EA5-10002B07C768}"/>
            </a:ext>
          </a:extLst>
        </cdr:cNvPr>
        <cdr:cNvSpPr txBox="1"/>
      </cdr:nvSpPr>
      <cdr:spPr>
        <a:xfrm xmlns:a="http://schemas.openxmlformats.org/drawingml/2006/main">
          <a:off x="0" y="6359219"/>
          <a:ext cx="7963664" cy="873149"/>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a:latin typeface="Arial" panose="020B0604020202020204" pitchFamily="34" charset="0"/>
            </a:rPr>
            <a:t>Note: unadjusted data.</a:t>
          </a:r>
        </a:p>
        <a:p xmlns:a="http://schemas.openxmlformats.org/drawingml/2006/main">
          <a:pPr>
            <a:spcBef>
              <a:spcPts val="300"/>
            </a:spcBef>
          </a:pPr>
          <a:r>
            <a:rPr lang="en-GB" sz="1200">
              <a:latin typeface="Arial" panose="020B0604020202020204" pitchFamily="34" charset="0"/>
            </a:rPr>
            <a:t>(¹) The inflation rate is calculated from an index compiled for a changing (rather than fixed) composition of the euro area.</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ei_isir_m and ei_cphi_m)</a:t>
          </a:r>
        </a:p>
      </cdr:txBody>
    </cdr:sp>
  </cdr:absSizeAnchor>
  <cdr:absSizeAnchor xmlns:cdr="http://schemas.openxmlformats.org/drawingml/2006/chartDrawing">
    <cdr:from>
      <cdr:x>0.83883</cdr:x>
      <cdr:y>0.94176</cdr:y>
    </cdr:from>
    <cdr:ext cx="1530097" cy="421200"/>
    <cdr:pic>
      <cdr:nvPicPr>
        <cdr:cNvPr id="7" name="LogoShape">
          <a:extLst xmlns:a="http://schemas.openxmlformats.org/drawingml/2006/main">
            <a:ext uri="{FF2B5EF4-FFF2-40B4-BE49-F238E27FC236}">
              <a16:creationId xmlns:a16="http://schemas.microsoft.com/office/drawing/2014/main" id="{DC4EAABC-8ECD-25FD-9E7B-990236407D01}"/>
            </a:ext>
          </a:extLst>
        </cdr:cNvPr>
        <cdr:cNvPicPr>
          <a:picLocks xmlns:a="http://schemas.openxmlformats.org/drawingml/2006/main"/>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63564" y="6839242"/>
          <a:ext cx="1530097" cy="421200"/>
        </a:xfrm>
        <a:prstGeom xmlns:a="http://schemas.openxmlformats.org/drawingml/2006/main" prst="rect">
          <a:avLst/>
        </a:prstGeom>
      </cdr:spPr>
    </cdr:pic>
  </cdr:absSizeAnchor>
</c:userShapes>
</file>

<file path=xl/drawings/drawing5.xml><?xml version="1.0" encoding="utf-8"?>
<xdr:wsDr xmlns:xdr="http://schemas.openxmlformats.org/drawingml/2006/spreadsheetDrawing" xmlns:a="http://schemas.openxmlformats.org/drawingml/2006/main">
  <xdr:twoCellAnchor editAs="absolute">
    <xdr:from>
      <xdr:col>1</xdr:col>
      <xdr:colOff>1157081</xdr:colOff>
      <xdr:row>28</xdr:row>
      <xdr:rowOff>109098</xdr:rowOff>
    </xdr:from>
    <xdr:to>
      <xdr:col>17</xdr:col>
      <xdr:colOff>52781</xdr:colOff>
      <xdr:row>73</xdr:row>
      <xdr:rowOff>54873</xdr:rowOff>
    </xdr:to>
    <xdr:graphicFrame macro="">
      <xdr:nvGraphicFramePr>
        <xdr:cNvPr id="2" name="Chart 1">
          <a:extLst>
            <a:ext uri="{FF2B5EF4-FFF2-40B4-BE49-F238E27FC236}">
              <a16:creationId xmlns:a16="http://schemas.microsoft.com/office/drawing/2014/main" id="{65D904F4-C7B6-48AF-9FD8-7E4B365F1F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absSizeAnchor xmlns:cdr="http://schemas.openxmlformats.org/drawingml/2006/chartDrawing">
    <cdr:from>
      <cdr:x>0</cdr:x>
      <cdr:y>0.8831</cdr:y>
    </cdr:from>
    <cdr:ext cx="7995600" cy="845448"/>
    <cdr:sp macro="" textlink="">
      <cdr:nvSpPr>
        <cdr:cNvPr id="3" name="FootonotesShape">
          <a:extLst xmlns:a="http://schemas.openxmlformats.org/drawingml/2006/main">
            <a:ext uri="{FF2B5EF4-FFF2-40B4-BE49-F238E27FC236}">
              <a16:creationId xmlns:a16="http://schemas.microsoft.com/office/drawing/2014/main" id="{CA99282E-D031-B3AD-2321-569FA811878A}"/>
            </a:ext>
          </a:extLst>
        </cdr:cNvPr>
        <cdr:cNvSpPr txBox="1"/>
      </cdr:nvSpPr>
      <cdr:spPr>
        <a:xfrm xmlns:a="http://schemas.openxmlformats.org/drawingml/2006/main">
          <a:off x="0" y="6386952"/>
          <a:ext cx="7995600" cy="845448"/>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are calendar adjusted. Data for private final consumption, investment and the M/M-1 rate of change for the retail trade volume of sales are also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namq_10_gdp and ei_isrr_m)</a:t>
          </a:r>
        </a:p>
      </cdr:txBody>
    </cdr:sp>
  </cdr:absSizeAnchor>
  <cdr:absSizeAnchor xmlns:cdr="http://schemas.openxmlformats.org/drawingml/2006/chartDrawing">
    <cdr:from>
      <cdr:x>0.83937</cdr:x>
      <cdr:y>0.94176</cdr:y>
    </cdr:from>
    <cdr:ext cx="1530099" cy="421200"/>
    <cdr:pic>
      <cdr:nvPicPr>
        <cdr:cNvPr id="7" name="LogoShape">
          <a:extLst xmlns:a="http://schemas.openxmlformats.org/drawingml/2006/main">
            <a:ext uri="{FF2B5EF4-FFF2-40B4-BE49-F238E27FC236}">
              <a16:creationId xmlns:a16="http://schemas.microsoft.com/office/drawing/2014/main" id="{1753A014-18E6-CB54-28C1-52367395D406}"/>
            </a:ext>
          </a:extLst>
        </cdr:cNvPr>
        <cdr:cNvPicPr>
          <a:picLocks xmlns:a="http://schemas.openxmlformats.org/drawingml/2006/main"/>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5501" y="6811199"/>
          <a:ext cx="1530099" cy="421200"/>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editAs="absolute">
    <xdr:from>
      <xdr:col>1</xdr:col>
      <xdr:colOff>1257222</xdr:colOff>
      <xdr:row>28</xdr:row>
      <xdr:rowOff>72279</xdr:rowOff>
    </xdr:from>
    <xdr:to>
      <xdr:col>18</xdr:col>
      <xdr:colOff>476772</xdr:colOff>
      <xdr:row>70</xdr:row>
      <xdr:rowOff>111429</xdr:rowOff>
    </xdr:to>
    <xdr:graphicFrame macro="">
      <xdr:nvGraphicFramePr>
        <xdr:cNvPr id="2" name="Chart 1">
          <a:extLst>
            <a:ext uri="{FF2B5EF4-FFF2-40B4-BE49-F238E27FC236}">
              <a16:creationId xmlns:a16="http://schemas.microsoft.com/office/drawing/2014/main" id="{D0877B63-F5B8-4237-AA4C-7F4927FD32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0.87509</cdr:y>
    </cdr:from>
    <cdr:ext cx="8005125" cy="854378"/>
    <cdr:sp macro="" textlink="">
      <cdr:nvSpPr>
        <cdr:cNvPr id="3" name="FootonotesShape">
          <a:extLst xmlns:a="http://schemas.openxmlformats.org/drawingml/2006/main">
            <a:ext uri="{FF2B5EF4-FFF2-40B4-BE49-F238E27FC236}">
              <a16:creationId xmlns:a16="http://schemas.microsoft.com/office/drawing/2014/main" id="{2D2144DA-E531-BD14-DB23-7156DADA27B0}"/>
            </a:ext>
          </a:extLst>
        </cdr:cNvPr>
        <cdr:cNvSpPr txBox="1"/>
      </cdr:nvSpPr>
      <cdr:spPr>
        <a:xfrm xmlns:a="http://schemas.openxmlformats.org/drawingml/2006/main">
          <a:off x="0" y="5985621"/>
          <a:ext cx="8005125" cy="854378"/>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for employment and hourly labour costs are calendar adjusted; data for employment and the Q/Q-1 rate of change for hourly labour costs are also seasonally adjusted. The unemployment rate is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namq_10_a10_e, ei_lmlc_q and ei_lmhr_m)</a:t>
          </a:r>
        </a:p>
      </cdr:txBody>
    </cdr:sp>
  </cdr:absSizeAnchor>
  <cdr:relSizeAnchor xmlns:cdr="http://schemas.openxmlformats.org/drawingml/2006/chartDrawing">
    <cdr:from>
      <cdr:x>0.83937</cdr:x>
      <cdr:y>0.93842</cdr:y>
    </cdr:from>
    <cdr:to>
      <cdr:x>1</cdr:x>
      <cdr:y>1</cdr:y>
    </cdr:to>
    <cdr:pic>
      <cdr:nvPicPr>
        <cdr:cNvPr id="2" name="LogoShape">
          <a:extLst xmlns:a="http://schemas.openxmlformats.org/drawingml/2006/main">
            <a:ext uri="{FF2B5EF4-FFF2-40B4-BE49-F238E27FC236}">
              <a16:creationId xmlns:a16="http://schemas.microsoft.com/office/drawing/2014/main" id="{4DA713EC-24D7-10A0-00B0-DF24C181FF27}"/>
            </a:ext>
          </a:extLst>
        </cdr:cNvPr>
        <cdr:cNvPicPr>
          <a:picLocks xmlns:a="http://schemas.openxmlformats.org/drawingml/2006/main"/>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5503" y="6418800"/>
          <a:ext cx="1530097" cy="421200"/>
        </a:xfrm>
        <a:prstGeom xmlns:a="http://schemas.openxmlformats.org/drawingml/2006/main" prst="rect">
          <a:avLst/>
        </a:prstGeom>
      </cdr:spPr>
    </cdr:pic>
  </cdr:relSizeAnchor>
</c:userShapes>
</file>

<file path=xl/drawings/drawing9.xml><?xml version="1.0" encoding="utf-8"?>
<xdr:wsDr xmlns:xdr="http://schemas.openxmlformats.org/drawingml/2006/spreadsheetDrawing" xmlns:a="http://schemas.openxmlformats.org/drawingml/2006/main">
  <xdr:twoCellAnchor editAs="absolute">
    <xdr:from>
      <xdr:col>1</xdr:col>
      <xdr:colOff>1200919</xdr:colOff>
      <xdr:row>23</xdr:row>
      <xdr:rowOff>87720</xdr:rowOff>
    </xdr:from>
    <xdr:to>
      <xdr:col>16</xdr:col>
      <xdr:colOff>363319</xdr:colOff>
      <xdr:row>58</xdr:row>
      <xdr:rowOff>102132</xdr:rowOff>
    </xdr:to>
    <xdr:graphicFrame macro="">
      <xdr:nvGraphicFramePr>
        <xdr:cNvPr id="6" name="Chart 5">
          <a:extLst>
            <a:ext uri="{FF2B5EF4-FFF2-40B4-BE49-F238E27FC236}">
              <a16:creationId xmlns:a16="http://schemas.microsoft.com/office/drawing/2014/main" id="{F57724FD-6AA0-4177-B804-DF56ED7159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c:userShapes xmlns:c="http://schemas.openxmlformats.org/drawingml/2006/chart">
  <cdr:absSizeAnchor xmlns:cdr="http://schemas.openxmlformats.org/drawingml/2006/chartDrawing">
    <cdr:from>
      <cdr:x>0</cdr:x>
      <cdr:y>0.91466</cdr:y>
    </cdr:from>
    <cdr:ext cx="7995600" cy="484876"/>
    <cdr:sp macro="" textlink="">
      <cdr:nvSpPr>
        <cdr:cNvPr id="3" name="FootonotesShape">
          <a:extLst xmlns:a="http://schemas.openxmlformats.org/drawingml/2006/main">
            <a:ext uri="{FF2B5EF4-FFF2-40B4-BE49-F238E27FC236}">
              <a16:creationId xmlns:a16="http://schemas.microsoft.com/office/drawing/2014/main" id="{091DC6A9-4E69-5F56-0DD7-62FAF30C8196}"/>
            </a:ext>
          </a:extLst>
        </cdr:cNvPr>
        <cdr:cNvSpPr txBox="1"/>
      </cdr:nvSpPr>
      <cdr:spPr>
        <a:xfrm xmlns:a="http://schemas.openxmlformats.org/drawingml/2006/main">
          <a:off x="0" y="5235383"/>
          <a:ext cx="7995600" cy="48487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pPr>
            <a:spcBef>
              <a:spcPts val="300"/>
            </a:spcBef>
          </a:pPr>
          <a:r>
            <a:rPr lang="en-GB" sz="1200" i="0">
              <a:latin typeface="Arial" panose="020B0604020202020204" pitchFamily="34" charset="0"/>
            </a:rPr>
            <a:t>(¹) The interest rates are calculated for a changing (rather than fixed) composition of the euro area.</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ei_mfir_m and ei_mfrt_m) and the European Central Bank (ECB)</a:t>
          </a:r>
        </a:p>
      </cdr:txBody>
    </cdr:sp>
  </cdr:absSizeAnchor>
  <cdr:absSizeAnchor xmlns:cdr="http://schemas.openxmlformats.org/drawingml/2006/chartDrawing">
    <cdr:from>
      <cdr:x>0.83937</cdr:x>
      <cdr:y>0.92597</cdr:y>
    </cdr:from>
    <cdr:ext cx="1530099" cy="420625"/>
    <cdr:pic>
      <cdr:nvPicPr>
        <cdr:cNvPr id="7" name="LogoShape">
          <a:extLst xmlns:a="http://schemas.openxmlformats.org/drawingml/2006/main">
            <a:ext uri="{FF2B5EF4-FFF2-40B4-BE49-F238E27FC236}">
              <a16:creationId xmlns:a16="http://schemas.microsoft.com/office/drawing/2014/main" id="{0C865361-12B5-381A-1238-0951184180E6}"/>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5501" y="5261162"/>
          <a:ext cx="1530099" cy="420625"/>
        </a:xfrm>
        <a:prstGeom xmlns:a="http://schemas.openxmlformats.org/drawingml/2006/main" prst="rect">
          <a:avLst/>
        </a:prstGeom>
      </cdr:spPr>
    </cdr:pic>
  </cdr:absSizeAnchor>
</c:userShapes>
</file>

<file path=xl/drawings/drawing11.xml><?xml version="1.0" encoding="utf-8"?>
<xdr:wsDr xmlns:xdr="http://schemas.openxmlformats.org/drawingml/2006/spreadsheetDrawing" xmlns:a="http://schemas.openxmlformats.org/drawingml/2006/main">
  <xdr:twoCellAnchor editAs="absolute">
    <xdr:from>
      <xdr:col>2</xdr:col>
      <xdr:colOff>30817</xdr:colOff>
      <xdr:row>29</xdr:row>
      <xdr:rowOff>39498</xdr:rowOff>
    </xdr:from>
    <xdr:to>
      <xdr:col>17</xdr:col>
      <xdr:colOff>38140</xdr:colOff>
      <xdr:row>65</xdr:row>
      <xdr:rowOff>6198</xdr:rowOff>
    </xdr:to>
    <xdr:graphicFrame macro="">
      <xdr:nvGraphicFramePr>
        <xdr:cNvPr id="2" name="Chart 1">
          <a:extLst>
            <a:ext uri="{FF2B5EF4-FFF2-40B4-BE49-F238E27FC236}">
              <a16:creationId xmlns:a16="http://schemas.microsoft.com/office/drawing/2014/main" id="{3D368770-2EBD-453E-87B6-B79A9549AB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absSizeAnchor xmlns:cdr="http://schemas.openxmlformats.org/drawingml/2006/chartDrawing">
    <cdr:from>
      <cdr:x>0</cdr:x>
      <cdr:y>0.82471</cdr:y>
    </cdr:from>
    <cdr:ext cx="7992797" cy="1015984"/>
    <cdr:sp macro="" textlink="">
      <cdr:nvSpPr>
        <cdr:cNvPr id="5" name="FootonotesShape">
          <a:extLst xmlns:a="http://schemas.openxmlformats.org/drawingml/2006/main">
            <a:ext uri="{FF2B5EF4-FFF2-40B4-BE49-F238E27FC236}">
              <a16:creationId xmlns:a16="http://schemas.microsoft.com/office/drawing/2014/main" id="{C71AE172-B84C-B951-400E-A6F0269871D5}"/>
            </a:ext>
          </a:extLst>
        </cdr:cNvPr>
        <cdr:cNvSpPr txBox="1"/>
      </cdr:nvSpPr>
      <cdr:spPr>
        <a:xfrm xmlns:a="http://schemas.openxmlformats.org/drawingml/2006/main">
          <a:off x="0" y="4957029"/>
          <a:ext cx="7992797" cy="1015984"/>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for GDP and the industrial production index are calendar adjusted; data for GDP and the M/M-1 rate of change for the industrial production index are also seasonally adjusted. The economic sentiment indicator is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namq_10_gdp, ei_isir_m and ei_bssi_m_r2) and DG Economic and Financial Affairs (ECFIN)</a:t>
          </a:r>
        </a:p>
      </cdr:txBody>
    </cdr:sp>
  </cdr:absSizeAnchor>
  <cdr:absSizeAnchor xmlns:cdr="http://schemas.openxmlformats.org/drawingml/2006/chartDrawing">
    <cdr:from>
      <cdr:x>0.83932</cdr:x>
      <cdr:y>0.92743</cdr:y>
    </cdr:from>
    <cdr:ext cx="1530098" cy="420623"/>
    <cdr:pic>
      <cdr:nvPicPr>
        <cdr:cNvPr id="7" name="LogoShape">
          <a:extLst xmlns:a="http://schemas.openxmlformats.org/drawingml/2006/main">
            <a:ext uri="{FF2B5EF4-FFF2-40B4-BE49-F238E27FC236}">
              <a16:creationId xmlns:a16="http://schemas.microsoft.com/office/drawing/2014/main" id="{019B3A48-ED16-06D0-C105-0C2EBA2FC409}"/>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2700" y="5375377"/>
          <a:ext cx="1530098" cy="420623"/>
        </a:xfrm>
        <a:prstGeom xmlns:a="http://schemas.openxmlformats.org/drawingml/2006/main" prst="rect">
          <a:avLst/>
        </a:prstGeom>
      </cdr:spPr>
    </cdr:pic>
  </cdr:absSizeAnchor>
</c:userShapes>
</file>

<file path=xl/drawings/drawing13.xml><?xml version="1.0" encoding="utf-8"?>
<xdr:wsDr xmlns:xdr="http://schemas.openxmlformats.org/drawingml/2006/spreadsheetDrawing" xmlns:a="http://schemas.openxmlformats.org/drawingml/2006/main">
  <xdr:twoCellAnchor editAs="absolute">
    <xdr:from>
      <xdr:col>1</xdr:col>
      <xdr:colOff>930280</xdr:colOff>
      <xdr:row>25</xdr:row>
      <xdr:rowOff>117782</xdr:rowOff>
    </xdr:from>
    <xdr:to>
      <xdr:col>18</xdr:col>
      <xdr:colOff>1003718</xdr:colOff>
      <xdr:row>61</xdr:row>
      <xdr:rowOff>84482</xdr:rowOff>
    </xdr:to>
    <xdr:graphicFrame macro="">
      <xdr:nvGraphicFramePr>
        <xdr:cNvPr id="2" name="Chart 1">
          <a:extLst>
            <a:ext uri="{FF2B5EF4-FFF2-40B4-BE49-F238E27FC236}">
              <a16:creationId xmlns:a16="http://schemas.microsoft.com/office/drawing/2014/main" id="{00D0E070-1F7C-4986-B73A-F6FA101669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c:userShapes xmlns:c="http://schemas.openxmlformats.org/drawingml/2006/chart">
  <cdr:absSizeAnchor xmlns:cdr="http://schemas.openxmlformats.org/drawingml/2006/chartDrawing">
    <cdr:from>
      <cdr:x>0</cdr:x>
      <cdr:y>0.91634</cdr:y>
    </cdr:from>
    <cdr:ext cx="7963664" cy="484875"/>
    <cdr:sp macro="" textlink="">
      <cdr:nvSpPr>
        <cdr:cNvPr id="6" name="FootonotesShape">
          <a:extLst xmlns:a="http://schemas.openxmlformats.org/drawingml/2006/main">
            <a:ext uri="{FF2B5EF4-FFF2-40B4-BE49-F238E27FC236}">
              <a16:creationId xmlns:a16="http://schemas.microsoft.com/office/drawing/2014/main" id="{C6491199-7130-C16D-E86D-F0E4EF59DECF}"/>
            </a:ext>
          </a:extLst>
        </cdr:cNvPr>
        <cdr:cNvSpPr txBox="1"/>
      </cdr:nvSpPr>
      <cdr:spPr>
        <a:xfrm xmlns:a="http://schemas.openxmlformats.org/drawingml/2006/main">
          <a:off x="0" y="5311125"/>
          <a:ext cx="7963664" cy="48487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unadjusted data.</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ei_isir_m and ei_cphi_m)</a:t>
          </a:r>
        </a:p>
      </cdr:txBody>
    </cdr:sp>
  </cdr:absSizeAnchor>
  <cdr:absSizeAnchor xmlns:cdr="http://schemas.openxmlformats.org/drawingml/2006/chartDrawing">
    <cdr:from>
      <cdr:x>0.83883</cdr:x>
      <cdr:y>0.92724</cdr:y>
    </cdr:from>
    <cdr:ext cx="1530099" cy="420623"/>
    <cdr:pic>
      <cdr:nvPicPr>
        <cdr:cNvPr id="9" name="LogoShape">
          <a:extLst xmlns:a="http://schemas.openxmlformats.org/drawingml/2006/main">
            <a:ext uri="{FF2B5EF4-FFF2-40B4-BE49-F238E27FC236}">
              <a16:creationId xmlns:a16="http://schemas.microsoft.com/office/drawing/2014/main" id="{16488E49-2361-54FA-6391-E891F7F5B819}"/>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63564" y="5360399"/>
          <a:ext cx="1530099" cy="420623"/>
        </a:xfrm>
        <a:prstGeom xmlns:a="http://schemas.openxmlformats.org/drawingml/2006/main" prst="rect">
          <a:avLst/>
        </a:prstGeom>
      </cdr:spPr>
    </cdr:pic>
  </cdr:absSizeAnchor>
</c:userShapes>
</file>

<file path=xl/drawings/drawing15.xml><?xml version="1.0" encoding="utf-8"?>
<xdr:wsDr xmlns:xdr="http://schemas.openxmlformats.org/drawingml/2006/spreadsheetDrawing" xmlns:a="http://schemas.openxmlformats.org/drawingml/2006/main">
  <xdr:twoCellAnchor editAs="absolute">
    <xdr:from>
      <xdr:col>1</xdr:col>
      <xdr:colOff>1233281</xdr:colOff>
      <xdr:row>28</xdr:row>
      <xdr:rowOff>70998</xdr:rowOff>
    </xdr:from>
    <xdr:to>
      <xdr:col>17</xdr:col>
      <xdr:colOff>128981</xdr:colOff>
      <xdr:row>64</xdr:row>
      <xdr:rowOff>37698</xdr:rowOff>
    </xdr:to>
    <xdr:graphicFrame macro="">
      <xdr:nvGraphicFramePr>
        <xdr:cNvPr id="2" name="Chart 1">
          <a:extLst>
            <a:ext uri="{FF2B5EF4-FFF2-40B4-BE49-F238E27FC236}">
              <a16:creationId xmlns:a16="http://schemas.microsoft.com/office/drawing/2014/main" id="{057421B9-9AEB-460A-83EB-AD5790CEF2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c:userShapes xmlns:c="http://schemas.openxmlformats.org/drawingml/2006/chart">
  <cdr:absSizeAnchor xmlns:cdr="http://schemas.openxmlformats.org/drawingml/2006/chartDrawing">
    <cdr:from>
      <cdr:x>0</cdr:x>
      <cdr:y>0.85525</cdr:y>
    </cdr:from>
    <cdr:ext cx="7995600" cy="838948"/>
    <cdr:sp macro="" textlink="">
      <cdr:nvSpPr>
        <cdr:cNvPr id="6" name="FootonotesShape">
          <a:extLst xmlns:a="http://schemas.openxmlformats.org/drawingml/2006/main">
            <a:ext uri="{FF2B5EF4-FFF2-40B4-BE49-F238E27FC236}">
              <a16:creationId xmlns:a16="http://schemas.microsoft.com/office/drawing/2014/main" id="{C13E5ED2-5C92-CCBA-9BA0-564B3DD475E0}"/>
            </a:ext>
          </a:extLst>
        </cdr:cNvPr>
        <cdr:cNvSpPr txBox="1"/>
      </cdr:nvSpPr>
      <cdr:spPr>
        <a:xfrm xmlns:a="http://schemas.openxmlformats.org/drawingml/2006/main">
          <a:off x="0" y="4957052"/>
          <a:ext cx="7995600" cy="83894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are calendar adjusted. Data for private final consumption, investment and the M/M-1 rate of change for the retail trade volume of sales are also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namq_10_gdp and ei_isrr_m)</a:t>
          </a:r>
        </a:p>
      </cdr:txBody>
    </cdr:sp>
  </cdr:absSizeAnchor>
  <cdr:absSizeAnchor xmlns:cdr="http://schemas.openxmlformats.org/drawingml/2006/chartDrawing">
    <cdr:from>
      <cdr:x>0.83937</cdr:x>
      <cdr:y>0.92669</cdr:y>
    </cdr:from>
    <cdr:ext cx="1530099" cy="420623"/>
    <cdr:pic>
      <cdr:nvPicPr>
        <cdr:cNvPr id="9" name="LogoShape">
          <a:extLst xmlns:a="http://schemas.openxmlformats.org/drawingml/2006/main">
            <a:ext uri="{FF2B5EF4-FFF2-40B4-BE49-F238E27FC236}">
              <a16:creationId xmlns:a16="http://schemas.microsoft.com/office/drawing/2014/main" id="{219CA18E-D7C7-5DB0-5381-07DB12ADB4AE}"/>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5501" y="5316609"/>
          <a:ext cx="1530099" cy="420623"/>
        </a:xfrm>
        <a:prstGeom xmlns:a="http://schemas.openxmlformats.org/drawingml/2006/main" prst="rect">
          <a:avLst/>
        </a:prstGeom>
      </cdr:spPr>
    </cdr:pic>
  </cdr:absSizeAnchor>
</c:userShapes>
</file>

<file path=xl/drawings/drawing17.xml><?xml version="1.0" encoding="utf-8"?>
<xdr:wsDr xmlns:xdr="http://schemas.openxmlformats.org/drawingml/2006/spreadsheetDrawing" xmlns:a="http://schemas.openxmlformats.org/drawingml/2006/main">
  <xdr:twoCellAnchor editAs="absolute">
    <xdr:from>
      <xdr:col>1</xdr:col>
      <xdr:colOff>1133475</xdr:colOff>
      <xdr:row>30</xdr:row>
      <xdr:rowOff>95250</xdr:rowOff>
    </xdr:from>
    <xdr:to>
      <xdr:col>18</xdr:col>
      <xdr:colOff>353025</xdr:colOff>
      <xdr:row>66</xdr:row>
      <xdr:rowOff>61950</xdr:rowOff>
    </xdr:to>
    <xdr:graphicFrame macro="">
      <xdr:nvGraphicFramePr>
        <xdr:cNvPr id="3" name="Chart 2">
          <a:extLst>
            <a:ext uri="{FF2B5EF4-FFF2-40B4-BE49-F238E27FC236}">
              <a16:creationId xmlns:a16="http://schemas.microsoft.com/office/drawing/2014/main" id="{A6AAB865-E64A-4F18-A427-D6E5F501A5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c:userShapes xmlns:c="http://schemas.openxmlformats.org/drawingml/2006/chart">
  <cdr:absSizeAnchor xmlns:cdr="http://schemas.openxmlformats.org/drawingml/2006/chartDrawing">
    <cdr:from>
      <cdr:x>0</cdr:x>
      <cdr:y>0.85525</cdr:y>
    </cdr:from>
    <cdr:ext cx="7995600" cy="838948"/>
    <cdr:sp macro="" textlink="">
      <cdr:nvSpPr>
        <cdr:cNvPr id="6" name="FootonotesShape">
          <a:extLst xmlns:a="http://schemas.openxmlformats.org/drawingml/2006/main">
            <a:ext uri="{FF2B5EF4-FFF2-40B4-BE49-F238E27FC236}">
              <a16:creationId xmlns:a16="http://schemas.microsoft.com/office/drawing/2014/main" id="{3A68E6DA-CBBF-D6A5-A99D-B6AAE6497AB5}"/>
            </a:ext>
          </a:extLst>
        </cdr:cNvPr>
        <cdr:cNvSpPr txBox="1"/>
      </cdr:nvSpPr>
      <cdr:spPr>
        <a:xfrm xmlns:a="http://schemas.openxmlformats.org/drawingml/2006/main">
          <a:off x="0" y="4957029"/>
          <a:ext cx="7995600" cy="83894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for employment and hourly labour costs are calendar adjusted; data for employment and the Q/Q-1 rate of change for hourly labour costs are also seasonally adjusted. The unemployment rate is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namq_10_a10_e, ei_lmlc_q and ei_lmhr_m)</a:t>
          </a:r>
        </a:p>
      </cdr:txBody>
    </cdr:sp>
  </cdr:absSizeAnchor>
  <cdr:absSizeAnchor xmlns:cdr="http://schemas.openxmlformats.org/drawingml/2006/chartDrawing">
    <cdr:from>
      <cdr:x>0.83937</cdr:x>
      <cdr:y>0.92745</cdr:y>
    </cdr:from>
    <cdr:ext cx="1530099" cy="420623"/>
    <cdr:pic>
      <cdr:nvPicPr>
        <cdr:cNvPr id="9" name="LogoShape">
          <a:extLst xmlns:a="http://schemas.openxmlformats.org/drawingml/2006/main">
            <a:ext uri="{FF2B5EF4-FFF2-40B4-BE49-F238E27FC236}">
              <a16:creationId xmlns:a16="http://schemas.microsoft.com/office/drawing/2014/main" id="{E23C8D15-96BF-01AB-CA56-FB853556DEA2}"/>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5501" y="5377122"/>
          <a:ext cx="1530099" cy="420623"/>
        </a:xfrm>
        <a:prstGeom xmlns:a="http://schemas.openxmlformats.org/drawingml/2006/main" prst="rect">
          <a:avLst/>
        </a:prstGeom>
      </cdr:spPr>
    </cdr:pic>
  </cdr:absSizeAnchor>
</c:userShapes>
</file>

<file path=xl/drawings/drawing19.xml><?xml version="1.0" encoding="utf-8"?>
<xdr:wsDr xmlns:xdr="http://schemas.openxmlformats.org/drawingml/2006/spreadsheetDrawing" xmlns:a="http://schemas.openxmlformats.org/drawingml/2006/main">
  <xdr:twoCellAnchor editAs="absolute">
    <xdr:from>
      <xdr:col>1</xdr:col>
      <xdr:colOff>602317</xdr:colOff>
      <xdr:row>28</xdr:row>
      <xdr:rowOff>153799</xdr:rowOff>
    </xdr:from>
    <xdr:to>
      <xdr:col>17</xdr:col>
      <xdr:colOff>40</xdr:colOff>
      <xdr:row>64</xdr:row>
      <xdr:rowOff>122060</xdr:rowOff>
    </xdr:to>
    <xdr:graphicFrame macro="">
      <xdr:nvGraphicFramePr>
        <xdr:cNvPr id="2" name="Chart 1">
          <a:extLst>
            <a:ext uri="{FF2B5EF4-FFF2-40B4-BE49-F238E27FC236}">
              <a16:creationId xmlns:a16="http://schemas.microsoft.com/office/drawing/2014/main" id="{AB0B4B2B-D4F5-4BF0-B0DA-449F7F0F89E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c:userShapes xmlns:c="http://schemas.openxmlformats.org/drawingml/2006/chart">
  <cdr:absSizeAnchor xmlns:cdr="http://schemas.openxmlformats.org/drawingml/2006/chartDrawing">
    <cdr:from>
      <cdr:x>0</cdr:x>
      <cdr:y>0.82476</cdr:y>
    </cdr:from>
    <cdr:ext cx="7992797" cy="1015984"/>
    <cdr:sp macro="" textlink="">
      <cdr:nvSpPr>
        <cdr:cNvPr id="5" name="FootonotesShape">
          <a:extLst xmlns:a="http://schemas.openxmlformats.org/drawingml/2006/main">
            <a:ext uri="{FF2B5EF4-FFF2-40B4-BE49-F238E27FC236}">
              <a16:creationId xmlns:a16="http://schemas.microsoft.com/office/drawing/2014/main" id="{FA1D5C9D-D9C8-EF5B-F56D-D9065D23D8B2}"/>
            </a:ext>
          </a:extLst>
        </cdr:cNvPr>
        <cdr:cNvSpPr txBox="1"/>
      </cdr:nvSpPr>
      <cdr:spPr>
        <a:xfrm xmlns:a="http://schemas.openxmlformats.org/drawingml/2006/main">
          <a:off x="0" y="4958596"/>
          <a:ext cx="7992797" cy="1015984"/>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for GDP and the industrial production index are calendar adjusted; data for GDP and the M/M-1 rate of change for the industrial production index are also seasonally adjusted. The economic sentiment indicator is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namq_10_gdp, ei_isir_m and ei_bssi_m_r2) and DG Economic and Financial Affairs (ECFIN)</a:t>
          </a:r>
        </a:p>
      </cdr:txBody>
    </cdr:sp>
  </cdr:absSizeAnchor>
  <cdr:absSizeAnchor xmlns:cdr="http://schemas.openxmlformats.org/drawingml/2006/chartDrawing">
    <cdr:from>
      <cdr:x>0.83932</cdr:x>
      <cdr:y>0.92745</cdr:y>
    </cdr:from>
    <cdr:ext cx="1530099" cy="420625"/>
    <cdr:pic>
      <cdr:nvPicPr>
        <cdr:cNvPr id="7" name="LogoShape">
          <a:extLst xmlns:a="http://schemas.openxmlformats.org/drawingml/2006/main">
            <a:ext uri="{FF2B5EF4-FFF2-40B4-BE49-F238E27FC236}">
              <a16:creationId xmlns:a16="http://schemas.microsoft.com/office/drawing/2014/main" id="{E8FDC380-B145-58F8-FB48-3D270E19E947}"/>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2699" y="5376936"/>
          <a:ext cx="1530099" cy="420625"/>
        </a:xfrm>
        <a:prstGeom xmlns:a="http://schemas.openxmlformats.org/drawingml/2006/main" prst="rect">
          <a:avLst/>
        </a:prstGeom>
      </cdr:spPr>
    </cdr:pic>
  </cdr:absSizeAnchor>
</c:userShapes>
</file>

<file path=xl/drawings/drawing21.xml><?xml version="1.0" encoding="utf-8"?>
<xdr:wsDr xmlns:xdr="http://schemas.openxmlformats.org/drawingml/2006/spreadsheetDrawing" xmlns:a="http://schemas.openxmlformats.org/drawingml/2006/main">
  <xdr:twoCellAnchor editAs="absolute">
    <xdr:from>
      <xdr:col>1</xdr:col>
      <xdr:colOff>901705</xdr:colOff>
      <xdr:row>26</xdr:row>
      <xdr:rowOff>108256</xdr:rowOff>
    </xdr:from>
    <xdr:to>
      <xdr:col>18</xdr:col>
      <xdr:colOff>975143</xdr:colOff>
      <xdr:row>62</xdr:row>
      <xdr:rowOff>74956</xdr:rowOff>
    </xdr:to>
    <xdr:graphicFrame macro="">
      <xdr:nvGraphicFramePr>
        <xdr:cNvPr id="2" name="Chart 1">
          <a:extLst>
            <a:ext uri="{FF2B5EF4-FFF2-40B4-BE49-F238E27FC236}">
              <a16:creationId xmlns:a16="http://schemas.microsoft.com/office/drawing/2014/main" id="{6DA7F7BE-6753-4E8E-99F3-F728F25D1A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absSizeAnchor xmlns:cdr="http://schemas.openxmlformats.org/drawingml/2006/chartDrawing">
    <cdr:from>
      <cdr:x>0</cdr:x>
      <cdr:y>0.91634</cdr:y>
    </cdr:from>
    <cdr:ext cx="7963664" cy="484875"/>
    <cdr:sp macro="" textlink="">
      <cdr:nvSpPr>
        <cdr:cNvPr id="6" name="FootonotesShape">
          <a:extLst xmlns:a="http://schemas.openxmlformats.org/drawingml/2006/main">
            <a:ext uri="{FF2B5EF4-FFF2-40B4-BE49-F238E27FC236}">
              <a16:creationId xmlns:a16="http://schemas.microsoft.com/office/drawing/2014/main" id="{99724165-CD42-DAAF-1858-66637A0626FA}"/>
            </a:ext>
          </a:extLst>
        </cdr:cNvPr>
        <cdr:cNvSpPr txBox="1"/>
      </cdr:nvSpPr>
      <cdr:spPr>
        <a:xfrm xmlns:a="http://schemas.openxmlformats.org/drawingml/2006/main">
          <a:off x="0" y="5311125"/>
          <a:ext cx="7963664" cy="48487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unadjusted data.</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ei_isir_m and ei_cphi_m)</a:t>
          </a:r>
        </a:p>
      </cdr:txBody>
    </cdr:sp>
  </cdr:absSizeAnchor>
  <cdr:absSizeAnchor xmlns:cdr="http://schemas.openxmlformats.org/drawingml/2006/chartDrawing">
    <cdr:from>
      <cdr:x>0.83883</cdr:x>
      <cdr:y>0.9275</cdr:y>
    </cdr:from>
    <cdr:ext cx="1530099" cy="420625"/>
    <cdr:pic>
      <cdr:nvPicPr>
        <cdr:cNvPr id="9" name="LogoShape">
          <a:extLst xmlns:a="http://schemas.openxmlformats.org/drawingml/2006/main">
            <a:ext uri="{FF2B5EF4-FFF2-40B4-BE49-F238E27FC236}">
              <a16:creationId xmlns:a16="http://schemas.microsoft.com/office/drawing/2014/main" id="{1E8716E2-8C87-82B0-AE3A-F65143F71752}"/>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63564" y="5380883"/>
          <a:ext cx="1530099" cy="420625"/>
        </a:xfrm>
        <a:prstGeom xmlns:a="http://schemas.openxmlformats.org/drawingml/2006/main" prst="rect">
          <a:avLst/>
        </a:prstGeom>
      </cdr:spPr>
    </cdr:pic>
  </cdr:absSizeAnchor>
</c:userShapes>
</file>

<file path=xl/drawings/drawing23.xml><?xml version="1.0" encoding="utf-8"?>
<xdr:wsDr xmlns:xdr="http://schemas.openxmlformats.org/drawingml/2006/spreadsheetDrawing" xmlns:a="http://schemas.openxmlformats.org/drawingml/2006/main">
  <xdr:twoCellAnchor editAs="absolute">
    <xdr:from>
      <xdr:col>1</xdr:col>
      <xdr:colOff>1233281</xdr:colOff>
      <xdr:row>29</xdr:row>
      <xdr:rowOff>61474</xdr:rowOff>
    </xdr:from>
    <xdr:to>
      <xdr:col>17</xdr:col>
      <xdr:colOff>128981</xdr:colOff>
      <xdr:row>65</xdr:row>
      <xdr:rowOff>29111</xdr:rowOff>
    </xdr:to>
    <xdr:graphicFrame macro="">
      <xdr:nvGraphicFramePr>
        <xdr:cNvPr id="2" name="Chart 1">
          <a:extLst>
            <a:ext uri="{FF2B5EF4-FFF2-40B4-BE49-F238E27FC236}">
              <a16:creationId xmlns:a16="http://schemas.microsoft.com/office/drawing/2014/main" id="{1289B686-C0F3-463B-A110-671BF6A9B7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c:userShapes xmlns:c="http://schemas.openxmlformats.org/drawingml/2006/chart">
  <cdr:absSizeAnchor xmlns:cdr="http://schemas.openxmlformats.org/drawingml/2006/chartDrawing">
    <cdr:from>
      <cdr:x>0</cdr:x>
      <cdr:y>0.85528</cdr:y>
    </cdr:from>
    <cdr:ext cx="7995600" cy="838948"/>
    <cdr:sp macro="" textlink="">
      <cdr:nvSpPr>
        <cdr:cNvPr id="6" name="FootonotesShape">
          <a:extLst xmlns:a="http://schemas.openxmlformats.org/drawingml/2006/main">
            <a:ext uri="{FF2B5EF4-FFF2-40B4-BE49-F238E27FC236}">
              <a16:creationId xmlns:a16="http://schemas.microsoft.com/office/drawing/2014/main" id="{D146527C-D777-7193-5337-5C24ADF03563}"/>
            </a:ext>
          </a:extLst>
        </cdr:cNvPr>
        <cdr:cNvSpPr txBox="1"/>
      </cdr:nvSpPr>
      <cdr:spPr>
        <a:xfrm xmlns:a="http://schemas.openxmlformats.org/drawingml/2006/main">
          <a:off x="0" y="4957989"/>
          <a:ext cx="7995600" cy="83894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are calendar adjusted. Data for private final consumption, investment and the M/M-1 rate of change for the retail trade volume of sales are also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namq_10_gdp and ei_isrr_m)</a:t>
          </a:r>
        </a:p>
      </cdr:txBody>
    </cdr:sp>
  </cdr:absSizeAnchor>
  <cdr:absSizeAnchor xmlns:cdr="http://schemas.openxmlformats.org/drawingml/2006/chartDrawing">
    <cdr:from>
      <cdr:x>0.83937</cdr:x>
      <cdr:y>0.92744</cdr:y>
    </cdr:from>
    <cdr:ext cx="1530099" cy="420625"/>
    <cdr:pic>
      <cdr:nvPicPr>
        <cdr:cNvPr id="9" name="LogoShape">
          <a:extLst xmlns:a="http://schemas.openxmlformats.org/drawingml/2006/main">
            <a:ext uri="{FF2B5EF4-FFF2-40B4-BE49-F238E27FC236}">
              <a16:creationId xmlns:a16="http://schemas.microsoft.com/office/drawing/2014/main" id="{FE2CF6A4-75C2-1318-8E97-846407935092}"/>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5501" y="5376312"/>
          <a:ext cx="1530099" cy="420625"/>
        </a:xfrm>
        <a:prstGeom xmlns:a="http://schemas.openxmlformats.org/drawingml/2006/main" prst="rect">
          <a:avLst/>
        </a:prstGeom>
      </cdr:spPr>
    </cdr:pic>
  </cdr:absSizeAnchor>
</c:userShapes>
</file>

<file path=xl/drawings/drawing25.xml><?xml version="1.0" encoding="utf-8"?>
<xdr:wsDr xmlns:xdr="http://schemas.openxmlformats.org/drawingml/2006/spreadsheetDrawing" xmlns:a="http://schemas.openxmlformats.org/drawingml/2006/main">
  <xdr:twoCellAnchor editAs="absolute">
    <xdr:from>
      <xdr:col>1</xdr:col>
      <xdr:colOff>1219200</xdr:colOff>
      <xdr:row>29</xdr:row>
      <xdr:rowOff>38100</xdr:rowOff>
    </xdr:from>
    <xdr:to>
      <xdr:col>18</xdr:col>
      <xdr:colOff>438750</xdr:colOff>
      <xdr:row>65</xdr:row>
      <xdr:rowOff>4800</xdr:rowOff>
    </xdr:to>
    <xdr:graphicFrame macro="">
      <xdr:nvGraphicFramePr>
        <xdr:cNvPr id="3" name="Chart 1">
          <a:extLst>
            <a:ext uri="{FF2B5EF4-FFF2-40B4-BE49-F238E27FC236}">
              <a16:creationId xmlns:a16="http://schemas.microsoft.com/office/drawing/2014/main" id="{BFE62EA3-3C38-451C-8BCB-230B5C5113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c:userShapes xmlns:c="http://schemas.openxmlformats.org/drawingml/2006/chart">
  <cdr:absSizeAnchor xmlns:cdr="http://schemas.openxmlformats.org/drawingml/2006/chartDrawing">
    <cdr:from>
      <cdr:x>0</cdr:x>
      <cdr:y>0.85525</cdr:y>
    </cdr:from>
    <cdr:ext cx="7995600" cy="838948"/>
    <cdr:sp macro="" textlink="">
      <cdr:nvSpPr>
        <cdr:cNvPr id="6" name="FootonotesShape">
          <a:extLst xmlns:a="http://schemas.openxmlformats.org/drawingml/2006/main">
            <a:ext uri="{FF2B5EF4-FFF2-40B4-BE49-F238E27FC236}">
              <a16:creationId xmlns:a16="http://schemas.microsoft.com/office/drawing/2014/main" id="{3A68E6DA-CBBF-D6A5-A99D-B6AAE6497AB5}"/>
            </a:ext>
          </a:extLst>
        </cdr:cNvPr>
        <cdr:cNvSpPr txBox="1"/>
      </cdr:nvSpPr>
      <cdr:spPr>
        <a:xfrm xmlns:a="http://schemas.openxmlformats.org/drawingml/2006/main">
          <a:off x="0" y="4957029"/>
          <a:ext cx="7995600" cy="83894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quarterly data are plotted in the middle month of the quarter. Data for hourly labour costs are calendar adjusted; data for the Q/Q-1 rate of change for hourly labour costs are also seasonally adjusted. The data for employment and the unemployment rate are seasonally adjusted.</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namq_10_a10_e, ei_lmlc_q and ei_lmhr_m)</a:t>
          </a:r>
        </a:p>
      </cdr:txBody>
    </cdr:sp>
  </cdr:absSizeAnchor>
  <cdr:absSizeAnchor xmlns:cdr="http://schemas.openxmlformats.org/drawingml/2006/chartDrawing">
    <cdr:from>
      <cdr:x>0.83937</cdr:x>
      <cdr:y>0.92745</cdr:y>
    </cdr:from>
    <cdr:ext cx="1530099" cy="420623"/>
    <cdr:pic>
      <cdr:nvPicPr>
        <cdr:cNvPr id="9" name="LogoShape">
          <a:extLst xmlns:a="http://schemas.openxmlformats.org/drawingml/2006/main">
            <a:ext uri="{FF2B5EF4-FFF2-40B4-BE49-F238E27FC236}">
              <a16:creationId xmlns:a16="http://schemas.microsoft.com/office/drawing/2014/main" id="{E23C8D15-96BF-01AB-CA56-FB853556DEA2}"/>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5501" y="5377122"/>
          <a:ext cx="1530099" cy="420623"/>
        </a:xfrm>
        <a:prstGeom xmlns:a="http://schemas.openxmlformats.org/drawingml/2006/main" prst="rect">
          <a:avLst/>
        </a:prstGeom>
      </cdr:spPr>
    </cdr:pic>
  </cdr:abs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D:\B%20Publications\P%202024%20Eurostatistics\0%20From%20ESTAT\2%20Example%20files%20received%20Dec2023\Eurostatistics_data_December_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B%20Publications\P%202024%20Eurostatistics\0%20From%20ESTAT%20Example%20files\Eurostatistics_data_December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calendar"/>
      <sheetName val="schedule"/>
      <sheetName val="data"/>
      <sheetName val="EA"/>
      <sheetName val="EU"/>
      <sheetName val="MS"/>
    </sheetNames>
    <sheetDataSet>
      <sheetData sheetId="0"/>
      <sheetData sheetId="1"/>
      <sheetData sheetId="2">
        <row r="3">
          <cell r="AN3">
            <v>45292</v>
          </cell>
        </row>
        <row r="4">
          <cell r="AN4">
            <v>45293</v>
          </cell>
        </row>
        <row r="5">
          <cell r="AN5">
            <v>45379</v>
          </cell>
        </row>
        <row r="6">
          <cell r="AN6">
            <v>45380</v>
          </cell>
        </row>
        <row r="7">
          <cell r="AN7">
            <v>45383</v>
          </cell>
        </row>
        <row r="8">
          <cell r="AN8">
            <v>45413</v>
          </cell>
        </row>
        <row r="9">
          <cell r="AN9">
            <v>45421</v>
          </cell>
        </row>
        <row r="10">
          <cell r="AN10">
            <v>45422</v>
          </cell>
        </row>
        <row r="11">
          <cell r="AN11">
            <v>45432</v>
          </cell>
        </row>
        <row r="12">
          <cell r="AN12">
            <v>45519</v>
          </cell>
        </row>
        <row r="13">
          <cell r="AN13">
            <v>45597</v>
          </cell>
        </row>
        <row r="14">
          <cell r="AN14">
            <v>45649</v>
          </cell>
        </row>
        <row r="15">
          <cell r="AN15">
            <v>45650</v>
          </cell>
        </row>
        <row r="16">
          <cell r="AN16">
            <v>45651</v>
          </cell>
        </row>
        <row r="17">
          <cell r="AN17">
            <v>45652</v>
          </cell>
        </row>
        <row r="18">
          <cell r="AN18">
            <v>45653</v>
          </cell>
        </row>
        <row r="19">
          <cell r="AN19">
            <v>45654</v>
          </cell>
        </row>
        <row r="20">
          <cell r="AN20">
            <v>45655</v>
          </cell>
        </row>
        <row r="21">
          <cell r="AN21">
            <v>45656</v>
          </cell>
        </row>
        <row r="22">
          <cell r="AN22">
            <v>45657</v>
          </cell>
        </row>
      </sheetData>
      <sheetData sheetId="3"/>
      <sheetData sheetId="4"/>
      <sheetData sheetId="5"/>
      <sheetData sheetId="6">
        <row r="112">
          <cell r="A112" t="str">
            <v>EU27</v>
          </cell>
          <cell r="B112" t="str">
            <v>European Union</v>
          </cell>
        </row>
        <row r="113">
          <cell r="A113" t="str">
            <v>EA20</v>
          </cell>
          <cell r="B113" t="str">
            <v>euro area</v>
          </cell>
        </row>
        <row r="114">
          <cell r="A114" t="str">
            <v>BE</v>
          </cell>
          <cell r="B114" t="str">
            <v>Belgium</v>
          </cell>
        </row>
        <row r="115">
          <cell r="A115" t="str">
            <v>BG</v>
          </cell>
          <cell r="B115" t="str">
            <v>Bulgaria</v>
          </cell>
        </row>
        <row r="116">
          <cell r="A116" t="str">
            <v>CZ</v>
          </cell>
          <cell r="B116" t="str">
            <v>Czechia</v>
          </cell>
        </row>
        <row r="117">
          <cell r="A117" t="str">
            <v>DK</v>
          </cell>
          <cell r="B117" t="str">
            <v>Denmark</v>
          </cell>
        </row>
        <row r="118">
          <cell r="A118" t="str">
            <v>DE</v>
          </cell>
          <cell r="B118" t="str">
            <v>Germany</v>
          </cell>
        </row>
        <row r="119">
          <cell r="A119" t="str">
            <v>EE</v>
          </cell>
          <cell r="B119" t="str">
            <v>Estonia</v>
          </cell>
        </row>
        <row r="120">
          <cell r="A120" t="str">
            <v>IE</v>
          </cell>
          <cell r="B120" t="str">
            <v>Ireland</v>
          </cell>
        </row>
        <row r="121">
          <cell r="A121" t="str">
            <v>EL</v>
          </cell>
          <cell r="B121" t="str">
            <v>Greece</v>
          </cell>
        </row>
        <row r="122">
          <cell r="A122" t="str">
            <v>ES</v>
          </cell>
          <cell r="B122" t="str">
            <v>Spain</v>
          </cell>
        </row>
        <row r="123">
          <cell r="A123" t="str">
            <v>FR</v>
          </cell>
          <cell r="B123" t="str">
            <v>France</v>
          </cell>
        </row>
        <row r="124">
          <cell r="A124" t="str">
            <v>HR</v>
          </cell>
          <cell r="B124" t="str">
            <v>Croatia</v>
          </cell>
        </row>
        <row r="125">
          <cell r="A125" t="str">
            <v>IT</v>
          </cell>
          <cell r="B125" t="str">
            <v>Italy</v>
          </cell>
        </row>
        <row r="126">
          <cell r="A126" t="str">
            <v>CY</v>
          </cell>
          <cell r="B126" t="str">
            <v>Cyprus</v>
          </cell>
        </row>
        <row r="127">
          <cell r="A127" t="str">
            <v>LV</v>
          </cell>
          <cell r="B127" t="str">
            <v>Latvia</v>
          </cell>
        </row>
        <row r="128">
          <cell r="A128" t="str">
            <v>LT</v>
          </cell>
          <cell r="B128" t="str">
            <v>Lithuania</v>
          </cell>
        </row>
        <row r="129">
          <cell r="A129" t="str">
            <v>LU</v>
          </cell>
          <cell r="B129" t="str">
            <v>Luxembourg</v>
          </cell>
        </row>
        <row r="130">
          <cell r="A130" t="str">
            <v>HU</v>
          </cell>
          <cell r="B130" t="str">
            <v>Hungary</v>
          </cell>
        </row>
        <row r="131">
          <cell r="A131" t="str">
            <v>MT</v>
          </cell>
          <cell r="B131" t="str">
            <v>Malta</v>
          </cell>
        </row>
        <row r="132">
          <cell r="A132" t="str">
            <v>NL</v>
          </cell>
          <cell r="B132" t="str">
            <v>the Netherlands</v>
          </cell>
        </row>
        <row r="133">
          <cell r="A133" t="str">
            <v>AT</v>
          </cell>
          <cell r="B133" t="str">
            <v>Austria</v>
          </cell>
        </row>
        <row r="134">
          <cell r="A134" t="str">
            <v>PL</v>
          </cell>
          <cell r="B134" t="str">
            <v>Poland</v>
          </cell>
        </row>
        <row r="135">
          <cell r="A135" t="str">
            <v>PT</v>
          </cell>
          <cell r="B135" t="str">
            <v>Portugal</v>
          </cell>
        </row>
        <row r="136">
          <cell r="A136" t="str">
            <v>RO</v>
          </cell>
          <cell r="B136" t="str">
            <v>Romania</v>
          </cell>
        </row>
        <row r="137">
          <cell r="A137" t="str">
            <v>SI</v>
          </cell>
          <cell r="B137" t="str">
            <v>Slovenia</v>
          </cell>
        </row>
        <row r="138">
          <cell r="A138" t="str">
            <v>SK</v>
          </cell>
          <cell r="B138" t="str">
            <v>Slovakia</v>
          </cell>
        </row>
        <row r="139">
          <cell r="A139" t="str">
            <v>FI</v>
          </cell>
          <cell r="B139" t="str">
            <v>Finland</v>
          </cell>
        </row>
        <row r="140">
          <cell r="A140" t="str">
            <v>SE</v>
          </cell>
          <cell r="B140" t="str">
            <v>Sweden</v>
          </cell>
        </row>
        <row r="141">
          <cell r="A141" t="str">
            <v>IS</v>
          </cell>
          <cell r="B141" t="str">
            <v>Iceland</v>
          </cell>
        </row>
        <row r="142">
          <cell r="A142" t="str">
            <v>NO</v>
          </cell>
          <cell r="B142" t="str">
            <v>Norway</v>
          </cell>
        </row>
        <row r="143">
          <cell r="A143" t="str">
            <v>CH</v>
          </cell>
          <cell r="B143" t="str">
            <v>Switzerland</v>
          </cell>
        </row>
        <row r="144">
          <cell r="A144" t="str">
            <v>CN</v>
          </cell>
          <cell r="B144" t="str">
            <v>China</v>
          </cell>
        </row>
        <row r="145">
          <cell r="A145" t="str">
            <v>JP</v>
          </cell>
          <cell r="B145" t="str">
            <v>Japan</v>
          </cell>
        </row>
        <row r="146">
          <cell r="A146" t="str">
            <v>US</v>
          </cell>
          <cell r="B146" t="str">
            <v>the United States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calendar"/>
      <sheetName val="schedule"/>
      <sheetName val="data"/>
      <sheetName val="EA"/>
      <sheetName val="EU"/>
      <sheetName val="MS"/>
    </sheetNames>
    <sheetDataSet>
      <sheetData sheetId="0" refreshError="1"/>
      <sheetData sheetId="1" refreshError="1"/>
      <sheetData sheetId="2">
        <row r="3">
          <cell r="AN3">
            <v>45292</v>
          </cell>
        </row>
        <row r="4">
          <cell r="AN4">
            <v>45293</v>
          </cell>
        </row>
        <row r="5">
          <cell r="AN5">
            <v>45379</v>
          </cell>
        </row>
        <row r="6">
          <cell r="AN6">
            <v>45380</v>
          </cell>
        </row>
        <row r="7">
          <cell r="AN7">
            <v>45383</v>
          </cell>
        </row>
        <row r="8">
          <cell r="AN8">
            <v>45413</v>
          </cell>
        </row>
        <row r="9">
          <cell r="AN9">
            <v>45421</v>
          </cell>
        </row>
        <row r="10">
          <cell r="AN10">
            <v>45422</v>
          </cell>
        </row>
        <row r="11">
          <cell r="AN11">
            <v>45432</v>
          </cell>
        </row>
        <row r="12">
          <cell r="AN12">
            <v>45519</v>
          </cell>
        </row>
        <row r="13">
          <cell r="AN13">
            <v>45597</v>
          </cell>
        </row>
        <row r="14">
          <cell r="AN14">
            <v>45649</v>
          </cell>
        </row>
        <row r="15">
          <cell r="AN15">
            <v>45650</v>
          </cell>
        </row>
        <row r="16">
          <cell r="AN16">
            <v>45651</v>
          </cell>
        </row>
        <row r="17">
          <cell r="AN17">
            <v>45652</v>
          </cell>
        </row>
        <row r="18">
          <cell r="AN18">
            <v>45653</v>
          </cell>
        </row>
        <row r="19">
          <cell r="AN19">
            <v>45654</v>
          </cell>
        </row>
        <row r="20">
          <cell r="AN20">
            <v>45655</v>
          </cell>
        </row>
        <row r="21">
          <cell r="AN21">
            <v>45656</v>
          </cell>
        </row>
        <row r="22">
          <cell r="AN22">
            <v>45657</v>
          </cell>
        </row>
      </sheetData>
      <sheetData sheetId="3" refreshError="1"/>
      <sheetData sheetId="4">
        <row r="4">
          <cell r="F4">
            <v>44896</v>
          </cell>
        </row>
      </sheetData>
      <sheetData sheetId="5" refreshError="1"/>
      <sheetData sheetId="6">
        <row r="112">
          <cell r="A112" t="str">
            <v>EU27</v>
          </cell>
          <cell r="B112" t="str">
            <v>European Union</v>
          </cell>
        </row>
        <row r="113">
          <cell r="A113" t="str">
            <v>EA20</v>
          </cell>
          <cell r="B113" t="str">
            <v>euro area</v>
          </cell>
        </row>
        <row r="114">
          <cell r="A114" t="str">
            <v>BE</v>
          </cell>
          <cell r="B114" t="str">
            <v>Belgium</v>
          </cell>
        </row>
        <row r="115">
          <cell r="A115" t="str">
            <v>BG</v>
          </cell>
          <cell r="B115" t="str">
            <v>Bulgaria</v>
          </cell>
        </row>
        <row r="116">
          <cell r="A116" t="str">
            <v>CZ</v>
          </cell>
          <cell r="B116" t="str">
            <v>Czechia</v>
          </cell>
        </row>
        <row r="117">
          <cell r="A117" t="str">
            <v>DK</v>
          </cell>
          <cell r="B117" t="str">
            <v>Denmark</v>
          </cell>
        </row>
        <row r="118">
          <cell r="A118" t="str">
            <v>DE</v>
          </cell>
          <cell r="B118" t="str">
            <v>Germany</v>
          </cell>
        </row>
        <row r="119">
          <cell r="A119" t="str">
            <v>EE</v>
          </cell>
          <cell r="B119" t="str">
            <v>Estonia</v>
          </cell>
        </row>
        <row r="120">
          <cell r="A120" t="str">
            <v>IE</v>
          </cell>
          <cell r="B120" t="str">
            <v>Ireland</v>
          </cell>
        </row>
        <row r="121">
          <cell r="A121" t="str">
            <v>EL</v>
          </cell>
          <cell r="B121" t="str">
            <v>Greece</v>
          </cell>
        </row>
        <row r="122">
          <cell r="A122" t="str">
            <v>ES</v>
          </cell>
          <cell r="B122" t="str">
            <v>Spain</v>
          </cell>
        </row>
        <row r="123">
          <cell r="A123" t="str">
            <v>FR</v>
          </cell>
          <cell r="B123" t="str">
            <v>France</v>
          </cell>
        </row>
        <row r="124">
          <cell r="A124" t="str">
            <v>HR</v>
          </cell>
          <cell r="B124" t="str">
            <v>Croatia</v>
          </cell>
        </row>
        <row r="125">
          <cell r="A125" t="str">
            <v>IT</v>
          </cell>
          <cell r="B125" t="str">
            <v>Italy</v>
          </cell>
        </row>
        <row r="126">
          <cell r="A126" t="str">
            <v>CY</v>
          </cell>
          <cell r="B126" t="str">
            <v>Cyprus</v>
          </cell>
        </row>
        <row r="127">
          <cell r="A127" t="str">
            <v>LV</v>
          </cell>
          <cell r="B127" t="str">
            <v>Latvia</v>
          </cell>
        </row>
        <row r="128">
          <cell r="A128" t="str">
            <v>LT</v>
          </cell>
          <cell r="B128" t="str">
            <v>Lithuania</v>
          </cell>
        </row>
        <row r="129">
          <cell r="A129" t="str">
            <v>LU</v>
          </cell>
          <cell r="B129" t="str">
            <v>Luxembourg</v>
          </cell>
        </row>
        <row r="130">
          <cell r="A130" t="str">
            <v>HU</v>
          </cell>
          <cell r="B130" t="str">
            <v>Hungary</v>
          </cell>
        </row>
        <row r="131">
          <cell r="A131" t="str">
            <v>MT</v>
          </cell>
          <cell r="B131" t="str">
            <v>Malta</v>
          </cell>
        </row>
        <row r="132">
          <cell r="A132" t="str">
            <v>NL</v>
          </cell>
          <cell r="B132" t="str">
            <v>the Netherlands</v>
          </cell>
        </row>
        <row r="133">
          <cell r="A133" t="str">
            <v>AT</v>
          </cell>
          <cell r="B133" t="str">
            <v>Austria</v>
          </cell>
        </row>
        <row r="134">
          <cell r="A134" t="str">
            <v>PL</v>
          </cell>
          <cell r="B134" t="str">
            <v>Poland</v>
          </cell>
        </row>
        <row r="135">
          <cell r="A135" t="str">
            <v>PT</v>
          </cell>
          <cell r="B135" t="str">
            <v>Portugal</v>
          </cell>
        </row>
        <row r="136">
          <cell r="A136" t="str">
            <v>RO</v>
          </cell>
          <cell r="B136" t="str">
            <v>Romania</v>
          </cell>
        </row>
        <row r="137">
          <cell r="A137" t="str">
            <v>SI</v>
          </cell>
          <cell r="B137" t="str">
            <v>Slovenia</v>
          </cell>
        </row>
        <row r="138">
          <cell r="A138" t="str">
            <v>SK</v>
          </cell>
          <cell r="B138" t="str">
            <v>Slovakia</v>
          </cell>
        </row>
        <row r="139">
          <cell r="A139" t="str">
            <v>FI</v>
          </cell>
          <cell r="B139" t="str">
            <v>Finland</v>
          </cell>
        </row>
        <row r="140">
          <cell r="A140" t="str">
            <v>SE</v>
          </cell>
          <cell r="B140" t="str">
            <v>Sweden</v>
          </cell>
        </row>
        <row r="141">
          <cell r="A141" t="str">
            <v>IS</v>
          </cell>
          <cell r="B141" t="str">
            <v>Iceland</v>
          </cell>
        </row>
        <row r="142">
          <cell r="A142" t="str">
            <v>NO</v>
          </cell>
          <cell r="B142" t="str">
            <v>Norway</v>
          </cell>
        </row>
        <row r="143">
          <cell r="A143" t="str">
            <v>CH</v>
          </cell>
          <cell r="B143" t="str">
            <v>Switzerland</v>
          </cell>
        </row>
        <row r="144">
          <cell r="A144" t="str">
            <v>CN</v>
          </cell>
          <cell r="B144" t="str">
            <v>China</v>
          </cell>
        </row>
        <row r="145">
          <cell r="A145" t="str">
            <v>JP</v>
          </cell>
          <cell r="B145" t="str">
            <v>Japan</v>
          </cell>
        </row>
        <row r="146">
          <cell r="A146" t="str">
            <v>US</v>
          </cell>
          <cell r="B146" t="str">
            <v>the United States</v>
          </cell>
        </row>
      </sheetData>
    </sheetDataSet>
  </externalBook>
</externalLink>
</file>

<file path=xl/theme/theme1.xml><?xml version="1.0" encoding="utf-8"?>
<a:theme xmlns:a="http://schemas.openxmlformats.org/drawingml/2006/main" name="Office Theme">
  <a:themeElements>
    <a:clrScheme name="Palette A">
      <a:dk1>
        <a:sysClr val="windowText" lastClr="000000"/>
      </a:dk1>
      <a:lt1>
        <a:sysClr val="window" lastClr="FFFFFF"/>
      </a:lt1>
      <a:dk2>
        <a:srgbClr val="1F497D"/>
      </a:dk2>
      <a:lt2>
        <a:srgbClr val="EEECE1"/>
      </a:lt2>
      <a:accent1>
        <a:srgbClr val="2644A7"/>
      </a:accent1>
      <a:accent2>
        <a:srgbClr val="B09120"/>
      </a:accent2>
      <a:accent3>
        <a:srgbClr val="E04040"/>
      </a:accent3>
      <a:accent4>
        <a:srgbClr val="208486"/>
      </a:accent4>
      <a:accent5>
        <a:srgbClr val="388AE2"/>
      </a:accent5>
      <a:accent6>
        <a:srgbClr val="C05F03"/>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ec.europa.eu/eurostat/databrowser/bookmark/deeccf88-c28b-415c-b319-d01f49e93e7b?lang=en" TargetMode="External"/><Relationship Id="rId2" Type="http://schemas.openxmlformats.org/officeDocument/2006/relationships/hyperlink" Target="https://ec.europa.eu/eurostat/databrowser/bookmark/6be661d0-a1ae-4079-9f9d-1738012036ba?lang=en" TargetMode="External"/><Relationship Id="rId1" Type="http://schemas.openxmlformats.org/officeDocument/2006/relationships/hyperlink" Target="https://ec.europa.eu/eurostat/databrowser/bookmark/3c6ab35a-e8d6-491a-bde1-113aa48fbf16?lang=en"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ec.europa.eu/eurostat/databrowser/bookmark/8145f187-725b-482c-aa26-e8f5bbb7f9af?lang=en" TargetMode="External"/><Relationship Id="rId1" Type="http://schemas.openxmlformats.org/officeDocument/2006/relationships/hyperlink" Target="https://ec.europa.eu/eurostat/databrowser/bookmark/9c25f3d6-6dc8-400d-8fdf-9d3fe15a9837?lang=en"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databrowser/bookmark/36528b86-b4b4-49bb-a362-d6ac67e798da?lang=en" TargetMode="External"/><Relationship Id="rId1" Type="http://schemas.openxmlformats.org/officeDocument/2006/relationships/hyperlink" Target="https://ec.europa.eu/eurostat/databrowser/bookmark/6bdd5535-6b1b-4c3e-9136-cd8bfb149383?lang=en" TargetMode="External"/><Relationship Id="rId4" Type="http://schemas.openxmlformats.org/officeDocument/2006/relationships/drawing" Target="../drawings/drawing5.xml"/></Relationships>
</file>

<file path=xl/worksheets/_rels/sheet5.xml.rels><?xml version="1.0" encoding="UTF-8" standalone="yes"?>
<Relationships xmlns="http://schemas.openxmlformats.org/package/2006/relationships"><Relationship Id="rId3" Type="http://schemas.openxmlformats.org/officeDocument/2006/relationships/hyperlink" Target="https://ec.europa.eu/eurostat/databrowser/bookmark/73bab96a-8b1a-4074-85e8-38bb7ad1102c?lang=en" TargetMode="External"/><Relationship Id="rId2" Type="http://schemas.openxmlformats.org/officeDocument/2006/relationships/hyperlink" Target="https://ec.europa.eu/eurostat/databrowser/bookmark/c2dbb543-d5a5-4545-9de8-35eb2d7275c8?lang=en" TargetMode="External"/><Relationship Id="rId1" Type="http://schemas.openxmlformats.org/officeDocument/2006/relationships/hyperlink" Target="https://ec.europa.eu/eurostat/databrowser/bookmark/7466c456-c063-481c-943f-a57670a07c9a?lang=en" TargetMode="External"/><Relationship Id="rId5" Type="http://schemas.openxmlformats.org/officeDocument/2006/relationships/drawing" Target="../drawings/drawing7.xml"/><Relationship Id="rId4"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ec.europa.eu/eurostat/databrowser/bookmark/8bd7db68-3299-4f02-b771-9a5365324749?lang=en" TargetMode="External"/><Relationship Id="rId1" Type="http://schemas.openxmlformats.org/officeDocument/2006/relationships/hyperlink" Target="https://ec.europa.eu/eurostat/databrowser/bookmark/444760d5-b974-4544-9ca8-5f1b464e6e4e?lang=en" TargetMode="External"/><Relationship Id="rId4" Type="http://schemas.openxmlformats.org/officeDocument/2006/relationships/drawing" Target="../drawings/drawing9.xml"/></Relationships>
</file>

<file path=xl/worksheets/_rels/sheet8.xml.rels><?xml version="1.0" encoding="UTF-8" standalone="yes"?>
<Relationships xmlns="http://schemas.openxmlformats.org/package/2006/relationships"><Relationship Id="rId3" Type="http://schemas.openxmlformats.org/officeDocument/2006/relationships/hyperlink" Target="https://www.imf.org/en/publications/weo" TargetMode="External"/><Relationship Id="rId2" Type="http://schemas.openxmlformats.org/officeDocument/2006/relationships/hyperlink" Target="https://www.ecb.europa.eu/pub/projections/html/index.en.html" TargetMode="External"/><Relationship Id="rId1" Type="http://schemas.openxmlformats.org/officeDocument/2006/relationships/hyperlink" Target="https://economy-finance.ec.europa.eu/economic-forecast-and-surveys/economic-forecasts_en" TargetMode="External"/><Relationship Id="rId6" Type="http://schemas.openxmlformats.org/officeDocument/2006/relationships/printerSettings" Target="../printerSettings/printerSettings6.bin"/><Relationship Id="rId5" Type="http://schemas.openxmlformats.org/officeDocument/2006/relationships/hyperlink" Target="https://data.ecb.europa.eu/data/datasets/MPD?dataset%5B0%5D=Macroeconomic%20Projection%20Database%20%28MPD%29&amp;filterSequence=dataset&amp;advFilterDataset%5B0%5D=Macroeconomic%20Projection%20Database%20%28MPD%29&amp;resetAllFilters=true&amp;sort=t_ecb_last_update" TargetMode="External"/><Relationship Id="rId4" Type="http://schemas.openxmlformats.org/officeDocument/2006/relationships/hyperlink" Target="https://www.oecd.org/economic-outlook/"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hyperlink" Target="https://ec.europa.eu/eurostat/databrowser/bookmark/b8a14881-99f6-431c-881d-e262afa55da0?lang=en" TargetMode="External"/><Relationship Id="rId2" Type="http://schemas.openxmlformats.org/officeDocument/2006/relationships/hyperlink" Target="https://ec.europa.eu/eurostat/databrowser/bookmark/8690a6d5-8323-4439-aa90-ee077a237315?lang=en" TargetMode="External"/><Relationship Id="rId1" Type="http://schemas.openxmlformats.org/officeDocument/2006/relationships/hyperlink" Target="https://ec.europa.eu/eurostat/databrowser/bookmark/ec47f0dc-eaff-47ef-acd1-c7d8602aceb3?lang=en" TargetMode="External"/><Relationship Id="rId5" Type="http://schemas.openxmlformats.org/officeDocument/2006/relationships/drawing" Target="../drawings/drawing11.xml"/><Relationship Id="rId4"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ec.europa.eu/eurostat/databrowser/bookmark/490673a9-a741-4f3b-bbb1-68d0cbb62d79?lang=en" TargetMode="External"/><Relationship Id="rId1" Type="http://schemas.openxmlformats.org/officeDocument/2006/relationships/hyperlink" Target="https://ec.europa.eu/eurostat/databrowser/bookmark/4e071fce-8894-4cd4-ba33-68176ba2dd13?lang=en" TargetMode="External"/><Relationship Id="rId4" Type="http://schemas.openxmlformats.org/officeDocument/2006/relationships/drawing" Target="../drawings/drawing13.xm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ec.europa.eu/eurostat/databrowser/bookmark/e670f955-44ef-4213-87e5-d68afb17992b?lang=en" TargetMode="External"/><Relationship Id="rId1" Type="http://schemas.openxmlformats.org/officeDocument/2006/relationships/hyperlink" Target="https://ec.europa.eu/eurostat/databrowser/bookmark/fcbbc3b5-356e-4444-9be5-0310e14ba0f0?lang=en" TargetMode="External"/><Relationship Id="rId4" Type="http://schemas.openxmlformats.org/officeDocument/2006/relationships/drawing" Target="../drawings/drawing15.xml"/></Relationships>
</file>

<file path=xl/worksheets/_rels/sheet13.xml.rels><?xml version="1.0" encoding="UTF-8" standalone="yes"?>
<Relationships xmlns="http://schemas.openxmlformats.org/package/2006/relationships"><Relationship Id="rId3" Type="http://schemas.openxmlformats.org/officeDocument/2006/relationships/hyperlink" Target="https://ec.europa.eu/eurostat/databrowser/bookmark/5555d068-9615-4741-bbe9-059fd3ab3ba9?lang=en" TargetMode="External"/><Relationship Id="rId2" Type="http://schemas.openxmlformats.org/officeDocument/2006/relationships/hyperlink" Target="https://ec.europa.eu/eurostat/databrowser/bookmark/4a5090c9-ad84-433f-a9fa-2535acb79826?lang=en" TargetMode="External"/><Relationship Id="rId1" Type="http://schemas.openxmlformats.org/officeDocument/2006/relationships/hyperlink" Target="https://ec.europa.eu/eurostat/databrowser/bookmark/ccd764f4-b925-4438-8af2-415c7ad8c9c9?lang=en" TargetMode="External"/><Relationship Id="rId5" Type="http://schemas.openxmlformats.org/officeDocument/2006/relationships/drawing" Target="../drawings/drawing17.xml"/><Relationship Id="rId4"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3" Type="http://schemas.openxmlformats.org/officeDocument/2006/relationships/hyperlink" Target="https://ec.europa.eu/eurostat/databrowser/bookmark/8c5841ad-10ac-4389-9cf3-b21039bb393e?lang=en" TargetMode="External"/><Relationship Id="rId2" Type="http://schemas.openxmlformats.org/officeDocument/2006/relationships/hyperlink" Target="https://ec.europa.eu/eurostat/databrowser/bookmark/7ea790c2-d937-4aae-887b-75e074e6ab77?lang=en" TargetMode="External"/><Relationship Id="rId1" Type="http://schemas.openxmlformats.org/officeDocument/2006/relationships/hyperlink" Target="https://ec.europa.eu/eurostat/databrowser/bookmark/2ce31e59-c97f-400d-a9f2-d95062abbcce?lang=en" TargetMode="External"/><Relationship Id="rId5" Type="http://schemas.openxmlformats.org/officeDocument/2006/relationships/printerSettings" Target="../printerSettings/printerSettings12.bin"/><Relationship Id="rId4" Type="http://schemas.openxmlformats.org/officeDocument/2006/relationships/hyperlink" Target="https://ec.europa.eu/eurostat/databrowser/bookmark/d6a3316d-5e6d-476a-83b0-59ebe0dcfe81?lang=en"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https://ec.europa.eu/eurostat/databrowser/bookmark/b8a14881-99f6-431c-881d-e262afa55da0?lang=en" TargetMode="External"/><Relationship Id="rId2" Type="http://schemas.openxmlformats.org/officeDocument/2006/relationships/hyperlink" Target="https://ec.europa.eu/eurostat/databrowser/bookmark/8690a6d5-8323-4439-aa90-ee077a237315?lang=en" TargetMode="External"/><Relationship Id="rId1" Type="http://schemas.openxmlformats.org/officeDocument/2006/relationships/hyperlink" Target="https://ec.europa.eu/eurostat/databrowser/bookmark/ec47f0dc-eaff-47ef-acd1-c7d8602aceb3?lang=en" TargetMode="External"/><Relationship Id="rId5" Type="http://schemas.openxmlformats.org/officeDocument/2006/relationships/drawing" Target="../drawings/drawing19.xml"/><Relationship Id="rId4"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ec.europa.eu/eurostat/databrowser/bookmark/490673a9-a741-4f3b-bbb1-68d0cbb62d79?lang=en" TargetMode="External"/><Relationship Id="rId1" Type="http://schemas.openxmlformats.org/officeDocument/2006/relationships/hyperlink" Target="https://ec.europa.eu/eurostat/databrowser/bookmark/4e071fce-8894-4cd4-ba33-68176ba2dd13?lang=en" TargetMode="External"/><Relationship Id="rId4" Type="http://schemas.openxmlformats.org/officeDocument/2006/relationships/drawing" Target="../drawings/drawing21.xml"/></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ec.europa.eu/eurostat/databrowser/bookmark/e670f955-44ef-4213-87e5-d68afb17992b?lang=en" TargetMode="External"/><Relationship Id="rId1" Type="http://schemas.openxmlformats.org/officeDocument/2006/relationships/hyperlink" Target="https://ec.europa.eu/eurostat/databrowser/bookmark/fcbbc3b5-356e-4444-9be5-0310e14ba0f0?lang=en" TargetMode="External"/><Relationship Id="rId4" Type="http://schemas.openxmlformats.org/officeDocument/2006/relationships/drawing" Target="../drawings/drawing23.xml"/></Relationships>
</file>

<file path=xl/worksheets/_rels/sheet20.xml.rels><?xml version="1.0" encoding="UTF-8" standalone="yes"?>
<Relationships xmlns="http://schemas.openxmlformats.org/package/2006/relationships"><Relationship Id="rId3" Type="http://schemas.openxmlformats.org/officeDocument/2006/relationships/hyperlink" Target="https://ec.europa.eu/eurostat/databrowser/bookmark/5555d068-9615-4741-bbe9-059fd3ab3ba9?lang=en" TargetMode="External"/><Relationship Id="rId2" Type="http://schemas.openxmlformats.org/officeDocument/2006/relationships/hyperlink" Target="https://ec.europa.eu/eurostat/databrowser/bookmark/4a5090c9-ad84-433f-a9fa-2535acb79826?lang=en" TargetMode="External"/><Relationship Id="rId1" Type="http://schemas.openxmlformats.org/officeDocument/2006/relationships/hyperlink" Target="https://ec.europa.eu/eurostat/databrowser/bookmark/ccd764f4-b925-4438-8af2-415c7ad8c9c9?lang=en" TargetMode="External"/><Relationship Id="rId5" Type="http://schemas.openxmlformats.org/officeDocument/2006/relationships/drawing" Target="../drawings/drawing25.xml"/><Relationship Id="rId4"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3" Type="http://schemas.openxmlformats.org/officeDocument/2006/relationships/hyperlink" Target="https://ec.europa.eu/eurostat/databrowser/bookmark/0ac43125-51c6-4c09-b209-350bd3fd1445?lang=en" TargetMode="External"/><Relationship Id="rId2" Type="http://schemas.openxmlformats.org/officeDocument/2006/relationships/hyperlink" Target="https://ec.europa.eu/eurostat/databrowser/bookmark/7a4287b4-2312-477e-a469-67f00a8ac744?lang=en" TargetMode="External"/><Relationship Id="rId1" Type="http://schemas.openxmlformats.org/officeDocument/2006/relationships/hyperlink" Target="https://ec.europa.eu/eurostat/databrowser/bookmark/4cbf5851-3080-4dcf-9252-66538518c1d9?lang=en" TargetMode="External"/><Relationship Id="rId4"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3" Type="http://schemas.openxmlformats.org/officeDocument/2006/relationships/hyperlink" Target="https://data-explorer.oecd.org/vis?fs%5b0%5d=Topic%2C1%7CEconomy%23ECO%23%7CPrices%23ECO_PRI%23&amp;pg=0&amp;fc=Topic&amp;bp=true&amp;snb=17&amp;vw=tb&amp;df%5bds%5d=dsDisseminateFinalDMZ&amp;df%5bid%5d=DSD_PRICES%40DF_PRICES_ALL&amp;df%5bag%5d=OECD.SDD.TPS&amp;df%5bvs%5d=1.0&amp;pd=%2C&amp;dq=USA%2BCHN.M.N.CPI.._T.N.GY&amp;ly%5brw%5d=REF_AREA&amp;ly%5bcl%5d=TIME_PERIOD&amp;to%5bTIME_PERIOD%5d=false&amp;lo=13&amp;lom=LASTNOBSERVATIONS" TargetMode="External"/><Relationship Id="rId2" Type="http://schemas.openxmlformats.org/officeDocument/2006/relationships/hyperlink" Target="https://data-explorer.oecd.org/vis?fs%5b0%5d=Topic%2C1%7CEconomy%23ECO%23%7CNational%20accounts%23ECO_NAD%23&amp;fs%5b1%5d=Topic%2C3%7CEconomy%23ECO%23%7CNational%20accounts%23ECO_NAD%23%7CGDP%20and%20non-financial%20accounts%23ECO_NAD_GNF%23%7CGDP%20and%20components%23ECO_NAD_GNF_GDP%23&amp;pg=0&amp;fc=Topic&amp;snb=21&amp;vw=tb&amp;df%5bds%5d=dsDisseminateFinalDMZ&amp;df%5bid%5d=DSD_NAMAIN1%40DF_QNA_EXPENDITURE_GROWTH_G20&amp;df%5bag%5d=OECD.SDD.NAD&amp;df%5bvs%5d=&amp;dq=Q..CHN%2BJPN%2BUSA.S1..B1GQ......GY%2BG1.&amp;lom=LASTNPERIODS&amp;lo=5&amp;to%5bTIME_PERIOD%5d=false" TargetMode="External"/><Relationship Id="rId1" Type="http://schemas.openxmlformats.org/officeDocument/2006/relationships/hyperlink" Target="https://data-explorer.oecd.org/vis?fs%5b0%5d=Topic%2C1%7CEconomy%23ECO%23%7CPrices%23ECO_PRI%23&amp;pg=0&amp;fc=Topic&amp;bp=true&amp;snb=17&amp;vw=tb&amp;df%5bds%5d=dsDisseminateFinalDMZ&amp;df%5bid%5d=DSD_PRICES_COICOP2018%40DF_PRICES_C2018_ALL&amp;df%5bag%5d=OECD.SDD.TPS&amp;df%5bvs%5d=1.0&amp;dq=JPN.M.N.CPI.PA._T.N.GY&amp;ly%5bcl%5d=TIME_PERIOD&amp;to%5bTIME_PERIOD%5d=false&amp;lo=13&amp;lom=LASTNOBSERVATIONS" TargetMode="External"/><Relationship Id="rId5" Type="http://schemas.openxmlformats.org/officeDocument/2006/relationships/printerSettings" Target="../printerSettings/printerSettings18.bin"/><Relationship Id="rId4" Type="http://schemas.openxmlformats.org/officeDocument/2006/relationships/hyperlink" Target="https://ec.europa.eu/eurostat/databrowser/bookmark/021af055-d4bd-48cb-8ea1-63ec6faa4510?lang=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21DD9-212F-4BD4-AE2E-881238B0148A}">
  <sheetPr>
    <tabColor theme="4" tint="0.59999389629810485"/>
  </sheetPr>
  <dimension ref="A1"/>
  <sheetViews>
    <sheetView showGridLines="0" tabSelected="1" workbookViewId="0"/>
  </sheetViews>
  <sheetFormatPr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ACFB5-8436-4029-B745-C307FB8BC512}">
  <dimension ref="A1:X126"/>
  <sheetViews>
    <sheetView showGridLines="0" zoomScaleNormal="100" workbookViewId="0"/>
  </sheetViews>
  <sheetFormatPr defaultRowHeight="12.75" x14ac:dyDescent="0.2"/>
  <cols>
    <col min="1" max="2" width="9.140625" style="1"/>
    <col min="3" max="3" width="34.7109375" style="1" customWidth="1"/>
    <col min="4" max="6" width="7.7109375" style="1" customWidth="1"/>
    <col min="7" max="7" width="7.7109375" style="50" customWidth="1"/>
    <col min="8" max="17" width="7.7109375" style="1" customWidth="1"/>
    <col min="18" max="18" width="7.140625" style="1" customWidth="1"/>
    <col min="19" max="20" width="10.7109375" style="1" customWidth="1"/>
    <col min="21" max="21" width="9.140625" style="52"/>
    <col min="22" max="16384" width="9.140625" style="1"/>
  </cols>
  <sheetData>
    <row r="1" spans="1:21" s="49" customFormat="1" x14ac:dyDescent="0.2">
      <c r="A1" s="50"/>
      <c r="B1" s="60"/>
      <c r="C1" s="60"/>
      <c r="D1" s="60"/>
      <c r="E1" s="50"/>
      <c r="F1" s="50"/>
      <c r="G1" s="50"/>
      <c r="H1" s="50"/>
      <c r="I1" s="50"/>
      <c r="J1" s="50"/>
      <c r="K1" s="50"/>
      <c r="L1" s="50"/>
      <c r="M1" s="50"/>
      <c r="N1" s="50"/>
      <c r="O1" s="50"/>
      <c r="P1" s="50"/>
      <c r="Q1" s="50"/>
      <c r="R1" s="50"/>
      <c r="S1" s="50"/>
      <c r="T1" s="50"/>
      <c r="U1" s="1"/>
    </row>
    <row r="2" spans="1:21" x14ac:dyDescent="0.2">
      <c r="A2" s="50"/>
      <c r="B2" s="50"/>
      <c r="C2" s="50"/>
      <c r="D2" s="50"/>
      <c r="E2" s="50"/>
      <c r="F2" s="50"/>
      <c r="H2" s="50"/>
      <c r="I2" s="50"/>
      <c r="J2" s="50"/>
      <c r="K2" s="50"/>
      <c r="L2" s="50"/>
      <c r="M2" s="50"/>
      <c r="N2" s="50"/>
      <c r="O2" s="50"/>
      <c r="P2" s="50"/>
      <c r="Q2" s="50"/>
      <c r="R2" s="50"/>
      <c r="S2" s="50"/>
      <c r="T2" s="50"/>
      <c r="U2" s="1"/>
    </row>
    <row r="3" spans="1:21" x14ac:dyDescent="0.2">
      <c r="A3" s="50"/>
      <c r="B3" s="50"/>
      <c r="C3" s="61" t="s">
        <v>21</v>
      </c>
      <c r="D3" s="50"/>
      <c r="E3" s="50"/>
      <c r="F3" s="50"/>
      <c r="H3" s="50"/>
      <c r="I3" s="50"/>
      <c r="J3" s="50"/>
      <c r="K3" s="50"/>
      <c r="L3" s="50"/>
      <c r="M3" s="50"/>
      <c r="N3" s="50"/>
      <c r="O3" s="50"/>
      <c r="P3" s="50"/>
      <c r="Q3" s="50"/>
      <c r="R3" s="50"/>
      <c r="S3" s="50"/>
      <c r="T3" s="50"/>
      <c r="U3" s="1"/>
    </row>
    <row r="4" spans="1:21" x14ac:dyDescent="0.2">
      <c r="A4" s="50"/>
      <c r="B4" s="50"/>
      <c r="C4" s="120">
        <v>46023</v>
      </c>
      <c r="D4" s="50"/>
      <c r="E4" s="50"/>
      <c r="F4" s="50"/>
      <c r="H4" s="50"/>
      <c r="I4" s="50"/>
      <c r="J4" s="50"/>
      <c r="K4" s="50"/>
      <c r="L4" s="50"/>
      <c r="M4" s="50"/>
      <c r="N4" s="50"/>
      <c r="O4" s="50"/>
      <c r="P4" s="50"/>
      <c r="Q4" s="50"/>
      <c r="R4" s="50"/>
      <c r="S4" s="50"/>
      <c r="T4" s="50"/>
      <c r="U4" s="1"/>
    </row>
    <row r="5" spans="1:21" x14ac:dyDescent="0.2">
      <c r="A5" s="50"/>
      <c r="B5" s="50"/>
      <c r="C5" s="61"/>
      <c r="D5" s="50"/>
      <c r="E5" s="50"/>
      <c r="F5" s="50"/>
      <c r="H5" s="50"/>
      <c r="I5" s="50"/>
      <c r="J5" s="50"/>
      <c r="K5" s="50"/>
      <c r="L5" s="50"/>
      <c r="M5" s="50"/>
      <c r="N5" s="50"/>
      <c r="O5" s="50"/>
      <c r="P5" s="50"/>
      <c r="Q5" s="50"/>
      <c r="R5" s="50"/>
      <c r="S5" s="50"/>
      <c r="T5" s="50"/>
      <c r="U5" s="1"/>
    </row>
    <row r="6" spans="1:21" ht="15.75" x14ac:dyDescent="0.25">
      <c r="A6" s="50"/>
      <c r="B6" s="50"/>
      <c r="C6" s="62" t="str">
        <f>"Figure 1: Economic sentiment and rates of change for output indicators, euro area, January 2025 to December 2025"</f>
        <v>Figure 1: Economic sentiment and rates of change for output indicators, euro area, January 2025 to December 2025</v>
      </c>
      <c r="D6" s="50"/>
      <c r="E6" s="50"/>
      <c r="F6" s="50"/>
      <c r="H6" s="50"/>
      <c r="I6" s="50"/>
      <c r="J6" s="50"/>
      <c r="K6" s="50"/>
      <c r="L6" s="50"/>
      <c r="M6" s="50"/>
      <c r="N6" s="50"/>
      <c r="O6" s="50"/>
      <c r="P6" s="50"/>
      <c r="Q6" s="50"/>
      <c r="R6" s="50"/>
      <c r="S6" s="50"/>
      <c r="T6" s="50"/>
      <c r="U6" s="1"/>
    </row>
    <row r="7" spans="1:21" ht="14.25" x14ac:dyDescent="0.2">
      <c r="A7" s="50"/>
      <c r="B7" s="50"/>
      <c r="C7" s="63"/>
      <c r="D7" s="50"/>
      <c r="E7" s="50"/>
      <c r="F7" s="50"/>
      <c r="G7" s="54"/>
      <c r="H7" s="55"/>
      <c r="I7" s="55"/>
      <c r="J7" s="55"/>
      <c r="K7" s="55"/>
      <c r="L7" s="55"/>
      <c r="M7" s="55"/>
      <c r="N7" s="55"/>
      <c r="O7" s="55"/>
      <c r="P7" s="55"/>
      <c r="Q7" s="55"/>
      <c r="R7" s="55"/>
      <c r="S7" s="55"/>
      <c r="T7" s="55"/>
    </row>
    <row r="8" spans="1:21" x14ac:dyDescent="0.2">
      <c r="A8" s="50"/>
      <c r="B8" s="50"/>
      <c r="C8" s="50"/>
      <c r="D8" s="50"/>
      <c r="E8" s="50"/>
      <c r="F8" s="50"/>
      <c r="H8" s="50"/>
      <c r="I8" s="50"/>
      <c r="J8" s="50"/>
      <c r="K8" s="50"/>
      <c r="L8" s="50"/>
      <c r="M8" s="50"/>
      <c r="N8" s="50"/>
      <c r="O8" s="50"/>
      <c r="P8" s="50"/>
      <c r="Q8" s="50"/>
      <c r="R8" s="50"/>
      <c r="S8" s="50"/>
      <c r="T8" s="50"/>
      <c r="U8" s="1"/>
    </row>
    <row r="9" spans="1:21" x14ac:dyDescent="0.2">
      <c r="A9" s="50"/>
      <c r="B9" s="50"/>
      <c r="C9" s="50"/>
      <c r="D9" s="51">
        <v>2025</v>
      </c>
      <c r="E9" s="54"/>
      <c r="F9" s="54"/>
      <c r="G9" s="54"/>
      <c r="H9" s="54"/>
      <c r="I9" s="54"/>
      <c r="J9" s="54"/>
      <c r="K9" s="54"/>
      <c r="L9" s="54"/>
      <c r="M9" s="54"/>
      <c r="N9" s="54"/>
      <c r="O9" s="54"/>
      <c r="P9" s="54">
        <v>2026</v>
      </c>
      <c r="Q9" s="54"/>
      <c r="R9" s="50"/>
      <c r="S9" s="50"/>
      <c r="T9" s="50"/>
      <c r="U9" s="1"/>
    </row>
    <row r="10" spans="1:21" x14ac:dyDescent="0.2">
      <c r="A10" s="50"/>
      <c r="B10" s="50"/>
      <c r="C10" s="50"/>
      <c r="D10" s="51" t="s">
        <v>142</v>
      </c>
      <c r="E10" s="54"/>
      <c r="F10" s="54"/>
      <c r="G10" s="54" t="s">
        <v>143</v>
      </c>
      <c r="H10" s="54"/>
      <c r="I10" s="54"/>
      <c r="J10" s="54" t="s">
        <v>144</v>
      </c>
      <c r="K10" s="54"/>
      <c r="L10" s="54"/>
      <c r="M10" s="54" t="s">
        <v>141</v>
      </c>
      <c r="N10" s="54"/>
      <c r="O10" s="54"/>
      <c r="P10" s="51" t="s">
        <v>142</v>
      </c>
      <c r="Q10" s="54"/>
      <c r="R10" s="54"/>
      <c r="S10" s="50"/>
      <c r="T10" s="50"/>
      <c r="U10" s="1"/>
    </row>
    <row r="11" spans="1:21" x14ac:dyDescent="0.2">
      <c r="A11" s="50"/>
      <c r="B11" s="50"/>
      <c r="C11" s="50"/>
      <c r="D11" s="54" t="s">
        <v>62</v>
      </c>
      <c r="E11" s="51" t="s">
        <v>63</v>
      </c>
      <c r="F11" s="54" t="s">
        <v>64</v>
      </c>
      <c r="G11" s="54" t="s">
        <v>65</v>
      </c>
      <c r="H11" s="51" t="s">
        <v>1</v>
      </c>
      <c r="I11" s="54" t="s">
        <v>66</v>
      </c>
      <c r="J11" s="54" t="s">
        <v>67</v>
      </c>
      <c r="K11" s="51" t="s">
        <v>68</v>
      </c>
      <c r="L11" s="54" t="s">
        <v>69</v>
      </c>
      <c r="M11" s="54" t="s">
        <v>70</v>
      </c>
      <c r="N11" s="51" t="s">
        <v>60</v>
      </c>
      <c r="O11" s="54" t="s">
        <v>61</v>
      </c>
      <c r="P11" s="54" t="s">
        <v>62</v>
      </c>
      <c r="Q11" s="51" t="s">
        <v>63</v>
      </c>
      <c r="R11" s="54" t="s">
        <v>64</v>
      </c>
      <c r="S11" s="50"/>
      <c r="T11" s="50"/>
      <c r="U11" s="50"/>
    </row>
    <row r="12" spans="1:21" x14ac:dyDescent="0.2">
      <c r="B12" s="50"/>
      <c r="C12" s="50" t="s">
        <v>71</v>
      </c>
      <c r="D12" s="79"/>
      <c r="E12" s="75">
        <v>0.6</v>
      </c>
      <c r="F12" s="79"/>
      <c r="G12" s="79"/>
      <c r="H12" s="75">
        <v>0.1</v>
      </c>
      <c r="I12" s="79"/>
      <c r="J12" s="79"/>
      <c r="K12" s="75">
        <v>0.3</v>
      </c>
      <c r="L12" s="79"/>
      <c r="M12" s="79"/>
      <c r="N12" s="75"/>
      <c r="O12" s="79"/>
      <c r="P12" s="79"/>
      <c r="Q12" s="75"/>
      <c r="R12" s="50"/>
      <c r="S12" s="50"/>
      <c r="T12" s="50"/>
      <c r="U12" s="50"/>
    </row>
    <row r="13" spans="1:21" x14ac:dyDescent="0.2">
      <c r="B13" s="50"/>
      <c r="C13" s="50" t="s">
        <v>72</v>
      </c>
      <c r="D13" s="79"/>
      <c r="E13" s="75">
        <v>1.6</v>
      </c>
      <c r="F13" s="79"/>
      <c r="G13" s="79"/>
      <c r="H13" s="75">
        <v>1.5</v>
      </c>
      <c r="I13" s="79"/>
      <c r="J13" s="79"/>
      <c r="K13" s="75">
        <v>1.4</v>
      </c>
      <c r="L13" s="79"/>
      <c r="M13" s="79"/>
      <c r="N13" s="75"/>
      <c r="O13" s="79"/>
      <c r="P13" s="79"/>
      <c r="Q13" s="75"/>
      <c r="R13" s="50"/>
      <c r="S13" s="50"/>
      <c r="T13" s="50"/>
      <c r="U13" s="50"/>
    </row>
    <row r="14" spans="1:21" x14ac:dyDescent="0.2">
      <c r="B14" s="50"/>
      <c r="C14" s="50" t="s">
        <v>81</v>
      </c>
      <c r="D14" s="64">
        <v>0.5</v>
      </c>
      <c r="E14" s="76">
        <v>1.3</v>
      </c>
      <c r="F14" s="64">
        <v>2.2000000000000002</v>
      </c>
      <c r="G14" s="64">
        <v>-2.6</v>
      </c>
      <c r="H14" s="76">
        <v>0.9</v>
      </c>
      <c r="I14" s="64">
        <v>-0.7</v>
      </c>
      <c r="J14" s="64">
        <v>0.7</v>
      </c>
      <c r="K14" s="76">
        <v>-1.1000000000000001</v>
      </c>
      <c r="L14" s="64">
        <v>0.3</v>
      </c>
      <c r="M14" s="64">
        <v>0.7</v>
      </c>
      <c r="N14" s="76">
        <v>0.6</v>
      </c>
      <c r="O14" s="64"/>
      <c r="P14" s="50"/>
      <c r="Q14" s="84"/>
      <c r="R14" s="50"/>
      <c r="S14" s="50"/>
      <c r="T14" s="50"/>
      <c r="U14" s="50"/>
    </row>
    <row r="15" spans="1:21" x14ac:dyDescent="0.2">
      <c r="B15" s="50"/>
      <c r="C15" s="50" t="s">
        <v>80</v>
      </c>
      <c r="D15" s="64">
        <v>-0.4</v>
      </c>
      <c r="E15" s="76">
        <v>0.9</v>
      </c>
      <c r="F15" s="64">
        <v>3.7</v>
      </c>
      <c r="G15" s="64">
        <v>0.3</v>
      </c>
      <c r="H15" s="76">
        <v>2.9</v>
      </c>
      <c r="I15" s="64">
        <v>0.6</v>
      </c>
      <c r="J15" s="64">
        <v>1.9</v>
      </c>
      <c r="K15" s="76">
        <v>1.2</v>
      </c>
      <c r="L15" s="64">
        <v>1.2</v>
      </c>
      <c r="M15" s="64">
        <v>1.6</v>
      </c>
      <c r="N15" s="76">
        <v>2.4</v>
      </c>
      <c r="O15" s="64"/>
      <c r="P15" s="50"/>
      <c r="Q15" s="76"/>
      <c r="R15" s="50"/>
      <c r="S15" s="50"/>
      <c r="T15" s="50"/>
      <c r="U15" s="50"/>
    </row>
    <row r="16" spans="1:21" x14ac:dyDescent="0.2">
      <c r="B16" s="50"/>
      <c r="C16" s="50" t="s">
        <v>25</v>
      </c>
      <c r="D16" s="64">
        <v>95.3</v>
      </c>
      <c r="E16" s="76">
        <v>96.2</v>
      </c>
      <c r="F16" s="64">
        <v>95.1</v>
      </c>
      <c r="G16" s="64">
        <v>93.9</v>
      </c>
      <c r="H16" s="76">
        <v>95</v>
      </c>
      <c r="I16" s="64">
        <v>94.2</v>
      </c>
      <c r="J16" s="64">
        <v>95.8</v>
      </c>
      <c r="K16" s="76">
        <v>95.5</v>
      </c>
      <c r="L16" s="64">
        <v>95.7</v>
      </c>
      <c r="M16" s="64">
        <v>96.9</v>
      </c>
      <c r="N16" s="76">
        <v>97.1</v>
      </c>
      <c r="O16" s="64">
        <v>96.7</v>
      </c>
      <c r="P16" s="64"/>
      <c r="Q16" s="76"/>
      <c r="R16" s="50"/>
      <c r="S16" s="50"/>
      <c r="T16" s="50"/>
      <c r="U16" s="50"/>
    </row>
    <row r="17" spans="1:21" s="57" customFormat="1" x14ac:dyDescent="0.2">
      <c r="A17" s="50"/>
      <c r="B17" s="50"/>
      <c r="C17" s="50"/>
      <c r="D17" s="50"/>
      <c r="E17" s="50"/>
      <c r="F17" s="50"/>
      <c r="G17" s="50"/>
      <c r="H17" s="64"/>
      <c r="I17" s="64"/>
      <c r="J17" s="64"/>
      <c r="K17" s="64"/>
      <c r="L17" s="64"/>
      <c r="M17" s="64"/>
      <c r="N17" s="64"/>
      <c r="O17" s="64"/>
      <c r="P17" s="64"/>
      <c r="Q17" s="64"/>
      <c r="R17" s="64"/>
      <c r="S17" s="50"/>
      <c r="T17" s="50"/>
      <c r="U17" s="50"/>
    </row>
    <row r="18" spans="1:21" s="57" customFormat="1" x14ac:dyDescent="0.2">
      <c r="A18" s="50"/>
      <c r="B18" s="50"/>
      <c r="C18" s="50" t="s">
        <v>128</v>
      </c>
      <c r="D18" s="50"/>
      <c r="E18" s="50"/>
      <c r="F18" s="50"/>
      <c r="G18" s="50"/>
      <c r="H18" s="64"/>
      <c r="I18" s="64"/>
      <c r="J18" s="64"/>
      <c r="K18" s="64"/>
      <c r="L18" s="64"/>
      <c r="M18" s="64"/>
      <c r="N18" s="64"/>
      <c r="O18" s="64"/>
      <c r="P18" s="64"/>
      <c r="Q18" s="64"/>
      <c r="R18" s="64"/>
      <c r="S18" s="64"/>
      <c r="T18" s="64"/>
      <c r="U18" s="52"/>
    </row>
    <row r="19" spans="1:21" x14ac:dyDescent="0.2">
      <c r="A19" s="50"/>
      <c r="B19" s="50"/>
      <c r="C19" s="50" t="s">
        <v>147</v>
      </c>
      <c r="D19" s="50"/>
      <c r="E19" s="50"/>
      <c r="F19" s="50"/>
      <c r="H19" s="50"/>
      <c r="I19" s="50"/>
      <c r="J19" s="50"/>
      <c r="K19" s="50"/>
      <c r="L19" s="50"/>
      <c r="M19" s="50"/>
      <c r="N19" s="50"/>
      <c r="O19" s="50"/>
      <c r="P19" s="50"/>
      <c r="Q19" s="50"/>
      <c r="R19" s="50"/>
      <c r="S19" s="50"/>
      <c r="T19" s="50"/>
    </row>
    <row r="20" spans="1:21" x14ac:dyDescent="0.2">
      <c r="A20" s="50"/>
      <c r="B20" s="50"/>
      <c r="C20" s="50"/>
      <c r="D20" s="50"/>
      <c r="E20" s="50"/>
      <c r="F20" s="50"/>
      <c r="H20" s="50"/>
      <c r="I20" s="50"/>
      <c r="J20" s="50"/>
      <c r="K20" s="50"/>
      <c r="L20" s="50"/>
      <c r="M20" s="50"/>
      <c r="N20" s="50"/>
      <c r="O20" s="50"/>
      <c r="P20" s="50"/>
      <c r="Q20" s="50"/>
      <c r="R20" s="50"/>
      <c r="S20" s="50"/>
      <c r="T20" s="50"/>
    </row>
    <row r="21" spans="1:21" x14ac:dyDescent="0.2">
      <c r="A21" s="50"/>
      <c r="B21" s="50"/>
      <c r="C21" s="65" t="s">
        <v>79</v>
      </c>
      <c r="D21" s="50"/>
      <c r="E21" s="50"/>
      <c r="F21" s="50"/>
      <c r="H21" s="50"/>
      <c r="I21" s="50"/>
      <c r="J21" s="50"/>
      <c r="K21" s="50"/>
      <c r="L21" s="50"/>
      <c r="M21" s="50"/>
      <c r="N21" s="50"/>
      <c r="O21" s="50"/>
      <c r="P21" s="50"/>
      <c r="Q21" s="50"/>
      <c r="R21" s="50"/>
      <c r="S21" s="50"/>
      <c r="T21" s="50"/>
    </row>
    <row r="22" spans="1:21" x14ac:dyDescent="0.2">
      <c r="A22" s="50"/>
      <c r="B22" s="50"/>
      <c r="C22" s="65" t="s">
        <v>116</v>
      </c>
      <c r="D22" s="50"/>
      <c r="E22" s="50"/>
      <c r="F22" s="50"/>
      <c r="H22" s="50"/>
      <c r="I22" s="50"/>
      <c r="J22" s="50"/>
      <c r="K22" s="50"/>
      <c r="L22" s="50"/>
      <c r="M22" s="50"/>
      <c r="N22" s="50"/>
      <c r="O22" s="50"/>
      <c r="P22" s="50"/>
      <c r="Q22" s="50"/>
      <c r="R22" s="50"/>
      <c r="S22" s="50"/>
      <c r="T22" s="50"/>
    </row>
    <row r="23" spans="1:21" x14ac:dyDescent="0.2">
      <c r="A23" s="50"/>
      <c r="B23" s="50"/>
      <c r="D23" s="50"/>
      <c r="E23" s="50"/>
      <c r="F23" s="50"/>
      <c r="H23" s="50"/>
      <c r="I23" s="50"/>
      <c r="J23" s="50"/>
      <c r="K23" s="50"/>
      <c r="L23" s="50"/>
      <c r="M23" s="50"/>
      <c r="N23" s="50"/>
      <c r="O23" s="50"/>
      <c r="P23" s="50"/>
      <c r="Q23" s="50"/>
      <c r="R23" s="50"/>
      <c r="S23" s="50"/>
      <c r="T23" s="50"/>
    </row>
    <row r="24" spans="1:21" x14ac:dyDescent="0.2">
      <c r="A24" s="50"/>
      <c r="B24" s="50"/>
      <c r="D24" s="50"/>
      <c r="E24" s="50"/>
      <c r="F24" s="50"/>
      <c r="H24" s="50"/>
      <c r="I24" s="50"/>
      <c r="J24" s="50"/>
      <c r="K24" s="50"/>
      <c r="L24" s="50"/>
      <c r="M24" s="50"/>
      <c r="N24" s="50"/>
      <c r="O24" s="50"/>
      <c r="P24" s="50"/>
      <c r="Q24" s="50"/>
      <c r="R24" s="50"/>
      <c r="U24" s="1"/>
    </row>
    <row r="25" spans="1:21" x14ac:dyDescent="0.2">
      <c r="A25" s="56" t="s">
        <v>117</v>
      </c>
      <c r="B25" s="50"/>
      <c r="D25" s="50"/>
      <c r="E25" s="50"/>
      <c r="F25" s="50"/>
      <c r="H25" s="50"/>
      <c r="I25" s="50"/>
      <c r="J25" s="50"/>
      <c r="K25" s="50"/>
      <c r="L25" s="50"/>
      <c r="M25" s="50"/>
      <c r="N25" s="50"/>
      <c r="O25" s="50"/>
      <c r="P25" s="50"/>
      <c r="Q25" s="50"/>
      <c r="R25" s="50"/>
      <c r="U25" s="1"/>
    </row>
    <row r="26" spans="1:21" ht="15" x14ac:dyDescent="0.25">
      <c r="A26" s="50" t="s">
        <v>27</v>
      </c>
      <c r="B26" s="82" t="s">
        <v>176</v>
      </c>
      <c r="C26" s="50"/>
      <c r="D26" s="50"/>
      <c r="E26" s="50"/>
      <c r="F26" s="50"/>
      <c r="H26" s="50"/>
      <c r="I26" s="50"/>
      <c r="J26" s="50"/>
      <c r="K26" s="50"/>
      <c r="L26" s="50"/>
      <c r="M26" s="50"/>
      <c r="N26" s="50"/>
      <c r="O26" s="50"/>
      <c r="P26" s="50"/>
      <c r="Q26" s="50"/>
      <c r="R26" s="50"/>
      <c r="U26" s="1"/>
    </row>
    <row r="27" spans="1:21" ht="15" x14ac:dyDescent="0.25">
      <c r="A27" s="50" t="s">
        <v>112</v>
      </c>
      <c r="B27" s="82" t="s">
        <v>177</v>
      </c>
      <c r="C27" s="50"/>
      <c r="D27" s="50"/>
      <c r="E27" s="50"/>
      <c r="F27" s="50"/>
      <c r="H27" s="50"/>
      <c r="I27" s="50"/>
      <c r="J27" s="50"/>
      <c r="K27" s="50"/>
      <c r="L27" s="50"/>
      <c r="M27" s="50"/>
      <c r="N27" s="50"/>
      <c r="O27" s="50"/>
      <c r="P27" s="50"/>
      <c r="Q27" s="50"/>
      <c r="R27" s="50"/>
      <c r="U27" s="1"/>
    </row>
    <row r="28" spans="1:21" ht="15" x14ac:dyDescent="0.25">
      <c r="A28" s="50" t="s">
        <v>30</v>
      </c>
      <c r="B28" s="82" t="s">
        <v>178</v>
      </c>
      <c r="C28" s="50"/>
      <c r="D28" s="50"/>
      <c r="E28" s="50"/>
      <c r="F28" s="50"/>
      <c r="H28" s="50"/>
      <c r="I28" s="50"/>
      <c r="J28" s="50"/>
      <c r="K28" s="50"/>
      <c r="L28" s="50"/>
      <c r="M28" s="50"/>
      <c r="N28" s="50"/>
      <c r="O28" s="50"/>
      <c r="P28" s="50"/>
      <c r="Q28" s="50"/>
      <c r="R28" s="50"/>
      <c r="S28" s="50"/>
      <c r="T28" s="50"/>
      <c r="U28" s="1"/>
    </row>
    <row r="29" spans="1:21" x14ac:dyDescent="0.2">
      <c r="A29" s="50"/>
      <c r="B29" s="50"/>
      <c r="C29" s="50"/>
      <c r="D29" s="50"/>
      <c r="E29" s="50"/>
      <c r="F29" s="50"/>
      <c r="H29" s="50"/>
      <c r="I29" s="50"/>
      <c r="J29" s="50"/>
      <c r="K29" s="50"/>
      <c r="L29" s="50"/>
      <c r="M29" s="50"/>
      <c r="N29" s="50"/>
      <c r="O29" s="50"/>
      <c r="P29" s="50"/>
      <c r="Q29" s="50"/>
      <c r="R29" s="50"/>
      <c r="S29" s="50"/>
      <c r="T29" s="50"/>
      <c r="U29" s="1"/>
    </row>
    <row r="30" spans="1:21" x14ac:dyDescent="0.2">
      <c r="A30" s="50"/>
      <c r="B30" s="50"/>
      <c r="C30" s="50"/>
      <c r="D30" s="50"/>
      <c r="E30" s="50"/>
      <c r="F30" s="50"/>
      <c r="H30" s="50"/>
      <c r="I30" s="50"/>
      <c r="J30" s="50"/>
      <c r="K30" s="50"/>
      <c r="L30" s="50"/>
      <c r="M30" s="50"/>
      <c r="N30" s="50"/>
      <c r="O30" s="50"/>
      <c r="P30" s="50"/>
      <c r="Q30" s="50"/>
      <c r="R30" s="50"/>
      <c r="S30" s="50"/>
      <c r="T30" s="50"/>
      <c r="U30" s="1"/>
    </row>
    <row r="31" spans="1:21" x14ac:dyDescent="0.2">
      <c r="A31" s="50"/>
      <c r="B31" s="50"/>
      <c r="C31" s="50"/>
      <c r="D31" s="50"/>
      <c r="E31" s="50"/>
      <c r="F31" s="50"/>
      <c r="H31" s="50"/>
      <c r="I31" s="50"/>
      <c r="J31" s="50"/>
      <c r="K31" s="50"/>
      <c r="L31" s="50"/>
      <c r="M31" s="50"/>
      <c r="N31" s="50"/>
      <c r="O31" s="50"/>
      <c r="P31" s="50"/>
      <c r="Q31" s="50"/>
      <c r="R31" s="50"/>
      <c r="S31" s="50"/>
      <c r="U31" s="1"/>
    </row>
    <row r="32" spans="1:21" x14ac:dyDescent="0.2">
      <c r="G32" s="1"/>
      <c r="U32" s="1"/>
    </row>
    <row r="33" spans="1:24" x14ac:dyDescent="0.2">
      <c r="G33" s="1"/>
      <c r="U33" s="1"/>
    </row>
    <row r="34" spans="1:24" s="57" customFormat="1" x14ac:dyDescent="0.2">
      <c r="A34" s="1"/>
      <c r="C34" s="1"/>
      <c r="D34" s="1"/>
      <c r="E34" s="1"/>
      <c r="F34" s="1"/>
      <c r="G34" s="1"/>
      <c r="H34" s="1"/>
      <c r="I34" s="1"/>
      <c r="J34" s="1"/>
      <c r="K34" s="1"/>
      <c r="L34" s="1"/>
      <c r="M34" s="1"/>
      <c r="N34" s="1"/>
      <c r="O34" s="1"/>
      <c r="P34" s="1"/>
      <c r="Q34" s="1"/>
      <c r="R34" s="1"/>
      <c r="S34" s="1"/>
      <c r="T34" s="1"/>
      <c r="U34" s="1"/>
      <c r="V34" s="1"/>
      <c r="W34" s="1"/>
      <c r="X34" s="1"/>
    </row>
    <row r="35" spans="1:24" s="57" customFormat="1" x14ac:dyDescent="0.2">
      <c r="A35" s="1"/>
      <c r="C35" s="1"/>
      <c r="D35" s="1"/>
      <c r="E35" s="1"/>
      <c r="F35" s="1"/>
      <c r="G35" s="1"/>
      <c r="H35" s="1"/>
      <c r="I35" s="1"/>
      <c r="J35" s="1"/>
      <c r="K35" s="1"/>
      <c r="L35" s="1"/>
      <c r="M35" s="1"/>
      <c r="N35" s="1"/>
      <c r="O35" s="1"/>
      <c r="P35" s="1"/>
      <c r="Q35" s="1"/>
      <c r="R35" s="1"/>
      <c r="S35" s="1"/>
      <c r="T35" s="1"/>
      <c r="U35" s="1"/>
      <c r="V35" s="1"/>
      <c r="W35" s="1"/>
      <c r="X35" s="1"/>
    </row>
    <row r="36" spans="1:24" s="57" customFormat="1" x14ac:dyDescent="0.2">
      <c r="A36" s="1"/>
      <c r="C36" s="1"/>
      <c r="D36" s="1"/>
      <c r="E36" s="1"/>
      <c r="F36" s="1"/>
      <c r="G36" s="1"/>
      <c r="H36" s="1"/>
      <c r="I36" s="1"/>
      <c r="J36" s="1"/>
      <c r="K36" s="1"/>
      <c r="L36" s="1"/>
      <c r="M36" s="1"/>
      <c r="N36" s="1"/>
      <c r="O36" s="1"/>
      <c r="P36" s="1"/>
      <c r="Q36" s="1"/>
      <c r="R36" s="1"/>
      <c r="S36" s="1"/>
      <c r="T36" s="1"/>
      <c r="U36" s="1"/>
      <c r="V36" s="1"/>
      <c r="W36" s="1"/>
      <c r="X36" s="1"/>
    </row>
    <row r="37" spans="1:24" s="57" customFormat="1" x14ac:dyDescent="0.2">
      <c r="A37" s="1"/>
      <c r="C37" s="1"/>
      <c r="D37" s="1"/>
      <c r="E37" s="1"/>
      <c r="F37" s="1"/>
      <c r="G37" s="1"/>
      <c r="H37" s="1"/>
      <c r="I37" s="1"/>
      <c r="J37" s="1"/>
      <c r="K37" s="1"/>
      <c r="L37" s="1"/>
      <c r="M37" s="1"/>
      <c r="N37" s="1"/>
      <c r="O37" s="1"/>
      <c r="P37" s="1"/>
      <c r="Q37" s="1"/>
      <c r="R37" s="1"/>
      <c r="S37" s="1"/>
      <c r="T37" s="1"/>
      <c r="U37" s="1"/>
      <c r="V37" s="1"/>
      <c r="W37" s="1"/>
      <c r="X37" s="1"/>
    </row>
    <row r="38" spans="1:24" s="57" customFormat="1" x14ac:dyDescent="0.2">
      <c r="A38" s="1"/>
      <c r="C38" s="1"/>
      <c r="D38" s="1"/>
      <c r="E38" s="1"/>
      <c r="F38" s="1"/>
      <c r="G38" s="1"/>
      <c r="H38" s="1"/>
      <c r="I38" s="1"/>
      <c r="J38" s="1"/>
      <c r="K38" s="1"/>
      <c r="L38" s="1"/>
      <c r="M38" s="1"/>
      <c r="N38" s="1"/>
      <c r="O38" s="1"/>
      <c r="P38" s="1"/>
      <c r="Q38" s="1"/>
      <c r="R38" s="1"/>
      <c r="S38" s="1"/>
      <c r="T38" s="1"/>
      <c r="U38" s="1"/>
      <c r="V38" s="1"/>
      <c r="W38" s="1"/>
      <c r="X38" s="1"/>
    </row>
    <row r="39" spans="1:24" x14ac:dyDescent="0.2">
      <c r="G39" s="1"/>
      <c r="U39" s="1"/>
    </row>
    <row r="40" spans="1:24" x14ac:dyDescent="0.2">
      <c r="G40" s="1"/>
      <c r="U40" s="1"/>
    </row>
    <row r="41" spans="1:24" x14ac:dyDescent="0.2">
      <c r="G41" s="1"/>
      <c r="U41" s="1"/>
    </row>
    <row r="42" spans="1:24" x14ac:dyDescent="0.2">
      <c r="G42" s="1"/>
      <c r="U42" s="1"/>
    </row>
    <row r="43" spans="1:24" x14ac:dyDescent="0.2">
      <c r="G43" s="1"/>
      <c r="U43" s="1"/>
    </row>
    <row r="44" spans="1:24" x14ac:dyDescent="0.2">
      <c r="G44" s="1"/>
      <c r="U44" s="1"/>
    </row>
    <row r="45" spans="1:24" x14ac:dyDescent="0.2">
      <c r="G45" s="1"/>
      <c r="U45" s="1"/>
    </row>
    <row r="46" spans="1:24" x14ac:dyDescent="0.2">
      <c r="G46" s="1"/>
      <c r="U46" s="1"/>
    </row>
    <row r="47" spans="1:24" x14ac:dyDescent="0.2">
      <c r="G47" s="1"/>
      <c r="U47" s="1"/>
    </row>
    <row r="48" spans="1:24" s="57" customFormat="1" x14ac:dyDescent="0.2">
      <c r="C48" s="1"/>
      <c r="D48" s="1"/>
      <c r="E48" s="1"/>
      <c r="F48" s="1"/>
      <c r="G48" s="1"/>
      <c r="H48" s="1"/>
      <c r="I48" s="1"/>
      <c r="J48" s="1"/>
      <c r="K48" s="1"/>
      <c r="L48" s="1"/>
      <c r="M48" s="1"/>
      <c r="N48" s="1"/>
      <c r="O48" s="1"/>
      <c r="P48" s="1"/>
      <c r="Q48" s="1"/>
      <c r="R48" s="1"/>
      <c r="S48" s="1"/>
      <c r="T48" s="1"/>
      <c r="U48" s="1"/>
      <c r="V48" s="1"/>
      <c r="W48" s="1"/>
      <c r="X48" s="1"/>
    </row>
    <row r="49" spans="3:24" x14ac:dyDescent="0.2">
      <c r="G49" s="1"/>
      <c r="U49" s="1"/>
    </row>
    <row r="50" spans="3:24" s="57" customFormat="1" x14ac:dyDescent="0.2">
      <c r="C50" s="1"/>
      <c r="D50" s="1"/>
      <c r="E50" s="1"/>
      <c r="F50" s="1"/>
      <c r="G50" s="1"/>
      <c r="H50" s="1"/>
      <c r="I50" s="1"/>
      <c r="J50" s="1"/>
      <c r="K50" s="1"/>
      <c r="L50" s="1"/>
      <c r="M50" s="1"/>
      <c r="N50" s="1"/>
      <c r="O50" s="1"/>
      <c r="P50" s="1"/>
      <c r="Q50" s="1"/>
      <c r="R50" s="1"/>
      <c r="S50" s="1"/>
      <c r="T50" s="1"/>
      <c r="U50" s="1"/>
      <c r="V50" s="1"/>
      <c r="W50" s="1"/>
      <c r="X50" s="1"/>
    </row>
    <row r="51" spans="3:24" x14ac:dyDescent="0.2">
      <c r="G51" s="1"/>
      <c r="U51" s="1"/>
    </row>
    <row r="52" spans="3:24" x14ac:dyDescent="0.2">
      <c r="G52" s="1"/>
      <c r="U52" s="1"/>
    </row>
    <row r="53" spans="3:24" x14ac:dyDescent="0.2">
      <c r="G53" s="1"/>
      <c r="U53" s="1"/>
    </row>
    <row r="54" spans="3:24" s="57" customFormat="1" x14ac:dyDescent="0.2">
      <c r="C54" s="1"/>
      <c r="D54" s="1"/>
      <c r="E54" s="1"/>
      <c r="F54" s="1"/>
      <c r="G54" s="1"/>
      <c r="H54" s="1"/>
      <c r="I54" s="1"/>
      <c r="J54" s="1"/>
      <c r="K54" s="1"/>
      <c r="L54" s="1"/>
      <c r="M54" s="1"/>
      <c r="N54" s="1"/>
      <c r="O54" s="1"/>
      <c r="P54" s="1"/>
      <c r="Q54" s="1"/>
      <c r="R54" s="1"/>
      <c r="S54" s="1"/>
      <c r="T54" s="1"/>
      <c r="U54" s="1"/>
      <c r="V54" s="1"/>
      <c r="W54" s="1"/>
      <c r="X54" s="1"/>
    </row>
    <row r="55" spans="3:24" x14ac:dyDescent="0.2">
      <c r="G55" s="1"/>
      <c r="U55" s="1"/>
    </row>
    <row r="56" spans="3:24" x14ac:dyDescent="0.2">
      <c r="G56" s="1"/>
      <c r="U56" s="1"/>
    </row>
    <row r="57" spans="3:24" x14ac:dyDescent="0.2">
      <c r="G57" s="1"/>
      <c r="U57" s="1"/>
    </row>
    <row r="58" spans="3:24" x14ac:dyDescent="0.2">
      <c r="G58" s="1"/>
      <c r="U58" s="1"/>
    </row>
    <row r="59" spans="3:24" x14ac:dyDescent="0.2">
      <c r="G59" s="1"/>
      <c r="U59" s="1"/>
    </row>
    <row r="60" spans="3:24" x14ac:dyDescent="0.2">
      <c r="G60" s="1"/>
      <c r="U60" s="1"/>
    </row>
    <row r="61" spans="3:24" x14ac:dyDescent="0.2">
      <c r="G61" s="1"/>
      <c r="U61" s="1"/>
    </row>
    <row r="62" spans="3:24" x14ac:dyDescent="0.2">
      <c r="G62" s="1"/>
      <c r="U62" s="1"/>
    </row>
    <row r="63" spans="3:24" x14ac:dyDescent="0.2">
      <c r="G63" s="1"/>
      <c r="U63" s="1"/>
    </row>
    <row r="64" spans="3:24" x14ac:dyDescent="0.2">
      <c r="G64" s="1"/>
      <c r="U64" s="1"/>
    </row>
    <row r="65" spans="3:24" x14ac:dyDescent="0.2">
      <c r="G65" s="1"/>
      <c r="U65" s="1"/>
    </row>
    <row r="66" spans="3:24" x14ac:dyDescent="0.2">
      <c r="G66" s="1"/>
      <c r="U66" s="1"/>
    </row>
    <row r="67" spans="3:24" x14ac:dyDescent="0.2">
      <c r="G67" s="1"/>
      <c r="U67" s="1"/>
    </row>
    <row r="68" spans="3:24" x14ac:dyDescent="0.2">
      <c r="G68" s="1"/>
      <c r="U68" s="1"/>
    </row>
    <row r="69" spans="3:24" s="57" customFormat="1" x14ac:dyDescent="0.2">
      <c r="C69" s="1"/>
      <c r="D69" s="1"/>
      <c r="E69" s="1"/>
      <c r="F69" s="1"/>
      <c r="G69" s="1"/>
      <c r="H69" s="1"/>
      <c r="I69" s="1"/>
      <c r="J69" s="1"/>
      <c r="K69" s="1"/>
      <c r="L69" s="1"/>
      <c r="M69" s="1"/>
      <c r="N69" s="1"/>
      <c r="O69" s="1"/>
      <c r="P69" s="1"/>
      <c r="Q69" s="1"/>
      <c r="R69" s="1"/>
      <c r="S69" s="1"/>
      <c r="T69" s="1"/>
      <c r="U69" s="1"/>
      <c r="V69" s="1"/>
      <c r="W69" s="1"/>
      <c r="X69" s="1"/>
    </row>
    <row r="70" spans="3:24" s="57" customFormat="1" x14ac:dyDescent="0.2">
      <c r="C70" s="1"/>
      <c r="D70" s="1"/>
      <c r="E70" s="1"/>
      <c r="F70" s="1"/>
      <c r="G70" s="1"/>
      <c r="H70" s="1"/>
      <c r="I70" s="1"/>
      <c r="J70" s="1"/>
      <c r="K70" s="1"/>
      <c r="L70" s="1"/>
      <c r="M70" s="1"/>
      <c r="N70" s="1"/>
      <c r="O70" s="1"/>
      <c r="P70" s="1"/>
      <c r="Q70" s="1"/>
      <c r="R70" s="1"/>
      <c r="S70" s="1"/>
      <c r="T70" s="1"/>
      <c r="U70" s="1"/>
      <c r="V70" s="1"/>
      <c r="W70" s="1"/>
      <c r="X70" s="1"/>
    </row>
    <row r="71" spans="3:24" s="57" customFormat="1" x14ac:dyDescent="0.2">
      <c r="C71" s="1"/>
      <c r="D71" s="1"/>
      <c r="E71" s="1"/>
      <c r="F71" s="1"/>
      <c r="G71" s="1"/>
      <c r="H71" s="1"/>
      <c r="I71" s="1"/>
      <c r="J71" s="1"/>
      <c r="K71" s="1"/>
      <c r="L71" s="1"/>
      <c r="M71" s="1"/>
      <c r="N71" s="1"/>
      <c r="O71" s="1"/>
      <c r="P71" s="1"/>
      <c r="Q71" s="1"/>
      <c r="R71" s="1"/>
      <c r="S71" s="1"/>
      <c r="T71" s="1"/>
      <c r="U71" s="1"/>
      <c r="V71" s="1"/>
      <c r="W71" s="1"/>
      <c r="X71" s="1"/>
    </row>
    <row r="72" spans="3:24" s="57" customFormat="1" x14ac:dyDescent="0.2">
      <c r="C72" s="1"/>
      <c r="D72" s="1"/>
      <c r="E72" s="1"/>
      <c r="F72" s="1"/>
      <c r="G72" s="1"/>
      <c r="H72" s="1"/>
      <c r="I72" s="1"/>
      <c r="J72" s="1"/>
      <c r="K72" s="1"/>
      <c r="L72" s="1"/>
      <c r="M72" s="1"/>
      <c r="N72" s="1"/>
      <c r="O72" s="1"/>
      <c r="P72" s="1"/>
      <c r="Q72" s="1"/>
      <c r="R72" s="1"/>
      <c r="S72" s="1"/>
      <c r="T72" s="1"/>
      <c r="U72" s="1"/>
      <c r="V72" s="1"/>
      <c r="W72" s="1"/>
      <c r="X72" s="1"/>
    </row>
    <row r="73" spans="3:24" s="57" customFormat="1" x14ac:dyDescent="0.2">
      <c r="C73" s="1"/>
      <c r="D73" s="1"/>
      <c r="E73" s="1"/>
      <c r="F73" s="1"/>
      <c r="G73" s="1"/>
      <c r="H73" s="1"/>
      <c r="I73" s="1"/>
      <c r="J73" s="1"/>
      <c r="K73" s="1"/>
      <c r="L73" s="1"/>
      <c r="M73" s="1"/>
      <c r="N73" s="1"/>
      <c r="O73" s="1"/>
      <c r="P73" s="1"/>
      <c r="Q73" s="1"/>
      <c r="R73" s="1"/>
      <c r="S73" s="1"/>
      <c r="T73" s="1"/>
      <c r="U73" s="1"/>
      <c r="V73" s="1"/>
      <c r="W73" s="1"/>
      <c r="X73" s="1"/>
    </row>
    <row r="74" spans="3:24" s="57" customFormat="1" x14ac:dyDescent="0.2">
      <c r="C74" s="1"/>
      <c r="D74" s="1"/>
      <c r="E74" s="1"/>
      <c r="F74" s="1"/>
      <c r="G74" s="1"/>
      <c r="H74" s="1"/>
      <c r="I74" s="1"/>
      <c r="J74" s="1"/>
      <c r="K74" s="1"/>
      <c r="L74" s="1"/>
      <c r="M74" s="1"/>
      <c r="N74" s="1"/>
      <c r="O74" s="1"/>
      <c r="P74" s="1"/>
      <c r="Q74" s="1"/>
      <c r="R74" s="1"/>
      <c r="S74" s="1"/>
      <c r="T74" s="1"/>
      <c r="U74" s="1"/>
      <c r="V74" s="1"/>
      <c r="W74" s="1"/>
      <c r="X74" s="1"/>
    </row>
    <row r="75" spans="3:24" x14ac:dyDescent="0.2">
      <c r="G75" s="1"/>
      <c r="U75" s="1"/>
    </row>
    <row r="76" spans="3:24" x14ac:dyDescent="0.2">
      <c r="G76" s="1"/>
      <c r="U76" s="1"/>
    </row>
    <row r="77" spans="3:24" x14ac:dyDescent="0.2">
      <c r="G77" s="1"/>
      <c r="U77" s="1"/>
    </row>
    <row r="78" spans="3:24" x14ac:dyDescent="0.2">
      <c r="G78" s="1"/>
      <c r="U78" s="1"/>
    </row>
    <row r="79" spans="3:24" x14ac:dyDescent="0.2">
      <c r="G79" s="1"/>
      <c r="U79" s="1"/>
    </row>
    <row r="80" spans="3:24" x14ac:dyDescent="0.2">
      <c r="G80" s="1"/>
      <c r="U80" s="1"/>
    </row>
    <row r="81" s="1" customFormat="1" x14ac:dyDescent="0.2"/>
    <row r="82" s="1" customFormat="1" x14ac:dyDescent="0.2"/>
    <row r="83" s="1" customFormat="1" x14ac:dyDescent="0.2"/>
    <row r="84" s="1" customFormat="1" x14ac:dyDescent="0.2"/>
    <row r="85" s="1" customFormat="1" x14ac:dyDescent="0.2"/>
    <row r="86" s="1" customFormat="1" x14ac:dyDescent="0.2"/>
    <row r="87" s="1" customFormat="1" x14ac:dyDescent="0.2"/>
    <row r="88" s="1" customFormat="1" x14ac:dyDescent="0.2"/>
    <row r="89" s="1" customFormat="1" x14ac:dyDescent="0.2"/>
    <row r="90" s="1" customFormat="1" x14ac:dyDescent="0.2"/>
    <row r="91" s="1" customFormat="1" x14ac:dyDescent="0.2"/>
    <row r="92" s="1" customFormat="1" x14ac:dyDescent="0.2"/>
    <row r="93" s="1" customFormat="1" x14ac:dyDescent="0.2"/>
    <row r="94" s="1" customFormat="1" x14ac:dyDescent="0.2"/>
    <row r="95" s="1" customFormat="1" x14ac:dyDescent="0.2"/>
    <row r="96" s="1" customFormat="1" x14ac:dyDescent="0.2"/>
    <row r="97" spans="1:24" x14ac:dyDescent="0.2">
      <c r="G97" s="1"/>
      <c r="U97" s="1"/>
    </row>
    <row r="98" spans="1:24" x14ac:dyDescent="0.2">
      <c r="G98" s="1"/>
      <c r="U98" s="1"/>
    </row>
    <row r="99" spans="1:24" x14ac:dyDescent="0.2">
      <c r="G99" s="1"/>
      <c r="U99" s="1"/>
    </row>
    <row r="100" spans="1:24" x14ac:dyDescent="0.2">
      <c r="G100" s="1"/>
      <c r="U100" s="1"/>
    </row>
    <row r="101" spans="1:24" x14ac:dyDescent="0.2">
      <c r="G101" s="1"/>
      <c r="U101" s="1"/>
    </row>
    <row r="102" spans="1:24" x14ac:dyDescent="0.2">
      <c r="G102" s="1"/>
      <c r="U102" s="1"/>
    </row>
    <row r="103" spans="1:24" x14ac:dyDescent="0.2">
      <c r="G103" s="1"/>
      <c r="U103" s="1"/>
    </row>
    <row r="104" spans="1:24" x14ac:dyDescent="0.2">
      <c r="G104" s="1"/>
      <c r="U104" s="1"/>
    </row>
    <row r="105" spans="1:24" x14ac:dyDescent="0.2">
      <c r="G105" s="1"/>
      <c r="U105" s="1"/>
    </row>
    <row r="106" spans="1:24" x14ac:dyDescent="0.2">
      <c r="G106" s="1"/>
      <c r="U106" s="1"/>
    </row>
    <row r="107" spans="1:24" x14ac:dyDescent="0.2">
      <c r="G107" s="1"/>
      <c r="U107" s="1"/>
    </row>
    <row r="108" spans="1:24" x14ac:dyDescent="0.2">
      <c r="G108" s="1"/>
      <c r="U108" s="1"/>
    </row>
    <row r="109" spans="1:24" x14ac:dyDescent="0.2">
      <c r="G109" s="1"/>
      <c r="U109" s="1"/>
    </row>
    <row r="110" spans="1:24" x14ac:dyDescent="0.2">
      <c r="G110" s="1"/>
      <c r="U110" s="1"/>
    </row>
    <row r="111" spans="1:24" s="53" customForma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s="53" customForma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s="53" customForma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s="53" customForma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s="53" customForma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x14ac:dyDescent="0.2">
      <c r="G116" s="1"/>
      <c r="U116" s="1"/>
    </row>
    <row r="117" spans="1:24" x14ac:dyDescent="0.2">
      <c r="G117" s="1"/>
      <c r="U117" s="1"/>
    </row>
    <row r="118" spans="1:24" x14ac:dyDescent="0.2">
      <c r="G118" s="1"/>
      <c r="U118" s="1"/>
    </row>
    <row r="119" spans="1:24" x14ac:dyDescent="0.2">
      <c r="G119" s="1"/>
      <c r="U119" s="1"/>
    </row>
    <row r="120" spans="1:24" x14ac:dyDescent="0.2">
      <c r="G120" s="1"/>
      <c r="U120" s="1"/>
    </row>
    <row r="121" spans="1:24" x14ac:dyDescent="0.2">
      <c r="G121" s="1"/>
      <c r="U121" s="1"/>
    </row>
    <row r="122" spans="1:24" x14ac:dyDescent="0.2">
      <c r="G122" s="1"/>
      <c r="U122" s="1"/>
    </row>
    <row r="123" spans="1:24" x14ac:dyDescent="0.2">
      <c r="G123" s="1"/>
      <c r="U123" s="1"/>
    </row>
    <row r="124" spans="1:24" x14ac:dyDescent="0.2">
      <c r="U124" s="1"/>
    </row>
    <row r="125" spans="1:24" x14ac:dyDescent="0.2">
      <c r="U125" s="1"/>
    </row>
    <row r="126" spans="1:24" x14ac:dyDescent="0.2">
      <c r="U126" s="1"/>
    </row>
  </sheetData>
  <hyperlinks>
    <hyperlink ref="B26" r:id="rId1" xr:uid="{F969CC1D-F9F7-4230-A81B-B4DE26CD7490}"/>
    <hyperlink ref="B27" r:id="rId2" xr:uid="{DBD118A3-3727-4F8E-B9AF-C85189C115DF}"/>
    <hyperlink ref="B28" r:id="rId3" xr:uid="{B0F97100-CE7F-40AD-861F-B1E6FFCD6C14}"/>
  </hyperlinks>
  <pageMargins left="0.7" right="0.7" top="0.75" bottom="0.75" header="0.3" footer="0.3"/>
  <pageSetup paperSize="9" orientation="portrait" verticalDpi="0"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0D2F8-CEB6-4951-9F1F-BFD04ECD3752}">
  <dimension ref="A1:AF89"/>
  <sheetViews>
    <sheetView showGridLines="0" zoomScaleNormal="100" workbookViewId="0"/>
  </sheetViews>
  <sheetFormatPr defaultRowHeight="12.75" x14ac:dyDescent="0.2"/>
  <cols>
    <col min="1" max="1" width="14.5703125" style="1" customWidth="1"/>
    <col min="2" max="2" width="16.140625" style="1" customWidth="1"/>
    <col min="3" max="3" width="30" style="50" customWidth="1"/>
    <col min="4" max="15" width="6.28515625" style="1" customWidth="1"/>
    <col min="16" max="18" width="6.5703125" style="52" customWidth="1"/>
    <col min="19" max="19" width="29.140625" style="1" customWidth="1"/>
    <col min="20" max="16384" width="9.140625" style="1"/>
  </cols>
  <sheetData>
    <row r="1" spans="1:32" x14ac:dyDescent="0.2">
      <c r="A1" s="50"/>
      <c r="B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row>
    <row r="2" spans="1:32" x14ac:dyDescent="0.2">
      <c r="A2" s="50"/>
      <c r="B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row>
    <row r="3" spans="1:32" x14ac:dyDescent="0.2">
      <c r="A3" s="50"/>
      <c r="B3" s="50"/>
      <c r="C3" s="61" t="s">
        <v>21</v>
      </c>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row>
    <row r="4" spans="1:32" x14ac:dyDescent="0.2">
      <c r="A4" s="50"/>
      <c r="B4" s="50"/>
      <c r="C4" s="83">
        <f>+'Figure 1'!C4</f>
        <v>46023</v>
      </c>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row>
    <row r="5" spans="1:32" x14ac:dyDescent="0.2">
      <c r="A5" s="50"/>
      <c r="B5" s="50"/>
      <c r="C5" s="61"/>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row>
    <row r="6" spans="1:32" ht="15.75" x14ac:dyDescent="0.25">
      <c r="A6" s="50"/>
      <c r="B6" s="50"/>
      <c r="C6" s="62" t="str">
        <f>"Figure 2: Rates of change for prices, euro area, January 2025 to December 2025"</f>
        <v>Figure 2: Rates of change for prices, euro area, January 2025 to December 2025</v>
      </c>
      <c r="D6" s="50"/>
      <c r="E6" s="50"/>
      <c r="F6" s="50"/>
      <c r="G6" s="50"/>
      <c r="H6" s="50"/>
      <c r="I6" s="50"/>
      <c r="J6" s="50"/>
      <c r="K6" s="50"/>
      <c r="L6" s="50"/>
      <c r="M6" s="50"/>
      <c r="N6" s="50"/>
      <c r="O6" s="50"/>
      <c r="P6" s="50"/>
      <c r="Q6" s="50"/>
      <c r="R6" s="50"/>
      <c r="S6" s="50"/>
      <c r="V6" s="50"/>
      <c r="W6" s="50"/>
      <c r="X6" s="50"/>
      <c r="Y6" s="50"/>
      <c r="Z6" s="50"/>
      <c r="AA6" s="50"/>
      <c r="AB6" s="50"/>
      <c r="AC6" s="50"/>
      <c r="AD6" s="50"/>
      <c r="AE6" s="50"/>
      <c r="AF6" s="50"/>
    </row>
    <row r="7" spans="1:32" x14ac:dyDescent="0.2">
      <c r="A7" s="50"/>
      <c r="B7" s="50"/>
      <c r="C7" s="50" t="s">
        <v>22</v>
      </c>
      <c r="D7" s="50"/>
      <c r="E7" s="50"/>
      <c r="F7" s="50"/>
      <c r="G7" s="50"/>
      <c r="H7" s="50"/>
      <c r="I7" s="50"/>
      <c r="J7" s="50"/>
      <c r="K7" s="50"/>
      <c r="L7" s="50"/>
      <c r="M7" s="50"/>
      <c r="N7" s="50"/>
      <c r="O7" s="50"/>
      <c r="P7" s="50"/>
      <c r="Q7" s="50"/>
      <c r="R7" s="50"/>
      <c r="S7" s="50"/>
      <c r="V7" s="50"/>
      <c r="W7" s="50"/>
      <c r="X7" s="50"/>
      <c r="Y7" s="50"/>
      <c r="Z7" s="50"/>
      <c r="AA7" s="50"/>
      <c r="AB7" s="50"/>
      <c r="AC7" s="50"/>
      <c r="AD7" s="50"/>
      <c r="AE7" s="50"/>
      <c r="AF7" s="50"/>
    </row>
    <row r="8" spans="1:32" x14ac:dyDescent="0.2">
      <c r="A8" s="50"/>
      <c r="B8" s="50"/>
      <c r="D8" s="50"/>
      <c r="E8" s="50"/>
      <c r="F8" s="50"/>
      <c r="G8" s="50"/>
      <c r="H8" s="50"/>
      <c r="I8" s="50"/>
      <c r="J8" s="50"/>
      <c r="K8" s="50"/>
      <c r="L8" s="50"/>
      <c r="M8" s="50"/>
      <c r="N8" s="50"/>
      <c r="O8" s="50"/>
      <c r="P8" s="50"/>
      <c r="Q8" s="50"/>
      <c r="R8" s="50"/>
      <c r="S8" s="50"/>
      <c r="V8" s="50"/>
      <c r="W8" s="50"/>
      <c r="X8" s="50"/>
      <c r="Y8" s="50"/>
      <c r="Z8" s="50"/>
      <c r="AA8" s="50"/>
      <c r="AB8" s="50"/>
      <c r="AC8" s="50"/>
      <c r="AD8" s="50"/>
      <c r="AE8" s="50"/>
      <c r="AF8" s="50"/>
    </row>
    <row r="9" spans="1:32" x14ac:dyDescent="0.2">
      <c r="B9" s="50"/>
      <c r="D9" s="50"/>
      <c r="E9" s="50"/>
      <c r="F9" s="50"/>
      <c r="G9" s="50"/>
      <c r="H9" s="50"/>
      <c r="I9" s="50"/>
      <c r="J9" s="50"/>
      <c r="K9" s="50"/>
      <c r="L9" s="50"/>
      <c r="M9" s="50"/>
      <c r="N9" s="50"/>
      <c r="O9" s="50"/>
      <c r="P9" s="50"/>
      <c r="Q9" s="50"/>
      <c r="R9" s="50"/>
      <c r="S9" s="50"/>
      <c r="V9" s="50"/>
      <c r="W9" s="50"/>
      <c r="X9" s="50"/>
      <c r="Y9" s="50"/>
      <c r="Z9" s="50"/>
      <c r="AA9" s="50"/>
      <c r="AB9" s="50"/>
      <c r="AC9" s="50"/>
      <c r="AD9" s="50"/>
      <c r="AE9" s="50"/>
      <c r="AF9" s="50"/>
    </row>
    <row r="10" spans="1:32" x14ac:dyDescent="0.2">
      <c r="A10" s="50"/>
      <c r="B10" s="50"/>
      <c r="C10" s="56"/>
      <c r="D10" s="54">
        <v>2025</v>
      </c>
      <c r="E10" s="54"/>
      <c r="F10" s="54"/>
      <c r="G10" s="50"/>
      <c r="H10" s="54"/>
      <c r="I10" s="54"/>
      <c r="J10" s="50"/>
      <c r="K10" s="54"/>
      <c r="L10" s="54"/>
      <c r="M10" s="50"/>
      <c r="N10" s="54"/>
      <c r="O10" s="54"/>
      <c r="P10" s="50">
        <v>2026</v>
      </c>
      <c r="Q10" s="50"/>
      <c r="R10" s="50"/>
      <c r="S10" s="50"/>
      <c r="V10" s="50"/>
      <c r="W10" s="50"/>
      <c r="X10" s="50"/>
      <c r="Y10" s="50"/>
      <c r="Z10" s="50"/>
      <c r="AA10" s="50"/>
      <c r="AB10" s="50"/>
      <c r="AC10" s="50"/>
      <c r="AD10" s="50"/>
      <c r="AE10" s="50"/>
      <c r="AF10" s="50"/>
    </row>
    <row r="11" spans="1:32" x14ac:dyDescent="0.2">
      <c r="A11" s="50"/>
      <c r="B11" s="50"/>
      <c r="D11" s="54" t="s">
        <v>62</v>
      </c>
      <c r="E11" s="54" t="s">
        <v>63</v>
      </c>
      <c r="F11" s="54" t="s">
        <v>64</v>
      </c>
      <c r="G11" s="54" t="s">
        <v>65</v>
      </c>
      <c r="H11" s="54" t="s">
        <v>1</v>
      </c>
      <c r="I11" s="54" t="s">
        <v>66</v>
      </c>
      <c r="J11" s="54" t="s">
        <v>67</v>
      </c>
      <c r="K11" s="54" t="s">
        <v>68</v>
      </c>
      <c r="L11" s="54" t="s">
        <v>69</v>
      </c>
      <c r="M11" s="54" t="s">
        <v>70</v>
      </c>
      <c r="N11" s="54" t="s">
        <v>60</v>
      </c>
      <c r="O11" s="54" t="s">
        <v>61</v>
      </c>
      <c r="P11" s="54" t="s">
        <v>62</v>
      </c>
      <c r="Q11" s="54" t="s">
        <v>63</v>
      </c>
      <c r="R11" s="54" t="s">
        <v>64</v>
      </c>
      <c r="S11" s="54"/>
      <c r="T11" s="54"/>
      <c r="U11" s="54"/>
      <c r="V11" s="50"/>
      <c r="W11" s="50"/>
      <c r="X11" s="50"/>
      <c r="Y11" s="50"/>
      <c r="Z11" s="50"/>
      <c r="AA11" s="50"/>
      <c r="AB11" s="50"/>
      <c r="AC11" s="50"/>
      <c r="AD11" s="50"/>
      <c r="AE11" s="50"/>
      <c r="AF11" s="50"/>
    </row>
    <row r="12" spans="1:32" x14ac:dyDescent="0.2">
      <c r="A12" s="50"/>
      <c r="B12" s="50"/>
      <c r="C12" s="50" t="s">
        <v>50</v>
      </c>
      <c r="D12" s="64">
        <v>0.8</v>
      </c>
      <c r="E12" s="64">
        <v>0.3</v>
      </c>
      <c r="F12" s="64">
        <v>-1.7</v>
      </c>
      <c r="G12" s="64">
        <v>-2.2000000000000002</v>
      </c>
      <c r="H12" s="64">
        <v>-0.6</v>
      </c>
      <c r="I12" s="64">
        <v>0.9</v>
      </c>
      <c r="J12" s="64">
        <v>0.5</v>
      </c>
      <c r="K12" s="64">
        <v>-0.4</v>
      </c>
      <c r="L12" s="64">
        <v>-0.1</v>
      </c>
      <c r="M12" s="64">
        <v>0.1</v>
      </c>
      <c r="N12" s="64">
        <v>0.5</v>
      </c>
      <c r="O12" s="64"/>
      <c r="P12" s="50"/>
      <c r="Q12" s="50"/>
      <c r="R12" s="50"/>
      <c r="S12" s="50"/>
      <c r="T12" s="50"/>
      <c r="U12" s="50"/>
      <c r="V12" s="50"/>
      <c r="W12" s="50"/>
      <c r="X12" s="50"/>
      <c r="Y12" s="50"/>
      <c r="Z12" s="50"/>
      <c r="AA12" s="50"/>
      <c r="AB12" s="50"/>
      <c r="AC12" s="50"/>
      <c r="AD12" s="50"/>
      <c r="AE12" s="50"/>
      <c r="AF12" s="50"/>
    </row>
    <row r="13" spans="1:32" x14ac:dyDescent="0.2">
      <c r="A13" s="50"/>
      <c r="B13" s="50"/>
      <c r="C13" s="50" t="s">
        <v>51</v>
      </c>
      <c r="D13" s="64">
        <v>1.8</v>
      </c>
      <c r="E13" s="64">
        <v>3.3</v>
      </c>
      <c r="F13" s="64">
        <v>2.1</v>
      </c>
      <c r="G13" s="64">
        <v>0.7</v>
      </c>
      <c r="H13" s="64">
        <v>0.3</v>
      </c>
      <c r="I13" s="64">
        <v>0.6</v>
      </c>
      <c r="J13" s="64">
        <v>0.3</v>
      </c>
      <c r="K13" s="64">
        <v>-0.6</v>
      </c>
      <c r="L13" s="64">
        <v>-0.1</v>
      </c>
      <c r="M13" s="64">
        <v>-0.4</v>
      </c>
      <c r="N13" s="64">
        <v>-1.6</v>
      </c>
      <c r="O13" s="64"/>
      <c r="P13" s="50"/>
      <c r="Q13" s="50"/>
      <c r="R13" s="50"/>
      <c r="S13" s="50"/>
      <c r="T13" s="50"/>
      <c r="U13" s="50"/>
      <c r="V13" s="50"/>
      <c r="W13" s="50"/>
      <c r="X13" s="50"/>
      <c r="Y13" s="50"/>
      <c r="Z13" s="50"/>
      <c r="AA13" s="50"/>
      <c r="AB13" s="50"/>
      <c r="AC13" s="50"/>
      <c r="AD13" s="50"/>
      <c r="AE13" s="50"/>
      <c r="AF13" s="50"/>
    </row>
    <row r="14" spans="1:32" x14ac:dyDescent="0.2">
      <c r="A14" s="50"/>
      <c r="B14" s="50"/>
      <c r="C14" s="50" t="s">
        <v>52</v>
      </c>
      <c r="D14" s="64">
        <v>0.9</v>
      </c>
      <c r="E14" s="64">
        <v>0.3</v>
      </c>
      <c r="F14" s="64">
        <v>-1.3</v>
      </c>
      <c r="G14" s="64">
        <v>-1.7</v>
      </c>
      <c r="H14" s="64">
        <v>-0.8</v>
      </c>
      <c r="I14" s="64">
        <v>0.1</v>
      </c>
      <c r="J14" s="64">
        <v>-0.1</v>
      </c>
      <c r="K14" s="64">
        <v>-0.6</v>
      </c>
      <c r="L14" s="64">
        <v>0</v>
      </c>
      <c r="M14" s="64">
        <v>-0.3</v>
      </c>
      <c r="N14" s="64">
        <v>0.3</v>
      </c>
      <c r="O14" s="64"/>
      <c r="P14" s="50"/>
      <c r="Q14" s="50"/>
      <c r="R14" s="50"/>
      <c r="S14" s="50"/>
      <c r="T14" s="50"/>
      <c r="U14" s="50"/>
      <c r="V14" s="50"/>
      <c r="W14" s="50"/>
      <c r="X14" s="50"/>
      <c r="Y14" s="50"/>
      <c r="Z14" s="50"/>
      <c r="AA14" s="50"/>
      <c r="AB14" s="50"/>
      <c r="AC14" s="50"/>
      <c r="AD14" s="50"/>
      <c r="AE14" s="50"/>
      <c r="AF14" s="50"/>
    </row>
    <row r="15" spans="1:32" x14ac:dyDescent="0.2">
      <c r="A15" s="50"/>
      <c r="B15" s="50"/>
      <c r="C15" s="50" t="s">
        <v>53</v>
      </c>
      <c r="D15" s="64">
        <v>2.1</v>
      </c>
      <c r="E15" s="64">
        <v>2.5</v>
      </c>
      <c r="F15" s="64">
        <v>1.1000000000000001</v>
      </c>
      <c r="G15" s="64">
        <v>-1.1000000000000001</v>
      </c>
      <c r="H15" s="64">
        <v>-1.8</v>
      </c>
      <c r="I15" s="64">
        <v>-1.9</v>
      </c>
      <c r="J15" s="64">
        <v>-2.2000000000000002</v>
      </c>
      <c r="K15" s="64">
        <v>-2.4</v>
      </c>
      <c r="L15" s="64">
        <v>-1.6</v>
      </c>
      <c r="M15" s="64">
        <v>-2.2999999999999998</v>
      </c>
      <c r="N15" s="64">
        <v>-2.9</v>
      </c>
      <c r="O15" s="64"/>
      <c r="P15" s="50"/>
      <c r="Q15" s="50"/>
      <c r="R15" s="50"/>
      <c r="S15" s="50"/>
      <c r="T15" s="50"/>
      <c r="U15" s="50"/>
      <c r="V15" s="50"/>
      <c r="W15" s="50"/>
      <c r="X15" s="50"/>
      <c r="Y15" s="50"/>
      <c r="Z15" s="50"/>
      <c r="AA15" s="50"/>
      <c r="AB15" s="50"/>
      <c r="AC15" s="50"/>
      <c r="AD15" s="50"/>
      <c r="AE15" s="50"/>
      <c r="AF15" s="50"/>
    </row>
    <row r="16" spans="1:32" x14ac:dyDescent="0.2">
      <c r="A16" s="50"/>
      <c r="B16" s="50"/>
      <c r="C16" s="50" t="s">
        <v>153</v>
      </c>
      <c r="D16" s="64">
        <v>2.5</v>
      </c>
      <c r="E16" s="64">
        <v>2.2999999999999998</v>
      </c>
      <c r="F16" s="64">
        <v>2.2000000000000002</v>
      </c>
      <c r="G16" s="64">
        <v>2.2000000000000002</v>
      </c>
      <c r="H16" s="64">
        <v>1.9</v>
      </c>
      <c r="I16" s="64">
        <v>2</v>
      </c>
      <c r="J16" s="64">
        <v>2</v>
      </c>
      <c r="K16" s="64">
        <v>2</v>
      </c>
      <c r="L16" s="64">
        <v>2.2000000000000002</v>
      </c>
      <c r="M16" s="64">
        <v>2.1</v>
      </c>
      <c r="N16" s="64">
        <v>2.1</v>
      </c>
      <c r="O16" s="64">
        <v>1.9</v>
      </c>
      <c r="P16" s="77"/>
      <c r="Q16" s="77"/>
      <c r="R16" s="50"/>
      <c r="S16" s="50"/>
      <c r="T16" s="50"/>
      <c r="U16" s="50"/>
      <c r="V16" s="50"/>
      <c r="W16" s="50"/>
      <c r="X16" s="50"/>
      <c r="Y16" s="50"/>
      <c r="Z16" s="50"/>
      <c r="AA16" s="50"/>
      <c r="AB16" s="50"/>
      <c r="AC16" s="50"/>
      <c r="AD16" s="50"/>
      <c r="AE16" s="50"/>
      <c r="AF16" s="50"/>
    </row>
    <row r="17" spans="1:32" x14ac:dyDescent="0.2">
      <c r="A17" s="50"/>
      <c r="B17" s="50"/>
      <c r="C17" s="58"/>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row>
    <row r="18" spans="1:32" x14ac:dyDescent="0.2">
      <c r="A18" s="50"/>
      <c r="B18" s="50"/>
      <c r="C18" s="50" t="s">
        <v>129</v>
      </c>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row>
    <row r="19" spans="1:32" x14ac:dyDescent="0.2">
      <c r="A19" s="50"/>
      <c r="B19" s="50"/>
      <c r="C19" s="50" t="s">
        <v>154</v>
      </c>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row>
    <row r="20" spans="1:32" x14ac:dyDescent="0.2">
      <c r="B20" s="50"/>
      <c r="C20" s="50" t="s">
        <v>113</v>
      </c>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row>
    <row r="21" spans="1:32" s="57" customFormat="1" x14ac:dyDescent="0.2">
      <c r="B21" s="50"/>
      <c r="C21" s="50"/>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row>
    <row r="22" spans="1:32" x14ac:dyDescent="0.2">
      <c r="B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row>
    <row r="23" spans="1:32" s="57" customFormat="1" x14ac:dyDescent="0.2">
      <c r="A23" s="56" t="s">
        <v>117</v>
      </c>
      <c r="B23" s="50"/>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row>
    <row r="24" spans="1:32" ht="15" x14ac:dyDescent="0.25">
      <c r="A24" s="50" t="s">
        <v>112</v>
      </c>
      <c r="B24" s="82" t="s">
        <v>179</v>
      </c>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0"/>
      <c r="AE24" s="50"/>
      <c r="AF24" s="50"/>
    </row>
    <row r="25" spans="1:32" ht="15" x14ac:dyDescent="0.25">
      <c r="A25" s="50" t="s">
        <v>28</v>
      </c>
      <c r="B25" s="82" t="s">
        <v>180</v>
      </c>
      <c r="D25" s="50"/>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row>
    <row r="26" spans="1:32" x14ac:dyDescent="0.2">
      <c r="A26" s="50"/>
      <c r="B26" s="50"/>
      <c r="D26" s="50"/>
      <c r="E26" s="50"/>
      <c r="F26" s="50"/>
      <c r="G26" s="50"/>
      <c r="H26" s="50"/>
      <c r="I26" s="50"/>
      <c r="J26" s="50"/>
      <c r="K26" s="50"/>
      <c r="L26" s="50"/>
      <c r="M26" s="50"/>
      <c r="N26" s="50"/>
      <c r="O26" s="50"/>
      <c r="P26" s="50"/>
      <c r="Q26" s="50"/>
      <c r="R26" s="50"/>
      <c r="S26" s="50"/>
      <c r="T26" s="50"/>
      <c r="U26" s="50"/>
      <c r="V26" s="50"/>
      <c r="W26" s="50"/>
      <c r="X26" s="50"/>
      <c r="Y26" s="50"/>
      <c r="Z26" s="50"/>
      <c r="AA26" s="50"/>
      <c r="AB26" s="50"/>
      <c r="AC26" s="50"/>
      <c r="AD26" s="50"/>
      <c r="AE26" s="50"/>
      <c r="AF26" s="50"/>
    </row>
    <row r="27" spans="1:32" s="57" customFormat="1" x14ac:dyDescent="0.2">
      <c r="A27" s="50"/>
      <c r="B27" s="50"/>
      <c r="C27" s="50"/>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row>
    <row r="28" spans="1:32" x14ac:dyDescent="0.2">
      <c r="B28" s="50"/>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row>
    <row r="29" spans="1:32" x14ac:dyDescent="0.2">
      <c r="A29" s="50"/>
      <c r="B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row>
    <row r="30" spans="1:32" x14ac:dyDescent="0.2">
      <c r="A30" s="50"/>
      <c r="B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row>
    <row r="31" spans="1:32" x14ac:dyDescent="0.2">
      <c r="A31" s="50"/>
      <c r="B31" s="50"/>
      <c r="D31" s="50"/>
      <c r="E31" s="50"/>
      <c r="F31" s="50"/>
      <c r="G31" s="50"/>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row>
    <row r="32" spans="1:32" x14ac:dyDescent="0.2">
      <c r="A32" s="50"/>
      <c r="B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row>
    <row r="33" spans="1:32" x14ac:dyDescent="0.2">
      <c r="A33" s="50"/>
      <c r="B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row>
    <row r="34" spans="1:32" x14ac:dyDescent="0.2">
      <c r="A34" s="50"/>
      <c r="B34" s="50"/>
      <c r="D34" s="50"/>
      <c r="E34" s="50"/>
      <c r="F34" s="50"/>
      <c r="G34" s="50"/>
      <c r="H34" s="50"/>
      <c r="I34" s="50"/>
      <c r="J34" s="50"/>
      <c r="K34" s="50"/>
      <c r="L34" s="50"/>
      <c r="M34" s="50"/>
      <c r="N34" s="50"/>
      <c r="O34" s="50"/>
      <c r="P34" s="50"/>
      <c r="Q34" s="50"/>
      <c r="R34" s="50"/>
      <c r="S34" s="50"/>
      <c r="T34" s="50"/>
      <c r="U34" s="50"/>
      <c r="V34" s="50"/>
      <c r="W34" s="50"/>
      <c r="X34" s="50"/>
      <c r="Y34" s="50"/>
      <c r="Z34" s="50"/>
      <c r="AA34" s="50"/>
      <c r="AB34" s="50"/>
      <c r="AC34" s="50"/>
      <c r="AD34" s="50"/>
      <c r="AE34" s="50"/>
      <c r="AF34" s="50"/>
    </row>
    <row r="35" spans="1:32" x14ac:dyDescent="0.2">
      <c r="C35" s="1"/>
      <c r="P35" s="1"/>
      <c r="Q35" s="1"/>
      <c r="R35" s="1"/>
    </row>
    <row r="36" spans="1:32" x14ac:dyDescent="0.2">
      <c r="C36" s="1"/>
      <c r="P36" s="1"/>
      <c r="Q36" s="1"/>
      <c r="R36" s="1"/>
    </row>
    <row r="37" spans="1:32" x14ac:dyDescent="0.2">
      <c r="C37" s="1"/>
      <c r="P37" s="1"/>
      <c r="Q37" s="1"/>
      <c r="R37" s="1"/>
    </row>
    <row r="38" spans="1:32" x14ac:dyDescent="0.2">
      <c r="C38" s="1"/>
      <c r="P38" s="1"/>
      <c r="Q38" s="1"/>
      <c r="R38" s="1"/>
    </row>
    <row r="39" spans="1:32" x14ac:dyDescent="0.2">
      <c r="C39" s="1"/>
      <c r="P39" s="1"/>
      <c r="Q39" s="1"/>
      <c r="R39" s="1"/>
    </row>
    <row r="40" spans="1:32" x14ac:dyDescent="0.2">
      <c r="C40" s="1"/>
      <c r="P40" s="1"/>
      <c r="Q40" s="1"/>
      <c r="R40" s="1"/>
    </row>
    <row r="41" spans="1:32" x14ac:dyDescent="0.2">
      <c r="C41" s="1"/>
      <c r="P41" s="1"/>
      <c r="Q41" s="1"/>
      <c r="R41" s="1"/>
    </row>
    <row r="42" spans="1:32" s="57" customFormat="1" x14ac:dyDescent="0.2">
      <c r="A42" s="1"/>
      <c r="B42" s="1"/>
      <c r="C42" s="1"/>
      <c r="D42" s="1"/>
      <c r="E42" s="1"/>
      <c r="F42" s="1"/>
      <c r="G42" s="1"/>
      <c r="H42" s="1"/>
      <c r="I42" s="1"/>
      <c r="J42" s="1"/>
      <c r="K42" s="1"/>
      <c r="L42" s="1"/>
      <c r="M42" s="1"/>
      <c r="N42" s="1"/>
      <c r="O42" s="1"/>
      <c r="P42" s="1"/>
      <c r="Q42" s="1"/>
      <c r="R42" s="1"/>
      <c r="S42" s="1"/>
      <c r="T42" s="59"/>
    </row>
    <row r="43" spans="1:32" s="57" customFormat="1" x14ac:dyDescent="0.2">
      <c r="A43" s="1"/>
      <c r="B43" s="1"/>
      <c r="C43" s="1"/>
      <c r="D43" s="1"/>
      <c r="E43" s="1"/>
      <c r="F43" s="1"/>
      <c r="G43" s="1"/>
      <c r="H43" s="1"/>
      <c r="I43" s="1"/>
      <c r="J43" s="1"/>
      <c r="K43" s="1"/>
      <c r="L43" s="1"/>
      <c r="M43" s="1"/>
      <c r="N43" s="1"/>
      <c r="O43" s="1"/>
      <c r="P43" s="1"/>
      <c r="Q43" s="1"/>
      <c r="R43" s="1"/>
      <c r="S43" s="1"/>
    </row>
    <row r="44" spans="1:32" s="57" customFormat="1" x14ac:dyDescent="0.2">
      <c r="A44" s="1"/>
      <c r="B44" s="1"/>
      <c r="C44" s="1"/>
      <c r="D44" s="1"/>
      <c r="E44" s="1"/>
      <c r="F44" s="1"/>
      <c r="G44" s="1"/>
      <c r="H44" s="1"/>
      <c r="I44" s="1"/>
      <c r="J44" s="1"/>
      <c r="K44" s="1"/>
      <c r="L44" s="1"/>
      <c r="M44" s="1"/>
      <c r="N44" s="1"/>
      <c r="O44" s="1"/>
      <c r="P44" s="1"/>
      <c r="Q44" s="1"/>
      <c r="R44" s="1"/>
      <c r="S44" s="1"/>
    </row>
    <row r="45" spans="1:32" s="57" customFormat="1" x14ac:dyDescent="0.2">
      <c r="A45" s="1"/>
      <c r="B45" s="1"/>
      <c r="C45" s="1"/>
      <c r="D45" s="1"/>
      <c r="E45" s="1"/>
      <c r="F45" s="1"/>
      <c r="G45" s="1"/>
      <c r="H45" s="1"/>
      <c r="I45" s="1"/>
      <c r="J45" s="1"/>
      <c r="K45" s="1"/>
      <c r="L45" s="1"/>
      <c r="M45" s="1"/>
      <c r="N45" s="1"/>
      <c r="O45" s="1"/>
      <c r="P45" s="1"/>
      <c r="Q45" s="1"/>
      <c r="R45" s="1"/>
      <c r="S45" s="1"/>
    </row>
    <row r="46" spans="1:32" s="57" customFormat="1" x14ac:dyDescent="0.2">
      <c r="A46" s="1"/>
      <c r="B46" s="1"/>
      <c r="C46" s="1"/>
      <c r="D46" s="1"/>
      <c r="E46" s="1"/>
      <c r="F46" s="1"/>
      <c r="G46" s="1"/>
      <c r="H46" s="1"/>
      <c r="I46" s="1"/>
      <c r="J46" s="1"/>
      <c r="K46" s="1"/>
      <c r="L46" s="1"/>
      <c r="M46" s="1"/>
      <c r="N46" s="1"/>
      <c r="O46" s="1"/>
      <c r="P46" s="1"/>
      <c r="Q46" s="1"/>
      <c r="R46" s="1"/>
      <c r="S46" s="1"/>
    </row>
    <row r="47" spans="1:32" s="57" customFormat="1" x14ac:dyDescent="0.2">
      <c r="A47" s="1"/>
      <c r="B47" s="1"/>
      <c r="C47" s="1"/>
      <c r="D47" s="1"/>
      <c r="E47" s="1"/>
      <c r="F47" s="1"/>
      <c r="G47" s="1"/>
      <c r="H47" s="1"/>
      <c r="I47" s="1"/>
      <c r="J47" s="1"/>
      <c r="K47" s="1"/>
      <c r="L47" s="1"/>
      <c r="M47" s="1"/>
      <c r="N47" s="1"/>
      <c r="O47" s="1"/>
      <c r="P47" s="1"/>
      <c r="Q47" s="1"/>
      <c r="R47" s="1"/>
      <c r="S47" s="1"/>
    </row>
    <row r="48" spans="1:32" x14ac:dyDescent="0.2">
      <c r="C48" s="1"/>
      <c r="P48" s="1"/>
      <c r="Q48" s="1"/>
      <c r="R48" s="1"/>
    </row>
    <row r="49" s="1" customFormat="1" x14ac:dyDescent="0.2"/>
    <row r="50" s="1" customFormat="1" x14ac:dyDescent="0.2"/>
    <row r="51" s="1" customFormat="1" x14ac:dyDescent="0.2"/>
    <row r="52" s="1" customFormat="1" x14ac:dyDescent="0.2"/>
    <row r="53" s="1" customFormat="1" x14ac:dyDescent="0.2"/>
    <row r="54" s="1" customFormat="1" x14ac:dyDescent="0.2"/>
    <row r="55" s="1" customFormat="1" x14ac:dyDescent="0.2"/>
    <row r="56" s="1" customFormat="1" x14ac:dyDescent="0.2"/>
    <row r="57" s="1" customFormat="1" x14ac:dyDescent="0.2"/>
    <row r="58" s="1" customFormat="1" x14ac:dyDescent="0.2"/>
    <row r="59" s="1" customFormat="1" x14ac:dyDescent="0.2"/>
    <row r="60" s="1" customFormat="1" x14ac:dyDescent="0.2"/>
    <row r="61" s="1" customFormat="1" x14ac:dyDescent="0.2"/>
    <row r="62" s="1" customFormat="1" x14ac:dyDescent="0.2"/>
    <row r="63" s="1" customFormat="1" x14ac:dyDescent="0.2"/>
    <row r="64" s="1" customFormat="1" x14ac:dyDescent="0.2"/>
    <row r="65" s="1" customFormat="1" x14ac:dyDescent="0.2"/>
    <row r="66" s="1" customFormat="1" x14ac:dyDescent="0.2"/>
    <row r="67" s="1" customFormat="1" x14ac:dyDescent="0.2"/>
    <row r="68" s="1" customFormat="1" x14ac:dyDescent="0.2"/>
    <row r="69" s="1" customFormat="1" x14ac:dyDescent="0.2"/>
    <row r="70" s="1" customFormat="1" x14ac:dyDescent="0.2"/>
    <row r="71" s="1" customFormat="1" x14ac:dyDescent="0.2"/>
    <row r="72" s="1" customFormat="1" x14ac:dyDescent="0.2"/>
    <row r="73" s="1" customFormat="1" x14ac:dyDescent="0.2"/>
    <row r="74" s="1" customFormat="1" x14ac:dyDescent="0.2"/>
    <row r="75" s="1" customFormat="1" x14ac:dyDescent="0.2"/>
    <row r="76" s="1" customFormat="1" x14ac:dyDescent="0.2"/>
    <row r="77" s="1" customFormat="1" x14ac:dyDescent="0.2"/>
    <row r="78" s="1" customFormat="1" x14ac:dyDescent="0.2"/>
    <row r="79" s="1" customFormat="1" x14ac:dyDescent="0.2"/>
    <row r="80" s="1" customFormat="1" x14ac:dyDescent="0.2"/>
    <row r="81" s="1" customFormat="1" x14ac:dyDescent="0.2"/>
    <row r="82" s="1" customFormat="1" x14ac:dyDescent="0.2"/>
    <row r="83" s="1" customFormat="1" x14ac:dyDescent="0.2"/>
    <row r="84" s="1" customFormat="1" x14ac:dyDescent="0.2"/>
    <row r="85" s="1" customFormat="1" x14ac:dyDescent="0.2"/>
    <row r="86" s="1" customFormat="1" x14ac:dyDescent="0.2"/>
    <row r="87" s="1" customFormat="1" x14ac:dyDescent="0.2"/>
    <row r="88" s="1" customFormat="1" x14ac:dyDescent="0.2"/>
    <row r="89" s="1" customFormat="1" x14ac:dyDescent="0.2"/>
  </sheetData>
  <hyperlinks>
    <hyperlink ref="B24" r:id="rId1" xr:uid="{7B2A51CF-52B0-4846-BD0F-95E7600A50A8}"/>
    <hyperlink ref="B25" r:id="rId2" xr:uid="{BEE127A0-EEA2-481E-961F-29A6C40C2D97}"/>
  </hyperlinks>
  <pageMargins left="0.7" right="0.7" top="0.75" bottom="0.75" header="0.3" footer="0.3"/>
  <pageSetup paperSize="9" orientation="portrait" verticalDpi="0"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60689-6D14-459F-BF08-79454FDF8788}">
  <dimension ref="A1:S83"/>
  <sheetViews>
    <sheetView showGridLines="0" zoomScaleNormal="100" workbookViewId="0"/>
  </sheetViews>
  <sheetFormatPr defaultRowHeight="12.75" x14ac:dyDescent="0.2"/>
  <cols>
    <col min="1" max="1" width="14.5703125" style="50" customWidth="1"/>
    <col min="2" max="2" width="18.85546875" style="50" customWidth="1"/>
    <col min="3" max="3" width="31.140625" style="50" customWidth="1"/>
    <col min="4" max="15" width="7.85546875" style="50" customWidth="1"/>
    <col min="16" max="17" width="7.5703125" style="50" customWidth="1"/>
    <col min="18" max="18" width="9.7109375" style="50" customWidth="1"/>
    <col min="19" max="19" width="37.85546875" style="50" customWidth="1"/>
    <col min="20" max="16384" width="9.140625" style="50"/>
  </cols>
  <sheetData>
    <row r="1" spans="1:19" x14ac:dyDescent="0.2">
      <c r="A1" s="60"/>
      <c r="B1" s="60"/>
      <c r="C1" s="60"/>
      <c r="D1" s="60"/>
      <c r="E1" s="60"/>
      <c r="F1" s="60"/>
      <c r="G1" s="60"/>
      <c r="H1" s="60"/>
      <c r="I1" s="60"/>
      <c r="J1" s="60"/>
      <c r="K1" s="60"/>
      <c r="L1" s="60"/>
      <c r="M1" s="60"/>
      <c r="N1" s="60"/>
      <c r="O1" s="60"/>
      <c r="P1" s="60"/>
      <c r="Q1" s="60"/>
      <c r="R1" s="60"/>
      <c r="S1" s="60"/>
    </row>
    <row r="2" spans="1:19" x14ac:dyDescent="0.2">
      <c r="A2" s="60"/>
      <c r="B2" s="60"/>
      <c r="C2" s="60"/>
      <c r="D2" s="60"/>
      <c r="E2" s="60"/>
      <c r="F2" s="60"/>
      <c r="G2" s="60"/>
      <c r="H2" s="60"/>
      <c r="I2" s="60"/>
      <c r="J2" s="60"/>
      <c r="K2" s="60"/>
      <c r="L2" s="60"/>
      <c r="M2" s="60"/>
      <c r="N2" s="60"/>
      <c r="O2" s="60"/>
      <c r="P2" s="60"/>
      <c r="Q2" s="60"/>
      <c r="R2" s="60"/>
      <c r="S2" s="60"/>
    </row>
    <row r="3" spans="1:19" x14ac:dyDescent="0.2">
      <c r="A3" s="60"/>
      <c r="B3" s="60"/>
      <c r="C3" s="61" t="s">
        <v>21</v>
      </c>
      <c r="D3" s="60"/>
      <c r="E3" s="60"/>
      <c r="F3" s="60"/>
      <c r="G3" s="60"/>
      <c r="H3" s="60"/>
      <c r="I3" s="60"/>
      <c r="J3" s="60"/>
      <c r="K3" s="60"/>
      <c r="L3" s="60"/>
      <c r="M3" s="60"/>
      <c r="N3" s="60"/>
      <c r="O3" s="60"/>
      <c r="P3" s="60"/>
      <c r="Q3" s="60"/>
      <c r="R3" s="60"/>
      <c r="S3" s="60"/>
    </row>
    <row r="4" spans="1:19" x14ac:dyDescent="0.2">
      <c r="A4" s="60"/>
      <c r="B4" s="60"/>
      <c r="C4" s="83">
        <f>+'Figure 1'!C4</f>
        <v>46023</v>
      </c>
      <c r="D4" s="60"/>
      <c r="E4" s="60"/>
      <c r="F4" s="60"/>
      <c r="G4" s="60"/>
      <c r="H4" s="60"/>
      <c r="I4" s="60"/>
      <c r="J4" s="60"/>
      <c r="K4" s="60"/>
      <c r="L4" s="60"/>
      <c r="M4" s="60"/>
      <c r="N4" s="60"/>
      <c r="O4" s="60"/>
      <c r="P4" s="60"/>
      <c r="Q4" s="60"/>
      <c r="R4" s="60"/>
      <c r="S4" s="60"/>
    </row>
    <row r="5" spans="1:19" x14ac:dyDescent="0.2">
      <c r="A5" s="60"/>
      <c r="B5" s="60"/>
      <c r="C5" s="61"/>
      <c r="D5" s="60"/>
      <c r="E5" s="60"/>
      <c r="F5" s="60"/>
      <c r="G5" s="60"/>
      <c r="H5" s="60"/>
      <c r="I5" s="60"/>
      <c r="J5" s="60"/>
      <c r="K5" s="60"/>
      <c r="L5" s="60"/>
      <c r="M5" s="60"/>
      <c r="N5" s="60"/>
      <c r="O5" s="60"/>
      <c r="P5" s="60"/>
      <c r="Q5" s="60"/>
      <c r="R5" s="60"/>
      <c r="S5" s="60"/>
    </row>
    <row r="6" spans="1:19" ht="15.75" x14ac:dyDescent="0.25">
      <c r="A6" s="60"/>
      <c r="B6" s="60"/>
      <c r="C6" s="62" t="str">
        <f>"Figure 3: Rates of change for demand indicators, euro area, January 2025 to November 2025"</f>
        <v>Figure 3: Rates of change for demand indicators, euro area, January 2025 to November 2025</v>
      </c>
      <c r="D6" s="60"/>
      <c r="E6" s="60"/>
      <c r="F6" s="60"/>
      <c r="G6" s="60"/>
      <c r="H6" s="60"/>
      <c r="I6" s="60"/>
      <c r="J6" s="60"/>
      <c r="K6" s="60"/>
      <c r="L6" s="60"/>
      <c r="M6" s="60"/>
      <c r="N6" s="60"/>
      <c r="O6" s="60"/>
      <c r="P6" s="60"/>
      <c r="Q6" s="60"/>
      <c r="R6" s="60"/>
      <c r="S6" s="60"/>
    </row>
    <row r="7" spans="1:19" x14ac:dyDescent="0.2">
      <c r="A7" s="60"/>
      <c r="B7" s="60"/>
      <c r="C7" s="50" t="s">
        <v>22</v>
      </c>
      <c r="D7" s="60"/>
      <c r="E7" s="60"/>
      <c r="F7" s="60"/>
      <c r="G7" s="60"/>
      <c r="H7" s="60"/>
      <c r="I7" s="60"/>
      <c r="J7" s="60"/>
      <c r="K7" s="60"/>
      <c r="L7" s="60"/>
      <c r="M7" s="60"/>
      <c r="N7" s="60"/>
      <c r="O7" s="60"/>
      <c r="P7" s="60"/>
      <c r="Q7" s="60"/>
      <c r="R7" s="60"/>
      <c r="S7" s="60"/>
    </row>
    <row r="8" spans="1:19" x14ac:dyDescent="0.2">
      <c r="A8" s="60"/>
      <c r="B8" s="60"/>
      <c r="D8" s="60"/>
      <c r="E8" s="60"/>
      <c r="F8" s="60"/>
      <c r="G8" s="60"/>
      <c r="H8" s="60"/>
      <c r="I8" s="60"/>
      <c r="J8" s="60"/>
      <c r="K8" s="60"/>
      <c r="L8" s="60"/>
      <c r="M8" s="60"/>
      <c r="N8" s="60"/>
      <c r="O8" s="60"/>
      <c r="P8" s="60"/>
      <c r="Q8" s="60"/>
      <c r="R8" s="60"/>
      <c r="S8" s="60"/>
    </row>
    <row r="9" spans="1:19" x14ac:dyDescent="0.2">
      <c r="A9" s="60"/>
      <c r="B9" s="60"/>
      <c r="C9" s="60"/>
      <c r="D9" s="60"/>
      <c r="E9" s="60"/>
      <c r="F9" s="60"/>
      <c r="G9" s="60"/>
      <c r="H9" s="60"/>
      <c r="I9" s="60"/>
      <c r="J9" s="60"/>
      <c r="K9" s="60"/>
      <c r="L9" s="60"/>
      <c r="M9" s="60"/>
      <c r="N9" s="60"/>
      <c r="O9" s="60"/>
      <c r="P9" s="60"/>
      <c r="Q9" s="60"/>
      <c r="R9" s="60"/>
      <c r="S9" s="60"/>
    </row>
    <row r="10" spans="1:19" x14ac:dyDescent="0.2">
      <c r="A10" s="60"/>
      <c r="B10" s="60"/>
      <c r="C10" s="56"/>
      <c r="D10" s="51">
        <v>2025</v>
      </c>
      <c r="E10" s="54"/>
      <c r="F10" s="54"/>
      <c r="G10" s="54"/>
      <c r="H10" s="54"/>
      <c r="I10" s="54"/>
      <c r="J10" s="54"/>
      <c r="K10" s="54"/>
      <c r="L10" s="54"/>
      <c r="M10" s="54"/>
      <c r="N10" s="54"/>
      <c r="O10" s="54"/>
      <c r="P10" s="54">
        <v>2026</v>
      </c>
      <c r="Q10" s="54"/>
    </row>
    <row r="11" spans="1:19" x14ac:dyDescent="0.2">
      <c r="A11" s="60"/>
      <c r="B11" s="60"/>
      <c r="C11" s="56"/>
      <c r="D11" s="51" t="s">
        <v>142</v>
      </c>
      <c r="E11" s="54"/>
      <c r="F11" s="54"/>
      <c r="G11" s="54" t="s">
        <v>143</v>
      </c>
      <c r="H11" s="54"/>
      <c r="I11" s="54"/>
      <c r="J11" s="54" t="s">
        <v>144</v>
      </c>
      <c r="K11" s="54"/>
      <c r="L11" s="54"/>
      <c r="M11" s="54" t="s">
        <v>141</v>
      </c>
      <c r="N11" s="54"/>
      <c r="O11" s="54"/>
      <c r="P11" s="51" t="s">
        <v>142</v>
      </c>
      <c r="Q11" s="54"/>
      <c r="R11" s="54"/>
    </row>
    <row r="12" spans="1:19" x14ac:dyDescent="0.2">
      <c r="A12" s="60"/>
      <c r="B12" s="60"/>
      <c r="C12" s="56"/>
      <c r="D12" s="54" t="s">
        <v>62</v>
      </c>
      <c r="E12" s="51" t="s">
        <v>63</v>
      </c>
      <c r="F12" s="54" t="s">
        <v>64</v>
      </c>
      <c r="G12" s="54" t="s">
        <v>65</v>
      </c>
      <c r="H12" s="51" t="s">
        <v>1</v>
      </c>
      <c r="I12" s="54" t="s">
        <v>66</v>
      </c>
      <c r="J12" s="54" t="s">
        <v>67</v>
      </c>
      <c r="K12" s="51" t="s">
        <v>68</v>
      </c>
      <c r="L12" s="54" t="s">
        <v>69</v>
      </c>
      <c r="M12" s="54" t="s">
        <v>70</v>
      </c>
      <c r="N12" s="51" t="s">
        <v>60</v>
      </c>
      <c r="O12" s="54" t="s">
        <v>61</v>
      </c>
      <c r="P12" s="54" t="s">
        <v>62</v>
      </c>
      <c r="Q12" s="51" t="s">
        <v>63</v>
      </c>
      <c r="R12" s="54" t="s">
        <v>64</v>
      </c>
    </row>
    <row r="13" spans="1:19" x14ac:dyDescent="0.2">
      <c r="A13" s="60"/>
      <c r="B13" s="60"/>
      <c r="C13" s="50" t="s">
        <v>74</v>
      </c>
      <c r="D13" s="79"/>
      <c r="E13" s="74">
        <v>0.2</v>
      </c>
      <c r="F13" s="79"/>
      <c r="G13" s="79"/>
      <c r="H13" s="74">
        <v>0.3</v>
      </c>
      <c r="I13" s="79"/>
      <c r="J13" s="79"/>
      <c r="K13" s="74">
        <v>0.1</v>
      </c>
      <c r="L13" s="79"/>
      <c r="M13" s="79"/>
      <c r="N13" s="74"/>
      <c r="O13" s="79"/>
      <c r="P13" s="79"/>
      <c r="Q13" s="74"/>
    </row>
    <row r="14" spans="1:19" x14ac:dyDescent="0.2">
      <c r="A14" s="60"/>
      <c r="B14" s="60"/>
      <c r="C14" s="50" t="s">
        <v>75</v>
      </c>
      <c r="D14" s="79"/>
      <c r="E14" s="74">
        <v>1.5</v>
      </c>
      <c r="F14" s="79"/>
      <c r="G14" s="79"/>
      <c r="H14" s="74">
        <v>1.6</v>
      </c>
      <c r="I14" s="79"/>
      <c r="J14" s="79"/>
      <c r="K14" s="74">
        <v>1.1000000000000001</v>
      </c>
      <c r="L14" s="79"/>
      <c r="M14" s="79"/>
      <c r="N14" s="74"/>
      <c r="O14" s="79"/>
      <c r="P14" s="79"/>
      <c r="Q14" s="74"/>
    </row>
    <row r="15" spans="1:19" x14ac:dyDescent="0.2">
      <c r="A15" s="60"/>
      <c r="B15" s="60"/>
      <c r="C15" s="50" t="s">
        <v>76</v>
      </c>
      <c r="D15" s="79"/>
      <c r="E15" s="74">
        <v>2.6</v>
      </c>
      <c r="F15" s="79"/>
      <c r="G15" s="79"/>
      <c r="H15" s="74">
        <v>-1.7</v>
      </c>
      <c r="I15" s="79"/>
      <c r="J15" s="79"/>
      <c r="K15" s="74">
        <v>1</v>
      </c>
      <c r="L15" s="79"/>
      <c r="M15" s="79"/>
      <c r="N15" s="74"/>
      <c r="O15" s="79"/>
      <c r="P15" s="79"/>
      <c r="Q15" s="74"/>
    </row>
    <row r="16" spans="1:19" x14ac:dyDescent="0.2">
      <c r="A16" s="60"/>
      <c r="B16" s="60"/>
      <c r="C16" s="50" t="s">
        <v>77</v>
      </c>
      <c r="D16" s="79"/>
      <c r="E16" s="74">
        <v>2.4</v>
      </c>
      <c r="F16" s="79"/>
      <c r="G16" s="79"/>
      <c r="H16" s="74">
        <v>3.2</v>
      </c>
      <c r="I16" s="79"/>
      <c r="J16" s="79"/>
      <c r="K16" s="74">
        <v>2.6</v>
      </c>
      <c r="L16" s="79"/>
      <c r="M16" s="79"/>
      <c r="N16" s="74"/>
      <c r="O16" s="79"/>
      <c r="P16" s="79"/>
      <c r="Q16" s="74"/>
    </row>
    <row r="17" spans="1:19" x14ac:dyDescent="0.2">
      <c r="A17" s="60"/>
      <c r="B17" s="60"/>
      <c r="C17" s="50" t="s">
        <v>87</v>
      </c>
      <c r="D17" s="77">
        <v>0</v>
      </c>
      <c r="E17" s="77">
        <v>0.2</v>
      </c>
      <c r="F17" s="77">
        <v>0.5</v>
      </c>
      <c r="G17" s="77">
        <v>0.4</v>
      </c>
      <c r="H17" s="77">
        <v>-0.2</v>
      </c>
      <c r="I17" s="77">
        <v>0.5</v>
      </c>
      <c r="J17" s="77">
        <v>-0.1</v>
      </c>
      <c r="K17" s="77">
        <v>0</v>
      </c>
      <c r="L17" s="77">
        <v>0.2</v>
      </c>
      <c r="M17" s="77">
        <v>0.3</v>
      </c>
      <c r="N17" s="77">
        <v>0.1</v>
      </c>
      <c r="O17" s="77"/>
      <c r="P17" s="77"/>
      <c r="Q17" s="77"/>
    </row>
    <row r="18" spans="1:19" x14ac:dyDescent="0.2">
      <c r="A18" s="60"/>
      <c r="B18" s="60"/>
      <c r="C18" s="50" t="s">
        <v>88</v>
      </c>
      <c r="D18" s="77">
        <v>2.4</v>
      </c>
      <c r="E18" s="77">
        <v>2.4</v>
      </c>
      <c r="F18" s="77">
        <v>2.4</v>
      </c>
      <c r="G18" s="77">
        <v>3</v>
      </c>
      <c r="H18" s="77">
        <v>2.2999999999999998</v>
      </c>
      <c r="I18" s="77">
        <v>3.8</v>
      </c>
      <c r="J18" s="77">
        <v>2.7</v>
      </c>
      <c r="K18" s="77">
        <v>1.7</v>
      </c>
      <c r="L18" s="77">
        <v>1.3</v>
      </c>
      <c r="M18" s="77">
        <v>2</v>
      </c>
      <c r="N18" s="77">
        <v>2.2999999999999998</v>
      </c>
      <c r="O18" s="77"/>
      <c r="P18" s="77"/>
      <c r="Q18" s="77"/>
    </row>
    <row r="19" spans="1:19" x14ac:dyDescent="0.2">
      <c r="A19" s="60"/>
      <c r="B19" s="60"/>
      <c r="D19" s="64"/>
      <c r="E19" s="64"/>
      <c r="F19" s="64"/>
      <c r="G19" s="64"/>
      <c r="H19" s="64"/>
      <c r="I19" s="64"/>
      <c r="J19" s="64"/>
      <c r="K19" s="64"/>
      <c r="L19" s="64"/>
      <c r="M19" s="64"/>
      <c r="N19" s="64"/>
      <c r="O19" s="64"/>
      <c r="R19" s="64"/>
    </row>
    <row r="20" spans="1:19" x14ac:dyDescent="0.2">
      <c r="A20" s="60"/>
      <c r="B20" s="60"/>
      <c r="C20" s="50" t="s">
        <v>130</v>
      </c>
      <c r="D20" s="64"/>
      <c r="E20" s="64"/>
      <c r="F20" s="64"/>
      <c r="G20" s="64"/>
      <c r="H20" s="64"/>
      <c r="I20" s="64"/>
      <c r="J20" s="64"/>
      <c r="K20" s="64"/>
      <c r="L20" s="64"/>
      <c r="M20" s="64"/>
      <c r="N20" s="64"/>
      <c r="O20" s="64"/>
      <c r="R20" s="64"/>
    </row>
    <row r="21" spans="1:19" x14ac:dyDescent="0.2">
      <c r="A21" s="60"/>
      <c r="B21" s="60"/>
      <c r="C21" s="50" t="s">
        <v>73</v>
      </c>
    </row>
    <row r="22" spans="1:19" x14ac:dyDescent="0.2">
      <c r="C22" s="58"/>
    </row>
    <row r="23" spans="1:19" x14ac:dyDescent="0.2">
      <c r="A23" s="56" t="s">
        <v>117</v>
      </c>
      <c r="C23" s="58"/>
    </row>
    <row r="24" spans="1:19" ht="15" x14ac:dyDescent="0.25">
      <c r="A24" s="50" t="s">
        <v>27</v>
      </c>
      <c r="B24" s="82" t="s">
        <v>181</v>
      </c>
    </row>
    <row r="25" spans="1:19" ht="15" x14ac:dyDescent="0.2">
      <c r="A25" s="50" t="s">
        <v>55</v>
      </c>
      <c r="B25" s="150" t="s">
        <v>182</v>
      </c>
    </row>
    <row r="26" spans="1:19" x14ac:dyDescent="0.2">
      <c r="A26" s="6"/>
      <c r="B26" s="60"/>
      <c r="C26" s="60"/>
      <c r="D26" s="60"/>
      <c r="E26" s="60"/>
      <c r="F26" s="60"/>
      <c r="G26" s="60"/>
      <c r="H26" s="60"/>
      <c r="I26" s="60"/>
      <c r="J26" s="60"/>
      <c r="K26" s="60"/>
      <c r="L26" s="60"/>
      <c r="M26" s="60"/>
      <c r="N26" s="60"/>
      <c r="O26" s="60"/>
      <c r="P26" s="60"/>
      <c r="Q26" s="60"/>
      <c r="R26" s="60"/>
      <c r="S26" s="60"/>
    </row>
    <row r="27" spans="1:19" x14ac:dyDescent="0.2">
      <c r="B27" s="60"/>
      <c r="C27" s="60"/>
      <c r="D27" s="60"/>
      <c r="E27" s="60"/>
      <c r="F27" s="60"/>
      <c r="G27" s="60"/>
      <c r="H27" s="60"/>
      <c r="I27" s="60"/>
      <c r="J27" s="60"/>
      <c r="K27" s="60"/>
      <c r="L27" s="60"/>
      <c r="M27" s="60"/>
      <c r="N27" s="60"/>
      <c r="O27" s="60"/>
      <c r="P27" s="60"/>
      <c r="Q27" s="60"/>
      <c r="R27" s="60"/>
      <c r="S27" s="60"/>
    </row>
    <row r="28" spans="1:19" x14ac:dyDescent="0.2">
      <c r="B28" s="6"/>
      <c r="C28" s="60"/>
      <c r="D28" s="60"/>
      <c r="E28" s="60"/>
      <c r="F28" s="60"/>
      <c r="G28" s="60"/>
      <c r="H28" s="60"/>
      <c r="I28" s="60"/>
      <c r="J28" s="60"/>
      <c r="K28" s="60"/>
      <c r="L28" s="60"/>
      <c r="M28" s="60"/>
      <c r="N28" s="60"/>
      <c r="O28" s="60"/>
      <c r="P28" s="60"/>
      <c r="Q28" s="60"/>
      <c r="R28" s="60"/>
      <c r="S28" s="60"/>
    </row>
    <row r="29" spans="1:19" x14ac:dyDescent="0.2">
      <c r="B29" s="6"/>
      <c r="C29" s="60"/>
      <c r="D29" s="60"/>
      <c r="E29" s="60"/>
      <c r="F29" s="60"/>
      <c r="G29" s="60"/>
      <c r="H29" s="60"/>
      <c r="I29" s="60"/>
      <c r="J29" s="60"/>
      <c r="K29" s="60"/>
      <c r="L29" s="60"/>
      <c r="M29" s="60"/>
      <c r="N29" s="60"/>
      <c r="O29" s="60"/>
      <c r="P29" s="60"/>
      <c r="Q29" s="60"/>
      <c r="R29" s="60"/>
      <c r="S29" s="60"/>
    </row>
    <row r="30" spans="1:19" x14ac:dyDescent="0.2">
      <c r="B30" s="6"/>
      <c r="C30" s="60"/>
      <c r="D30" s="60"/>
      <c r="E30" s="60"/>
      <c r="F30" s="60"/>
      <c r="G30" s="60"/>
      <c r="H30" s="60"/>
      <c r="I30" s="60"/>
      <c r="J30" s="60"/>
      <c r="K30" s="60"/>
      <c r="L30" s="60"/>
      <c r="M30" s="60"/>
      <c r="N30" s="60"/>
      <c r="O30" s="60"/>
      <c r="P30" s="60"/>
      <c r="Q30" s="60"/>
      <c r="R30" s="60"/>
      <c r="S30" s="60"/>
    </row>
    <row r="31" spans="1:19" x14ac:dyDescent="0.2">
      <c r="B31" s="60"/>
      <c r="C31" s="60"/>
      <c r="D31" s="60"/>
      <c r="E31" s="60"/>
      <c r="F31" s="60"/>
      <c r="G31" s="60"/>
      <c r="H31" s="60"/>
      <c r="I31" s="60"/>
      <c r="J31" s="60"/>
      <c r="K31" s="60"/>
      <c r="L31" s="60"/>
      <c r="M31" s="60"/>
      <c r="N31" s="60"/>
      <c r="O31" s="60"/>
      <c r="P31" s="60"/>
      <c r="Q31" s="60"/>
      <c r="R31" s="60"/>
      <c r="S31" s="60"/>
    </row>
    <row r="32" spans="1:19" x14ac:dyDescent="0.2">
      <c r="B32" s="60"/>
      <c r="C32" s="60"/>
      <c r="D32" s="60"/>
      <c r="E32" s="60"/>
      <c r="F32" s="60"/>
      <c r="G32" s="60"/>
      <c r="H32" s="60"/>
      <c r="I32" s="60"/>
      <c r="J32" s="60"/>
      <c r="K32" s="60"/>
      <c r="L32" s="60"/>
      <c r="M32" s="60"/>
      <c r="N32" s="60"/>
      <c r="O32" s="60"/>
      <c r="P32" s="60"/>
      <c r="Q32" s="60"/>
      <c r="R32" s="60"/>
      <c r="S32" s="60"/>
    </row>
    <row r="33" spans="1:19" x14ac:dyDescent="0.2">
      <c r="A33" s="60"/>
      <c r="B33" s="60"/>
      <c r="C33" s="60"/>
      <c r="D33" s="60"/>
      <c r="E33" s="60"/>
      <c r="F33" s="60"/>
      <c r="G33" s="60"/>
      <c r="H33" s="60"/>
      <c r="I33" s="60"/>
      <c r="J33" s="60"/>
      <c r="K33" s="60"/>
      <c r="L33" s="60"/>
      <c r="M33" s="60"/>
      <c r="N33" s="60"/>
      <c r="O33" s="60"/>
      <c r="P33" s="60"/>
      <c r="Q33" s="60"/>
      <c r="R33" s="60"/>
      <c r="S33" s="60"/>
    </row>
    <row r="34" spans="1:19" x14ac:dyDescent="0.2">
      <c r="A34" s="60"/>
      <c r="B34" s="60"/>
      <c r="C34" s="60"/>
      <c r="D34" s="60"/>
      <c r="E34" s="60"/>
      <c r="F34" s="60"/>
      <c r="G34" s="60"/>
      <c r="H34" s="60"/>
      <c r="I34" s="60"/>
      <c r="J34" s="60"/>
      <c r="K34" s="60"/>
      <c r="L34" s="60"/>
      <c r="M34" s="60"/>
      <c r="N34" s="60"/>
      <c r="O34" s="60"/>
      <c r="P34" s="60"/>
      <c r="Q34" s="60"/>
      <c r="R34" s="60"/>
      <c r="S34" s="60"/>
    </row>
    <row r="35" spans="1:19" x14ac:dyDescent="0.2">
      <c r="A35" s="60"/>
      <c r="B35" s="60"/>
      <c r="C35" s="60"/>
      <c r="D35" s="60"/>
      <c r="E35" s="60"/>
      <c r="F35" s="60"/>
      <c r="G35" s="60"/>
      <c r="H35" s="60"/>
      <c r="I35" s="60"/>
      <c r="J35" s="60"/>
      <c r="K35" s="60"/>
      <c r="L35" s="60"/>
      <c r="M35" s="60"/>
      <c r="N35" s="60"/>
      <c r="O35" s="60"/>
      <c r="P35" s="60"/>
      <c r="Q35" s="60"/>
      <c r="R35" s="60"/>
      <c r="S35" s="60"/>
    </row>
    <row r="36" spans="1:19" x14ac:dyDescent="0.2">
      <c r="A36" s="60"/>
      <c r="B36" s="60"/>
      <c r="C36" s="60"/>
      <c r="D36" s="60"/>
      <c r="E36" s="60"/>
      <c r="F36" s="60"/>
      <c r="G36" s="60"/>
      <c r="H36" s="60"/>
      <c r="I36" s="60"/>
      <c r="J36" s="60"/>
      <c r="K36" s="60"/>
      <c r="L36" s="60"/>
      <c r="M36" s="60"/>
      <c r="N36" s="60"/>
      <c r="O36" s="60"/>
      <c r="P36" s="60"/>
      <c r="Q36" s="60"/>
      <c r="R36" s="60"/>
      <c r="S36" s="60"/>
    </row>
    <row r="37" spans="1:19" x14ac:dyDescent="0.2">
      <c r="A37" s="60"/>
      <c r="B37" s="60"/>
      <c r="C37" s="60"/>
      <c r="D37" s="60"/>
      <c r="E37" s="60"/>
      <c r="F37" s="60"/>
      <c r="G37" s="60"/>
      <c r="H37" s="60"/>
      <c r="I37" s="60"/>
      <c r="J37" s="60"/>
      <c r="K37" s="60"/>
      <c r="L37" s="60"/>
      <c r="M37" s="60"/>
      <c r="N37" s="60"/>
      <c r="O37" s="60"/>
      <c r="P37" s="60"/>
      <c r="Q37" s="60"/>
      <c r="R37" s="60"/>
      <c r="S37" s="60"/>
    </row>
    <row r="38" spans="1:19" x14ac:dyDescent="0.2">
      <c r="A38" s="60"/>
      <c r="B38" s="60"/>
      <c r="C38" s="60"/>
      <c r="D38" s="60"/>
      <c r="E38" s="60"/>
      <c r="F38" s="60"/>
      <c r="G38" s="60"/>
      <c r="H38" s="60"/>
      <c r="I38" s="60"/>
      <c r="J38" s="60"/>
      <c r="K38" s="60"/>
      <c r="L38" s="60"/>
      <c r="M38" s="60"/>
      <c r="N38" s="60"/>
      <c r="O38" s="60"/>
      <c r="P38" s="60"/>
      <c r="Q38" s="60"/>
      <c r="R38" s="60"/>
      <c r="S38" s="60"/>
    </row>
    <row r="39" spans="1:19" x14ac:dyDescent="0.2">
      <c r="A39" s="60"/>
      <c r="B39" s="60"/>
      <c r="C39" s="60"/>
      <c r="D39" s="60"/>
      <c r="E39" s="60"/>
      <c r="F39" s="60"/>
      <c r="G39" s="60"/>
      <c r="H39" s="60"/>
      <c r="I39" s="60"/>
      <c r="J39" s="60"/>
      <c r="K39" s="60"/>
      <c r="L39" s="60"/>
      <c r="M39" s="60"/>
      <c r="N39" s="60"/>
      <c r="O39" s="60"/>
      <c r="P39" s="60"/>
      <c r="Q39" s="60"/>
      <c r="R39" s="60"/>
      <c r="S39" s="60"/>
    </row>
    <row r="40" spans="1:19" x14ac:dyDescent="0.2">
      <c r="A40" s="60"/>
      <c r="B40" s="60"/>
      <c r="C40" s="60"/>
      <c r="D40" s="60"/>
      <c r="E40" s="60"/>
      <c r="F40" s="60"/>
      <c r="G40" s="60"/>
      <c r="H40" s="60"/>
      <c r="I40" s="60"/>
      <c r="J40" s="60"/>
      <c r="K40" s="60"/>
      <c r="L40" s="60"/>
      <c r="M40" s="60"/>
      <c r="N40" s="60"/>
      <c r="O40" s="60"/>
      <c r="P40" s="60"/>
      <c r="Q40" s="60"/>
      <c r="R40" s="60"/>
      <c r="S40" s="60"/>
    </row>
    <row r="41" spans="1:19" x14ac:dyDescent="0.2">
      <c r="A41" s="60"/>
      <c r="B41" s="60"/>
      <c r="C41" s="60"/>
      <c r="D41" s="60"/>
      <c r="E41" s="60"/>
      <c r="F41" s="60"/>
      <c r="G41" s="60"/>
      <c r="H41" s="60"/>
      <c r="I41" s="60"/>
      <c r="J41" s="60"/>
      <c r="K41" s="60"/>
      <c r="L41" s="60"/>
      <c r="M41" s="60"/>
      <c r="N41" s="60"/>
      <c r="O41" s="60"/>
      <c r="P41" s="60"/>
      <c r="Q41" s="60"/>
      <c r="R41" s="60"/>
      <c r="S41" s="60"/>
    </row>
    <row r="42" spans="1:19" x14ac:dyDescent="0.2">
      <c r="A42" s="60"/>
      <c r="B42" s="60"/>
      <c r="C42" s="60"/>
      <c r="D42" s="60"/>
      <c r="E42" s="60"/>
      <c r="F42" s="60"/>
      <c r="G42" s="60"/>
      <c r="H42" s="60"/>
      <c r="I42" s="60"/>
      <c r="J42" s="60"/>
      <c r="K42" s="60"/>
      <c r="L42" s="60"/>
      <c r="M42" s="60"/>
      <c r="N42" s="60"/>
      <c r="O42" s="60"/>
      <c r="P42" s="60"/>
      <c r="Q42" s="60"/>
      <c r="R42" s="60"/>
      <c r="S42" s="60"/>
    </row>
    <row r="43" spans="1:19" x14ac:dyDescent="0.2">
      <c r="A43" s="60"/>
      <c r="B43" s="60"/>
      <c r="C43" s="60"/>
      <c r="D43" s="60"/>
      <c r="E43" s="60"/>
      <c r="F43" s="60"/>
      <c r="G43" s="60"/>
      <c r="H43" s="60"/>
      <c r="I43" s="60"/>
      <c r="J43" s="60"/>
      <c r="K43" s="60"/>
      <c r="L43" s="60"/>
      <c r="M43" s="60"/>
      <c r="N43" s="60"/>
      <c r="O43" s="60"/>
      <c r="P43" s="60"/>
      <c r="Q43" s="60"/>
      <c r="R43" s="60"/>
      <c r="S43" s="60"/>
    </row>
    <row r="44" spans="1:19" x14ac:dyDescent="0.2">
      <c r="A44" s="60"/>
      <c r="B44" s="60"/>
      <c r="C44" s="60"/>
      <c r="D44" s="60"/>
      <c r="E44" s="60"/>
      <c r="F44" s="60"/>
      <c r="G44" s="60"/>
      <c r="H44" s="60"/>
      <c r="I44" s="60"/>
      <c r="J44" s="60"/>
      <c r="K44" s="60"/>
      <c r="L44" s="60"/>
      <c r="M44" s="60"/>
      <c r="N44" s="60"/>
      <c r="O44" s="60"/>
      <c r="P44" s="60"/>
      <c r="Q44" s="60"/>
      <c r="R44" s="60"/>
      <c r="S44" s="60"/>
    </row>
    <row r="45" spans="1:19" x14ac:dyDescent="0.2">
      <c r="A45" s="60"/>
      <c r="B45" s="60"/>
      <c r="C45" s="60"/>
      <c r="D45" s="60"/>
      <c r="E45" s="60"/>
      <c r="F45" s="60"/>
      <c r="G45" s="60"/>
      <c r="H45" s="60"/>
      <c r="I45" s="60"/>
      <c r="J45" s="60"/>
      <c r="K45" s="60"/>
      <c r="L45" s="60"/>
      <c r="M45" s="60"/>
      <c r="N45" s="60"/>
      <c r="O45" s="60"/>
      <c r="P45" s="60"/>
      <c r="Q45" s="60"/>
      <c r="R45" s="60"/>
      <c r="S45" s="60"/>
    </row>
    <row r="46" spans="1:19" x14ac:dyDescent="0.2">
      <c r="A46" s="60"/>
      <c r="B46" s="60"/>
      <c r="C46" s="60"/>
      <c r="D46" s="60"/>
      <c r="E46" s="60"/>
      <c r="F46" s="60"/>
      <c r="G46" s="60"/>
      <c r="H46" s="60"/>
      <c r="I46" s="60"/>
      <c r="J46" s="60"/>
      <c r="K46" s="60"/>
      <c r="L46" s="60"/>
      <c r="M46" s="60"/>
      <c r="N46" s="60"/>
      <c r="O46" s="60"/>
      <c r="P46" s="60"/>
      <c r="Q46" s="60"/>
      <c r="R46" s="60"/>
      <c r="S46" s="60"/>
    </row>
    <row r="47" spans="1:19" x14ac:dyDescent="0.2">
      <c r="A47" s="60"/>
      <c r="B47" s="60"/>
      <c r="C47" s="60"/>
      <c r="D47" s="60"/>
      <c r="E47" s="60"/>
      <c r="F47" s="60"/>
      <c r="G47" s="60"/>
      <c r="H47" s="60"/>
      <c r="I47" s="60"/>
      <c r="J47" s="60"/>
      <c r="K47" s="60"/>
      <c r="L47" s="60"/>
      <c r="M47" s="60"/>
      <c r="N47" s="60"/>
      <c r="O47" s="60"/>
      <c r="P47" s="60"/>
      <c r="Q47" s="60"/>
      <c r="R47" s="60"/>
      <c r="S47" s="60"/>
    </row>
    <row r="48" spans="1:19" x14ac:dyDescent="0.2">
      <c r="A48" s="60"/>
      <c r="B48" s="60"/>
      <c r="C48" s="60"/>
      <c r="D48" s="60"/>
      <c r="E48" s="60"/>
      <c r="F48" s="60"/>
      <c r="G48" s="60"/>
      <c r="H48" s="60"/>
      <c r="I48" s="60"/>
      <c r="J48" s="60"/>
      <c r="K48" s="60"/>
      <c r="L48" s="60"/>
      <c r="M48" s="60"/>
      <c r="N48" s="60"/>
      <c r="O48" s="60"/>
      <c r="P48" s="60"/>
      <c r="Q48" s="60"/>
      <c r="R48" s="60"/>
      <c r="S48" s="60"/>
    </row>
    <row r="49" spans="1:19" x14ac:dyDescent="0.2">
      <c r="A49" s="60"/>
      <c r="B49" s="60"/>
      <c r="C49" s="60"/>
      <c r="D49" s="60"/>
      <c r="E49" s="60"/>
      <c r="F49" s="60"/>
      <c r="G49" s="60"/>
      <c r="H49" s="60"/>
      <c r="I49" s="60"/>
      <c r="J49" s="60"/>
      <c r="K49" s="60"/>
      <c r="L49" s="60"/>
      <c r="M49" s="60"/>
      <c r="N49" s="60"/>
      <c r="O49" s="60"/>
      <c r="P49" s="60"/>
      <c r="Q49" s="60"/>
      <c r="R49" s="60"/>
      <c r="S49" s="60"/>
    </row>
    <row r="50" spans="1:19" x14ac:dyDescent="0.2">
      <c r="A50" s="60"/>
      <c r="B50" s="60"/>
      <c r="C50" s="60"/>
      <c r="D50" s="60"/>
      <c r="E50" s="60"/>
      <c r="F50" s="60"/>
      <c r="G50" s="60"/>
      <c r="H50" s="60"/>
      <c r="I50" s="60"/>
      <c r="J50" s="60"/>
      <c r="K50" s="60"/>
      <c r="L50" s="60"/>
      <c r="M50" s="60"/>
      <c r="N50" s="60"/>
      <c r="O50" s="60"/>
      <c r="P50" s="60"/>
      <c r="Q50" s="60"/>
      <c r="R50" s="60"/>
      <c r="S50" s="60"/>
    </row>
    <row r="51" spans="1:19" x14ac:dyDescent="0.2">
      <c r="A51" s="60"/>
      <c r="B51" s="60"/>
      <c r="C51" s="60"/>
      <c r="D51" s="60"/>
      <c r="E51" s="60"/>
      <c r="F51" s="60"/>
      <c r="G51" s="60"/>
      <c r="H51" s="60"/>
      <c r="I51" s="60"/>
      <c r="J51" s="60"/>
      <c r="K51" s="60"/>
      <c r="L51" s="60"/>
      <c r="M51" s="60"/>
      <c r="N51" s="60"/>
      <c r="O51" s="60"/>
      <c r="P51" s="60"/>
      <c r="Q51" s="60"/>
      <c r="R51" s="60"/>
      <c r="S51" s="60"/>
    </row>
    <row r="52" spans="1:19" x14ac:dyDescent="0.2">
      <c r="A52" s="60"/>
      <c r="B52" s="60"/>
      <c r="C52" s="60"/>
      <c r="D52" s="60"/>
      <c r="E52" s="60"/>
      <c r="F52" s="60"/>
      <c r="G52" s="60"/>
      <c r="H52" s="60"/>
      <c r="I52" s="60"/>
      <c r="J52" s="60"/>
      <c r="K52" s="60"/>
      <c r="L52" s="60"/>
      <c r="M52" s="60"/>
      <c r="N52" s="60"/>
      <c r="O52" s="60"/>
      <c r="P52" s="60"/>
      <c r="Q52" s="60"/>
      <c r="R52" s="60"/>
      <c r="S52" s="60"/>
    </row>
    <row r="53" spans="1:19" x14ac:dyDescent="0.2">
      <c r="A53" s="60"/>
      <c r="B53" s="60"/>
      <c r="C53" s="60"/>
      <c r="D53" s="60"/>
      <c r="E53" s="60"/>
      <c r="F53" s="60"/>
      <c r="G53" s="60"/>
      <c r="H53" s="60"/>
      <c r="I53" s="60"/>
      <c r="J53" s="60"/>
      <c r="K53" s="60"/>
      <c r="L53" s="60"/>
      <c r="M53" s="60"/>
      <c r="N53" s="60"/>
      <c r="O53" s="60"/>
      <c r="P53" s="60"/>
      <c r="Q53" s="60"/>
      <c r="R53" s="60"/>
      <c r="S53" s="60"/>
    </row>
    <row r="54" spans="1:19" x14ac:dyDescent="0.2">
      <c r="A54" s="60"/>
      <c r="B54" s="60"/>
      <c r="C54" s="60"/>
      <c r="D54" s="60"/>
      <c r="E54" s="60"/>
      <c r="F54" s="60"/>
      <c r="G54" s="60"/>
      <c r="H54" s="60"/>
      <c r="I54" s="60"/>
      <c r="J54" s="60"/>
      <c r="K54" s="60"/>
      <c r="L54" s="60"/>
      <c r="M54" s="60"/>
      <c r="N54" s="60"/>
      <c r="O54" s="60"/>
      <c r="P54" s="60"/>
      <c r="Q54" s="60"/>
      <c r="R54" s="60"/>
      <c r="S54" s="60"/>
    </row>
    <row r="55" spans="1:19" x14ac:dyDescent="0.2">
      <c r="A55" s="60"/>
      <c r="B55" s="60"/>
      <c r="C55" s="60"/>
      <c r="D55" s="60"/>
      <c r="E55" s="60"/>
      <c r="F55" s="60"/>
      <c r="G55" s="60"/>
      <c r="H55" s="60"/>
      <c r="I55" s="60"/>
      <c r="J55" s="60"/>
      <c r="K55" s="60"/>
      <c r="L55" s="60"/>
      <c r="M55" s="60"/>
      <c r="N55" s="60"/>
      <c r="O55" s="60"/>
      <c r="P55" s="60"/>
      <c r="Q55" s="60"/>
      <c r="R55" s="60"/>
      <c r="S55" s="60"/>
    </row>
    <row r="56" spans="1:19" x14ac:dyDescent="0.2">
      <c r="A56" s="60"/>
      <c r="B56" s="60"/>
      <c r="C56" s="60"/>
      <c r="D56" s="60"/>
      <c r="E56" s="60"/>
      <c r="F56" s="60"/>
      <c r="G56" s="60"/>
      <c r="H56" s="60"/>
      <c r="I56" s="60"/>
      <c r="J56" s="60"/>
      <c r="K56" s="60"/>
      <c r="L56" s="60"/>
      <c r="M56" s="60"/>
      <c r="N56" s="60"/>
      <c r="O56" s="60"/>
      <c r="P56" s="60"/>
      <c r="Q56" s="60"/>
      <c r="R56" s="60"/>
      <c r="S56" s="60"/>
    </row>
    <row r="57" spans="1:19" x14ac:dyDescent="0.2">
      <c r="A57" s="60"/>
      <c r="B57" s="60"/>
      <c r="C57" s="60"/>
      <c r="D57" s="60"/>
      <c r="E57" s="60"/>
      <c r="F57" s="60"/>
      <c r="G57" s="60"/>
      <c r="H57" s="60"/>
      <c r="I57" s="60"/>
      <c r="J57" s="60"/>
      <c r="K57" s="60"/>
      <c r="L57" s="60"/>
      <c r="M57" s="60"/>
      <c r="N57" s="60"/>
      <c r="O57" s="60"/>
      <c r="P57" s="60"/>
      <c r="Q57" s="60"/>
      <c r="R57" s="60"/>
      <c r="S57" s="60"/>
    </row>
    <row r="58" spans="1:19" x14ac:dyDescent="0.2">
      <c r="A58" s="60"/>
      <c r="B58" s="60"/>
      <c r="C58" s="60"/>
      <c r="D58" s="60"/>
      <c r="E58" s="60"/>
      <c r="F58" s="60"/>
      <c r="G58" s="60"/>
      <c r="H58" s="60"/>
      <c r="I58" s="60"/>
      <c r="J58" s="60"/>
      <c r="K58" s="60"/>
      <c r="L58" s="60"/>
      <c r="M58" s="60"/>
      <c r="N58" s="60"/>
      <c r="O58" s="60"/>
      <c r="P58" s="60"/>
      <c r="Q58" s="60"/>
      <c r="R58" s="60"/>
      <c r="S58" s="60"/>
    </row>
    <row r="59" spans="1:19" x14ac:dyDescent="0.2">
      <c r="A59" s="60"/>
      <c r="B59" s="60"/>
      <c r="C59" s="60"/>
      <c r="D59" s="60"/>
      <c r="E59" s="60"/>
      <c r="F59" s="60"/>
      <c r="G59" s="60"/>
      <c r="H59" s="60"/>
      <c r="I59" s="60"/>
      <c r="J59" s="60"/>
      <c r="K59" s="60"/>
      <c r="L59" s="60"/>
      <c r="M59" s="60"/>
      <c r="N59" s="60"/>
      <c r="O59" s="60"/>
      <c r="P59" s="60"/>
      <c r="Q59" s="60"/>
      <c r="R59" s="60"/>
      <c r="S59" s="60"/>
    </row>
    <row r="60" spans="1:19" x14ac:dyDescent="0.2">
      <c r="A60" s="60"/>
      <c r="B60" s="60"/>
      <c r="C60" s="60"/>
      <c r="D60" s="60"/>
      <c r="E60" s="60"/>
      <c r="F60" s="60"/>
      <c r="G60" s="60"/>
      <c r="H60" s="60"/>
      <c r="I60" s="60"/>
      <c r="J60" s="60"/>
      <c r="K60" s="60"/>
      <c r="L60" s="60"/>
      <c r="M60" s="60"/>
      <c r="N60" s="60"/>
      <c r="O60" s="60"/>
      <c r="P60" s="60"/>
      <c r="Q60" s="60"/>
      <c r="R60" s="60"/>
      <c r="S60" s="60"/>
    </row>
    <row r="61" spans="1:19" x14ac:dyDescent="0.2">
      <c r="A61" s="60"/>
      <c r="B61" s="60"/>
      <c r="C61" s="60"/>
      <c r="D61" s="60"/>
      <c r="E61" s="60"/>
      <c r="F61" s="60"/>
      <c r="G61" s="60"/>
      <c r="H61" s="60"/>
      <c r="I61" s="60"/>
      <c r="J61" s="60"/>
      <c r="K61" s="60"/>
      <c r="L61" s="60"/>
      <c r="M61" s="60"/>
      <c r="N61" s="60"/>
      <c r="O61" s="60"/>
      <c r="P61" s="60"/>
      <c r="Q61" s="60"/>
      <c r="R61" s="60"/>
      <c r="S61" s="60"/>
    </row>
    <row r="62" spans="1:19" x14ac:dyDescent="0.2">
      <c r="A62" s="60"/>
      <c r="B62" s="60"/>
      <c r="C62" s="60"/>
      <c r="D62" s="60"/>
      <c r="E62" s="60"/>
      <c r="F62" s="60"/>
      <c r="G62" s="60"/>
      <c r="H62" s="60"/>
      <c r="I62" s="60"/>
      <c r="J62" s="60"/>
      <c r="K62" s="60"/>
      <c r="L62" s="60"/>
      <c r="M62" s="60"/>
      <c r="N62" s="60"/>
      <c r="O62" s="60"/>
      <c r="P62" s="60"/>
      <c r="Q62" s="60"/>
      <c r="R62" s="60"/>
      <c r="S62" s="60"/>
    </row>
    <row r="63" spans="1:19" x14ac:dyDescent="0.2">
      <c r="A63" s="60"/>
      <c r="B63" s="60"/>
      <c r="C63" s="60"/>
      <c r="D63" s="60"/>
      <c r="E63" s="60"/>
      <c r="F63" s="60"/>
      <c r="G63" s="60"/>
      <c r="H63" s="60"/>
      <c r="I63" s="60"/>
      <c r="J63" s="60"/>
      <c r="K63" s="60"/>
      <c r="L63" s="60"/>
      <c r="M63" s="60"/>
      <c r="N63" s="60"/>
      <c r="O63" s="60"/>
      <c r="P63" s="60"/>
      <c r="Q63" s="60"/>
      <c r="R63" s="60"/>
      <c r="S63" s="60"/>
    </row>
    <row r="64" spans="1:19" x14ac:dyDescent="0.2">
      <c r="A64" s="60"/>
      <c r="B64" s="60"/>
      <c r="C64" s="60"/>
      <c r="D64" s="60"/>
      <c r="E64" s="60"/>
      <c r="F64" s="60"/>
      <c r="G64" s="60"/>
      <c r="H64" s="60"/>
      <c r="I64" s="60"/>
      <c r="J64" s="60"/>
      <c r="K64" s="60"/>
      <c r="L64" s="60"/>
      <c r="M64" s="60"/>
      <c r="N64" s="60"/>
      <c r="O64" s="60"/>
      <c r="P64" s="60"/>
      <c r="Q64" s="60"/>
      <c r="R64" s="60"/>
      <c r="S64" s="60"/>
    </row>
    <row r="65" spans="1:19" x14ac:dyDescent="0.2">
      <c r="A65" s="60"/>
      <c r="B65" s="60"/>
      <c r="C65" s="60"/>
      <c r="D65" s="60"/>
      <c r="E65" s="60"/>
      <c r="F65" s="60"/>
      <c r="G65" s="60"/>
      <c r="H65" s="60"/>
      <c r="I65" s="60"/>
      <c r="J65" s="60"/>
      <c r="K65" s="60"/>
      <c r="L65" s="60"/>
      <c r="M65" s="60"/>
      <c r="N65" s="60"/>
      <c r="O65" s="60"/>
      <c r="P65" s="60"/>
      <c r="Q65" s="60"/>
      <c r="R65" s="60"/>
      <c r="S65" s="60"/>
    </row>
    <row r="66" spans="1:19" x14ac:dyDescent="0.2">
      <c r="A66" s="60"/>
      <c r="B66" s="60"/>
      <c r="C66" s="60"/>
      <c r="D66" s="60"/>
      <c r="E66" s="60"/>
      <c r="F66" s="60"/>
      <c r="G66" s="60"/>
      <c r="H66" s="60"/>
      <c r="I66" s="60"/>
      <c r="J66" s="60"/>
      <c r="K66" s="60"/>
      <c r="L66" s="60"/>
      <c r="M66" s="60"/>
      <c r="N66" s="60"/>
      <c r="O66" s="60"/>
      <c r="P66" s="60"/>
      <c r="Q66" s="60"/>
      <c r="R66" s="60"/>
      <c r="S66" s="60"/>
    </row>
    <row r="67" spans="1:19" x14ac:dyDescent="0.2">
      <c r="A67" s="60"/>
      <c r="B67" s="60"/>
      <c r="C67" s="60"/>
      <c r="D67" s="60"/>
      <c r="E67" s="60"/>
      <c r="F67" s="60"/>
      <c r="G67" s="60"/>
      <c r="H67" s="60"/>
      <c r="I67" s="60"/>
      <c r="J67" s="60"/>
      <c r="K67" s="60"/>
      <c r="L67" s="60"/>
      <c r="M67" s="60"/>
      <c r="N67" s="60"/>
      <c r="O67" s="60"/>
      <c r="P67" s="60"/>
      <c r="Q67" s="60"/>
      <c r="R67" s="60"/>
      <c r="S67" s="60"/>
    </row>
    <row r="68" spans="1:19" x14ac:dyDescent="0.2">
      <c r="A68" s="60"/>
      <c r="B68" s="60"/>
      <c r="C68" s="60"/>
      <c r="D68" s="60"/>
      <c r="E68" s="60"/>
      <c r="F68" s="60"/>
      <c r="G68" s="60"/>
      <c r="H68" s="60"/>
      <c r="I68" s="60"/>
      <c r="J68" s="60"/>
      <c r="K68" s="60"/>
      <c r="L68" s="60"/>
      <c r="M68" s="60"/>
      <c r="N68" s="60"/>
      <c r="O68" s="60"/>
      <c r="P68" s="60"/>
      <c r="Q68" s="60"/>
      <c r="R68" s="60"/>
      <c r="S68" s="60"/>
    </row>
    <row r="69" spans="1:19" x14ac:dyDescent="0.2">
      <c r="A69" s="60"/>
      <c r="B69" s="60"/>
      <c r="C69" s="60"/>
      <c r="D69" s="60"/>
      <c r="E69" s="60"/>
      <c r="F69" s="60"/>
      <c r="G69" s="60"/>
      <c r="H69" s="60"/>
      <c r="I69" s="60"/>
      <c r="J69" s="60"/>
      <c r="K69" s="60"/>
      <c r="L69" s="60"/>
      <c r="M69" s="60"/>
      <c r="N69" s="60"/>
      <c r="O69" s="60"/>
      <c r="P69" s="60"/>
      <c r="Q69" s="60"/>
      <c r="R69" s="60"/>
      <c r="S69" s="60"/>
    </row>
    <row r="70" spans="1:19" x14ac:dyDescent="0.2">
      <c r="A70" s="60"/>
      <c r="B70" s="60"/>
      <c r="C70" s="60"/>
      <c r="D70" s="60"/>
      <c r="E70" s="60"/>
      <c r="F70" s="60"/>
      <c r="G70" s="60"/>
      <c r="H70" s="60"/>
      <c r="I70" s="60"/>
      <c r="J70" s="60"/>
      <c r="K70" s="60"/>
      <c r="L70" s="60"/>
      <c r="M70" s="60"/>
      <c r="N70" s="60"/>
      <c r="O70" s="60"/>
      <c r="P70" s="60"/>
      <c r="Q70" s="60"/>
      <c r="R70" s="60"/>
      <c r="S70" s="60"/>
    </row>
    <row r="71" spans="1:19" x14ac:dyDescent="0.2">
      <c r="A71" s="60"/>
      <c r="B71" s="60"/>
      <c r="C71" s="60"/>
      <c r="D71" s="60"/>
      <c r="E71" s="60"/>
      <c r="F71" s="60"/>
      <c r="G71" s="60"/>
      <c r="H71" s="60"/>
      <c r="I71" s="60"/>
      <c r="J71" s="60"/>
      <c r="K71" s="60"/>
      <c r="L71" s="60"/>
      <c r="M71" s="60"/>
      <c r="N71" s="60"/>
      <c r="O71" s="60"/>
      <c r="P71" s="60"/>
      <c r="Q71" s="60"/>
      <c r="R71" s="60"/>
      <c r="S71" s="60"/>
    </row>
    <row r="72" spans="1:19" x14ac:dyDescent="0.2">
      <c r="A72" s="60"/>
      <c r="B72" s="60"/>
      <c r="C72" s="60"/>
      <c r="D72" s="60"/>
      <c r="E72" s="60"/>
      <c r="F72" s="60"/>
      <c r="G72" s="60"/>
      <c r="H72" s="60"/>
      <c r="I72" s="60"/>
      <c r="J72" s="60"/>
      <c r="K72" s="60"/>
      <c r="L72" s="60"/>
      <c r="M72" s="60"/>
      <c r="N72" s="60"/>
      <c r="O72" s="60"/>
      <c r="P72" s="60"/>
      <c r="Q72" s="60"/>
      <c r="R72" s="60"/>
      <c r="S72" s="60"/>
    </row>
    <row r="73" spans="1:19" x14ac:dyDescent="0.2">
      <c r="A73" s="60"/>
      <c r="B73" s="60"/>
      <c r="C73" s="60"/>
      <c r="D73" s="60"/>
      <c r="E73" s="60"/>
      <c r="F73" s="60"/>
      <c r="G73" s="60"/>
      <c r="H73" s="60"/>
      <c r="I73" s="60"/>
      <c r="J73" s="60"/>
      <c r="K73" s="60"/>
      <c r="L73" s="60"/>
      <c r="M73" s="60"/>
      <c r="N73" s="60"/>
      <c r="O73" s="60"/>
      <c r="P73" s="60"/>
      <c r="Q73" s="60"/>
      <c r="R73" s="60"/>
      <c r="S73" s="60"/>
    </row>
    <row r="74" spans="1:19" x14ac:dyDescent="0.2">
      <c r="A74" s="60"/>
      <c r="B74" s="60"/>
      <c r="C74" s="60"/>
      <c r="D74" s="60"/>
      <c r="E74" s="60"/>
      <c r="F74" s="60"/>
      <c r="G74" s="60"/>
      <c r="H74" s="60"/>
      <c r="I74" s="60"/>
      <c r="J74" s="60"/>
      <c r="K74" s="60"/>
      <c r="L74" s="60"/>
      <c r="M74" s="60"/>
      <c r="N74" s="60"/>
      <c r="O74" s="60"/>
      <c r="P74" s="60"/>
      <c r="Q74" s="60"/>
      <c r="R74" s="60"/>
      <c r="S74" s="60"/>
    </row>
    <row r="75" spans="1:19" x14ac:dyDescent="0.2">
      <c r="A75" s="60"/>
      <c r="B75" s="60"/>
      <c r="C75" s="60"/>
      <c r="D75" s="60"/>
      <c r="E75" s="60"/>
      <c r="F75" s="60"/>
      <c r="G75" s="60"/>
      <c r="H75" s="60"/>
      <c r="I75" s="60"/>
      <c r="J75" s="60"/>
      <c r="K75" s="60"/>
      <c r="L75" s="60"/>
      <c r="M75" s="60"/>
      <c r="N75" s="60"/>
      <c r="O75" s="60"/>
      <c r="P75" s="60"/>
      <c r="Q75" s="60"/>
      <c r="R75" s="60"/>
      <c r="S75" s="60"/>
    </row>
    <row r="76" spans="1:19" x14ac:dyDescent="0.2">
      <c r="A76" s="60"/>
      <c r="B76" s="60"/>
      <c r="C76" s="60"/>
      <c r="D76" s="60"/>
      <c r="E76" s="60"/>
      <c r="F76" s="60"/>
      <c r="G76" s="60"/>
      <c r="H76" s="60"/>
      <c r="I76" s="60"/>
      <c r="J76" s="60"/>
      <c r="K76" s="60"/>
      <c r="L76" s="60"/>
      <c r="M76" s="60"/>
      <c r="N76" s="60"/>
      <c r="O76" s="60"/>
      <c r="P76" s="60"/>
      <c r="Q76" s="60"/>
      <c r="R76" s="60"/>
      <c r="S76" s="60"/>
    </row>
    <row r="77" spans="1:19" x14ac:dyDescent="0.2">
      <c r="A77" s="60"/>
      <c r="B77" s="60"/>
      <c r="C77" s="60"/>
      <c r="D77" s="60"/>
      <c r="E77" s="60"/>
      <c r="F77" s="60"/>
      <c r="G77" s="60"/>
      <c r="H77" s="60"/>
      <c r="I77" s="60"/>
      <c r="J77" s="60"/>
      <c r="K77" s="60"/>
      <c r="L77" s="60"/>
      <c r="M77" s="60"/>
      <c r="N77" s="60"/>
      <c r="O77" s="60"/>
      <c r="P77" s="60"/>
      <c r="Q77" s="60"/>
      <c r="R77" s="60"/>
      <c r="S77" s="60"/>
    </row>
    <row r="78" spans="1:19" x14ac:dyDescent="0.2">
      <c r="A78" s="60"/>
      <c r="B78" s="60"/>
      <c r="C78" s="60"/>
      <c r="D78" s="60"/>
      <c r="E78" s="60"/>
      <c r="F78" s="60"/>
      <c r="G78" s="60"/>
      <c r="H78" s="60"/>
      <c r="I78" s="60"/>
      <c r="J78" s="60"/>
      <c r="K78" s="60"/>
      <c r="L78" s="60"/>
      <c r="M78" s="60"/>
      <c r="N78" s="60"/>
      <c r="O78" s="60"/>
      <c r="P78" s="60"/>
      <c r="Q78" s="60"/>
      <c r="R78" s="60"/>
      <c r="S78" s="60"/>
    </row>
    <row r="79" spans="1:19" x14ac:dyDescent="0.2">
      <c r="A79" s="60"/>
      <c r="B79" s="60"/>
      <c r="C79" s="60"/>
      <c r="D79" s="60"/>
      <c r="E79" s="60"/>
      <c r="F79" s="60"/>
      <c r="G79" s="60"/>
      <c r="H79" s="60"/>
      <c r="I79" s="60"/>
      <c r="J79" s="60"/>
      <c r="K79" s="60"/>
      <c r="L79" s="60"/>
      <c r="M79" s="60"/>
      <c r="N79" s="60"/>
      <c r="O79" s="60"/>
      <c r="P79" s="60"/>
      <c r="Q79" s="60"/>
      <c r="R79" s="60"/>
      <c r="S79" s="60"/>
    </row>
    <row r="80" spans="1:19" x14ac:dyDescent="0.2">
      <c r="A80" s="60"/>
      <c r="B80" s="60"/>
      <c r="C80" s="60"/>
      <c r="D80" s="60"/>
      <c r="E80" s="60"/>
      <c r="F80" s="60"/>
      <c r="G80" s="60"/>
      <c r="H80" s="60"/>
      <c r="I80" s="60"/>
      <c r="J80" s="60"/>
      <c r="K80" s="60"/>
      <c r="L80" s="60"/>
      <c r="M80" s="60"/>
      <c r="N80" s="60"/>
      <c r="O80" s="60"/>
      <c r="P80" s="60"/>
      <c r="Q80" s="60"/>
      <c r="R80" s="60"/>
      <c r="S80" s="60"/>
    </row>
    <row r="81" spans="1:19" x14ac:dyDescent="0.2">
      <c r="A81" s="60"/>
      <c r="B81" s="60"/>
      <c r="C81" s="60"/>
      <c r="D81" s="60"/>
      <c r="E81" s="60"/>
      <c r="F81" s="60"/>
      <c r="G81" s="60"/>
      <c r="H81" s="60"/>
      <c r="I81" s="60"/>
      <c r="J81" s="60"/>
      <c r="K81" s="60"/>
      <c r="L81" s="60"/>
      <c r="M81" s="60"/>
      <c r="N81" s="60"/>
      <c r="O81" s="60"/>
      <c r="P81" s="60"/>
      <c r="Q81" s="60"/>
      <c r="R81" s="60"/>
      <c r="S81" s="60"/>
    </row>
    <row r="82" spans="1:19" x14ac:dyDescent="0.2">
      <c r="A82" s="60"/>
      <c r="B82" s="60"/>
      <c r="C82" s="60"/>
      <c r="D82" s="60"/>
      <c r="E82" s="60"/>
      <c r="F82" s="60"/>
      <c r="G82" s="60"/>
      <c r="H82" s="60"/>
      <c r="I82" s="60"/>
      <c r="J82" s="60"/>
      <c r="K82" s="60"/>
      <c r="L82" s="60"/>
      <c r="M82" s="60"/>
      <c r="N82" s="60"/>
      <c r="O82" s="60"/>
      <c r="P82" s="60"/>
      <c r="Q82" s="60"/>
      <c r="R82" s="60"/>
      <c r="S82" s="60"/>
    </row>
    <row r="83" spans="1:19" x14ac:dyDescent="0.2">
      <c r="A83" s="60"/>
      <c r="B83" s="60"/>
      <c r="C83" s="60"/>
      <c r="D83" s="60"/>
      <c r="E83" s="60"/>
      <c r="F83" s="60"/>
      <c r="G83" s="60"/>
      <c r="H83" s="60"/>
      <c r="I83" s="60"/>
      <c r="J83" s="60"/>
      <c r="K83" s="60"/>
      <c r="L83" s="60"/>
      <c r="M83" s="60"/>
      <c r="N83" s="60"/>
      <c r="O83" s="60"/>
      <c r="P83" s="60"/>
      <c r="Q83" s="60"/>
      <c r="R83" s="60"/>
      <c r="S83" s="60"/>
    </row>
  </sheetData>
  <hyperlinks>
    <hyperlink ref="B24" r:id="rId1" xr:uid="{B10781C6-A94C-412B-BA2F-C56BACA186CA}"/>
    <hyperlink ref="B25" r:id="rId2" xr:uid="{C04047E7-CD62-4090-AA8E-0C604E091A59}"/>
  </hyperlinks>
  <pageMargins left="0.7" right="0.7" top="0.75" bottom="0.75" header="0.3" footer="0.3"/>
  <pageSetup paperSize="9" orientation="portrait" verticalDpi="0"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13D38-57BB-4168-A65B-EA86C66BCA3A}">
  <dimension ref="A1:R29"/>
  <sheetViews>
    <sheetView showGridLines="0" zoomScaleNormal="100" workbookViewId="0"/>
  </sheetViews>
  <sheetFormatPr defaultRowHeight="12.75" x14ac:dyDescent="0.2"/>
  <cols>
    <col min="1" max="1" width="14.5703125" style="50" customWidth="1"/>
    <col min="2" max="2" width="19.28515625" style="50" customWidth="1"/>
    <col min="3" max="3" width="32.140625" style="50" customWidth="1"/>
    <col min="4" max="17" width="6.7109375" style="50" customWidth="1"/>
    <col min="18" max="18" width="9.140625" style="50"/>
    <col min="19" max="19" width="39.140625" style="50" customWidth="1"/>
    <col min="20" max="16384" width="9.140625" style="50"/>
  </cols>
  <sheetData>
    <row r="1" spans="1:18" x14ac:dyDescent="0.2">
      <c r="A1" s="60"/>
      <c r="B1" s="60"/>
      <c r="C1" s="60"/>
      <c r="D1" s="60"/>
      <c r="E1" s="60"/>
      <c r="F1" s="60"/>
      <c r="G1" s="60"/>
      <c r="H1" s="60"/>
      <c r="I1" s="60"/>
      <c r="J1" s="60"/>
      <c r="K1" s="60"/>
      <c r="L1" s="60"/>
      <c r="M1" s="60"/>
      <c r="N1" s="60"/>
      <c r="O1" s="60"/>
      <c r="P1" s="60"/>
      <c r="Q1" s="60"/>
      <c r="R1" s="60"/>
    </row>
    <row r="2" spans="1:18" x14ac:dyDescent="0.2">
      <c r="A2" s="60"/>
      <c r="B2" s="60"/>
      <c r="C2" s="60"/>
      <c r="D2" s="60"/>
      <c r="E2" s="60"/>
      <c r="F2" s="60"/>
      <c r="G2" s="60"/>
      <c r="H2" s="60"/>
      <c r="I2" s="60"/>
      <c r="J2" s="60"/>
      <c r="K2" s="60"/>
      <c r="L2" s="60"/>
      <c r="M2" s="60"/>
      <c r="N2" s="60"/>
      <c r="O2" s="60"/>
      <c r="P2" s="60"/>
      <c r="Q2" s="60"/>
      <c r="R2" s="60"/>
    </row>
    <row r="3" spans="1:18" x14ac:dyDescent="0.2">
      <c r="A3" s="60"/>
      <c r="B3" s="60"/>
      <c r="C3" s="61" t="s">
        <v>21</v>
      </c>
      <c r="D3" s="61"/>
      <c r="E3" s="60"/>
      <c r="F3" s="60"/>
      <c r="G3" s="60"/>
      <c r="H3" s="60"/>
      <c r="I3" s="60"/>
      <c r="J3" s="60"/>
      <c r="K3" s="60"/>
      <c r="L3" s="60"/>
      <c r="M3" s="60"/>
      <c r="N3" s="60"/>
      <c r="O3" s="60"/>
      <c r="P3" s="60"/>
      <c r="Q3" s="60"/>
      <c r="R3" s="60"/>
    </row>
    <row r="4" spans="1:18" x14ac:dyDescent="0.2">
      <c r="A4" s="60"/>
      <c r="B4" s="60"/>
      <c r="C4" s="83">
        <f>+'Figure 1'!C4</f>
        <v>46023</v>
      </c>
      <c r="D4" s="61"/>
      <c r="E4" s="60"/>
      <c r="F4" s="60"/>
      <c r="G4" s="60"/>
      <c r="H4" s="60"/>
      <c r="I4" s="60"/>
      <c r="J4" s="60"/>
      <c r="K4" s="60"/>
      <c r="L4" s="60"/>
      <c r="M4" s="60"/>
      <c r="N4" s="60"/>
      <c r="O4" s="60"/>
      <c r="P4" s="60"/>
      <c r="Q4" s="60"/>
      <c r="R4" s="60"/>
    </row>
    <row r="5" spans="1:18" x14ac:dyDescent="0.2">
      <c r="A5" s="60"/>
      <c r="B5" s="60"/>
      <c r="C5" s="61"/>
      <c r="D5" s="61"/>
      <c r="E5" s="60"/>
      <c r="F5" s="60"/>
      <c r="G5" s="60"/>
      <c r="H5" s="60"/>
      <c r="I5" s="60"/>
      <c r="J5" s="60"/>
      <c r="K5" s="60"/>
      <c r="L5" s="60"/>
      <c r="M5" s="60"/>
      <c r="N5" s="60"/>
      <c r="O5" s="60"/>
      <c r="P5" s="60"/>
      <c r="Q5" s="60"/>
      <c r="R5" s="60"/>
    </row>
    <row r="6" spans="1:18" ht="15.75" x14ac:dyDescent="0.25">
      <c r="A6" s="60"/>
      <c r="B6" s="60"/>
      <c r="C6" s="62" t="str">
        <f>"Figure 4: Labour indicator rates, euro area, January 2025 to November 2025"</f>
        <v>Figure 4: Labour indicator rates, euro area, January 2025 to November 2025</v>
      </c>
      <c r="D6" s="62"/>
      <c r="E6" s="60"/>
      <c r="F6" s="60"/>
      <c r="G6" s="60"/>
      <c r="H6" s="60"/>
      <c r="I6" s="60"/>
      <c r="J6" s="60"/>
      <c r="K6" s="60"/>
      <c r="L6" s="60"/>
      <c r="M6" s="60"/>
      <c r="N6" s="60"/>
      <c r="O6" s="60"/>
      <c r="P6" s="60"/>
      <c r="Q6" s="60"/>
      <c r="R6" s="60"/>
    </row>
    <row r="7" spans="1:18" x14ac:dyDescent="0.2">
      <c r="A7" s="60"/>
      <c r="B7" s="60"/>
      <c r="C7" s="50" t="s">
        <v>22</v>
      </c>
      <c r="E7" s="60"/>
      <c r="F7" s="60"/>
      <c r="G7" s="60"/>
      <c r="H7" s="60"/>
      <c r="I7" s="60"/>
      <c r="J7" s="60"/>
      <c r="K7" s="60"/>
      <c r="L7" s="60"/>
      <c r="M7" s="60"/>
      <c r="N7" s="60"/>
      <c r="O7" s="60"/>
      <c r="P7" s="60"/>
      <c r="Q7" s="60"/>
      <c r="R7" s="60"/>
    </row>
    <row r="8" spans="1:18" x14ac:dyDescent="0.2">
      <c r="A8" s="60"/>
      <c r="B8" s="60"/>
      <c r="C8" s="60"/>
      <c r="D8" s="60"/>
      <c r="E8" s="60"/>
      <c r="F8" s="60"/>
      <c r="G8" s="60"/>
      <c r="H8" s="60"/>
      <c r="I8" s="79"/>
      <c r="J8" s="60"/>
      <c r="K8" s="60"/>
      <c r="L8" s="60"/>
      <c r="M8" s="60"/>
      <c r="N8" s="60"/>
      <c r="O8" s="60"/>
      <c r="P8" s="60"/>
      <c r="Q8" s="60"/>
    </row>
    <row r="9" spans="1:18" x14ac:dyDescent="0.2">
      <c r="A9" s="60"/>
      <c r="B9" s="60"/>
      <c r="C9" s="56"/>
      <c r="D9" s="60"/>
      <c r="E9" s="60"/>
      <c r="F9" s="60"/>
      <c r="G9" s="60"/>
      <c r="H9" s="60"/>
      <c r="I9" s="60"/>
      <c r="J9" s="60"/>
      <c r="K9" s="60"/>
      <c r="L9" s="60"/>
      <c r="M9" s="60"/>
      <c r="N9" s="60"/>
      <c r="O9" s="60"/>
      <c r="P9" s="60"/>
      <c r="Q9" s="60"/>
    </row>
    <row r="10" spans="1:18" x14ac:dyDescent="0.2">
      <c r="B10" s="60"/>
      <c r="D10" s="51">
        <v>2025</v>
      </c>
      <c r="E10" s="54"/>
      <c r="F10" s="54"/>
      <c r="G10" s="54"/>
      <c r="H10" s="54"/>
      <c r="I10" s="54"/>
      <c r="J10" s="54"/>
      <c r="K10" s="54"/>
      <c r="L10" s="54"/>
      <c r="M10" s="54"/>
      <c r="N10" s="54"/>
      <c r="O10" s="54"/>
      <c r="P10" s="54">
        <v>2026</v>
      </c>
      <c r="Q10" s="54"/>
    </row>
    <row r="11" spans="1:18" x14ac:dyDescent="0.2">
      <c r="B11" s="60"/>
      <c r="D11" s="51" t="s">
        <v>142</v>
      </c>
      <c r="E11" s="54"/>
      <c r="F11" s="54"/>
      <c r="G11" s="54" t="s">
        <v>143</v>
      </c>
      <c r="H11" s="54"/>
      <c r="I11" s="54"/>
      <c r="J11" s="54" t="s">
        <v>144</v>
      </c>
      <c r="K11" s="54"/>
      <c r="L11" s="54"/>
      <c r="M11" s="54" t="s">
        <v>141</v>
      </c>
      <c r="N11" s="54"/>
      <c r="O11" s="54"/>
      <c r="P11" s="51" t="s">
        <v>142</v>
      </c>
      <c r="Q11" s="54"/>
      <c r="R11" s="54"/>
    </row>
    <row r="12" spans="1:18" x14ac:dyDescent="0.2">
      <c r="B12" s="60"/>
      <c r="D12" s="54" t="s">
        <v>62</v>
      </c>
      <c r="E12" s="51" t="s">
        <v>63</v>
      </c>
      <c r="F12" s="54" t="s">
        <v>64</v>
      </c>
      <c r="G12" s="54" t="s">
        <v>65</v>
      </c>
      <c r="H12" s="51" t="s">
        <v>1</v>
      </c>
      <c r="I12" s="54" t="s">
        <v>66</v>
      </c>
      <c r="J12" s="54" t="s">
        <v>67</v>
      </c>
      <c r="K12" s="51" t="s">
        <v>68</v>
      </c>
      <c r="L12" s="54" t="s">
        <v>69</v>
      </c>
      <c r="M12" s="54" t="s">
        <v>70</v>
      </c>
      <c r="N12" s="51" t="s">
        <v>60</v>
      </c>
      <c r="O12" s="54" t="s">
        <v>61</v>
      </c>
      <c r="P12" s="54" t="s">
        <v>62</v>
      </c>
      <c r="Q12" s="51" t="s">
        <v>63</v>
      </c>
      <c r="R12" s="54" t="s">
        <v>64</v>
      </c>
    </row>
    <row r="13" spans="1:18" x14ac:dyDescent="0.2">
      <c r="B13" s="60"/>
      <c r="C13" s="50" t="s">
        <v>86</v>
      </c>
      <c r="D13" s="64">
        <v>6.3</v>
      </c>
      <c r="E13" s="77">
        <v>6.3</v>
      </c>
      <c r="F13" s="64">
        <v>6.3</v>
      </c>
      <c r="G13" s="64">
        <v>6.3</v>
      </c>
      <c r="H13" s="64">
        <v>6.3</v>
      </c>
      <c r="I13" s="64">
        <v>6.3</v>
      </c>
      <c r="J13" s="64">
        <v>6.3</v>
      </c>
      <c r="K13" s="64">
        <v>6.3</v>
      </c>
      <c r="L13" s="64">
        <v>6.3</v>
      </c>
      <c r="M13" s="64">
        <v>6.3</v>
      </c>
      <c r="N13" s="64">
        <v>6.3</v>
      </c>
      <c r="O13" s="64"/>
      <c r="P13" s="64"/>
      <c r="Q13" s="64"/>
    </row>
    <row r="14" spans="1:18" x14ac:dyDescent="0.2">
      <c r="B14" s="60"/>
      <c r="C14" s="50" t="s">
        <v>82</v>
      </c>
      <c r="D14" s="79"/>
      <c r="E14" s="78">
        <v>0.2</v>
      </c>
      <c r="F14" s="79"/>
      <c r="G14" s="79"/>
      <c r="H14" s="78">
        <v>0.1</v>
      </c>
      <c r="I14" s="79"/>
      <c r="J14" s="79"/>
      <c r="K14" s="78">
        <v>0.2</v>
      </c>
      <c r="L14" s="79"/>
      <c r="M14" s="79"/>
      <c r="N14" s="78"/>
      <c r="O14" s="79"/>
      <c r="P14" s="79"/>
      <c r="Q14" s="78"/>
    </row>
    <row r="15" spans="1:18" x14ac:dyDescent="0.2">
      <c r="B15" s="60"/>
      <c r="C15" s="50" t="s">
        <v>83</v>
      </c>
      <c r="D15" s="79"/>
      <c r="E15" s="78">
        <v>0.8</v>
      </c>
      <c r="F15" s="79"/>
      <c r="G15" s="79"/>
      <c r="H15" s="78">
        <v>0.7</v>
      </c>
      <c r="I15" s="79"/>
      <c r="J15" s="79"/>
      <c r="K15" s="78">
        <v>0.6</v>
      </c>
      <c r="L15" s="79"/>
      <c r="M15" s="79"/>
      <c r="N15" s="78"/>
      <c r="O15" s="79"/>
      <c r="P15" s="79"/>
      <c r="Q15" s="78"/>
    </row>
    <row r="16" spans="1:18" x14ac:dyDescent="0.2">
      <c r="B16" s="60"/>
      <c r="C16" s="50" t="s">
        <v>85</v>
      </c>
      <c r="D16" s="79"/>
      <c r="E16" s="78">
        <v>1.1000000000000001</v>
      </c>
      <c r="F16" s="79"/>
      <c r="G16" s="79"/>
      <c r="H16" s="78">
        <v>1</v>
      </c>
      <c r="I16" s="79"/>
      <c r="J16" s="79"/>
      <c r="K16" s="78">
        <v>0.8</v>
      </c>
      <c r="L16" s="79"/>
      <c r="M16" s="79"/>
      <c r="N16" s="78"/>
      <c r="O16" s="79"/>
      <c r="P16" s="79"/>
      <c r="Q16" s="78"/>
    </row>
    <row r="17" spans="1:17" x14ac:dyDescent="0.2">
      <c r="B17" s="60"/>
      <c r="C17" s="50" t="s">
        <v>84</v>
      </c>
      <c r="D17" s="79"/>
      <c r="E17" s="78">
        <v>3.7</v>
      </c>
      <c r="F17" s="79"/>
      <c r="G17" s="79"/>
      <c r="H17" s="78">
        <v>3.9</v>
      </c>
      <c r="I17" s="79"/>
      <c r="J17" s="79"/>
      <c r="K17" s="78">
        <v>3.3</v>
      </c>
      <c r="L17" s="79"/>
      <c r="M17" s="79"/>
      <c r="N17" s="78"/>
      <c r="O17" s="79"/>
      <c r="P17" s="79"/>
      <c r="Q17" s="78"/>
    </row>
    <row r="18" spans="1:17" x14ac:dyDescent="0.2">
      <c r="B18" s="60"/>
    </row>
    <row r="19" spans="1:17" x14ac:dyDescent="0.2">
      <c r="B19" s="60"/>
      <c r="C19" s="50" t="s">
        <v>131</v>
      </c>
      <c r="D19" s="58"/>
    </row>
    <row r="20" spans="1:17" x14ac:dyDescent="0.2">
      <c r="B20" s="60"/>
      <c r="C20" s="50" t="s">
        <v>140</v>
      </c>
      <c r="D20" s="58"/>
    </row>
    <row r="21" spans="1:17" x14ac:dyDescent="0.2">
      <c r="B21" s="60"/>
      <c r="C21" s="65" t="s">
        <v>78</v>
      </c>
      <c r="D21" s="58"/>
    </row>
    <row r="22" spans="1:17" x14ac:dyDescent="0.2">
      <c r="B22" s="60"/>
      <c r="C22" s="65" t="s">
        <v>86</v>
      </c>
    </row>
    <row r="24" spans="1:17" x14ac:dyDescent="0.2">
      <c r="A24" s="56" t="s">
        <v>117</v>
      </c>
      <c r="B24" s="60"/>
    </row>
    <row r="25" spans="1:17" ht="15" x14ac:dyDescent="0.2">
      <c r="A25" s="50" t="s">
        <v>56</v>
      </c>
      <c r="B25" s="150" t="s">
        <v>184</v>
      </c>
    </row>
    <row r="26" spans="1:17" ht="15" x14ac:dyDescent="0.2">
      <c r="A26" s="50" t="s">
        <v>115</v>
      </c>
      <c r="B26" s="150" t="s">
        <v>185</v>
      </c>
    </row>
    <row r="27" spans="1:17" ht="15" x14ac:dyDescent="0.25">
      <c r="A27" s="50" t="s">
        <v>29</v>
      </c>
      <c r="B27" s="82" t="s">
        <v>183</v>
      </c>
    </row>
    <row r="28" spans="1:17" x14ac:dyDescent="0.2">
      <c r="B28" s="60"/>
    </row>
    <row r="29" spans="1:17" x14ac:dyDescent="0.2">
      <c r="B29" s="60"/>
    </row>
  </sheetData>
  <hyperlinks>
    <hyperlink ref="B25" r:id="rId1" xr:uid="{56744B0D-3E91-4D2D-9454-851B5CE08AF0}"/>
    <hyperlink ref="B27" r:id="rId2" xr:uid="{937CEC56-13F9-4258-B39A-A5ED2B9B2DE7}"/>
    <hyperlink ref="B26" r:id="rId3" xr:uid="{065E9AC2-8F6D-4E37-9EAE-F1C6FF3D2B2E}"/>
  </hyperlinks>
  <pageMargins left="0.7" right="0.7" top="0.75" bottom="0.75" header="0.3" footer="0.3"/>
  <pageSetup paperSize="9" orientation="portrait" verticalDpi="0" r:id="rId4"/>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32DF7-63F1-4C5C-9849-C9C4701C779F}">
  <dimension ref="A1:R22"/>
  <sheetViews>
    <sheetView showGridLines="0" zoomScaleNormal="100" workbookViewId="0"/>
  </sheetViews>
  <sheetFormatPr defaultRowHeight="12.75" x14ac:dyDescent="0.2"/>
  <cols>
    <col min="1" max="1" width="14.5703125" style="50" customWidth="1"/>
    <col min="2" max="2" width="19.28515625" style="50" customWidth="1"/>
    <col min="3" max="3" width="27.28515625" style="50" customWidth="1"/>
    <col min="4" max="15" width="8.42578125" style="50" customWidth="1"/>
    <col min="16" max="17" width="7.7109375" style="50" customWidth="1"/>
    <col min="18" max="18" width="7.140625" style="50" customWidth="1"/>
    <col min="19" max="19" width="24.5703125" style="50" customWidth="1"/>
    <col min="20" max="16384" width="9.140625" style="50"/>
  </cols>
  <sheetData>
    <row r="1" spans="1:18" x14ac:dyDescent="0.2">
      <c r="A1" s="60"/>
      <c r="B1" s="60"/>
      <c r="C1" s="60"/>
      <c r="D1" s="60"/>
      <c r="E1" s="60"/>
      <c r="F1" s="60"/>
      <c r="G1" s="60"/>
      <c r="H1" s="60"/>
      <c r="I1" s="60"/>
      <c r="J1" s="60"/>
      <c r="K1" s="60"/>
      <c r="L1" s="60"/>
      <c r="M1" s="60"/>
      <c r="N1" s="60"/>
      <c r="O1" s="60"/>
      <c r="P1" s="60"/>
      <c r="Q1" s="60"/>
      <c r="R1" s="60"/>
    </row>
    <row r="2" spans="1:18" x14ac:dyDescent="0.2">
      <c r="A2" s="60"/>
      <c r="B2" s="60"/>
      <c r="C2" s="60"/>
      <c r="D2" s="60"/>
      <c r="E2" s="60"/>
      <c r="F2" s="60"/>
      <c r="G2" s="60"/>
      <c r="H2" s="60"/>
      <c r="I2" s="60"/>
      <c r="J2" s="60"/>
      <c r="K2" s="60"/>
      <c r="L2" s="60"/>
      <c r="M2" s="60"/>
      <c r="N2" s="60"/>
      <c r="O2" s="60"/>
      <c r="P2" s="60"/>
      <c r="Q2" s="60"/>
      <c r="R2" s="60"/>
    </row>
    <row r="3" spans="1:18" x14ac:dyDescent="0.2">
      <c r="A3" s="60"/>
      <c r="B3" s="60"/>
      <c r="C3" s="61" t="s">
        <v>21</v>
      </c>
      <c r="D3" s="61"/>
      <c r="E3" s="60"/>
      <c r="F3" s="60"/>
      <c r="G3" s="60"/>
      <c r="H3" s="60"/>
      <c r="I3" s="60"/>
      <c r="J3" s="60"/>
      <c r="K3" s="60"/>
      <c r="L3" s="60"/>
      <c r="M3" s="60"/>
      <c r="N3" s="60"/>
      <c r="O3" s="60"/>
      <c r="P3" s="60"/>
      <c r="Q3" s="60"/>
      <c r="R3" s="60"/>
    </row>
    <row r="4" spans="1:18" x14ac:dyDescent="0.2">
      <c r="A4" s="60"/>
      <c r="B4" s="60"/>
      <c r="C4" s="83">
        <f>+'Figure 1'!C4</f>
        <v>46023</v>
      </c>
      <c r="D4" s="61"/>
      <c r="E4" s="60"/>
      <c r="F4" s="60"/>
      <c r="G4" s="60"/>
      <c r="H4" s="60"/>
      <c r="I4" s="60"/>
      <c r="J4" s="60"/>
      <c r="K4" s="60"/>
      <c r="L4" s="60"/>
      <c r="M4" s="60"/>
      <c r="N4" s="60"/>
      <c r="O4" s="60"/>
      <c r="P4" s="60"/>
      <c r="Q4" s="60"/>
      <c r="R4" s="60"/>
    </row>
    <row r="5" spans="1:18" x14ac:dyDescent="0.2">
      <c r="A5" s="60"/>
      <c r="B5" s="60"/>
      <c r="C5" s="61"/>
      <c r="D5" s="61"/>
      <c r="E5" s="60"/>
      <c r="F5" s="60"/>
      <c r="G5" s="60"/>
      <c r="H5" s="60"/>
      <c r="I5" s="60"/>
      <c r="J5" s="60"/>
      <c r="K5" s="60"/>
      <c r="L5" s="60"/>
      <c r="M5" s="60"/>
      <c r="N5" s="60"/>
      <c r="O5" s="60"/>
      <c r="P5" s="60"/>
      <c r="Q5" s="60"/>
      <c r="R5" s="60"/>
    </row>
    <row r="6" spans="1:18" ht="15.75" x14ac:dyDescent="0.25">
      <c r="A6" s="60"/>
      <c r="B6" s="60"/>
      <c r="C6" s="62" t="s">
        <v>212</v>
      </c>
      <c r="D6" s="62"/>
      <c r="E6" s="60"/>
      <c r="F6" s="60"/>
      <c r="G6" s="60"/>
      <c r="H6" s="60"/>
      <c r="I6" s="60"/>
      <c r="J6" s="60"/>
      <c r="K6" s="60"/>
      <c r="L6" s="60"/>
      <c r="M6" s="60"/>
      <c r="N6" s="60"/>
      <c r="O6" s="60"/>
      <c r="P6" s="60"/>
      <c r="Q6" s="60"/>
      <c r="R6" s="60"/>
    </row>
    <row r="7" spans="1:18" x14ac:dyDescent="0.2">
      <c r="A7" s="60"/>
      <c r="B7" s="60"/>
      <c r="E7" s="60"/>
      <c r="F7" s="60"/>
      <c r="G7" s="60"/>
      <c r="H7" s="60"/>
      <c r="I7" s="60"/>
      <c r="J7" s="60"/>
      <c r="K7" s="60"/>
      <c r="L7" s="60"/>
      <c r="M7" s="60"/>
      <c r="N7" s="60"/>
      <c r="O7" s="60"/>
      <c r="P7" s="60"/>
      <c r="Q7" s="60"/>
      <c r="R7" s="60"/>
    </row>
    <row r="8" spans="1:18" x14ac:dyDescent="0.2">
      <c r="A8" s="60"/>
      <c r="B8" s="60"/>
      <c r="C8" s="60"/>
      <c r="D8" s="60"/>
      <c r="E8" s="60"/>
      <c r="F8" s="60"/>
      <c r="G8" s="60"/>
      <c r="H8" s="60"/>
      <c r="I8" s="60"/>
      <c r="J8" s="60"/>
      <c r="K8" s="60"/>
      <c r="L8" s="60"/>
      <c r="M8" s="60"/>
      <c r="N8" s="60"/>
      <c r="O8" s="60"/>
      <c r="P8" s="60"/>
      <c r="Q8" s="60"/>
      <c r="R8" s="60"/>
    </row>
    <row r="9" spans="1:18" x14ac:dyDescent="0.2">
      <c r="A9" s="60"/>
      <c r="B9" s="60"/>
      <c r="C9" s="56"/>
      <c r="D9" s="54"/>
      <c r="E9" s="54"/>
      <c r="F9" s="54"/>
      <c r="G9" s="54"/>
      <c r="H9" s="54"/>
      <c r="I9" s="54"/>
      <c r="J9" s="54"/>
      <c r="K9" s="54"/>
      <c r="L9" s="54"/>
      <c r="M9" s="54"/>
      <c r="N9" s="54"/>
      <c r="O9" s="54"/>
      <c r="P9" s="54"/>
      <c r="Q9" s="54"/>
      <c r="R9" s="60"/>
    </row>
    <row r="10" spans="1:18" x14ac:dyDescent="0.2">
      <c r="B10" s="60"/>
      <c r="D10" s="54">
        <v>2025</v>
      </c>
      <c r="E10" s="54"/>
      <c r="F10" s="54"/>
      <c r="H10" s="54"/>
      <c r="I10" s="54"/>
      <c r="K10" s="54"/>
      <c r="L10" s="54"/>
      <c r="N10" s="54"/>
      <c r="O10" s="54"/>
      <c r="P10" s="50">
        <v>2026</v>
      </c>
    </row>
    <row r="11" spans="1:18" x14ac:dyDescent="0.2">
      <c r="B11" s="60"/>
      <c r="D11" s="54" t="s">
        <v>62</v>
      </c>
      <c r="E11" s="54" t="s">
        <v>63</v>
      </c>
      <c r="F11" s="54" t="s">
        <v>64</v>
      </c>
      <c r="G11" s="54" t="s">
        <v>65</v>
      </c>
      <c r="H11" s="54" t="s">
        <v>1</v>
      </c>
      <c r="I11" s="54" t="s">
        <v>66</v>
      </c>
      <c r="J11" s="54" t="s">
        <v>67</v>
      </c>
      <c r="K11" s="54" t="s">
        <v>68</v>
      </c>
      <c r="L11" s="54" t="s">
        <v>69</v>
      </c>
      <c r="M11" s="54" t="s">
        <v>70</v>
      </c>
      <c r="N11" s="54" t="s">
        <v>60</v>
      </c>
      <c r="O11" s="54" t="s">
        <v>61</v>
      </c>
      <c r="P11" s="54" t="s">
        <v>62</v>
      </c>
      <c r="Q11" s="54" t="s">
        <v>63</v>
      </c>
      <c r="R11" s="54" t="s">
        <v>64</v>
      </c>
    </row>
    <row r="12" spans="1:18" x14ac:dyDescent="0.2">
      <c r="B12" s="60"/>
      <c r="C12" s="50" t="s">
        <v>156</v>
      </c>
      <c r="D12" s="67">
        <v>2.7031000000000001</v>
      </c>
      <c r="E12" s="67">
        <v>2.5249999999999999</v>
      </c>
      <c r="F12" s="67">
        <v>2.4424000000000001</v>
      </c>
      <c r="G12" s="67">
        <v>2.2482000000000002</v>
      </c>
      <c r="H12" s="67">
        <v>2.0912999999999999</v>
      </c>
      <c r="I12" s="67">
        <v>1.9836</v>
      </c>
      <c r="J12" s="67">
        <v>1.9863</v>
      </c>
      <c r="K12" s="67">
        <v>2.0211000000000001</v>
      </c>
      <c r="L12" s="67">
        <v>2.0272999999999999</v>
      </c>
      <c r="M12" s="67">
        <v>2.0344000000000002</v>
      </c>
      <c r="N12" s="67">
        <v>2.0417000000000001</v>
      </c>
      <c r="O12" s="67">
        <v>2.0457999999999998</v>
      </c>
      <c r="P12" s="67"/>
      <c r="Q12" s="67"/>
    </row>
    <row r="13" spans="1:18" x14ac:dyDescent="0.2">
      <c r="B13" s="60"/>
      <c r="C13" s="50" t="s">
        <v>157</v>
      </c>
      <c r="D13" s="67">
        <v>3.0370300000000001</v>
      </c>
      <c r="E13" s="67">
        <v>2.93736</v>
      </c>
      <c r="F13" s="67">
        <v>3.2420499999999999</v>
      </c>
      <c r="G13" s="67">
        <v>3.0579399999999999</v>
      </c>
      <c r="H13" s="67">
        <v>3.0577800000000002</v>
      </c>
      <c r="I13" s="67">
        <v>3.00597</v>
      </c>
      <c r="J13" s="67">
        <v>3.09335</v>
      </c>
      <c r="K13" s="67">
        <v>3.1236299999999999</v>
      </c>
      <c r="L13" s="67">
        <v>3.1512199999999999</v>
      </c>
      <c r="M13" s="67">
        <v>3.0652900000000001</v>
      </c>
      <c r="N13" s="67">
        <v>3.08819</v>
      </c>
      <c r="O13" s="67">
        <v>3.2125499999999998</v>
      </c>
      <c r="P13" s="67"/>
      <c r="Q13" s="67"/>
    </row>
    <row r="14" spans="1:18" x14ac:dyDescent="0.2">
      <c r="B14" s="60"/>
      <c r="C14" s="50" t="s">
        <v>89</v>
      </c>
      <c r="D14" s="66">
        <v>1.0354000000000001</v>
      </c>
      <c r="E14" s="66">
        <v>1.0412999999999999</v>
      </c>
      <c r="F14" s="66">
        <v>1.0807</v>
      </c>
      <c r="G14" s="66">
        <v>1.1214</v>
      </c>
      <c r="H14" s="66">
        <v>1.1277999999999999</v>
      </c>
      <c r="I14" s="66">
        <v>1.1516</v>
      </c>
      <c r="J14" s="66">
        <v>1.1677</v>
      </c>
      <c r="K14" s="66">
        <v>1.1631</v>
      </c>
      <c r="L14" s="66">
        <v>1.1732</v>
      </c>
      <c r="M14" s="66">
        <v>1.163</v>
      </c>
      <c r="N14" s="66">
        <v>1.1559999999999999</v>
      </c>
      <c r="O14" s="66">
        <v>1.1709000000000001</v>
      </c>
      <c r="P14" s="66"/>
      <c r="Q14" s="66"/>
    </row>
    <row r="15" spans="1:18" x14ac:dyDescent="0.2">
      <c r="B15" s="60"/>
    </row>
    <row r="16" spans="1:18" x14ac:dyDescent="0.2">
      <c r="C16" s="50" t="s">
        <v>155</v>
      </c>
      <c r="D16" s="58"/>
    </row>
    <row r="17" spans="1:3" x14ac:dyDescent="0.2">
      <c r="C17" s="50" t="s">
        <v>149</v>
      </c>
    </row>
    <row r="20" spans="1:3" x14ac:dyDescent="0.2">
      <c r="A20" s="56" t="s">
        <v>117</v>
      </c>
    </row>
    <row r="21" spans="1:3" ht="15" x14ac:dyDescent="0.25">
      <c r="A21" s="50" t="s">
        <v>57</v>
      </c>
      <c r="B21" s="82" t="s">
        <v>186</v>
      </c>
    </row>
    <row r="22" spans="1:3" ht="15" x14ac:dyDescent="0.25">
      <c r="A22" s="50" t="s">
        <v>114</v>
      </c>
      <c r="B22" s="82" t="s">
        <v>187</v>
      </c>
    </row>
  </sheetData>
  <hyperlinks>
    <hyperlink ref="B21" r:id="rId1" xr:uid="{76312D83-FE17-4D09-B68A-BC901EB86510}"/>
    <hyperlink ref="B22" r:id="rId2" xr:uid="{5A053533-7CCE-44DA-82D2-C46E270D0C6F}"/>
  </hyperlinks>
  <pageMargins left="0.7" right="0.7" top="0.75" bottom="0.75" header="0.3" footer="0.3"/>
  <pageSetup paperSize="9" orientation="portrait" verticalDpi="0" r:id="rId3"/>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15843-2D18-4CA3-85C3-3C9822396C5E}">
  <sheetPr>
    <tabColor theme="4" tint="0.59999389629810485"/>
  </sheetPr>
  <dimension ref="A1"/>
  <sheetViews>
    <sheetView showGridLines="0" zoomScaleNormal="100" workbookViewId="0"/>
  </sheetViews>
  <sheetFormatPr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BDDDF-E3F9-40AB-8A02-0388FD945D23}">
  <dimension ref="A3:I33"/>
  <sheetViews>
    <sheetView showGridLines="0" zoomScaleNormal="100" workbookViewId="0"/>
  </sheetViews>
  <sheetFormatPr defaultColWidth="11.42578125" defaultRowHeight="12.75" x14ac:dyDescent="0.2"/>
  <cols>
    <col min="1" max="1" width="37.7109375" style="1" customWidth="1"/>
    <col min="2" max="2" width="14.7109375" style="1" customWidth="1"/>
    <col min="3" max="3" width="41.28515625" style="1" customWidth="1"/>
    <col min="4" max="9" width="17" style="1" customWidth="1"/>
    <col min="10" max="16384" width="11.42578125" style="1"/>
  </cols>
  <sheetData>
    <row r="3" spans="3:9" x14ac:dyDescent="0.2">
      <c r="C3" s="10" t="s">
        <v>21</v>
      </c>
    </row>
    <row r="4" spans="3:9" x14ac:dyDescent="0.2">
      <c r="C4" s="83">
        <f>+'Figure 1'!C4</f>
        <v>46023</v>
      </c>
    </row>
    <row r="5" spans="3:9" x14ac:dyDescent="0.2">
      <c r="C5" s="10"/>
    </row>
    <row r="6" spans="3:9" ht="15.75" x14ac:dyDescent="0.25">
      <c r="C6" s="62" t="s">
        <v>214</v>
      </c>
    </row>
    <row r="7" spans="3:9" ht="14.25" x14ac:dyDescent="0.2">
      <c r="C7" s="46" t="s">
        <v>22</v>
      </c>
    </row>
    <row r="10" spans="3:9" x14ac:dyDescent="0.2">
      <c r="C10" s="15"/>
      <c r="D10" s="164" t="s">
        <v>126</v>
      </c>
      <c r="E10" s="165"/>
      <c r="F10" s="166"/>
      <c r="G10" s="167" t="s">
        <v>127</v>
      </c>
      <c r="H10" s="165"/>
      <c r="I10" s="165"/>
    </row>
    <row r="11" spans="3:9" x14ac:dyDescent="0.2">
      <c r="C11" s="16"/>
      <c r="D11" s="17">
        <v>2025</v>
      </c>
      <c r="E11" s="117">
        <v>2026</v>
      </c>
      <c r="F11" s="18">
        <v>2027</v>
      </c>
      <c r="G11" s="17">
        <v>2025</v>
      </c>
      <c r="H11" s="117">
        <v>2026</v>
      </c>
      <c r="I11" s="117">
        <v>2027</v>
      </c>
    </row>
    <row r="12" spans="3:9" x14ac:dyDescent="0.2">
      <c r="C12" s="132" t="s">
        <v>17</v>
      </c>
      <c r="D12" s="133"/>
      <c r="E12" s="133"/>
      <c r="F12" s="133"/>
      <c r="G12" s="133"/>
      <c r="H12" s="133"/>
      <c r="I12" s="133"/>
    </row>
    <row r="13" spans="3:9" x14ac:dyDescent="0.2">
      <c r="C13" s="124" t="s">
        <v>169</v>
      </c>
      <c r="D13" s="21">
        <v>0.9</v>
      </c>
      <c r="E13" s="22">
        <v>1.4</v>
      </c>
      <c r="F13" s="154" t="s">
        <v>14</v>
      </c>
      <c r="G13" s="21">
        <v>2.1</v>
      </c>
      <c r="H13" s="22">
        <v>1.7</v>
      </c>
      <c r="I13" s="154" t="s">
        <v>14</v>
      </c>
    </row>
    <row r="14" spans="3:9" x14ac:dyDescent="0.2">
      <c r="C14" s="20" t="s">
        <v>174</v>
      </c>
      <c r="D14" s="130">
        <v>1.3</v>
      </c>
      <c r="E14" s="131">
        <v>1.2</v>
      </c>
      <c r="F14" s="131">
        <v>1.4</v>
      </c>
      <c r="G14" s="130">
        <v>2.1</v>
      </c>
      <c r="H14" s="131">
        <v>1.9</v>
      </c>
      <c r="I14" s="131">
        <v>2</v>
      </c>
    </row>
    <row r="15" spans="3:9" x14ac:dyDescent="0.2">
      <c r="C15" s="161" t="s">
        <v>18</v>
      </c>
      <c r="D15" s="134"/>
      <c r="E15" s="134"/>
      <c r="F15" s="134"/>
      <c r="G15" s="134"/>
      <c r="H15" s="134"/>
      <c r="I15" s="134"/>
    </row>
    <row r="16" spans="3:9" x14ac:dyDescent="0.2">
      <c r="C16" s="162" t="s">
        <v>222</v>
      </c>
      <c r="D16" s="118">
        <v>1.2</v>
      </c>
      <c r="E16" s="119">
        <v>1</v>
      </c>
      <c r="F16" s="119">
        <v>1.3</v>
      </c>
      <c r="G16" s="118">
        <v>2.1</v>
      </c>
      <c r="H16" s="119">
        <v>1.7</v>
      </c>
      <c r="I16" s="119">
        <v>1.9</v>
      </c>
    </row>
    <row r="17" spans="1:9" x14ac:dyDescent="0.2">
      <c r="C17" s="125" t="s">
        <v>207</v>
      </c>
      <c r="D17" s="103">
        <v>1.4</v>
      </c>
      <c r="E17" s="104">
        <v>1.2</v>
      </c>
      <c r="F17" s="104">
        <v>1.4</v>
      </c>
      <c r="G17" s="103">
        <v>2.1</v>
      </c>
      <c r="H17" s="104">
        <v>1.9</v>
      </c>
      <c r="I17" s="104">
        <v>1.8</v>
      </c>
    </row>
    <row r="18" spans="1:9" x14ac:dyDescent="0.2">
      <c r="C18" s="161" t="s">
        <v>19</v>
      </c>
      <c r="D18" s="134"/>
      <c r="E18" s="134"/>
      <c r="F18" s="134"/>
      <c r="G18" s="134"/>
      <c r="H18" s="134"/>
      <c r="I18" s="134"/>
    </row>
    <row r="19" spans="1:9" x14ac:dyDescent="0.2">
      <c r="C19" s="162" t="s">
        <v>223</v>
      </c>
      <c r="D19" s="118">
        <v>1.2</v>
      </c>
      <c r="E19" s="119">
        <v>1.1000000000000001</v>
      </c>
      <c r="F19" s="119">
        <v>1.4</v>
      </c>
      <c r="G19" s="118">
        <v>2.1</v>
      </c>
      <c r="H19" s="119">
        <v>1.9</v>
      </c>
      <c r="I19" s="119">
        <v>2.1</v>
      </c>
    </row>
    <row r="20" spans="1:9" x14ac:dyDescent="0.2">
      <c r="C20" s="125" t="s">
        <v>213</v>
      </c>
      <c r="D20" s="130">
        <v>1.4</v>
      </c>
      <c r="E20" s="131">
        <v>1.3</v>
      </c>
      <c r="F20" s="131">
        <v>1.4</v>
      </c>
      <c r="G20" s="155" t="s">
        <v>14</v>
      </c>
      <c r="H20" s="131">
        <v>1.9</v>
      </c>
      <c r="I20" s="156" t="s">
        <v>215</v>
      </c>
    </row>
    <row r="21" spans="1:9" x14ac:dyDescent="0.2">
      <c r="C21" s="161" t="s">
        <v>221</v>
      </c>
      <c r="D21" s="134"/>
      <c r="E21" s="134"/>
      <c r="F21" s="134"/>
      <c r="G21" s="134"/>
      <c r="H21" s="134"/>
      <c r="I21" s="134"/>
    </row>
    <row r="22" spans="1:9" x14ac:dyDescent="0.2">
      <c r="C22" s="162" t="s">
        <v>222</v>
      </c>
      <c r="D22" s="118">
        <v>1.2</v>
      </c>
      <c r="E22" s="119">
        <v>1</v>
      </c>
      <c r="F22" s="157" t="s">
        <v>14</v>
      </c>
      <c r="G22" s="118">
        <v>2.1</v>
      </c>
      <c r="H22" s="119">
        <v>1.9</v>
      </c>
      <c r="I22" s="157" t="s">
        <v>14</v>
      </c>
    </row>
    <row r="23" spans="1:9" x14ac:dyDescent="0.2">
      <c r="C23" s="126" t="s">
        <v>207</v>
      </c>
      <c r="D23" s="127">
        <v>1.3</v>
      </c>
      <c r="E23" s="128">
        <v>1.2</v>
      </c>
      <c r="F23" s="128">
        <v>1.4</v>
      </c>
      <c r="G23" s="127">
        <v>2.1</v>
      </c>
      <c r="H23" s="128">
        <v>1.9</v>
      </c>
      <c r="I23" s="128">
        <v>2</v>
      </c>
    </row>
    <row r="25" spans="1:9" ht="15.75" customHeight="1" x14ac:dyDescent="0.2">
      <c r="C25" s="2" t="s">
        <v>26</v>
      </c>
      <c r="D25" s="3"/>
      <c r="E25" s="3"/>
      <c r="F25" s="3"/>
    </row>
    <row r="26" spans="1:9" x14ac:dyDescent="0.2">
      <c r="C26" s="4"/>
      <c r="D26" s="3"/>
      <c r="E26" s="3"/>
      <c r="F26" s="3"/>
    </row>
    <row r="28" spans="1:9" x14ac:dyDescent="0.2">
      <c r="A28" s="6" t="s">
        <v>20</v>
      </c>
    </row>
    <row r="29" spans="1:9" ht="15" x14ac:dyDescent="0.25">
      <c r="A29" s="1" t="s">
        <v>39</v>
      </c>
      <c r="B29" s="82" t="s">
        <v>41</v>
      </c>
      <c r="C29"/>
    </row>
    <row r="30" spans="1:9" ht="15" x14ac:dyDescent="0.25">
      <c r="A30" s="1" t="s">
        <v>18</v>
      </c>
      <c r="B30" s="82" t="s">
        <v>44</v>
      </c>
    </row>
    <row r="31" spans="1:9" ht="15" x14ac:dyDescent="0.25">
      <c r="B31" s="82" t="s">
        <v>118</v>
      </c>
    </row>
    <row r="32" spans="1:9" ht="15" x14ac:dyDescent="0.25">
      <c r="A32" s="1" t="s">
        <v>19</v>
      </c>
      <c r="B32" s="82" t="s">
        <v>42</v>
      </c>
    </row>
    <row r="33" spans="1:2" ht="15" x14ac:dyDescent="0.25">
      <c r="A33" s="1" t="s">
        <v>40</v>
      </c>
      <c r="B33" s="82" t="s">
        <v>43</v>
      </c>
    </row>
  </sheetData>
  <mergeCells count="2">
    <mergeCell ref="D10:F10"/>
    <mergeCell ref="G10:I10"/>
  </mergeCells>
  <hyperlinks>
    <hyperlink ref="B29" r:id="rId1" xr:uid="{1B6DCA52-DA0C-4E18-8CDC-D76EFC720569}"/>
    <hyperlink ref="B30" r:id="rId2" xr:uid="{57186558-28DE-407A-8303-49E7DFBA0E57}"/>
    <hyperlink ref="B32" r:id="rId3" xr:uid="{A239B84B-CCBD-474A-8B54-C09985979885}"/>
    <hyperlink ref="B33" r:id="rId4" xr:uid="{6B08C34C-4071-4618-8BC4-39DED0F7FAEF}"/>
    <hyperlink ref="B31" r:id="rId5" xr:uid="{EB386E17-1E6B-48FC-80D9-115038CD8EA9}"/>
  </hyperlinks>
  <pageMargins left="0.7" right="0.7" top="0.75" bottom="0.75" header="0.3" footer="0.3"/>
  <pageSetup paperSize="9" orientation="portrait" verticalDpi="1200" r:id="rId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F267B-AAD7-4DBC-ABA5-63D4041E9580}">
  <sheetPr>
    <tabColor theme="4" tint="0.59999389629810485"/>
  </sheetPr>
  <dimension ref="A1:D67"/>
  <sheetViews>
    <sheetView showGridLines="0" zoomScaleNormal="100" workbookViewId="0"/>
  </sheetViews>
  <sheetFormatPr defaultRowHeight="15" x14ac:dyDescent="0.25"/>
  <cols>
    <col min="1" max="1" width="13.42578125" customWidth="1"/>
    <col min="2" max="2" width="22.42578125" customWidth="1"/>
    <col min="3" max="3" width="15.5703125" customWidth="1"/>
    <col min="6" max="6" width="19.42578125" bestFit="1" customWidth="1"/>
    <col min="7" max="7" width="3.42578125" bestFit="1" customWidth="1"/>
    <col min="8" max="8" width="16.28515625" customWidth="1"/>
    <col min="9" max="9" width="14.42578125" customWidth="1"/>
    <col min="10" max="10" width="3.42578125" bestFit="1" customWidth="1"/>
  </cols>
  <sheetData>
    <row r="1" spans="1:3" x14ac:dyDescent="0.25">
      <c r="A1" s="68" t="s">
        <v>91</v>
      </c>
      <c r="B1" s="70"/>
      <c r="C1" s="60"/>
    </row>
    <row r="3" spans="1:3" x14ac:dyDescent="0.25">
      <c r="A3" s="69" t="s">
        <v>159</v>
      </c>
    </row>
    <row r="4" spans="1:3" x14ac:dyDescent="0.25">
      <c r="A4" s="72" t="s">
        <v>49</v>
      </c>
      <c r="B4" s="73" t="s">
        <v>48</v>
      </c>
      <c r="C4" s="73" t="s">
        <v>158</v>
      </c>
    </row>
    <row r="5" spans="1:3" x14ac:dyDescent="0.25">
      <c r="A5" s="71">
        <v>2022</v>
      </c>
      <c r="B5" t="s">
        <v>104</v>
      </c>
      <c r="C5" t="s">
        <v>94</v>
      </c>
    </row>
    <row r="6" spans="1:3" x14ac:dyDescent="0.25">
      <c r="A6" s="71">
        <v>2023</v>
      </c>
      <c r="B6" t="s">
        <v>111</v>
      </c>
      <c r="C6" t="s">
        <v>103</v>
      </c>
    </row>
    <row r="7" spans="1:3" x14ac:dyDescent="0.25">
      <c r="A7" s="71">
        <v>2023</v>
      </c>
      <c r="B7" t="s">
        <v>110</v>
      </c>
      <c r="C7" t="s">
        <v>101</v>
      </c>
    </row>
    <row r="8" spans="1:3" x14ac:dyDescent="0.25">
      <c r="A8" s="71">
        <v>2023</v>
      </c>
      <c r="B8" t="s">
        <v>109</v>
      </c>
      <c r="C8" t="s">
        <v>99</v>
      </c>
    </row>
    <row r="9" spans="1:3" x14ac:dyDescent="0.25">
      <c r="A9" s="71">
        <v>2023</v>
      </c>
      <c r="B9" t="s">
        <v>2</v>
      </c>
      <c r="C9" t="s">
        <v>96</v>
      </c>
    </row>
    <row r="10" spans="1:3" x14ac:dyDescent="0.25">
      <c r="A10" s="71">
        <v>2023</v>
      </c>
      <c r="B10" t="s">
        <v>1</v>
      </c>
      <c r="C10" t="s">
        <v>91</v>
      </c>
    </row>
    <row r="11" spans="1:3" x14ac:dyDescent="0.25">
      <c r="A11" s="71">
        <v>2023</v>
      </c>
      <c r="B11" t="s">
        <v>0</v>
      </c>
      <c r="C11" t="s">
        <v>95</v>
      </c>
    </row>
    <row r="12" spans="1:3" x14ac:dyDescent="0.25">
      <c r="A12" s="71">
        <v>2023</v>
      </c>
      <c r="B12" t="s">
        <v>108</v>
      </c>
      <c r="C12" t="s">
        <v>93</v>
      </c>
    </row>
    <row r="13" spans="1:3" x14ac:dyDescent="0.25">
      <c r="A13" s="71">
        <v>2023</v>
      </c>
      <c r="B13" t="s">
        <v>121</v>
      </c>
      <c r="C13" t="s">
        <v>100</v>
      </c>
    </row>
    <row r="14" spans="1:3" x14ac:dyDescent="0.25">
      <c r="A14" s="71">
        <v>2023</v>
      </c>
      <c r="B14" t="s">
        <v>107</v>
      </c>
      <c r="C14" t="s">
        <v>102</v>
      </c>
    </row>
    <row r="15" spans="1:3" x14ac:dyDescent="0.25">
      <c r="A15" s="71">
        <v>2023</v>
      </c>
      <c r="B15" t="s">
        <v>106</v>
      </c>
      <c r="C15" t="s">
        <v>97</v>
      </c>
    </row>
    <row r="16" spans="1:3" x14ac:dyDescent="0.25">
      <c r="A16" s="71">
        <v>2023</v>
      </c>
      <c r="B16" t="s">
        <v>105</v>
      </c>
      <c r="C16" t="s">
        <v>98</v>
      </c>
    </row>
    <row r="17" spans="1:3" x14ac:dyDescent="0.25">
      <c r="A17" s="71">
        <v>2023</v>
      </c>
      <c r="B17" t="s">
        <v>104</v>
      </c>
      <c r="C17" t="s">
        <v>92</v>
      </c>
    </row>
    <row r="18" spans="1:3" x14ac:dyDescent="0.25">
      <c r="A18" s="71">
        <v>2024</v>
      </c>
      <c r="B18" t="s">
        <v>111</v>
      </c>
      <c r="C18" t="s">
        <v>90</v>
      </c>
    </row>
    <row r="19" spans="1:3" x14ac:dyDescent="0.25">
      <c r="A19" s="71">
        <v>2024</v>
      </c>
      <c r="B19" t="s">
        <v>110</v>
      </c>
      <c r="C19" t="s">
        <v>132</v>
      </c>
    </row>
    <row r="20" spans="1:3" x14ac:dyDescent="0.25">
      <c r="A20" s="71">
        <v>2024</v>
      </c>
      <c r="B20" t="s">
        <v>109</v>
      </c>
      <c r="C20" t="s">
        <v>136</v>
      </c>
    </row>
    <row r="21" spans="1:3" x14ac:dyDescent="0.25">
      <c r="A21" s="71">
        <v>2024</v>
      </c>
      <c r="B21" t="s">
        <v>2</v>
      </c>
      <c r="C21" t="s">
        <v>133</v>
      </c>
    </row>
    <row r="22" spans="1:3" x14ac:dyDescent="0.25">
      <c r="A22" s="71">
        <v>2024</v>
      </c>
      <c r="B22" t="s">
        <v>1</v>
      </c>
      <c r="C22" t="s">
        <v>135</v>
      </c>
    </row>
    <row r="23" spans="1:3" x14ac:dyDescent="0.25">
      <c r="A23" s="71">
        <v>2024</v>
      </c>
      <c r="B23" t="s">
        <v>0</v>
      </c>
      <c r="C23" t="s">
        <v>137</v>
      </c>
    </row>
    <row r="24" spans="1:3" x14ac:dyDescent="0.25">
      <c r="A24" s="71">
        <v>2024</v>
      </c>
      <c r="B24" t="s">
        <v>108</v>
      </c>
      <c r="C24" t="s">
        <v>134</v>
      </c>
    </row>
    <row r="25" spans="1:3" x14ac:dyDescent="0.25">
      <c r="A25" s="80">
        <v>2024</v>
      </c>
      <c r="B25" s="81" t="s">
        <v>121</v>
      </c>
      <c r="C25" s="121" t="s">
        <v>138</v>
      </c>
    </row>
    <row r="26" spans="1:3" x14ac:dyDescent="0.25">
      <c r="A26" s="71">
        <v>2024</v>
      </c>
      <c r="B26" t="s">
        <v>107</v>
      </c>
      <c r="C26" t="str">
        <f>+C5</f>
        <v>Croatia</v>
      </c>
    </row>
    <row r="27" spans="1:3" x14ac:dyDescent="0.25">
      <c r="A27" s="71">
        <v>2024</v>
      </c>
      <c r="B27" t="s">
        <v>106</v>
      </c>
      <c r="C27" t="str">
        <f t="shared" ref="C27:C30" si="0">+C6</f>
        <v>Sweden</v>
      </c>
    </row>
    <row r="28" spans="1:3" x14ac:dyDescent="0.25">
      <c r="A28" s="71">
        <v>2024</v>
      </c>
      <c r="B28" t="s">
        <v>105</v>
      </c>
      <c r="C28" t="str">
        <f t="shared" si="0"/>
        <v>Slovakia</v>
      </c>
    </row>
    <row r="29" spans="1:3" x14ac:dyDescent="0.25">
      <c r="A29" s="71">
        <v>2024</v>
      </c>
      <c r="B29" t="s">
        <v>104</v>
      </c>
      <c r="C29" t="str">
        <f t="shared" si="0"/>
        <v>Portugal</v>
      </c>
    </row>
    <row r="30" spans="1:3" x14ac:dyDescent="0.25">
      <c r="A30" s="71">
        <v>2025</v>
      </c>
      <c r="B30" t="s">
        <v>111</v>
      </c>
      <c r="C30" t="str">
        <f t="shared" si="0"/>
        <v>Latvia</v>
      </c>
    </row>
    <row r="31" spans="1:3" x14ac:dyDescent="0.25">
      <c r="A31" s="71">
        <v>2025</v>
      </c>
      <c r="B31" t="s">
        <v>110</v>
      </c>
      <c r="C31" t="s">
        <v>91</v>
      </c>
    </row>
    <row r="32" spans="1:3" x14ac:dyDescent="0.25">
      <c r="A32" s="71">
        <v>2025</v>
      </c>
      <c r="B32" t="s">
        <v>109</v>
      </c>
      <c r="C32" t="s">
        <v>95</v>
      </c>
    </row>
    <row r="33" spans="1:4" x14ac:dyDescent="0.25">
      <c r="A33" s="71">
        <v>2025</v>
      </c>
      <c r="B33" t="s">
        <v>2</v>
      </c>
      <c r="C33" t="s">
        <v>93</v>
      </c>
    </row>
    <row r="34" spans="1:4" x14ac:dyDescent="0.25">
      <c r="A34" s="71">
        <v>2025</v>
      </c>
      <c r="B34" t="s">
        <v>1</v>
      </c>
      <c r="C34" t="s">
        <v>100</v>
      </c>
    </row>
    <row r="35" spans="1:4" x14ac:dyDescent="0.25">
      <c r="A35" s="71">
        <v>2025</v>
      </c>
      <c r="B35" t="s">
        <v>0</v>
      </c>
      <c r="C35" t="s">
        <v>102</v>
      </c>
    </row>
    <row r="36" spans="1:4" x14ac:dyDescent="0.25">
      <c r="A36" s="71">
        <v>2025</v>
      </c>
      <c r="B36" t="s">
        <v>108</v>
      </c>
      <c r="C36" t="s">
        <v>97</v>
      </c>
    </row>
    <row r="37" spans="1:4" x14ac:dyDescent="0.25">
      <c r="A37" s="71">
        <v>2025</v>
      </c>
      <c r="B37" t="s">
        <v>121</v>
      </c>
      <c r="C37" t="s">
        <v>98</v>
      </c>
    </row>
    <row r="38" spans="1:4" x14ac:dyDescent="0.25">
      <c r="A38" s="71">
        <v>2025</v>
      </c>
      <c r="B38" t="s">
        <v>107</v>
      </c>
      <c r="C38" t="s">
        <v>92</v>
      </c>
    </row>
    <row r="39" spans="1:4" x14ac:dyDescent="0.25">
      <c r="A39" s="71">
        <v>2025</v>
      </c>
      <c r="B39" t="s">
        <v>106</v>
      </c>
      <c r="C39" t="s">
        <v>90</v>
      </c>
    </row>
    <row r="40" spans="1:4" x14ac:dyDescent="0.25">
      <c r="A40" s="71">
        <v>2025</v>
      </c>
      <c r="B40" t="s">
        <v>105</v>
      </c>
      <c r="C40" t="s">
        <v>132</v>
      </c>
    </row>
    <row r="41" spans="1:4" x14ac:dyDescent="0.25">
      <c r="A41" s="71">
        <v>2025</v>
      </c>
      <c r="B41" t="s">
        <v>104</v>
      </c>
      <c r="C41" t="s">
        <v>136</v>
      </c>
    </row>
    <row r="42" spans="1:4" x14ac:dyDescent="0.25">
      <c r="A42" s="71">
        <v>2026</v>
      </c>
      <c r="B42" t="s">
        <v>111</v>
      </c>
      <c r="C42" t="s">
        <v>91</v>
      </c>
      <c r="D42" t="s">
        <v>175</v>
      </c>
    </row>
    <row r="43" spans="1:4" x14ac:dyDescent="0.25">
      <c r="A43" s="71">
        <v>2026</v>
      </c>
      <c r="B43" t="s">
        <v>110</v>
      </c>
    </row>
    <row r="44" spans="1:4" x14ac:dyDescent="0.25">
      <c r="A44" s="71">
        <v>2026</v>
      </c>
      <c r="B44" t="s">
        <v>109</v>
      </c>
    </row>
    <row r="45" spans="1:4" x14ac:dyDescent="0.25">
      <c r="A45" s="71">
        <v>2026</v>
      </c>
      <c r="B45" t="s">
        <v>2</v>
      </c>
    </row>
    <row r="46" spans="1:4" x14ac:dyDescent="0.25">
      <c r="A46" s="71">
        <v>2026</v>
      </c>
      <c r="B46" t="s">
        <v>1</v>
      </c>
    </row>
    <row r="47" spans="1:4" x14ac:dyDescent="0.25">
      <c r="A47" s="71">
        <v>2026</v>
      </c>
      <c r="B47" t="s">
        <v>0</v>
      </c>
    </row>
    <row r="48" spans="1:4" x14ac:dyDescent="0.25">
      <c r="A48" s="71">
        <v>2026</v>
      </c>
      <c r="B48" t="s">
        <v>108</v>
      </c>
    </row>
    <row r="49" spans="1:2" x14ac:dyDescent="0.25">
      <c r="A49" s="71">
        <v>2026</v>
      </c>
      <c r="B49" t="s">
        <v>121</v>
      </c>
    </row>
    <row r="50" spans="1:2" x14ac:dyDescent="0.25">
      <c r="A50" s="71">
        <v>2026</v>
      </c>
      <c r="B50" t="s">
        <v>107</v>
      </c>
    </row>
    <row r="51" spans="1:2" x14ac:dyDescent="0.25">
      <c r="A51" s="71">
        <v>2026</v>
      </c>
      <c r="B51" t="s">
        <v>106</v>
      </c>
    </row>
    <row r="52" spans="1:2" x14ac:dyDescent="0.25">
      <c r="A52" s="71">
        <v>2026</v>
      </c>
      <c r="B52" t="s">
        <v>105</v>
      </c>
    </row>
    <row r="53" spans="1:2" x14ac:dyDescent="0.25">
      <c r="A53" s="71">
        <v>2026</v>
      </c>
      <c r="B53" t="s">
        <v>104</v>
      </c>
    </row>
    <row r="54" spans="1:2" x14ac:dyDescent="0.25">
      <c r="A54" s="71"/>
    </row>
    <row r="55" spans="1:2" x14ac:dyDescent="0.25">
      <c r="A55" s="71"/>
    </row>
    <row r="56" spans="1:2" x14ac:dyDescent="0.25">
      <c r="A56" s="71"/>
    </row>
    <row r="57" spans="1:2" x14ac:dyDescent="0.25">
      <c r="A57" s="71"/>
    </row>
    <row r="58" spans="1:2" x14ac:dyDescent="0.25">
      <c r="A58" s="71"/>
    </row>
    <row r="59" spans="1:2" x14ac:dyDescent="0.25">
      <c r="A59" s="71"/>
    </row>
    <row r="60" spans="1:2" x14ac:dyDescent="0.25">
      <c r="A60" s="71"/>
    </row>
    <row r="61" spans="1:2" x14ac:dyDescent="0.25">
      <c r="A61" s="71"/>
    </row>
    <row r="62" spans="1:2" x14ac:dyDescent="0.25">
      <c r="A62" s="71"/>
    </row>
    <row r="63" spans="1:2" x14ac:dyDescent="0.25">
      <c r="A63" s="71"/>
    </row>
    <row r="64" spans="1:2" x14ac:dyDescent="0.25">
      <c r="A64" s="71"/>
    </row>
    <row r="65" spans="1:1" x14ac:dyDescent="0.25">
      <c r="A65" s="71"/>
    </row>
    <row r="66" spans="1:1" x14ac:dyDescent="0.25">
      <c r="A66" s="71"/>
    </row>
    <row r="67" spans="1:1" x14ac:dyDescent="0.25">
      <c r="A67" s="71"/>
    </row>
  </sheetData>
  <sortState xmlns:xlrd2="http://schemas.microsoft.com/office/spreadsheetml/2017/richdata2" ref="I14:I26">
    <sortCondition ref="I14:I26"/>
  </sortState>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FE1C3-9B6E-4AFD-A2F7-F8125C5F0AAB}">
  <dimension ref="A1:X126"/>
  <sheetViews>
    <sheetView showGridLines="0" zoomScaleNormal="100" workbookViewId="0"/>
  </sheetViews>
  <sheetFormatPr defaultRowHeight="12.75" x14ac:dyDescent="0.2"/>
  <cols>
    <col min="1" max="2" width="9.140625" style="1"/>
    <col min="3" max="3" width="34.7109375" style="1" customWidth="1"/>
    <col min="4" max="6" width="7.7109375" style="1" customWidth="1"/>
    <col min="7" max="7" width="7.7109375" style="50" customWidth="1"/>
    <col min="8" max="17" width="7.7109375" style="1" customWidth="1"/>
    <col min="18" max="18" width="8" style="1" customWidth="1"/>
    <col min="19" max="20" width="10.7109375" style="1" customWidth="1"/>
    <col min="21" max="21" width="9.140625" style="52"/>
    <col min="22" max="16384" width="9.140625" style="1"/>
  </cols>
  <sheetData>
    <row r="1" spans="1:21" s="49" customFormat="1" x14ac:dyDescent="0.2">
      <c r="A1" s="50"/>
      <c r="B1" s="60"/>
      <c r="C1" s="60"/>
      <c r="D1" s="60"/>
      <c r="E1" s="50"/>
      <c r="F1" s="50"/>
      <c r="G1" s="50"/>
      <c r="H1" s="50"/>
      <c r="I1" s="50"/>
      <c r="J1" s="50"/>
      <c r="K1" s="50"/>
      <c r="L1" s="50"/>
      <c r="M1" s="50"/>
      <c r="N1" s="50"/>
      <c r="O1" s="50"/>
      <c r="P1" s="50"/>
      <c r="Q1" s="50"/>
      <c r="R1" s="50"/>
      <c r="S1" s="50"/>
      <c r="T1" s="50"/>
      <c r="U1" s="1"/>
    </row>
    <row r="2" spans="1:21" x14ac:dyDescent="0.2">
      <c r="A2" s="50"/>
      <c r="B2" s="50"/>
      <c r="C2" s="50"/>
      <c r="D2" s="50"/>
      <c r="E2" s="50"/>
      <c r="F2" s="50"/>
      <c r="H2" s="50"/>
      <c r="I2" s="50"/>
      <c r="J2" s="50"/>
      <c r="K2" s="50"/>
      <c r="L2" s="50"/>
      <c r="M2" s="50"/>
      <c r="N2" s="50"/>
      <c r="O2" s="50"/>
      <c r="P2" s="50"/>
      <c r="Q2" s="50"/>
      <c r="R2" s="50"/>
      <c r="S2" s="50"/>
      <c r="T2" s="50"/>
      <c r="U2" s="1"/>
    </row>
    <row r="3" spans="1:21" x14ac:dyDescent="0.2">
      <c r="A3" s="50"/>
      <c r="B3" s="50"/>
      <c r="C3" s="61" t="s">
        <v>21</v>
      </c>
      <c r="D3" s="50"/>
      <c r="E3" s="50"/>
      <c r="F3" s="50"/>
      <c r="H3" s="50"/>
      <c r="I3" s="50"/>
      <c r="J3" s="50"/>
      <c r="K3" s="50"/>
      <c r="L3" s="50"/>
      <c r="M3" s="50"/>
      <c r="N3" s="50"/>
      <c r="O3" s="50"/>
      <c r="P3" s="50"/>
      <c r="Q3" s="50"/>
      <c r="R3" s="50"/>
      <c r="S3" s="50"/>
      <c r="T3" s="50"/>
      <c r="U3" s="1"/>
    </row>
    <row r="4" spans="1:21" x14ac:dyDescent="0.2">
      <c r="A4" s="50"/>
      <c r="B4" s="50"/>
      <c r="C4" s="83">
        <f>+'Figure 1'!C4</f>
        <v>46023</v>
      </c>
      <c r="D4" s="50"/>
      <c r="E4" s="50"/>
      <c r="F4" s="50"/>
      <c r="H4" s="50"/>
      <c r="I4" s="50"/>
      <c r="J4" s="50"/>
      <c r="K4" s="50"/>
      <c r="L4" s="50"/>
      <c r="M4" s="50"/>
      <c r="N4" s="50"/>
      <c r="O4" s="50"/>
      <c r="P4" s="50"/>
      <c r="Q4" s="50"/>
      <c r="R4" s="50"/>
      <c r="S4" s="50"/>
      <c r="T4" s="50"/>
      <c r="U4" s="1"/>
    </row>
    <row r="5" spans="1:21" x14ac:dyDescent="0.2">
      <c r="A5" s="50"/>
      <c r="B5" s="50"/>
      <c r="C5" s="61"/>
      <c r="D5" s="50"/>
      <c r="E5" s="50"/>
      <c r="F5" s="50"/>
      <c r="H5" s="50"/>
      <c r="I5" s="50"/>
      <c r="J5" s="50"/>
      <c r="K5" s="50"/>
      <c r="L5" s="50"/>
      <c r="M5" s="50"/>
      <c r="N5" s="50"/>
      <c r="O5" s="50"/>
      <c r="P5" s="50"/>
      <c r="Q5" s="50"/>
      <c r="R5" s="50"/>
      <c r="S5" s="50"/>
      <c r="T5" s="50"/>
      <c r="U5" s="1"/>
    </row>
    <row r="6" spans="1:21" ht="15.75" x14ac:dyDescent="0.25">
      <c r="A6" s="50"/>
      <c r="B6" s="50"/>
      <c r="C6" s="62" t="str">
        <f>"Figure 6: Economic sentiment and rates of change for output indicators, "&amp;'MS1&gt;'!A1&amp;", January 2025 to December 2025"</f>
        <v>Figure 6: Economic sentiment and rates of change for output indicators, Bulgaria, January 2025 to December 2025</v>
      </c>
      <c r="D6" s="50"/>
      <c r="E6" s="50"/>
      <c r="F6" s="50"/>
      <c r="H6" s="50"/>
      <c r="I6" s="50"/>
      <c r="J6" s="50"/>
      <c r="K6" s="50"/>
      <c r="L6" s="50"/>
      <c r="M6" s="50"/>
      <c r="N6" s="50"/>
      <c r="O6" s="50"/>
      <c r="P6" s="50"/>
      <c r="Q6" s="50"/>
      <c r="R6" s="50"/>
      <c r="S6" s="50"/>
      <c r="T6" s="50"/>
      <c r="U6" s="1"/>
    </row>
    <row r="7" spans="1:21" ht="14.25" x14ac:dyDescent="0.2">
      <c r="A7" s="50"/>
      <c r="B7" s="50"/>
      <c r="C7" s="63"/>
      <c r="D7" s="50"/>
      <c r="E7" s="50"/>
      <c r="F7" s="50"/>
      <c r="G7" s="54"/>
      <c r="H7" s="55"/>
      <c r="I7" s="55"/>
      <c r="J7" s="55"/>
      <c r="K7" s="55"/>
      <c r="L7" s="55"/>
      <c r="M7" s="55"/>
      <c r="N7" s="55"/>
      <c r="O7" s="55"/>
      <c r="P7" s="55"/>
      <c r="Q7" s="55"/>
      <c r="R7" s="55"/>
      <c r="S7" s="55"/>
      <c r="T7" s="55"/>
    </row>
    <row r="8" spans="1:21" x14ac:dyDescent="0.2">
      <c r="A8" s="50"/>
      <c r="B8" s="50"/>
      <c r="C8" s="50"/>
      <c r="D8" s="50"/>
      <c r="E8" s="50"/>
      <c r="F8" s="50"/>
      <c r="H8" s="50"/>
      <c r="I8" s="50"/>
      <c r="J8" s="50"/>
      <c r="K8" s="50"/>
      <c r="L8" s="50"/>
      <c r="M8" s="50"/>
      <c r="N8" s="50"/>
      <c r="O8" s="50"/>
      <c r="P8" s="50"/>
      <c r="Q8" s="50"/>
      <c r="R8" s="50"/>
      <c r="S8" s="50"/>
      <c r="T8" s="50"/>
      <c r="U8" s="1"/>
    </row>
    <row r="9" spans="1:21" x14ac:dyDescent="0.2">
      <c r="A9" s="50"/>
      <c r="B9" s="50"/>
      <c r="C9" s="50"/>
      <c r="D9" s="51">
        <v>2025</v>
      </c>
      <c r="E9" s="54"/>
      <c r="F9" s="54"/>
      <c r="G9" s="54"/>
      <c r="H9" s="54"/>
      <c r="I9" s="54"/>
      <c r="J9" s="54"/>
      <c r="K9" s="54"/>
      <c r="L9" s="54"/>
      <c r="M9" s="54"/>
      <c r="N9" s="54"/>
      <c r="O9" s="54"/>
      <c r="P9" s="54">
        <v>2026</v>
      </c>
      <c r="Q9" s="54"/>
      <c r="R9" s="50"/>
      <c r="S9" s="50"/>
      <c r="T9" s="50"/>
      <c r="U9" s="1"/>
    </row>
    <row r="10" spans="1:21" x14ac:dyDescent="0.2">
      <c r="A10" s="50"/>
      <c r="B10" s="50"/>
      <c r="C10" s="50"/>
      <c r="D10" s="51" t="s">
        <v>142</v>
      </c>
      <c r="E10" s="54"/>
      <c r="F10" s="54"/>
      <c r="G10" s="54" t="s">
        <v>143</v>
      </c>
      <c r="H10" s="54"/>
      <c r="I10" s="54"/>
      <c r="J10" s="54" t="s">
        <v>144</v>
      </c>
      <c r="K10" s="54"/>
      <c r="L10" s="54"/>
      <c r="M10" s="54" t="s">
        <v>141</v>
      </c>
      <c r="N10" s="54"/>
      <c r="O10" s="54"/>
      <c r="P10" s="51" t="s">
        <v>142</v>
      </c>
      <c r="Q10" s="54"/>
      <c r="R10" s="54"/>
      <c r="S10" s="50"/>
      <c r="T10" s="50"/>
      <c r="U10" s="1"/>
    </row>
    <row r="11" spans="1:21" x14ac:dyDescent="0.2">
      <c r="A11" s="50"/>
      <c r="B11" s="50"/>
      <c r="C11" s="50"/>
      <c r="D11" s="54" t="s">
        <v>62</v>
      </c>
      <c r="E11" s="51" t="s">
        <v>63</v>
      </c>
      <c r="F11" s="54" t="s">
        <v>64</v>
      </c>
      <c r="G11" s="54" t="s">
        <v>65</v>
      </c>
      <c r="H11" s="51" t="s">
        <v>1</v>
      </c>
      <c r="I11" s="54" t="s">
        <v>66</v>
      </c>
      <c r="J11" s="54" t="s">
        <v>67</v>
      </c>
      <c r="K11" s="51" t="s">
        <v>68</v>
      </c>
      <c r="L11" s="54" t="s">
        <v>69</v>
      </c>
      <c r="M11" s="54" t="s">
        <v>70</v>
      </c>
      <c r="N11" s="51" t="s">
        <v>60</v>
      </c>
      <c r="O11" s="54" t="s">
        <v>61</v>
      </c>
      <c r="P11" s="54" t="s">
        <v>62</v>
      </c>
      <c r="Q11" s="51" t="s">
        <v>63</v>
      </c>
      <c r="R11" s="54" t="s">
        <v>64</v>
      </c>
      <c r="S11" s="50"/>
      <c r="T11" s="50"/>
      <c r="U11" s="50"/>
    </row>
    <row r="12" spans="1:21" x14ac:dyDescent="0.2">
      <c r="B12" s="50"/>
      <c r="C12" s="50" t="s">
        <v>71</v>
      </c>
      <c r="D12" s="79"/>
      <c r="E12" s="75">
        <v>0.6</v>
      </c>
      <c r="F12" s="79"/>
      <c r="G12" s="79"/>
      <c r="H12" s="75">
        <v>0.9</v>
      </c>
      <c r="I12" s="79"/>
      <c r="J12" s="79"/>
      <c r="K12" s="75">
        <v>0.7</v>
      </c>
      <c r="L12" s="79"/>
      <c r="M12" s="79"/>
      <c r="N12" s="75"/>
      <c r="O12" s="79"/>
      <c r="P12" s="79"/>
      <c r="Q12" s="75"/>
      <c r="R12" s="50"/>
      <c r="S12" s="50"/>
      <c r="T12" s="50"/>
      <c r="U12" s="50"/>
    </row>
    <row r="13" spans="1:21" x14ac:dyDescent="0.2">
      <c r="B13" s="50"/>
      <c r="C13" s="50" t="s">
        <v>72</v>
      </c>
      <c r="D13" s="79"/>
      <c r="E13" s="75">
        <v>3.5</v>
      </c>
      <c r="F13" s="79"/>
      <c r="G13" s="79"/>
      <c r="H13" s="75">
        <v>3.4</v>
      </c>
      <c r="I13" s="79"/>
      <c r="J13" s="79"/>
      <c r="K13" s="75">
        <v>3.2</v>
      </c>
      <c r="L13" s="79"/>
      <c r="M13" s="79"/>
      <c r="N13" s="75"/>
      <c r="O13" s="79"/>
      <c r="P13" s="79"/>
      <c r="Q13" s="75"/>
      <c r="R13" s="50"/>
      <c r="S13" s="50"/>
      <c r="T13" s="50"/>
      <c r="U13" s="50"/>
    </row>
    <row r="14" spans="1:21" x14ac:dyDescent="0.2">
      <c r="B14" s="50"/>
      <c r="C14" s="50" t="s">
        <v>81</v>
      </c>
      <c r="D14" s="64">
        <v>-2.1</v>
      </c>
      <c r="E14" s="76">
        <v>-0.5</v>
      </c>
      <c r="F14" s="64">
        <v>-5</v>
      </c>
      <c r="G14" s="64">
        <v>1.6</v>
      </c>
      <c r="H14" s="76">
        <v>0.8</v>
      </c>
      <c r="I14" s="64">
        <v>-1.9</v>
      </c>
      <c r="J14" s="64">
        <v>0</v>
      </c>
      <c r="K14" s="76">
        <v>0.3</v>
      </c>
      <c r="L14" s="64">
        <v>2.8</v>
      </c>
      <c r="M14" s="64">
        <v>-2.2999999999999998</v>
      </c>
      <c r="N14" s="76">
        <v>-1.7</v>
      </c>
      <c r="O14" s="64"/>
      <c r="P14" s="50"/>
      <c r="Q14" s="84"/>
      <c r="R14" s="50"/>
      <c r="S14" s="50"/>
      <c r="T14" s="50"/>
      <c r="U14" s="50"/>
    </row>
    <row r="15" spans="1:21" x14ac:dyDescent="0.2">
      <c r="B15" s="50"/>
      <c r="C15" s="50" t="s">
        <v>80</v>
      </c>
      <c r="D15" s="64">
        <v>-3.3</v>
      </c>
      <c r="E15" s="76">
        <v>-3.5</v>
      </c>
      <c r="F15" s="64">
        <v>-9.8000000000000007</v>
      </c>
      <c r="G15" s="64">
        <v>-9.8000000000000007</v>
      </c>
      <c r="H15" s="76">
        <v>-6</v>
      </c>
      <c r="I15" s="64">
        <v>-8.3000000000000007</v>
      </c>
      <c r="J15" s="64">
        <v>-8.4</v>
      </c>
      <c r="K15" s="76">
        <v>-9</v>
      </c>
      <c r="L15" s="64">
        <v>-5.7</v>
      </c>
      <c r="M15" s="64">
        <v>-7.5</v>
      </c>
      <c r="N15" s="76">
        <v>-9.3000000000000007</v>
      </c>
      <c r="O15" s="64"/>
      <c r="P15" s="50"/>
      <c r="Q15" s="76"/>
      <c r="R15" s="50"/>
      <c r="S15" s="50"/>
      <c r="T15" s="50"/>
      <c r="U15" s="50"/>
    </row>
    <row r="16" spans="1:21" x14ac:dyDescent="0.2">
      <c r="B16" s="50"/>
      <c r="C16" s="50" t="s">
        <v>25</v>
      </c>
      <c r="D16" s="64">
        <v>104.5</v>
      </c>
      <c r="E16" s="76">
        <v>104.9</v>
      </c>
      <c r="F16" s="64">
        <v>105.4</v>
      </c>
      <c r="G16" s="64">
        <v>102.5</v>
      </c>
      <c r="H16" s="76">
        <v>103.4</v>
      </c>
      <c r="I16" s="64">
        <v>104</v>
      </c>
      <c r="J16" s="64">
        <v>103.2</v>
      </c>
      <c r="K16" s="76">
        <v>103.4</v>
      </c>
      <c r="L16" s="64">
        <v>103.2</v>
      </c>
      <c r="M16" s="64">
        <v>101.6</v>
      </c>
      <c r="N16" s="76">
        <v>101.5</v>
      </c>
      <c r="O16" s="64">
        <v>100.5</v>
      </c>
      <c r="P16" s="64"/>
      <c r="Q16" s="76"/>
      <c r="R16" s="50"/>
      <c r="S16" s="77"/>
      <c r="T16" s="50"/>
      <c r="U16" s="50"/>
    </row>
    <row r="17" spans="1:21" s="57" customFormat="1" x14ac:dyDescent="0.2">
      <c r="A17" s="50"/>
      <c r="B17" s="50"/>
      <c r="C17" s="50"/>
      <c r="D17" s="50"/>
      <c r="E17" s="50"/>
      <c r="F17" s="50"/>
      <c r="G17" s="50"/>
      <c r="H17" s="64"/>
      <c r="I17" s="64"/>
      <c r="J17" s="64"/>
      <c r="K17" s="64"/>
      <c r="L17" s="64"/>
      <c r="M17" s="64"/>
      <c r="N17" s="64"/>
      <c r="O17" s="64"/>
      <c r="P17" s="64"/>
      <c r="Q17" s="64"/>
      <c r="R17" s="64"/>
      <c r="S17" s="50"/>
      <c r="T17" s="50"/>
      <c r="U17" s="50"/>
    </row>
    <row r="18" spans="1:21" s="57" customFormat="1" x14ac:dyDescent="0.2">
      <c r="A18" s="50"/>
      <c r="B18" s="50"/>
      <c r="C18" s="50" t="s">
        <v>128</v>
      </c>
      <c r="D18" s="50"/>
      <c r="E18" s="50"/>
      <c r="F18" s="50"/>
      <c r="G18" s="50"/>
      <c r="H18" s="64"/>
      <c r="I18" s="64"/>
      <c r="J18" s="64"/>
      <c r="K18" s="64"/>
      <c r="L18" s="64"/>
      <c r="M18" s="64"/>
      <c r="N18" s="64"/>
      <c r="O18" s="64"/>
      <c r="P18" s="64"/>
      <c r="Q18" s="64"/>
      <c r="R18" s="64"/>
      <c r="S18" s="64"/>
      <c r="T18" s="64"/>
      <c r="U18" s="52"/>
    </row>
    <row r="19" spans="1:21" x14ac:dyDescent="0.2">
      <c r="A19" s="50"/>
      <c r="B19" s="50"/>
      <c r="C19" s="50" t="s">
        <v>147</v>
      </c>
      <c r="D19" s="50"/>
      <c r="E19" s="50"/>
      <c r="F19" s="50"/>
      <c r="H19" s="50"/>
      <c r="I19" s="50"/>
      <c r="J19" s="50"/>
      <c r="K19" s="50"/>
      <c r="L19" s="50"/>
      <c r="M19" s="50"/>
      <c r="N19" s="50"/>
      <c r="O19" s="50"/>
      <c r="P19" s="50"/>
      <c r="Q19" s="50"/>
      <c r="R19" s="50"/>
      <c r="S19" s="50"/>
      <c r="T19" s="50"/>
    </row>
    <row r="20" spans="1:21" x14ac:dyDescent="0.2">
      <c r="A20" s="50"/>
      <c r="B20" s="50"/>
      <c r="C20" s="50"/>
      <c r="D20" s="50"/>
      <c r="E20" s="50"/>
      <c r="F20" s="50"/>
      <c r="H20" s="50"/>
      <c r="I20" s="50"/>
      <c r="J20" s="50"/>
      <c r="K20" s="50"/>
      <c r="L20" s="50"/>
      <c r="M20" s="50"/>
      <c r="N20" s="50"/>
      <c r="O20" s="50"/>
      <c r="P20" s="50"/>
      <c r="Q20" s="50"/>
      <c r="R20" s="50"/>
      <c r="S20" s="50"/>
      <c r="T20" s="50"/>
    </row>
    <row r="21" spans="1:21" x14ac:dyDescent="0.2">
      <c r="A21" s="50"/>
      <c r="B21" s="50"/>
      <c r="C21" s="65" t="s">
        <v>79</v>
      </c>
      <c r="D21" s="50"/>
      <c r="E21" s="50"/>
      <c r="F21" s="50"/>
      <c r="H21" s="50"/>
      <c r="I21" s="50"/>
      <c r="J21" s="50"/>
      <c r="K21" s="50"/>
      <c r="L21" s="50"/>
      <c r="M21" s="50"/>
      <c r="N21" s="50"/>
      <c r="O21" s="50"/>
      <c r="P21" s="50"/>
      <c r="Q21" s="50"/>
      <c r="R21" s="50"/>
      <c r="S21" s="50"/>
      <c r="T21" s="50"/>
    </row>
    <row r="22" spans="1:21" x14ac:dyDescent="0.2">
      <c r="A22" s="50"/>
      <c r="B22" s="50"/>
      <c r="C22" s="65" t="s">
        <v>116</v>
      </c>
      <c r="D22" s="50"/>
      <c r="E22" s="50"/>
      <c r="F22" s="50"/>
      <c r="H22" s="50"/>
      <c r="I22" s="50"/>
      <c r="J22" s="50"/>
      <c r="K22" s="50"/>
      <c r="L22" s="50"/>
      <c r="M22" s="50"/>
      <c r="N22" s="50"/>
      <c r="O22" s="50"/>
      <c r="P22" s="50"/>
      <c r="Q22" s="50"/>
      <c r="R22" s="50"/>
      <c r="S22" s="50"/>
      <c r="T22" s="50"/>
    </row>
    <row r="23" spans="1:21" x14ac:dyDescent="0.2">
      <c r="A23" s="50"/>
      <c r="B23" s="50"/>
      <c r="D23" s="50"/>
      <c r="E23" s="50"/>
      <c r="F23" s="50"/>
      <c r="H23" s="50"/>
      <c r="I23" s="50"/>
      <c r="J23" s="50"/>
      <c r="K23" s="50"/>
      <c r="L23" s="50"/>
      <c r="M23" s="50"/>
      <c r="N23" s="50"/>
      <c r="O23" s="50"/>
      <c r="P23" s="50"/>
      <c r="Q23" s="50"/>
      <c r="R23" s="50"/>
      <c r="S23" s="50"/>
      <c r="T23" s="50"/>
    </row>
    <row r="24" spans="1:21" x14ac:dyDescent="0.2">
      <c r="A24" s="50"/>
      <c r="B24" s="50"/>
      <c r="D24" s="50"/>
      <c r="E24" s="50"/>
      <c r="F24" s="50"/>
      <c r="H24" s="50"/>
      <c r="I24" s="50"/>
      <c r="J24" s="50"/>
      <c r="K24" s="50"/>
      <c r="L24" s="50"/>
      <c r="M24" s="50"/>
      <c r="N24" s="50"/>
      <c r="O24" s="50"/>
      <c r="P24" s="50"/>
      <c r="Q24" s="50"/>
      <c r="R24" s="50"/>
      <c r="S24" s="50"/>
      <c r="T24" s="50"/>
      <c r="U24" s="1"/>
    </row>
    <row r="25" spans="1:21" x14ac:dyDescent="0.2">
      <c r="A25" s="56" t="s">
        <v>117</v>
      </c>
      <c r="B25" s="50"/>
      <c r="D25" s="50"/>
      <c r="E25" s="50"/>
      <c r="F25" s="50"/>
      <c r="H25" s="50"/>
      <c r="I25" s="50"/>
      <c r="J25" s="50"/>
      <c r="K25" s="50"/>
      <c r="L25" s="50"/>
      <c r="M25" s="50"/>
      <c r="N25" s="50"/>
      <c r="O25" s="50"/>
      <c r="P25" s="50"/>
      <c r="Q25" s="50"/>
      <c r="R25" s="50"/>
      <c r="S25" s="50"/>
      <c r="T25" s="50"/>
      <c r="U25" s="1"/>
    </row>
    <row r="26" spans="1:21" ht="15" x14ac:dyDescent="0.25">
      <c r="A26" s="50" t="s">
        <v>27</v>
      </c>
      <c r="B26" s="82" t="s">
        <v>188</v>
      </c>
      <c r="C26" s="50"/>
      <c r="D26" s="50"/>
      <c r="E26" s="50"/>
      <c r="F26" s="50"/>
      <c r="H26" s="50"/>
      <c r="I26" s="50"/>
      <c r="J26" s="50"/>
      <c r="K26" s="50"/>
      <c r="L26" s="50"/>
      <c r="M26" s="50"/>
      <c r="N26" s="50"/>
      <c r="O26" s="50"/>
      <c r="P26" s="50"/>
      <c r="Q26" s="50"/>
      <c r="R26" s="50"/>
      <c r="S26" s="50"/>
      <c r="T26" s="50"/>
      <c r="U26" s="1"/>
    </row>
    <row r="27" spans="1:21" ht="15" x14ac:dyDescent="0.25">
      <c r="A27" s="50" t="s">
        <v>112</v>
      </c>
      <c r="B27" s="82" t="s">
        <v>189</v>
      </c>
      <c r="C27" s="50"/>
      <c r="D27" s="50"/>
      <c r="E27" s="50"/>
      <c r="F27" s="50"/>
      <c r="H27" s="50"/>
      <c r="I27" s="50"/>
      <c r="J27" s="50"/>
      <c r="K27" s="50"/>
      <c r="L27" s="50"/>
      <c r="M27" s="50"/>
      <c r="N27" s="50"/>
      <c r="O27" s="50"/>
      <c r="P27" s="50"/>
      <c r="Q27" s="50"/>
      <c r="R27" s="50"/>
      <c r="S27" s="50"/>
      <c r="T27" s="50"/>
      <c r="U27" s="1"/>
    </row>
    <row r="28" spans="1:21" ht="15" x14ac:dyDescent="0.25">
      <c r="A28" s="50" t="s">
        <v>30</v>
      </c>
      <c r="B28" s="82" t="s">
        <v>190</v>
      </c>
      <c r="C28" s="50"/>
      <c r="D28" s="50"/>
      <c r="E28" s="50"/>
      <c r="F28" s="50"/>
      <c r="H28" s="50"/>
      <c r="I28" s="50"/>
      <c r="J28" s="50"/>
      <c r="K28" s="50"/>
      <c r="L28" s="50"/>
      <c r="M28" s="50"/>
      <c r="N28" s="50"/>
      <c r="O28" s="50"/>
      <c r="P28" s="50"/>
      <c r="Q28" s="50"/>
      <c r="R28" s="50"/>
      <c r="S28" s="50"/>
      <c r="T28" s="50"/>
      <c r="U28" s="1"/>
    </row>
    <row r="29" spans="1:21" x14ac:dyDescent="0.2">
      <c r="A29" s="50"/>
      <c r="B29" s="50"/>
      <c r="C29" s="50"/>
      <c r="D29" s="50"/>
      <c r="E29" s="50"/>
      <c r="F29" s="50"/>
      <c r="H29" s="50"/>
      <c r="I29" s="50"/>
      <c r="J29" s="50"/>
      <c r="K29" s="50"/>
      <c r="L29" s="50"/>
      <c r="M29" s="50"/>
      <c r="N29" s="50"/>
      <c r="O29" s="50"/>
      <c r="P29" s="50"/>
      <c r="Q29" s="50"/>
      <c r="R29" s="50"/>
      <c r="S29" s="50"/>
      <c r="T29" s="50"/>
      <c r="U29" s="1"/>
    </row>
    <row r="30" spans="1:21" x14ac:dyDescent="0.2">
      <c r="A30" s="50"/>
      <c r="B30" s="50"/>
      <c r="C30" s="50"/>
      <c r="D30" s="50"/>
      <c r="E30" s="50"/>
      <c r="F30" s="50"/>
      <c r="H30" s="50"/>
      <c r="I30" s="50"/>
      <c r="J30" s="50"/>
      <c r="K30" s="50"/>
      <c r="L30" s="50"/>
      <c r="M30" s="50"/>
      <c r="N30" s="50"/>
      <c r="O30" s="50"/>
      <c r="P30" s="50"/>
      <c r="Q30" s="50"/>
      <c r="R30" s="50"/>
      <c r="S30" s="50"/>
      <c r="T30" s="50"/>
      <c r="U30" s="1"/>
    </row>
    <row r="31" spans="1:21" x14ac:dyDescent="0.2">
      <c r="A31" s="50"/>
      <c r="B31" s="50"/>
      <c r="C31" s="50"/>
      <c r="D31" s="50"/>
      <c r="E31" s="50"/>
      <c r="F31" s="50"/>
      <c r="H31" s="50"/>
      <c r="I31" s="50"/>
      <c r="J31" s="50"/>
      <c r="K31" s="50"/>
      <c r="L31" s="50"/>
      <c r="M31" s="50"/>
      <c r="N31" s="50"/>
      <c r="O31" s="50"/>
      <c r="P31" s="50"/>
      <c r="Q31" s="50"/>
      <c r="R31" s="50"/>
      <c r="S31" s="50"/>
      <c r="T31" s="50"/>
      <c r="U31" s="1"/>
    </row>
    <row r="32" spans="1:21" x14ac:dyDescent="0.2">
      <c r="G32" s="1"/>
      <c r="U32" s="1"/>
    </row>
    <row r="33" spans="1:24" x14ac:dyDescent="0.2">
      <c r="G33" s="1"/>
      <c r="U33" s="1"/>
    </row>
    <row r="34" spans="1:24" s="57" customFormat="1" x14ac:dyDescent="0.2">
      <c r="A34" s="1"/>
      <c r="C34" s="1"/>
      <c r="D34" s="1"/>
      <c r="E34" s="1"/>
      <c r="F34" s="1"/>
      <c r="G34" s="1"/>
      <c r="H34" s="1"/>
      <c r="I34" s="1"/>
      <c r="J34" s="1"/>
      <c r="K34" s="1"/>
      <c r="L34" s="1"/>
      <c r="M34" s="1"/>
      <c r="N34" s="1"/>
      <c r="O34" s="1"/>
      <c r="P34" s="1"/>
      <c r="Q34" s="1"/>
      <c r="R34" s="1"/>
      <c r="S34" s="1"/>
      <c r="T34" s="1"/>
      <c r="U34" s="1"/>
      <c r="V34" s="1"/>
      <c r="W34" s="1"/>
      <c r="X34" s="1"/>
    </row>
    <row r="35" spans="1:24" s="57" customFormat="1" x14ac:dyDescent="0.2">
      <c r="A35" s="1"/>
      <c r="C35" s="1"/>
      <c r="D35" s="1"/>
      <c r="E35" s="1"/>
      <c r="F35" s="1"/>
      <c r="G35" s="1"/>
      <c r="H35" s="1"/>
      <c r="I35" s="1"/>
      <c r="J35" s="1"/>
      <c r="K35" s="1"/>
      <c r="L35" s="1"/>
      <c r="M35" s="1"/>
      <c r="N35" s="1"/>
      <c r="O35" s="1"/>
      <c r="P35" s="1"/>
      <c r="Q35" s="1"/>
      <c r="R35" s="1"/>
      <c r="S35" s="1"/>
      <c r="T35" s="1"/>
      <c r="U35" s="1"/>
      <c r="V35" s="1"/>
      <c r="W35" s="1"/>
      <c r="X35" s="1"/>
    </row>
    <row r="36" spans="1:24" s="57" customFormat="1" x14ac:dyDescent="0.2">
      <c r="A36" s="1"/>
      <c r="C36" s="1"/>
      <c r="D36" s="1"/>
      <c r="E36" s="1"/>
      <c r="F36" s="1"/>
      <c r="G36" s="1"/>
      <c r="H36" s="1"/>
      <c r="I36" s="1"/>
      <c r="J36" s="1"/>
      <c r="K36" s="1"/>
      <c r="L36" s="1"/>
      <c r="M36" s="1"/>
      <c r="N36" s="1"/>
      <c r="O36" s="1"/>
      <c r="P36" s="1"/>
      <c r="Q36" s="1"/>
      <c r="R36" s="1"/>
      <c r="S36" s="1"/>
      <c r="T36" s="1"/>
      <c r="U36" s="1"/>
      <c r="V36" s="1"/>
      <c r="W36" s="1"/>
      <c r="X36" s="1"/>
    </row>
    <row r="37" spans="1:24" s="57" customFormat="1" x14ac:dyDescent="0.2">
      <c r="A37" s="1"/>
      <c r="C37" s="1"/>
      <c r="D37" s="1"/>
      <c r="E37" s="1"/>
      <c r="F37" s="1"/>
      <c r="G37" s="1"/>
      <c r="H37" s="1"/>
      <c r="I37" s="1"/>
      <c r="J37" s="1"/>
      <c r="K37" s="1"/>
      <c r="L37" s="1"/>
      <c r="M37" s="1"/>
      <c r="N37" s="1"/>
      <c r="O37" s="1"/>
      <c r="P37" s="1"/>
      <c r="Q37" s="1"/>
      <c r="R37" s="1"/>
      <c r="S37" s="1"/>
      <c r="T37" s="1"/>
      <c r="U37" s="1"/>
      <c r="V37" s="1"/>
      <c r="W37" s="1"/>
      <c r="X37" s="1"/>
    </row>
    <row r="38" spans="1:24" s="57" customFormat="1" x14ac:dyDescent="0.2">
      <c r="A38" s="1"/>
      <c r="C38" s="1"/>
      <c r="D38" s="1"/>
      <c r="E38" s="1"/>
      <c r="F38" s="1"/>
      <c r="G38" s="1"/>
      <c r="H38" s="1"/>
      <c r="I38" s="1"/>
      <c r="J38" s="1"/>
      <c r="K38" s="1"/>
      <c r="L38" s="1"/>
      <c r="M38" s="1"/>
      <c r="N38" s="1"/>
      <c r="O38" s="1"/>
      <c r="P38" s="1"/>
      <c r="Q38" s="1"/>
      <c r="R38" s="1"/>
      <c r="S38" s="1"/>
      <c r="T38" s="1"/>
      <c r="U38" s="1"/>
      <c r="V38" s="1"/>
      <c r="W38" s="1"/>
      <c r="X38" s="1"/>
    </row>
    <row r="39" spans="1:24" x14ac:dyDescent="0.2">
      <c r="G39" s="1"/>
      <c r="U39" s="1"/>
    </row>
    <row r="40" spans="1:24" x14ac:dyDescent="0.2">
      <c r="G40" s="1"/>
      <c r="U40" s="1"/>
    </row>
    <row r="41" spans="1:24" x14ac:dyDescent="0.2">
      <c r="G41" s="1"/>
      <c r="U41" s="1"/>
    </row>
    <row r="42" spans="1:24" x14ac:dyDescent="0.2">
      <c r="G42" s="1"/>
      <c r="U42" s="1"/>
    </row>
    <row r="43" spans="1:24" x14ac:dyDescent="0.2">
      <c r="G43" s="1"/>
      <c r="U43" s="1"/>
    </row>
    <row r="44" spans="1:24" x14ac:dyDescent="0.2">
      <c r="G44" s="1"/>
      <c r="U44" s="1"/>
    </row>
    <row r="45" spans="1:24" x14ac:dyDescent="0.2">
      <c r="G45" s="1"/>
      <c r="U45" s="1"/>
    </row>
    <row r="46" spans="1:24" x14ac:dyDescent="0.2">
      <c r="G46" s="1"/>
      <c r="U46" s="1"/>
    </row>
    <row r="47" spans="1:24" x14ac:dyDescent="0.2">
      <c r="G47" s="1"/>
      <c r="U47" s="1"/>
    </row>
    <row r="48" spans="1:24" s="57" customFormat="1" x14ac:dyDescent="0.2">
      <c r="C48" s="1"/>
      <c r="D48" s="1"/>
      <c r="E48" s="1"/>
      <c r="F48" s="1"/>
      <c r="G48" s="1"/>
      <c r="H48" s="1"/>
      <c r="I48" s="1"/>
      <c r="J48" s="1"/>
      <c r="K48" s="1"/>
      <c r="L48" s="1"/>
      <c r="M48" s="1"/>
      <c r="N48" s="1"/>
      <c r="O48" s="1"/>
      <c r="P48" s="1"/>
      <c r="Q48" s="1"/>
      <c r="R48" s="1"/>
      <c r="S48" s="1"/>
      <c r="T48" s="1"/>
      <c r="U48" s="1"/>
      <c r="V48" s="1"/>
      <c r="W48" s="1"/>
      <c r="X48" s="1"/>
    </row>
    <row r="49" spans="3:24" x14ac:dyDescent="0.2">
      <c r="G49" s="1"/>
      <c r="U49" s="1"/>
    </row>
    <row r="50" spans="3:24" s="57" customFormat="1" x14ac:dyDescent="0.2">
      <c r="C50" s="1"/>
      <c r="D50" s="1"/>
      <c r="E50" s="1"/>
      <c r="F50" s="1"/>
      <c r="G50" s="1"/>
      <c r="H50" s="1"/>
      <c r="I50" s="1"/>
      <c r="J50" s="1"/>
      <c r="K50" s="1"/>
      <c r="L50" s="1"/>
      <c r="M50" s="1"/>
      <c r="N50" s="1"/>
      <c r="O50" s="1"/>
      <c r="P50" s="1"/>
      <c r="Q50" s="1"/>
      <c r="R50" s="1"/>
      <c r="S50" s="1"/>
      <c r="T50" s="1"/>
      <c r="U50" s="1"/>
      <c r="V50" s="1"/>
      <c r="W50" s="1"/>
      <c r="X50" s="1"/>
    </row>
    <row r="51" spans="3:24" x14ac:dyDescent="0.2">
      <c r="G51" s="1"/>
      <c r="U51" s="1"/>
    </row>
    <row r="52" spans="3:24" x14ac:dyDescent="0.2">
      <c r="G52" s="1"/>
      <c r="U52" s="1"/>
    </row>
    <row r="53" spans="3:24" x14ac:dyDescent="0.2">
      <c r="G53" s="1"/>
      <c r="U53" s="1"/>
    </row>
    <row r="54" spans="3:24" s="57" customFormat="1" x14ac:dyDescent="0.2">
      <c r="C54" s="1"/>
      <c r="D54" s="1"/>
      <c r="E54" s="1"/>
      <c r="F54" s="1"/>
      <c r="G54" s="1"/>
      <c r="H54" s="1"/>
      <c r="I54" s="1"/>
      <c r="J54" s="1"/>
      <c r="K54" s="1"/>
      <c r="L54" s="1"/>
      <c r="M54" s="1"/>
      <c r="N54" s="1"/>
      <c r="O54" s="1"/>
      <c r="P54" s="1"/>
      <c r="Q54" s="1"/>
      <c r="R54" s="1"/>
      <c r="S54" s="1"/>
      <c r="T54" s="1"/>
      <c r="U54" s="1"/>
      <c r="V54" s="1"/>
      <c r="W54" s="1"/>
      <c r="X54" s="1"/>
    </row>
    <row r="55" spans="3:24" x14ac:dyDescent="0.2">
      <c r="G55" s="1"/>
      <c r="U55" s="1"/>
    </row>
    <row r="56" spans="3:24" x14ac:dyDescent="0.2">
      <c r="G56" s="1"/>
      <c r="U56" s="1"/>
    </row>
    <row r="57" spans="3:24" x14ac:dyDescent="0.2">
      <c r="G57" s="1"/>
      <c r="U57" s="1"/>
    </row>
    <row r="58" spans="3:24" x14ac:dyDescent="0.2">
      <c r="G58" s="1"/>
      <c r="U58" s="1"/>
    </row>
    <row r="59" spans="3:24" x14ac:dyDescent="0.2">
      <c r="G59" s="1"/>
      <c r="U59" s="1"/>
    </row>
    <row r="60" spans="3:24" x14ac:dyDescent="0.2">
      <c r="G60" s="1"/>
      <c r="U60" s="1"/>
    </row>
    <row r="61" spans="3:24" x14ac:dyDescent="0.2">
      <c r="G61" s="1"/>
      <c r="U61" s="1"/>
    </row>
    <row r="62" spans="3:24" x14ac:dyDescent="0.2">
      <c r="G62" s="1"/>
      <c r="U62" s="1"/>
    </row>
    <row r="63" spans="3:24" x14ac:dyDescent="0.2">
      <c r="G63" s="1"/>
      <c r="U63" s="1"/>
    </row>
    <row r="64" spans="3:24" x14ac:dyDescent="0.2">
      <c r="G64" s="1"/>
      <c r="U64" s="1"/>
    </row>
    <row r="65" spans="3:24" x14ac:dyDescent="0.2">
      <c r="G65" s="1"/>
      <c r="U65" s="1"/>
    </row>
    <row r="66" spans="3:24" x14ac:dyDescent="0.2">
      <c r="G66" s="1"/>
      <c r="U66" s="1"/>
    </row>
    <row r="67" spans="3:24" x14ac:dyDescent="0.2">
      <c r="G67" s="1"/>
      <c r="U67" s="1"/>
    </row>
    <row r="68" spans="3:24" x14ac:dyDescent="0.2">
      <c r="G68" s="1"/>
      <c r="U68" s="1"/>
    </row>
    <row r="69" spans="3:24" s="57" customFormat="1" x14ac:dyDescent="0.2">
      <c r="C69" s="1"/>
      <c r="D69" s="1"/>
      <c r="E69" s="1"/>
      <c r="F69" s="1"/>
      <c r="G69" s="1"/>
      <c r="H69" s="1"/>
      <c r="I69" s="1"/>
      <c r="J69" s="1"/>
      <c r="K69" s="1"/>
      <c r="L69" s="1"/>
      <c r="M69" s="1"/>
      <c r="N69" s="1"/>
      <c r="O69" s="1"/>
      <c r="P69" s="1"/>
      <c r="Q69" s="1"/>
      <c r="R69" s="1"/>
      <c r="S69" s="1"/>
      <c r="T69" s="1"/>
      <c r="U69" s="1"/>
      <c r="V69" s="1"/>
      <c r="W69" s="1"/>
      <c r="X69" s="1"/>
    </row>
    <row r="70" spans="3:24" s="57" customFormat="1" x14ac:dyDescent="0.2">
      <c r="C70" s="1"/>
      <c r="D70" s="1"/>
      <c r="E70" s="1"/>
      <c r="F70" s="1"/>
      <c r="G70" s="1"/>
      <c r="H70" s="1"/>
      <c r="I70" s="1"/>
      <c r="J70" s="1"/>
      <c r="K70" s="1"/>
      <c r="L70" s="1"/>
      <c r="M70" s="1"/>
      <c r="N70" s="1"/>
      <c r="O70" s="1"/>
      <c r="P70" s="1"/>
      <c r="Q70" s="1"/>
      <c r="R70" s="1"/>
      <c r="S70" s="1"/>
      <c r="T70" s="1"/>
      <c r="U70" s="1"/>
      <c r="V70" s="1"/>
      <c r="W70" s="1"/>
      <c r="X70" s="1"/>
    </row>
    <row r="71" spans="3:24" s="57" customFormat="1" x14ac:dyDescent="0.2">
      <c r="C71" s="1"/>
      <c r="D71" s="1"/>
      <c r="E71" s="1"/>
      <c r="F71" s="1"/>
      <c r="G71" s="1"/>
      <c r="H71" s="1"/>
      <c r="I71" s="1"/>
      <c r="J71" s="1"/>
      <c r="K71" s="1"/>
      <c r="L71" s="1"/>
      <c r="M71" s="1"/>
      <c r="N71" s="1"/>
      <c r="O71" s="1"/>
      <c r="P71" s="1"/>
      <c r="Q71" s="1"/>
      <c r="R71" s="1"/>
      <c r="S71" s="1"/>
      <c r="T71" s="1"/>
      <c r="U71" s="1"/>
      <c r="V71" s="1"/>
      <c r="W71" s="1"/>
      <c r="X71" s="1"/>
    </row>
    <row r="72" spans="3:24" s="57" customFormat="1" x14ac:dyDescent="0.2">
      <c r="C72" s="1"/>
      <c r="D72" s="1"/>
      <c r="E72" s="1"/>
      <c r="F72" s="1"/>
      <c r="G72" s="1"/>
      <c r="H72" s="1"/>
      <c r="I72" s="1"/>
      <c r="J72" s="1"/>
      <c r="K72" s="1"/>
      <c r="L72" s="1"/>
      <c r="M72" s="1"/>
      <c r="N72" s="1"/>
      <c r="O72" s="1"/>
      <c r="P72" s="1"/>
      <c r="Q72" s="1"/>
      <c r="R72" s="1"/>
      <c r="S72" s="1"/>
      <c r="T72" s="1"/>
      <c r="U72" s="1"/>
      <c r="V72" s="1"/>
      <c r="W72" s="1"/>
      <c r="X72" s="1"/>
    </row>
    <row r="73" spans="3:24" s="57" customFormat="1" x14ac:dyDescent="0.2">
      <c r="C73" s="1"/>
      <c r="D73" s="1"/>
      <c r="E73" s="1"/>
      <c r="F73" s="1"/>
      <c r="G73" s="1"/>
      <c r="H73" s="1"/>
      <c r="I73" s="1"/>
      <c r="J73" s="1"/>
      <c r="K73" s="1"/>
      <c r="L73" s="1"/>
      <c r="M73" s="1"/>
      <c r="N73" s="1"/>
      <c r="O73" s="1"/>
      <c r="P73" s="1"/>
      <c r="Q73" s="1"/>
      <c r="R73" s="1"/>
      <c r="S73" s="1"/>
      <c r="T73" s="1"/>
      <c r="U73" s="1"/>
      <c r="V73" s="1"/>
      <c r="W73" s="1"/>
      <c r="X73" s="1"/>
    </row>
    <row r="74" spans="3:24" s="57" customFormat="1" x14ac:dyDescent="0.2">
      <c r="C74" s="1"/>
      <c r="D74" s="1"/>
      <c r="E74" s="1"/>
      <c r="F74" s="1"/>
      <c r="G74" s="1"/>
      <c r="H74" s="1"/>
      <c r="I74" s="1"/>
      <c r="J74" s="1"/>
      <c r="K74" s="1"/>
      <c r="L74" s="1"/>
      <c r="M74" s="1"/>
      <c r="N74" s="1"/>
      <c r="O74" s="1"/>
      <c r="P74" s="1"/>
      <c r="Q74" s="1"/>
      <c r="R74" s="1"/>
      <c r="S74" s="1"/>
      <c r="T74" s="1"/>
      <c r="U74" s="1"/>
      <c r="V74" s="1"/>
      <c r="W74" s="1"/>
      <c r="X74" s="1"/>
    </row>
    <row r="75" spans="3:24" x14ac:dyDescent="0.2">
      <c r="G75" s="1"/>
      <c r="U75" s="1"/>
    </row>
    <row r="76" spans="3:24" x14ac:dyDescent="0.2">
      <c r="G76" s="1"/>
      <c r="U76" s="1"/>
    </row>
    <row r="77" spans="3:24" x14ac:dyDescent="0.2">
      <c r="G77" s="1"/>
      <c r="U77" s="1"/>
    </row>
    <row r="78" spans="3:24" x14ac:dyDescent="0.2">
      <c r="G78" s="1"/>
      <c r="U78" s="1"/>
    </row>
    <row r="79" spans="3:24" x14ac:dyDescent="0.2">
      <c r="G79" s="1"/>
      <c r="U79" s="1"/>
    </row>
    <row r="80" spans="3:24" x14ac:dyDescent="0.2">
      <c r="G80" s="1"/>
      <c r="U80" s="1"/>
    </row>
    <row r="81" s="1" customFormat="1" x14ac:dyDescent="0.2"/>
    <row r="82" s="1" customFormat="1" x14ac:dyDescent="0.2"/>
    <row r="83" s="1" customFormat="1" x14ac:dyDescent="0.2"/>
    <row r="84" s="1" customFormat="1" x14ac:dyDescent="0.2"/>
    <row r="85" s="1" customFormat="1" x14ac:dyDescent="0.2"/>
    <row r="86" s="1" customFormat="1" x14ac:dyDescent="0.2"/>
    <row r="87" s="1" customFormat="1" x14ac:dyDescent="0.2"/>
    <row r="88" s="1" customFormat="1" x14ac:dyDescent="0.2"/>
    <row r="89" s="1" customFormat="1" x14ac:dyDescent="0.2"/>
    <row r="90" s="1" customFormat="1" x14ac:dyDescent="0.2"/>
    <row r="91" s="1" customFormat="1" x14ac:dyDescent="0.2"/>
    <row r="92" s="1" customFormat="1" x14ac:dyDescent="0.2"/>
    <row r="93" s="1" customFormat="1" x14ac:dyDescent="0.2"/>
    <row r="94" s="1" customFormat="1" x14ac:dyDescent="0.2"/>
    <row r="95" s="1" customFormat="1" x14ac:dyDescent="0.2"/>
    <row r="96" s="1" customFormat="1" x14ac:dyDescent="0.2"/>
    <row r="97" spans="1:24" x14ac:dyDescent="0.2">
      <c r="G97" s="1"/>
      <c r="U97" s="1"/>
    </row>
    <row r="98" spans="1:24" x14ac:dyDescent="0.2">
      <c r="G98" s="1"/>
      <c r="U98" s="1"/>
    </row>
    <row r="99" spans="1:24" x14ac:dyDescent="0.2">
      <c r="G99" s="1"/>
      <c r="U99" s="1"/>
    </row>
    <row r="100" spans="1:24" x14ac:dyDescent="0.2">
      <c r="G100" s="1"/>
      <c r="U100" s="1"/>
    </row>
    <row r="101" spans="1:24" x14ac:dyDescent="0.2">
      <c r="G101" s="1"/>
      <c r="U101" s="1"/>
    </row>
    <row r="102" spans="1:24" x14ac:dyDescent="0.2">
      <c r="G102" s="1"/>
      <c r="U102" s="1"/>
    </row>
    <row r="103" spans="1:24" x14ac:dyDescent="0.2">
      <c r="G103" s="1"/>
      <c r="U103" s="1"/>
    </row>
    <row r="104" spans="1:24" x14ac:dyDescent="0.2">
      <c r="G104" s="1"/>
      <c r="U104" s="1"/>
    </row>
    <row r="105" spans="1:24" x14ac:dyDescent="0.2">
      <c r="G105" s="1"/>
      <c r="U105" s="1"/>
    </row>
    <row r="106" spans="1:24" x14ac:dyDescent="0.2">
      <c r="G106" s="1"/>
      <c r="U106" s="1"/>
    </row>
    <row r="107" spans="1:24" x14ac:dyDescent="0.2">
      <c r="G107" s="1"/>
      <c r="U107" s="1"/>
    </row>
    <row r="108" spans="1:24" x14ac:dyDescent="0.2">
      <c r="G108" s="1"/>
      <c r="U108" s="1"/>
    </row>
    <row r="109" spans="1:24" x14ac:dyDescent="0.2">
      <c r="G109" s="1"/>
      <c r="U109" s="1"/>
    </row>
    <row r="110" spans="1:24" x14ac:dyDescent="0.2">
      <c r="G110" s="1"/>
      <c r="U110" s="1"/>
    </row>
    <row r="111" spans="1:24" s="53" customForma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s="53" customForma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s="53" customForma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s="53" customForma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s="53" customForma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x14ac:dyDescent="0.2">
      <c r="G116" s="1"/>
      <c r="U116" s="1"/>
    </row>
    <row r="117" spans="1:24" x14ac:dyDescent="0.2">
      <c r="G117" s="1"/>
      <c r="U117" s="1"/>
    </row>
    <row r="118" spans="1:24" x14ac:dyDescent="0.2">
      <c r="G118" s="1"/>
      <c r="U118" s="1"/>
    </row>
    <row r="119" spans="1:24" x14ac:dyDescent="0.2">
      <c r="G119" s="1"/>
      <c r="U119" s="1"/>
    </row>
    <row r="120" spans="1:24" x14ac:dyDescent="0.2">
      <c r="G120" s="1"/>
      <c r="U120" s="1"/>
    </row>
    <row r="121" spans="1:24" x14ac:dyDescent="0.2">
      <c r="G121" s="1"/>
      <c r="U121" s="1"/>
    </row>
    <row r="122" spans="1:24" x14ac:dyDescent="0.2">
      <c r="G122" s="1"/>
      <c r="U122" s="1"/>
    </row>
    <row r="123" spans="1:24" x14ac:dyDescent="0.2">
      <c r="G123" s="1"/>
      <c r="U123" s="1"/>
    </row>
    <row r="124" spans="1:24" x14ac:dyDescent="0.2">
      <c r="U124" s="1"/>
    </row>
    <row r="125" spans="1:24" x14ac:dyDescent="0.2">
      <c r="U125" s="1"/>
    </row>
    <row r="126" spans="1:24" x14ac:dyDescent="0.2">
      <c r="U126" s="1"/>
    </row>
  </sheetData>
  <hyperlinks>
    <hyperlink ref="B26" r:id="rId1" xr:uid="{6DFC22B6-0800-4F9F-90B9-B5F2F284C26A}"/>
    <hyperlink ref="B27" r:id="rId2" xr:uid="{83E2B59E-13A6-4FBE-BB44-B47750D5C3C9}"/>
    <hyperlink ref="B28" r:id="rId3" xr:uid="{2A647256-C23B-41EE-8C78-C034F179AC52}"/>
  </hyperlinks>
  <pageMargins left="0.7" right="0.7" top="0.75" bottom="0.75" header="0.3" footer="0.3"/>
  <pageSetup paperSize="9" orientation="portrait" verticalDpi="0" r:id="rId4"/>
  <drawing r:id="rId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77762-75D1-498F-845D-F2B383ED2431}">
  <dimension ref="A1:AF89"/>
  <sheetViews>
    <sheetView showGridLines="0" zoomScaleNormal="100" workbookViewId="0"/>
  </sheetViews>
  <sheetFormatPr defaultRowHeight="12.75" x14ac:dyDescent="0.2"/>
  <cols>
    <col min="1" max="1" width="14.5703125" style="1" customWidth="1"/>
    <col min="2" max="2" width="16.140625" style="1" customWidth="1"/>
    <col min="3" max="3" width="30" style="50" customWidth="1"/>
    <col min="4" max="15" width="6.28515625" style="1" customWidth="1"/>
    <col min="16" max="18" width="6.5703125" style="52" customWidth="1"/>
    <col min="19" max="19" width="29.140625" style="1" customWidth="1"/>
    <col min="20" max="16384" width="9.140625" style="1"/>
  </cols>
  <sheetData>
    <row r="1" spans="1:32" x14ac:dyDescent="0.2">
      <c r="A1" s="50"/>
      <c r="B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row>
    <row r="2" spans="1:32" x14ac:dyDescent="0.2">
      <c r="A2" s="50"/>
      <c r="B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row>
    <row r="3" spans="1:32" x14ac:dyDescent="0.2">
      <c r="A3" s="50"/>
      <c r="B3" s="50"/>
      <c r="C3" s="61" t="s">
        <v>21</v>
      </c>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row>
    <row r="4" spans="1:32" x14ac:dyDescent="0.2">
      <c r="A4" s="50"/>
      <c r="B4" s="50"/>
      <c r="C4" s="83">
        <f>+'Figure 1'!C4</f>
        <v>46023</v>
      </c>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row>
    <row r="5" spans="1:32" x14ac:dyDescent="0.2">
      <c r="A5" s="50"/>
      <c r="B5" s="50"/>
      <c r="C5" s="61"/>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row>
    <row r="6" spans="1:32" ht="15.75" x14ac:dyDescent="0.25">
      <c r="A6" s="50"/>
      <c r="B6" s="50"/>
      <c r="C6" s="62" t="str">
        <f>"Figure 7: Rates of change for prices, "&amp;'MS1&gt;'!A1&amp;", January 2025 to December 2025"</f>
        <v>Figure 7: Rates of change for prices, Bulgaria, January 2025 to December 2025</v>
      </c>
      <c r="D6" s="50"/>
      <c r="E6" s="50"/>
      <c r="F6" s="50"/>
      <c r="G6" s="50"/>
      <c r="H6" s="50"/>
      <c r="I6" s="50"/>
      <c r="J6" s="50"/>
      <c r="K6" s="50"/>
      <c r="L6" s="50"/>
      <c r="M6" s="50"/>
      <c r="N6" s="50"/>
      <c r="O6" s="50"/>
      <c r="P6" s="50"/>
      <c r="Q6" s="50"/>
      <c r="R6" s="50"/>
      <c r="S6" s="50"/>
      <c r="V6" s="50"/>
      <c r="W6" s="50"/>
      <c r="X6" s="50"/>
      <c r="Y6" s="50"/>
      <c r="Z6" s="50"/>
      <c r="AA6" s="50"/>
      <c r="AB6" s="50"/>
      <c r="AC6" s="50"/>
      <c r="AD6" s="50"/>
      <c r="AE6" s="50"/>
      <c r="AF6" s="50"/>
    </row>
    <row r="7" spans="1:32" x14ac:dyDescent="0.2">
      <c r="A7" s="50"/>
      <c r="B7" s="50"/>
      <c r="C7" s="50" t="s">
        <v>22</v>
      </c>
      <c r="D7" s="50"/>
      <c r="E7" s="50"/>
      <c r="F7" s="50"/>
      <c r="G7" s="50"/>
      <c r="H7" s="50"/>
      <c r="I7" s="50"/>
      <c r="J7" s="50"/>
      <c r="K7" s="50"/>
      <c r="L7" s="50"/>
      <c r="M7" s="50"/>
      <c r="N7" s="50"/>
      <c r="O7" s="50"/>
      <c r="P7" s="50"/>
      <c r="Q7" s="50"/>
      <c r="R7" s="50"/>
      <c r="S7" s="50"/>
      <c r="V7" s="50"/>
      <c r="W7" s="50"/>
      <c r="X7" s="50"/>
      <c r="Y7" s="50"/>
      <c r="Z7" s="50"/>
      <c r="AA7" s="50"/>
      <c r="AB7" s="50"/>
      <c r="AC7" s="50"/>
      <c r="AD7" s="50"/>
      <c r="AE7" s="50"/>
      <c r="AF7" s="50"/>
    </row>
    <row r="8" spans="1:32" x14ac:dyDescent="0.2">
      <c r="A8" s="50"/>
      <c r="B8" s="50"/>
      <c r="D8" s="50"/>
      <c r="E8" s="50"/>
      <c r="F8" s="50"/>
      <c r="G8" s="50"/>
      <c r="H8" s="50"/>
      <c r="I8" s="50"/>
      <c r="J8" s="50"/>
      <c r="K8" s="50"/>
      <c r="L8" s="50"/>
      <c r="M8" s="50"/>
      <c r="N8" s="50"/>
      <c r="O8" s="50"/>
      <c r="P8" s="50"/>
      <c r="Q8" s="50"/>
      <c r="R8" s="50"/>
      <c r="S8" s="50"/>
      <c r="V8" s="50"/>
      <c r="W8" s="50"/>
      <c r="X8" s="50"/>
      <c r="Y8" s="50"/>
      <c r="Z8" s="50"/>
      <c r="AA8" s="50"/>
      <c r="AB8" s="50"/>
      <c r="AC8" s="50"/>
      <c r="AD8" s="50"/>
      <c r="AE8" s="50"/>
      <c r="AF8" s="50"/>
    </row>
    <row r="9" spans="1:32" x14ac:dyDescent="0.2">
      <c r="B9" s="50"/>
      <c r="D9" s="50"/>
      <c r="E9" s="50"/>
      <c r="F9" s="50"/>
      <c r="G9" s="50"/>
      <c r="H9" s="50"/>
      <c r="I9" s="50"/>
      <c r="J9" s="50"/>
      <c r="K9" s="50"/>
      <c r="L9" s="50"/>
      <c r="M9" s="50"/>
      <c r="N9" s="50"/>
      <c r="O9" s="50"/>
      <c r="P9" s="50"/>
      <c r="Q9" s="50"/>
      <c r="R9" s="50"/>
      <c r="S9" s="50"/>
      <c r="V9" s="50"/>
      <c r="W9" s="50"/>
      <c r="X9" s="50"/>
      <c r="Y9" s="50"/>
      <c r="Z9" s="50"/>
      <c r="AA9" s="50"/>
      <c r="AB9" s="50"/>
      <c r="AC9" s="50"/>
      <c r="AD9" s="50"/>
      <c r="AE9" s="50"/>
      <c r="AF9" s="50"/>
    </row>
    <row r="10" spans="1:32" x14ac:dyDescent="0.2">
      <c r="A10" s="50"/>
      <c r="B10" s="50"/>
      <c r="C10" s="56"/>
      <c r="D10" s="54">
        <v>2025</v>
      </c>
      <c r="E10" s="54"/>
      <c r="F10" s="54"/>
      <c r="G10" s="50"/>
      <c r="H10" s="54"/>
      <c r="I10" s="54"/>
      <c r="J10" s="50"/>
      <c r="K10" s="54"/>
      <c r="L10" s="54"/>
      <c r="M10" s="50"/>
      <c r="N10" s="54"/>
      <c r="O10" s="54"/>
      <c r="P10" s="50">
        <v>2026</v>
      </c>
      <c r="Q10" s="50"/>
      <c r="R10" s="50"/>
      <c r="S10" s="50"/>
      <c r="V10" s="50"/>
      <c r="W10" s="50"/>
      <c r="X10" s="50"/>
      <c r="Y10" s="50"/>
      <c r="Z10" s="50"/>
      <c r="AA10" s="50"/>
      <c r="AB10" s="50"/>
      <c r="AC10" s="50"/>
      <c r="AD10" s="50"/>
      <c r="AE10" s="50"/>
      <c r="AF10" s="50"/>
    </row>
    <row r="11" spans="1:32" x14ac:dyDescent="0.2">
      <c r="A11" s="50"/>
      <c r="B11" s="50"/>
      <c r="D11" s="54" t="s">
        <v>62</v>
      </c>
      <c r="E11" s="54" t="s">
        <v>63</v>
      </c>
      <c r="F11" s="54" t="s">
        <v>64</v>
      </c>
      <c r="G11" s="54" t="s">
        <v>65</v>
      </c>
      <c r="H11" s="54" t="s">
        <v>1</v>
      </c>
      <c r="I11" s="54" t="s">
        <v>66</v>
      </c>
      <c r="J11" s="54" t="s">
        <v>67</v>
      </c>
      <c r="K11" s="54" t="s">
        <v>68</v>
      </c>
      <c r="L11" s="54" t="s">
        <v>69</v>
      </c>
      <c r="M11" s="54" t="s">
        <v>70</v>
      </c>
      <c r="N11" s="54" t="s">
        <v>60</v>
      </c>
      <c r="O11" s="54" t="s">
        <v>61</v>
      </c>
      <c r="P11" s="54" t="s">
        <v>62</v>
      </c>
      <c r="Q11" s="54" t="s">
        <v>63</v>
      </c>
      <c r="R11" s="54" t="s">
        <v>64</v>
      </c>
      <c r="S11" s="50"/>
      <c r="T11" s="50"/>
      <c r="U11" s="50"/>
      <c r="V11" s="50"/>
      <c r="W11" s="50"/>
      <c r="X11" s="50"/>
      <c r="Y11" s="50"/>
      <c r="Z11" s="50"/>
      <c r="AA11" s="50"/>
      <c r="AB11" s="50"/>
      <c r="AC11" s="50"/>
      <c r="AD11" s="50"/>
      <c r="AE11" s="50"/>
      <c r="AF11" s="50"/>
    </row>
    <row r="12" spans="1:32" x14ac:dyDescent="0.2">
      <c r="A12" s="50"/>
      <c r="B12" s="50"/>
      <c r="C12" s="50" t="s">
        <v>50</v>
      </c>
      <c r="D12" s="64">
        <v>5.4</v>
      </c>
      <c r="E12" s="64">
        <v>2.5</v>
      </c>
      <c r="F12" s="64">
        <v>-1</v>
      </c>
      <c r="G12" s="64">
        <v>-4.9000000000000004</v>
      </c>
      <c r="H12" s="64">
        <v>-3.7</v>
      </c>
      <c r="I12" s="64">
        <v>-0.4</v>
      </c>
      <c r="J12" s="64">
        <v>5.7</v>
      </c>
      <c r="K12" s="64">
        <v>-0.5</v>
      </c>
      <c r="L12" s="64">
        <v>-0.7</v>
      </c>
      <c r="M12" s="64">
        <v>4.5999999999999996</v>
      </c>
      <c r="N12" s="64">
        <v>1.6</v>
      </c>
      <c r="O12" s="64"/>
      <c r="P12" s="77"/>
      <c r="Q12" s="77"/>
      <c r="R12" s="50"/>
      <c r="S12" s="50"/>
      <c r="T12" s="50"/>
      <c r="U12" s="50"/>
      <c r="V12" s="50"/>
      <c r="W12" s="50"/>
      <c r="X12" s="50"/>
      <c r="Y12" s="50"/>
      <c r="Z12" s="50"/>
      <c r="AA12" s="50"/>
      <c r="AB12" s="50"/>
      <c r="AC12" s="50"/>
      <c r="AD12" s="50"/>
      <c r="AE12" s="50"/>
      <c r="AF12" s="50"/>
    </row>
    <row r="13" spans="1:32" x14ac:dyDescent="0.2">
      <c r="A13" s="50"/>
      <c r="B13" s="50"/>
      <c r="C13" s="50" t="s">
        <v>51</v>
      </c>
      <c r="D13" s="64">
        <v>14.4</v>
      </c>
      <c r="E13" s="64">
        <v>19</v>
      </c>
      <c r="F13" s="64">
        <v>22</v>
      </c>
      <c r="G13" s="64">
        <v>17</v>
      </c>
      <c r="H13" s="64">
        <v>7.8</v>
      </c>
      <c r="I13" s="64">
        <v>8.4</v>
      </c>
      <c r="J13" s="64">
        <v>10.7</v>
      </c>
      <c r="K13" s="64">
        <v>9.1</v>
      </c>
      <c r="L13" s="64">
        <v>9.1</v>
      </c>
      <c r="M13" s="64">
        <v>17.600000000000001</v>
      </c>
      <c r="N13" s="64">
        <v>13.8</v>
      </c>
      <c r="O13" s="64"/>
      <c r="P13" s="77"/>
      <c r="Q13" s="77"/>
      <c r="R13" s="50"/>
      <c r="S13" s="50"/>
      <c r="T13" s="50"/>
      <c r="U13" s="50"/>
      <c r="V13" s="50"/>
      <c r="W13" s="50"/>
      <c r="X13" s="50"/>
      <c r="Y13" s="50"/>
      <c r="Z13" s="50"/>
      <c r="AA13" s="50"/>
      <c r="AB13" s="50"/>
      <c r="AC13" s="50"/>
      <c r="AD13" s="50"/>
      <c r="AE13" s="50"/>
      <c r="AF13" s="50"/>
    </row>
    <row r="14" spans="1:32" x14ac:dyDescent="0.2">
      <c r="A14" s="50"/>
      <c r="B14" s="50"/>
      <c r="C14" s="50" t="s">
        <v>52</v>
      </c>
      <c r="D14" s="64"/>
      <c r="E14" s="64"/>
      <c r="F14" s="64"/>
      <c r="G14" s="64"/>
      <c r="H14" s="64"/>
      <c r="I14" s="64"/>
      <c r="J14" s="64"/>
      <c r="K14" s="64"/>
      <c r="L14" s="64"/>
      <c r="M14" s="64"/>
      <c r="N14" s="64"/>
      <c r="O14" s="64"/>
      <c r="P14" s="77"/>
      <c r="Q14" s="77"/>
      <c r="R14" s="50"/>
      <c r="S14" s="50"/>
      <c r="T14" s="50"/>
      <c r="U14" s="50"/>
      <c r="V14" s="50"/>
      <c r="W14" s="50"/>
      <c r="X14" s="50"/>
      <c r="Y14" s="50"/>
      <c r="Z14" s="50"/>
      <c r="AA14" s="50"/>
      <c r="AB14" s="50"/>
      <c r="AC14" s="50"/>
      <c r="AD14" s="50"/>
      <c r="AE14" s="50"/>
      <c r="AF14" s="50"/>
    </row>
    <row r="15" spans="1:32" x14ac:dyDescent="0.2">
      <c r="A15" s="50"/>
      <c r="B15" s="50"/>
      <c r="C15" s="50" t="s">
        <v>53</v>
      </c>
      <c r="D15" s="64"/>
      <c r="E15" s="64"/>
      <c r="F15" s="64"/>
      <c r="G15" s="64"/>
      <c r="H15" s="64"/>
      <c r="I15" s="64"/>
      <c r="J15" s="64"/>
      <c r="K15" s="64"/>
      <c r="L15" s="64"/>
      <c r="M15" s="64"/>
      <c r="N15" s="64"/>
      <c r="O15" s="64"/>
      <c r="P15" s="77"/>
      <c r="Q15" s="77"/>
      <c r="R15" s="50"/>
      <c r="S15" s="50"/>
      <c r="T15" s="50"/>
      <c r="U15" s="50"/>
      <c r="V15" s="50"/>
      <c r="W15" s="50"/>
      <c r="X15" s="50"/>
      <c r="Y15" s="50"/>
      <c r="Z15" s="50"/>
      <c r="AA15" s="50"/>
      <c r="AB15" s="50"/>
      <c r="AC15" s="50"/>
      <c r="AD15" s="50"/>
      <c r="AE15" s="50"/>
      <c r="AF15" s="50"/>
    </row>
    <row r="16" spans="1:32" x14ac:dyDescent="0.2">
      <c r="A16" s="50"/>
      <c r="B16" s="50"/>
      <c r="C16" s="50" t="s">
        <v>54</v>
      </c>
      <c r="D16" s="64">
        <v>3.8</v>
      </c>
      <c r="E16" s="64">
        <v>3.9</v>
      </c>
      <c r="F16" s="64">
        <v>4</v>
      </c>
      <c r="G16" s="64">
        <v>2.8</v>
      </c>
      <c r="H16" s="64">
        <v>2.9</v>
      </c>
      <c r="I16" s="64">
        <v>3.1</v>
      </c>
      <c r="J16" s="64">
        <v>3.4</v>
      </c>
      <c r="K16" s="64">
        <v>3.5</v>
      </c>
      <c r="L16" s="64">
        <v>4.0999999999999996</v>
      </c>
      <c r="M16" s="64">
        <v>3.8</v>
      </c>
      <c r="N16" s="64">
        <v>3.7</v>
      </c>
      <c r="O16" s="64">
        <v>3.5</v>
      </c>
      <c r="P16" s="77"/>
      <c r="Q16" s="77"/>
      <c r="R16" s="50"/>
      <c r="S16" s="50"/>
      <c r="T16" s="50"/>
      <c r="U16" s="50"/>
      <c r="V16" s="50"/>
      <c r="W16" s="50"/>
      <c r="X16" s="50"/>
      <c r="Y16" s="50"/>
      <c r="Z16" s="50"/>
      <c r="AA16" s="50"/>
      <c r="AB16" s="50"/>
      <c r="AC16" s="50"/>
      <c r="AD16" s="50"/>
      <c r="AE16" s="50"/>
      <c r="AF16" s="50"/>
    </row>
    <row r="17" spans="1:32" x14ac:dyDescent="0.2">
      <c r="A17" s="50"/>
      <c r="B17" s="50"/>
      <c r="C17" s="58"/>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row>
    <row r="18" spans="1:32" x14ac:dyDescent="0.2">
      <c r="A18" s="50"/>
      <c r="B18" s="50"/>
      <c r="C18" s="50" t="s">
        <v>129</v>
      </c>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row>
    <row r="19" spans="1:32" x14ac:dyDescent="0.2">
      <c r="A19" s="50"/>
      <c r="B19" s="50"/>
      <c r="C19" s="50" t="s">
        <v>113</v>
      </c>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row>
    <row r="20" spans="1:32" x14ac:dyDescent="0.2">
      <c r="B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row>
    <row r="21" spans="1:32" s="57" customFormat="1" x14ac:dyDescent="0.2">
      <c r="B21" s="50"/>
      <c r="C21" s="50"/>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row>
    <row r="22" spans="1:32" x14ac:dyDescent="0.2">
      <c r="A22" s="56" t="s">
        <v>117</v>
      </c>
      <c r="B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row>
    <row r="23" spans="1:32" s="57" customFormat="1" ht="15" x14ac:dyDescent="0.25">
      <c r="A23" s="50" t="s">
        <v>112</v>
      </c>
      <c r="B23" s="82" t="s">
        <v>191</v>
      </c>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row>
    <row r="24" spans="1:32" ht="15" x14ac:dyDescent="0.25">
      <c r="A24" s="50" t="s">
        <v>28</v>
      </c>
      <c r="B24" s="82" t="s">
        <v>192</v>
      </c>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0"/>
      <c r="AE24" s="50"/>
      <c r="AF24" s="50"/>
    </row>
    <row r="25" spans="1:32" x14ac:dyDescent="0.2">
      <c r="A25" s="50"/>
      <c r="B25" s="50"/>
      <c r="D25" s="50"/>
      <c r="E25" s="50"/>
      <c r="F25" s="50"/>
      <c r="G25" s="50"/>
      <c r="H25" s="50"/>
      <c r="I25" s="50"/>
      <c r="J25" s="50"/>
      <c r="K25" s="50"/>
      <c r="L25" s="50"/>
      <c r="M25" s="50"/>
      <c r="N25" s="50"/>
      <c r="O25" s="50"/>
      <c r="P25" s="50"/>
      <c r="Q25" s="50"/>
      <c r="R25" s="50"/>
      <c r="S25" s="50"/>
      <c r="V25" s="50"/>
      <c r="W25" s="50"/>
      <c r="X25" s="50"/>
      <c r="Y25" s="50"/>
      <c r="Z25" s="50"/>
      <c r="AA25" s="50"/>
      <c r="AB25" s="50"/>
      <c r="AC25" s="50"/>
      <c r="AD25" s="50"/>
      <c r="AE25" s="50"/>
      <c r="AF25" s="50"/>
    </row>
    <row r="26" spans="1:32" x14ac:dyDescent="0.2">
      <c r="A26" s="50"/>
      <c r="B26" s="50"/>
      <c r="D26" s="50"/>
      <c r="E26" s="50"/>
      <c r="F26" s="50"/>
      <c r="G26" s="50"/>
      <c r="H26" s="50"/>
      <c r="I26" s="50"/>
      <c r="J26" s="50"/>
      <c r="K26" s="50"/>
      <c r="L26" s="50"/>
      <c r="M26" s="50"/>
      <c r="N26" s="50"/>
      <c r="O26" s="50"/>
      <c r="P26" s="50"/>
      <c r="Q26" s="50"/>
      <c r="R26" s="50"/>
      <c r="S26" s="50"/>
      <c r="T26" s="50"/>
      <c r="V26" s="50"/>
      <c r="W26" s="50"/>
      <c r="X26" s="50"/>
      <c r="Y26" s="50"/>
      <c r="Z26" s="50"/>
      <c r="AA26" s="50"/>
      <c r="AB26" s="50"/>
      <c r="AC26" s="50"/>
      <c r="AD26" s="50"/>
      <c r="AE26" s="50"/>
      <c r="AF26" s="50"/>
    </row>
    <row r="27" spans="1:32" s="57" customFormat="1" x14ac:dyDescent="0.2">
      <c r="A27" s="50"/>
      <c r="B27" s="50"/>
      <c r="C27" s="50"/>
      <c r="D27" s="50"/>
      <c r="E27" s="50"/>
      <c r="F27" s="50"/>
      <c r="G27" s="50"/>
      <c r="H27" s="50"/>
      <c r="I27" s="50"/>
      <c r="J27" s="50"/>
      <c r="K27" s="50"/>
      <c r="L27" s="50"/>
      <c r="M27" s="50"/>
      <c r="N27" s="50"/>
      <c r="O27" s="50"/>
      <c r="P27" s="50"/>
      <c r="Q27" s="50"/>
      <c r="R27" s="50"/>
      <c r="S27" s="50"/>
      <c r="T27" s="1"/>
      <c r="U27" s="1"/>
      <c r="V27" s="50"/>
      <c r="W27" s="50"/>
      <c r="X27" s="50"/>
      <c r="Y27" s="50"/>
      <c r="Z27" s="50"/>
      <c r="AA27" s="50"/>
      <c r="AB27" s="50"/>
      <c r="AC27" s="50"/>
      <c r="AD27" s="50"/>
      <c r="AE27" s="50"/>
      <c r="AF27" s="50"/>
    </row>
    <row r="28" spans="1:32" x14ac:dyDescent="0.2">
      <c r="B28" s="50"/>
      <c r="D28" s="50"/>
      <c r="E28" s="50"/>
      <c r="F28" s="50"/>
      <c r="G28" s="50"/>
      <c r="H28" s="50"/>
      <c r="I28" s="50"/>
      <c r="J28" s="50"/>
      <c r="K28" s="50"/>
      <c r="L28" s="50"/>
      <c r="M28" s="50"/>
      <c r="N28" s="50"/>
      <c r="O28" s="50"/>
      <c r="P28" s="50"/>
      <c r="Q28" s="50"/>
      <c r="R28" s="50"/>
      <c r="S28" s="50"/>
      <c r="V28" s="50"/>
      <c r="W28" s="50"/>
      <c r="X28" s="50"/>
      <c r="Y28" s="50"/>
      <c r="Z28" s="50"/>
      <c r="AA28" s="50"/>
      <c r="AB28" s="50"/>
      <c r="AC28" s="50"/>
      <c r="AD28" s="50"/>
      <c r="AE28" s="50"/>
      <c r="AF28" s="50"/>
    </row>
    <row r="29" spans="1:32" x14ac:dyDescent="0.2">
      <c r="A29" s="50"/>
      <c r="B29" s="50"/>
      <c r="D29" s="50"/>
      <c r="E29" s="50"/>
      <c r="F29" s="50"/>
      <c r="G29" s="50"/>
      <c r="H29" s="50"/>
      <c r="I29" s="50"/>
      <c r="J29" s="50"/>
      <c r="K29" s="50"/>
      <c r="L29" s="50"/>
      <c r="M29" s="50"/>
      <c r="N29" s="50"/>
      <c r="O29" s="50"/>
      <c r="P29" s="50"/>
      <c r="Q29" s="50"/>
      <c r="R29" s="50"/>
      <c r="S29" s="50"/>
      <c r="V29" s="50"/>
      <c r="W29" s="50"/>
      <c r="X29" s="50"/>
      <c r="Y29" s="50"/>
      <c r="Z29" s="50"/>
      <c r="AA29" s="50"/>
      <c r="AB29" s="50"/>
      <c r="AC29" s="50"/>
      <c r="AD29" s="50"/>
      <c r="AE29" s="50"/>
      <c r="AF29" s="50"/>
    </row>
    <row r="30" spans="1:32" x14ac:dyDescent="0.2">
      <c r="A30" s="50"/>
      <c r="B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row>
    <row r="31" spans="1:32" x14ac:dyDescent="0.2">
      <c r="A31" s="50"/>
      <c r="B31" s="50"/>
      <c r="D31" s="50"/>
      <c r="E31" s="50"/>
      <c r="F31" s="50"/>
      <c r="G31" s="50"/>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row>
    <row r="32" spans="1:32" x14ac:dyDescent="0.2">
      <c r="A32" s="50"/>
      <c r="B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row>
    <row r="33" spans="1:32" x14ac:dyDescent="0.2">
      <c r="A33" s="50"/>
      <c r="B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row>
    <row r="34" spans="1:32" x14ac:dyDescent="0.2">
      <c r="A34" s="50"/>
      <c r="B34" s="50"/>
      <c r="D34" s="50"/>
      <c r="E34" s="50"/>
      <c r="F34" s="50"/>
      <c r="G34" s="50"/>
      <c r="H34" s="50"/>
      <c r="I34" s="50"/>
      <c r="J34" s="50"/>
      <c r="K34" s="50"/>
      <c r="L34" s="50"/>
      <c r="M34" s="50"/>
      <c r="N34" s="50"/>
      <c r="O34" s="50"/>
      <c r="P34" s="50"/>
      <c r="Q34" s="50"/>
      <c r="R34" s="50"/>
      <c r="S34" s="50"/>
      <c r="T34" s="50"/>
      <c r="U34" s="50"/>
      <c r="V34" s="50"/>
      <c r="W34" s="50"/>
      <c r="X34" s="50"/>
      <c r="Y34" s="50"/>
      <c r="Z34" s="50"/>
      <c r="AA34" s="50"/>
      <c r="AB34" s="50"/>
      <c r="AC34" s="50"/>
      <c r="AD34" s="50"/>
      <c r="AE34" s="50"/>
      <c r="AF34" s="50"/>
    </row>
    <row r="35" spans="1:32" x14ac:dyDescent="0.2">
      <c r="C35" s="1"/>
      <c r="P35" s="1"/>
      <c r="Q35" s="1"/>
      <c r="R35" s="1"/>
    </row>
    <row r="36" spans="1:32" x14ac:dyDescent="0.2">
      <c r="C36" s="1"/>
      <c r="P36" s="1"/>
      <c r="Q36" s="1"/>
      <c r="R36" s="1"/>
    </row>
    <row r="37" spans="1:32" x14ac:dyDescent="0.2">
      <c r="C37" s="1"/>
      <c r="P37" s="1"/>
      <c r="Q37" s="1"/>
      <c r="R37" s="1"/>
    </row>
    <row r="38" spans="1:32" x14ac:dyDescent="0.2">
      <c r="C38" s="1"/>
      <c r="P38" s="1"/>
      <c r="Q38" s="1"/>
      <c r="R38" s="1"/>
    </row>
    <row r="39" spans="1:32" x14ac:dyDescent="0.2">
      <c r="C39" s="1"/>
      <c r="P39" s="1"/>
      <c r="Q39" s="1"/>
      <c r="R39" s="1"/>
    </row>
    <row r="40" spans="1:32" x14ac:dyDescent="0.2">
      <c r="C40" s="1"/>
      <c r="P40" s="1"/>
      <c r="Q40" s="1"/>
      <c r="R40" s="1"/>
    </row>
    <row r="41" spans="1:32" x14ac:dyDescent="0.2">
      <c r="C41" s="1"/>
      <c r="P41" s="1"/>
      <c r="Q41" s="1"/>
      <c r="R41" s="1"/>
    </row>
    <row r="42" spans="1:32" s="57" customFormat="1" x14ac:dyDescent="0.2">
      <c r="A42" s="1"/>
      <c r="B42" s="1"/>
      <c r="C42" s="1"/>
      <c r="D42" s="1"/>
      <c r="E42" s="1"/>
      <c r="F42" s="1"/>
      <c r="G42" s="1"/>
      <c r="H42" s="1"/>
      <c r="I42" s="1"/>
      <c r="J42" s="1"/>
      <c r="K42" s="1"/>
      <c r="L42" s="1"/>
      <c r="M42" s="1"/>
      <c r="N42" s="1"/>
      <c r="O42" s="1"/>
      <c r="P42" s="1"/>
      <c r="Q42" s="1"/>
      <c r="R42" s="1"/>
      <c r="S42" s="1"/>
      <c r="T42" s="59"/>
    </row>
    <row r="43" spans="1:32" s="57" customFormat="1" x14ac:dyDescent="0.2">
      <c r="A43" s="1"/>
      <c r="B43" s="1"/>
      <c r="C43" s="1"/>
      <c r="D43" s="1"/>
      <c r="E43" s="1"/>
      <c r="F43" s="1"/>
      <c r="G43" s="1"/>
      <c r="H43" s="1"/>
      <c r="I43" s="1"/>
      <c r="J43" s="1"/>
      <c r="K43" s="1"/>
      <c r="L43" s="1"/>
      <c r="M43" s="1"/>
      <c r="N43" s="1"/>
      <c r="O43" s="1"/>
      <c r="P43" s="1"/>
      <c r="Q43" s="1"/>
      <c r="R43" s="1"/>
      <c r="S43" s="1"/>
    </row>
    <row r="44" spans="1:32" s="57" customFormat="1" x14ac:dyDescent="0.2">
      <c r="A44" s="1"/>
      <c r="B44" s="1"/>
      <c r="C44" s="1"/>
      <c r="D44" s="1"/>
      <c r="E44" s="1"/>
      <c r="F44" s="1"/>
      <c r="G44" s="1"/>
      <c r="H44" s="1"/>
      <c r="I44" s="1"/>
      <c r="J44" s="1"/>
      <c r="K44" s="1"/>
      <c r="L44" s="1"/>
      <c r="M44" s="1"/>
      <c r="N44" s="1"/>
      <c r="O44" s="1"/>
      <c r="P44" s="1"/>
      <c r="Q44" s="1"/>
      <c r="R44" s="1"/>
      <c r="S44" s="1"/>
    </row>
    <row r="45" spans="1:32" s="57" customFormat="1" x14ac:dyDescent="0.2">
      <c r="A45" s="1"/>
      <c r="B45" s="1"/>
      <c r="C45" s="1"/>
      <c r="D45" s="1"/>
      <c r="E45" s="1"/>
      <c r="F45" s="1"/>
      <c r="G45" s="1"/>
      <c r="H45" s="1"/>
      <c r="I45" s="1"/>
      <c r="J45" s="1"/>
      <c r="K45" s="1"/>
      <c r="L45" s="1"/>
      <c r="M45" s="1"/>
      <c r="N45" s="1"/>
      <c r="O45" s="1"/>
      <c r="P45" s="1"/>
      <c r="Q45" s="1"/>
      <c r="R45" s="1"/>
      <c r="S45" s="1"/>
    </row>
    <row r="46" spans="1:32" s="57" customFormat="1" x14ac:dyDescent="0.2">
      <c r="A46" s="1"/>
      <c r="B46" s="1"/>
      <c r="C46" s="1"/>
      <c r="D46" s="1"/>
      <c r="E46" s="1"/>
      <c r="F46" s="1"/>
      <c r="G46" s="1"/>
      <c r="H46" s="1"/>
      <c r="I46" s="1"/>
      <c r="J46" s="1"/>
      <c r="K46" s="1"/>
      <c r="L46" s="1"/>
      <c r="M46" s="1"/>
      <c r="N46" s="1"/>
      <c r="O46" s="1"/>
      <c r="P46" s="1"/>
      <c r="Q46" s="1"/>
      <c r="R46" s="1"/>
      <c r="S46" s="1"/>
    </row>
    <row r="47" spans="1:32" s="57" customFormat="1" x14ac:dyDescent="0.2">
      <c r="A47" s="1"/>
      <c r="B47" s="1"/>
      <c r="C47" s="1"/>
      <c r="D47" s="1"/>
      <c r="E47" s="1"/>
      <c r="F47" s="1"/>
      <c r="G47" s="1"/>
      <c r="H47" s="1"/>
      <c r="I47" s="1"/>
      <c r="J47" s="1"/>
      <c r="K47" s="1"/>
      <c r="L47" s="1"/>
      <c r="M47" s="1"/>
      <c r="N47" s="1"/>
      <c r="O47" s="1"/>
      <c r="P47" s="1"/>
      <c r="Q47" s="1"/>
      <c r="R47" s="1"/>
      <c r="S47" s="1"/>
    </row>
    <row r="48" spans="1:32" x14ac:dyDescent="0.2">
      <c r="C48" s="1"/>
      <c r="P48" s="1"/>
      <c r="Q48" s="1"/>
      <c r="R48" s="1"/>
    </row>
    <row r="49" s="1" customFormat="1" x14ac:dyDescent="0.2"/>
    <row r="50" s="1" customFormat="1" x14ac:dyDescent="0.2"/>
    <row r="51" s="1" customFormat="1" x14ac:dyDescent="0.2"/>
    <row r="52" s="1" customFormat="1" x14ac:dyDescent="0.2"/>
    <row r="53" s="1" customFormat="1" x14ac:dyDescent="0.2"/>
    <row r="54" s="1" customFormat="1" x14ac:dyDescent="0.2"/>
    <row r="55" s="1" customFormat="1" x14ac:dyDescent="0.2"/>
    <row r="56" s="1" customFormat="1" x14ac:dyDescent="0.2"/>
    <row r="57" s="1" customFormat="1" x14ac:dyDescent="0.2"/>
    <row r="58" s="1" customFormat="1" x14ac:dyDescent="0.2"/>
    <row r="59" s="1" customFormat="1" x14ac:dyDescent="0.2"/>
    <row r="60" s="1" customFormat="1" x14ac:dyDescent="0.2"/>
    <row r="61" s="1" customFormat="1" x14ac:dyDescent="0.2"/>
    <row r="62" s="1" customFormat="1" x14ac:dyDescent="0.2"/>
    <row r="63" s="1" customFormat="1" x14ac:dyDescent="0.2"/>
    <row r="64" s="1" customFormat="1" x14ac:dyDescent="0.2"/>
    <row r="65" s="1" customFormat="1" x14ac:dyDescent="0.2"/>
    <row r="66" s="1" customFormat="1" x14ac:dyDescent="0.2"/>
    <row r="67" s="1" customFormat="1" x14ac:dyDescent="0.2"/>
    <row r="68" s="1" customFormat="1" x14ac:dyDescent="0.2"/>
    <row r="69" s="1" customFormat="1" x14ac:dyDescent="0.2"/>
    <row r="70" s="1" customFormat="1" x14ac:dyDescent="0.2"/>
    <row r="71" s="1" customFormat="1" x14ac:dyDescent="0.2"/>
    <row r="72" s="1" customFormat="1" x14ac:dyDescent="0.2"/>
    <row r="73" s="1" customFormat="1" x14ac:dyDescent="0.2"/>
    <row r="74" s="1" customFormat="1" x14ac:dyDescent="0.2"/>
    <row r="75" s="1" customFormat="1" x14ac:dyDescent="0.2"/>
    <row r="76" s="1" customFormat="1" x14ac:dyDescent="0.2"/>
    <row r="77" s="1" customFormat="1" x14ac:dyDescent="0.2"/>
    <row r="78" s="1" customFormat="1" x14ac:dyDescent="0.2"/>
    <row r="79" s="1" customFormat="1" x14ac:dyDescent="0.2"/>
    <row r="80" s="1" customFormat="1" x14ac:dyDescent="0.2"/>
    <row r="81" s="1" customFormat="1" x14ac:dyDescent="0.2"/>
    <row r="82" s="1" customFormat="1" x14ac:dyDescent="0.2"/>
    <row r="83" s="1" customFormat="1" x14ac:dyDescent="0.2"/>
    <row r="84" s="1" customFormat="1" x14ac:dyDescent="0.2"/>
    <row r="85" s="1" customFormat="1" x14ac:dyDescent="0.2"/>
    <row r="86" s="1" customFormat="1" x14ac:dyDescent="0.2"/>
    <row r="87" s="1" customFormat="1" x14ac:dyDescent="0.2"/>
    <row r="88" s="1" customFormat="1" x14ac:dyDescent="0.2"/>
    <row r="89" s="1" customFormat="1" x14ac:dyDescent="0.2"/>
  </sheetData>
  <hyperlinks>
    <hyperlink ref="B23" r:id="rId1" xr:uid="{E56901B1-4FD8-4F0B-9910-B1D7259D821E}"/>
    <hyperlink ref="B24" r:id="rId2" xr:uid="{2E9E40D0-0D21-48E0-AD2B-2A073226235F}"/>
  </hyperlinks>
  <pageMargins left="0.7" right="0.7" top="0.75" bottom="0.75" header="0.3" footer="0.3"/>
  <pageSetup paperSize="9" orientation="portrait" verticalDpi="0" r:id="rId3"/>
  <drawing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34CB7-60C8-417D-B9D1-D50EC95C4319}">
  <dimension ref="A1:S83"/>
  <sheetViews>
    <sheetView showGridLines="0" zoomScaleNormal="100" workbookViewId="0"/>
  </sheetViews>
  <sheetFormatPr defaultRowHeight="12.75" x14ac:dyDescent="0.2"/>
  <cols>
    <col min="1" max="1" width="14.5703125" style="50" customWidth="1"/>
    <col min="2" max="2" width="18.85546875" style="50" customWidth="1"/>
    <col min="3" max="3" width="31.140625" style="50" customWidth="1"/>
    <col min="4" max="15" width="7.85546875" style="50" customWidth="1"/>
    <col min="16" max="17" width="7.5703125" style="50" customWidth="1"/>
    <col min="18" max="18" width="9.7109375" style="50" customWidth="1"/>
    <col min="19" max="19" width="37.85546875" style="50" customWidth="1"/>
    <col min="20" max="16384" width="9.140625" style="50"/>
  </cols>
  <sheetData>
    <row r="1" spans="1:19" x14ac:dyDescent="0.2">
      <c r="A1" s="60"/>
      <c r="B1" s="60"/>
      <c r="C1" s="60"/>
      <c r="D1" s="60"/>
      <c r="E1" s="60"/>
      <c r="F1" s="60"/>
      <c r="G1" s="60"/>
      <c r="H1" s="60"/>
      <c r="I1" s="60"/>
      <c r="J1" s="60"/>
      <c r="K1" s="60"/>
      <c r="L1" s="60"/>
      <c r="M1" s="60"/>
      <c r="N1" s="60"/>
      <c r="O1" s="60"/>
      <c r="P1" s="60"/>
      <c r="Q1" s="60"/>
      <c r="R1" s="60"/>
      <c r="S1" s="60"/>
    </row>
    <row r="2" spans="1:19" x14ac:dyDescent="0.2">
      <c r="A2" s="60"/>
      <c r="B2" s="60"/>
      <c r="C2" s="60"/>
      <c r="D2" s="60"/>
      <c r="E2" s="60"/>
      <c r="F2" s="60"/>
      <c r="G2" s="60"/>
      <c r="H2" s="60"/>
      <c r="I2" s="60"/>
      <c r="J2" s="60"/>
      <c r="K2" s="60"/>
      <c r="L2" s="60"/>
      <c r="M2" s="60"/>
      <c r="N2" s="60"/>
      <c r="O2" s="60"/>
      <c r="P2" s="60"/>
      <c r="Q2" s="60"/>
      <c r="R2" s="60"/>
      <c r="S2" s="60"/>
    </row>
    <row r="3" spans="1:19" x14ac:dyDescent="0.2">
      <c r="A3" s="60"/>
      <c r="B3" s="60"/>
      <c r="C3" s="61" t="s">
        <v>21</v>
      </c>
      <c r="D3" s="60"/>
      <c r="E3" s="60"/>
      <c r="F3" s="60"/>
      <c r="G3" s="60"/>
      <c r="H3" s="60"/>
      <c r="I3" s="60"/>
      <c r="J3" s="60"/>
      <c r="K3" s="60"/>
      <c r="L3" s="60"/>
      <c r="M3" s="60"/>
      <c r="N3" s="60"/>
      <c r="O3" s="60"/>
      <c r="P3" s="60"/>
      <c r="Q3" s="60"/>
      <c r="R3" s="60"/>
      <c r="S3" s="60"/>
    </row>
    <row r="4" spans="1:19" x14ac:dyDescent="0.2">
      <c r="A4" s="60"/>
      <c r="B4" s="60"/>
      <c r="C4" s="83">
        <f>+'Figure 1'!C4</f>
        <v>46023</v>
      </c>
      <c r="D4" s="60"/>
      <c r="E4" s="60"/>
      <c r="F4" s="60"/>
      <c r="G4" s="60"/>
      <c r="H4" s="60"/>
      <c r="I4" s="60"/>
      <c r="J4" s="60"/>
      <c r="K4" s="60"/>
      <c r="L4" s="60"/>
      <c r="M4" s="60"/>
      <c r="N4" s="60"/>
      <c r="O4" s="60"/>
      <c r="P4" s="60"/>
      <c r="Q4" s="60"/>
      <c r="R4" s="60"/>
      <c r="S4" s="60"/>
    </row>
    <row r="5" spans="1:19" x14ac:dyDescent="0.2">
      <c r="A5" s="60"/>
      <c r="B5" s="60"/>
      <c r="C5" s="61"/>
      <c r="D5" s="60"/>
      <c r="E5" s="60"/>
      <c r="F5" s="60"/>
      <c r="G5" s="60"/>
      <c r="H5" s="60"/>
      <c r="I5" s="60"/>
      <c r="J5" s="60"/>
      <c r="K5" s="60"/>
      <c r="L5" s="60"/>
      <c r="M5" s="60"/>
      <c r="N5" s="60"/>
      <c r="O5" s="60"/>
      <c r="P5" s="60"/>
      <c r="Q5" s="60"/>
      <c r="R5" s="60"/>
      <c r="S5" s="60"/>
    </row>
    <row r="6" spans="1:19" ht="15.75" x14ac:dyDescent="0.25">
      <c r="A6" s="60"/>
      <c r="B6" s="60"/>
      <c r="C6" s="62" t="str">
        <f>"Figure 8: Rates of change for demand indicators, "&amp;'MS1&gt;'!A1&amp;", January 2025 to November 2025"</f>
        <v>Figure 8: Rates of change for demand indicators, Bulgaria, January 2025 to November 2025</v>
      </c>
      <c r="D6" s="60"/>
      <c r="E6" s="60"/>
      <c r="F6" s="60"/>
      <c r="G6" s="60"/>
      <c r="H6" s="60"/>
      <c r="I6" s="60"/>
      <c r="J6" s="60"/>
      <c r="K6" s="60"/>
      <c r="L6" s="60"/>
      <c r="M6" s="60"/>
      <c r="N6" s="60"/>
      <c r="O6" s="60"/>
      <c r="P6" s="60"/>
      <c r="Q6" s="60"/>
      <c r="R6" s="60"/>
      <c r="S6" s="60"/>
    </row>
    <row r="7" spans="1:19" x14ac:dyDescent="0.2">
      <c r="A7" s="60"/>
      <c r="B7" s="60"/>
      <c r="C7" s="50" t="s">
        <v>22</v>
      </c>
      <c r="D7" s="60"/>
      <c r="E7" s="60"/>
      <c r="F7" s="60"/>
      <c r="G7" s="60"/>
      <c r="H7" s="60"/>
      <c r="I7" s="60"/>
      <c r="J7" s="60"/>
      <c r="K7" s="60"/>
      <c r="L7" s="60"/>
      <c r="M7" s="60"/>
      <c r="N7" s="60"/>
      <c r="O7" s="60"/>
      <c r="P7" s="60"/>
      <c r="Q7" s="60"/>
      <c r="R7" s="60"/>
      <c r="S7" s="60"/>
    </row>
    <row r="8" spans="1:19" x14ac:dyDescent="0.2">
      <c r="A8" s="60"/>
      <c r="B8" s="60"/>
      <c r="D8" s="60"/>
      <c r="E8" s="60"/>
      <c r="F8" s="60"/>
      <c r="G8" s="60"/>
      <c r="H8" s="60"/>
      <c r="I8" s="60"/>
      <c r="J8" s="60"/>
      <c r="K8" s="60"/>
      <c r="L8" s="60"/>
      <c r="M8" s="60"/>
      <c r="N8" s="60"/>
      <c r="O8" s="60"/>
      <c r="P8" s="60"/>
      <c r="Q8" s="60"/>
      <c r="R8" s="60"/>
      <c r="S8" s="60"/>
    </row>
    <row r="9" spans="1:19" x14ac:dyDescent="0.2">
      <c r="A9" s="60"/>
      <c r="B9" s="60"/>
      <c r="C9" s="60"/>
      <c r="D9" s="60"/>
      <c r="E9" s="60"/>
      <c r="F9" s="60"/>
      <c r="G9" s="60"/>
      <c r="H9" s="60"/>
      <c r="I9" s="60"/>
      <c r="J9" s="60"/>
      <c r="K9" s="60"/>
      <c r="L9" s="60"/>
      <c r="M9" s="60"/>
      <c r="N9" s="60"/>
      <c r="O9" s="60"/>
      <c r="P9" s="60"/>
      <c r="Q9" s="60"/>
      <c r="R9" s="60"/>
      <c r="S9" s="60"/>
    </row>
    <row r="10" spans="1:19" x14ac:dyDescent="0.2">
      <c r="A10" s="60"/>
      <c r="B10" s="60"/>
      <c r="C10" s="56"/>
      <c r="D10" s="51">
        <v>2025</v>
      </c>
      <c r="E10" s="54"/>
      <c r="F10" s="54"/>
      <c r="G10" s="54"/>
      <c r="H10" s="54"/>
      <c r="I10" s="54"/>
      <c r="J10" s="54"/>
      <c r="K10" s="54"/>
      <c r="L10" s="54"/>
      <c r="M10" s="54"/>
      <c r="N10" s="54"/>
      <c r="O10" s="54"/>
      <c r="P10" s="54">
        <v>2026</v>
      </c>
      <c r="Q10" s="54"/>
    </row>
    <row r="11" spans="1:19" x14ac:dyDescent="0.2">
      <c r="A11" s="60"/>
      <c r="B11" s="60"/>
      <c r="C11" s="56"/>
      <c r="D11" s="51" t="s">
        <v>142</v>
      </c>
      <c r="E11" s="54"/>
      <c r="F11" s="54"/>
      <c r="G11" s="54" t="s">
        <v>143</v>
      </c>
      <c r="H11" s="54"/>
      <c r="I11" s="54"/>
      <c r="J11" s="54" t="s">
        <v>144</v>
      </c>
      <c r="K11" s="54"/>
      <c r="L11" s="54"/>
      <c r="M11" s="54" t="s">
        <v>141</v>
      </c>
      <c r="N11" s="54"/>
      <c r="O11" s="54"/>
      <c r="P11" s="51" t="s">
        <v>142</v>
      </c>
      <c r="Q11" s="54"/>
      <c r="R11" s="54"/>
    </row>
    <row r="12" spans="1:19" x14ac:dyDescent="0.2">
      <c r="A12" s="60"/>
      <c r="B12" s="60"/>
      <c r="C12" s="56"/>
      <c r="D12" s="54" t="s">
        <v>62</v>
      </c>
      <c r="E12" s="51" t="s">
        <v>63</v>
      </c>
      <c r="F12" s="54" t="s">
        <v>64</v>
      </c>
      <c r="G12" s="54" t="s">
        <v>65</v>
      </c>
      <c r="H12" s="51" t="s">
        <v>1</v>
      </c>
      <c r="I12" s="54" t="s">
        <v>66</v>
      </c>
      <c r="J12" s="54" t="s">
        <v>67</v>
      </c>
      <c r="K12" s="51" t="s">
        <v>68</v>
      </c>
      <c r="L12" s="54" t="s">
        <v>69</v>
      </c>
      <c r="M12" s="54" t="s">
        <v>70</v>
      </c>
      <c r="N12" s="51" t="s">
        <v>60</v>
      </c>
      <c r="O12" s="54" t="s">
        <v>61</v>
      </c>
      <c r="P12" s="54" t="s">
        <v>62</v>
      </c>
      <c r="Q12" s="51" t="s">
        <v>63</v>
      </c>
      <c r="R12" s="54" t="s">
        <v>64</v>
      </c>
    </row>
    <row r="13" spans="1:19" x14ac:dyDescent="0.2">
      <c r="A13" s="60"/>
      <c r="B13" s="60"/>
      <c r="C13" s="50" t="s">
        <v>74</v>
      </c>
      <c r="D13" s="79"/>
      <c r="E13" s="74">
        <v>2.2999999999999998</v>
      </c>
      <c r="F13" s="79"/>
      <c r="G13" s="79"/>
      <c r="H13" s="74">
        <v>1.6</v>
      </c>
      <c r="I13" s="79"/>
      <c r="J13" s="79"/>
      <c r="K13" s="74">
        <v>2.1</v>
      </c>
      <c r="L13" s="79"/>
      <c r="M13" s="79"/>
      <c r="N13" s="74"/>
      <c r="O13" s="79"/>
      <c r="P13" s="79"/>
      <c r="Q13" s="74"/>
    </row>
    <row r="14" spans="1:19" x14ac:dyDescent="0.2">
      <c r="A14" s="60"/>
      <c r="B14" s="60"/>
      <c r="C14" s="50" t="s">
        <v>75</v>
      </c>
      <c r="D14" s="79"/>
      <c r="E14" s="74">
        <v>8</v>
      </c>
      <c r="F14" s="79"/>
      <c r="G14" s="79"/>
      <c r="H14" s="74">
        <v>7.8</v>
      </c>
      <c r="I14" s="79"/>
      <c r="J14" s="79"/>
      <c r="K14" s="74">
        <v>8.8000000000000007</v>
      </c>
      <c r="L14" s="79"/>
      <c r="M14" s="79"/>
      <c r="N14" s="74"/>
      <c r="O14" s="79"/>
      <c r="P14" s="79"/>
      <c r="Q14" s="74"/>
    </row>
    <row r="15" spans="1:19" x14ac:dyDescent="0.2">
      <c r="A15" s="60"/>
      <c r="B15" s="60"/>
      <c r="C15" s="50" t="s">
        <v>76</v>
      </c>
      <c r="D15" s="79"/>
      <c r="E15" s="74">
        <v>3.3</v>
      </c>
      <c r="F15" s="79"/>
      <c r="G15" s="79"/>
      <c r="H15" s="74">
        <v>1.7</v>
      </c>
      <c r="I15" s="79"/>
      <c r="J15" s="79"/>
      <c r="K15" s="74">
        <v>1.9</v>
      </c>
      <c r="L15" s="79"/>
      <c r="M15" s="79"/>
      <c r="N15" s="74"/>
      <c r="O15" s="79"/>
      <c r="P15" s="79"/>
      <c r="Q15" s="74"/>
    </row>
    <row r="16" spans="1:19" x14ac:dyDescent="0.2">
      <c r="A16" s="60"/>
      <c r="B16" s="60"/>
      <c r="C16" s="50" t="s">
        <v>77</v>
      </c>
      <c r="D16" s="79"/>
      <c r="E16" s="74">
        <v>8.5</v>
      </c>
      <c r="F16" s="79"/>
      <c r="G16" s="79"/>
      <c r="H16" s="74">
        <v>8.6</v>
      </c>
      <c r="I16" s="79"/>
      <c r="J16" s="79"/>
      <c r="K16" s="74">
        <v>8.6999999999999993</v>
      </c>
      <c r="L16" s="79"/>
      <c r="M16" s="79"/>
      <c r="N16" s="74"/>
      <c r="O16" s="79"/>
      <c r="P16" s="79"/>
      <c r="Q16" s="74"/>
    </row>
    <row r="17" spans="1:19" x14ac:dyDescent="0.2">
      <c r="A17" s="60"/>
      <c r="B17" s="60"/>
      <c r="C17" s="50" t="s">
        <v>87</v>
      </c>
      <c r="D17" s="77">
        <v>-0.9</v>
      </c>
      <c r="E17" s="77">
        <v>-1.6</v>
      </c>
      <c r="F17" s="77">
        <v>1.4</v>
      </c>
      <c r="G17" s="77">
        <v>-0.3</v>
      </c>
      <c r="H17" s="77">
        <v>2.2000000000000002</v>
      </c>
      <c r="I17" s="77">
        <v>0.7</v>
      </c>
      <c r="J17" s="77">
        <v>-0.3</v>
      </c>
      <c r="K17" s="77">
        <v>0.2</v>
      </c>
      <c r="L17" s="77">
        <v>1.3</v>
      </c>
      <c r="M17" s="77">
        <v>0.5</v>
      </c>
      <c r="N17" s="77">
        <v>-0.4</v>
      </c>
      <c r="O17" s="77"/>
      <c r="P17" s="77"/>
      <c r="Q17" s="77"/>
    </row>
    <row r="18" spans="1:19" x14ac:dyDescent="0.2">
      <c r="A18" s="60"/>
      <c r="B18" s="60"/>
      <c r="C18" s="50" t="s">
        <v>88</v>
      </c>
      <c r="D18" s="77">
        <v>8.1</v>
      </c>
      <c r="E18" s="77">
        <v>2.4</v>
      </c>
      <c r="F18" s="77">
        <v>5.4</v>
      </c>
      <c r="G18" s="77">
        <v>2.4</v>
      </c>
      <c r="H18" s="77">
        <v>7.2</v>
      </c>
      <c r="I18" s="77">
        <v>6.8</v>
      </c>
      <c r="J18" s="77">
        <v>6</v>
      </c>
      <c r="K18" s="77">
        <v>4.9000000000000004</v>
      </c>
      <c r="L18" s="77">
        <v>5.7</v>
      </c>
      <c r="M18" s="77">
        <v>7.4</v>
      </c>
      <c r="N18" s="77">
        <v>3.1</v>
      </c>
      <c r="O18" s="77"/>
      <c r="P18" s="77"/>
      <c r="Q18" s="77"/>
    </row>
    <row r="19" spans="1:19" x14ac:dyDescent="0.2">
      <c r="A19" s="60"/>
      <c r="B19" s="60"/>
      <c r="D19" s="64"/>
      <c r="E19" s="64"/>
      <c r="F19" s="64"/>
      <c r="G19" s="64"/>
      <c r="H19" s="64"/>
      <c r="I19" s="64"/>
      <c r="J19" s="64"/>
      <c r="K19" s="64"/>
      <c r="L19" s="64"/>
      <c r="M19" s="64"/>
      <c r="N19" s="64"/>
      <c r="O19" s="64"/>
      <c r="R19" s="64"/>
    </row>
    <row r="20" spans="1:19" x14ac:dyDescent="0.2">
      <c r="A20" s="60"/>
      <c r="B20" s="60"/>
      <c r="C20" s="50" t="s">
        <v>130</v>
      </c>
      <c r="D20" s="64"/>
      <c r="E20" s="64"/>
      <c r="F20" s="64"/>
      <c r="G20" s="64"/>
      <c r="H20" s="64"/>
      <c r="I20" s="64"/>
      <c r="J20" s="64"/>
      <c r="K20" s="64"/>
      <c r="L20" s="64"/>
      <c r="M20" s="64"/>
      <c r="N20" s="64"/>
      <c r="O20" s="64"/>
      <c r="R20" s="64"/>
    </row>
    <row r="21" spans="1:19" x14ac:dyDescent="0.2">
      <c r="A21" s="60"/>
      <c r="B21" s="60"/>
      <c r="C21" s="50" t="s">
        <v>73</v>
      </c>
    </row>
    <row r="22" spans="1:19" x14ac:dyDescent="0.2">
      <c r="C22" s="58"/>
    </row>
    <row r="23" spans="1:19" x14ac:dyDescent="0.2">
      <c r="A23" s="56" t="s">
        <v>117</v>
      </c>
      <c r="C23" s="58"/>
    </row>
    <row r="24" spans="1:19" ht="15" x14ac:dyDescent="0.25">
      <c r="A24" s="50" t="s">
        <v>27</v>
      </c>
      <c r="B24" s="82" t="s">
        <v>193</v>
      </c>
    </row>
    <row r="25" spans="1:19" ht="15" x14ac:dyDescent="0.2">
      <c r="A25" s="50" t="s">
        <v>55</v>
      </c>
      <c r="B25" s="150" t="s">
        <v>194</v>
      </c>
    </row>
    <row r="26" spans="1:19" x14ac:dyDescent="0.2">
      <c r="A26" s="6"/>
      <c r="B26" s="60"/>
      <c r="C26" s="60"/>
      <c r="D26" s="60"/>
      <c r="E26" s="60"/>
      <c r="F26" s="60"/>
      <c r="G26" s="60"/>
      <c r="H26" s="60"/>
      <c r="I26" s="60"/>
      <c r="J26" s="60"/>
      <c r="K26" s="60"/>
      <c r="L26" s="60"/>
      <c r="M26" s="60"/>
      <c r="N26" s="60"/>
      <c r="O26" s="60"/>
      <c r="P26" s="60"/>
      <c r="Q26" s="60"/>
      <c r="R26" s="60"/>
      <c r="S26" s="60"/>
    </row>
    <row r="27" spans="1:19" x14ac:dyDescent="0.2">
      <c r="B27" s="60"/>
      <c r="C27" s="60"/>
      <c r="D27" s="60"/>
      <c r="E27" s="60"/>
      <c r="F27" s="60"/>
      <c r="G27" s="60"/>
      <c r="H27" s="60"/>
      <c r="I27" s="60"/>
      <c r="J27" s="60"/>
      <c r="K27" s="60"/>
      <c r="L27" s="60"/>
      <c r="M27" s="60"/>
      <c r="N27" s="60"/>
      <c r="O27" s="60"/>
      <c r="P27" s="60"/>
      <c r="Q27" s="60"/>
      <c r="R27" s="60"/>
      <c r="S27" s="60"/>
    </row>
    <row r="28" spans="1:19" x14ac:dyDescent="0.2">
      <c r="B28" s="60"/>
      <c r="C28" s="60"/>
      <c r="D28" s="60"/>
      <c r="E28" s="60"/>
      <c r="F28" s="60"/>
      <c r="G28" s="60"/>
      <c r="H28" s="60"/>
      <c r="I28" s="60"/>
      <c r="J28" s="60"/>
      <c r="K28" s="60"/>
      <c r="L28" s="60"/>
      <c r="M28" s="60"/>
      <c r="N28" s="60"/>
      <c r="O28" s="60"/>
      <c r="P28" s="60"/>
      <c r="Q28" s="60"/>
      <c r="R28" s="60"/>
      <c r="S28" s="60"/>
    </row>
    <row r="29" spans="1:19" x14ac:dyDescent="0.2">
      <c r="B29" s="60"/>
      <c r="C29" s="60"/>
      <c r="D29" s="60"/>
      <c r="E29" s="60"/>
      <c r="F29" s="60"/>
      <c r="G29" s="60"/>
      <c r="H29" s="60"/>
      <c r="I29" s="60"/>
      <c r="J29" s="60"/>
      <c r="K29" s="60"/>
      <c r="L29" s="60"/>
      <c r="M29" s="60"/>
      <c r="N29" s="60"/>
      <c r="O29" s="60"/>
      <c r="P29" s="60"/>
      <c r="Q29" s="60"/>
      <c r="R29" s="60"/>
      <c r="S29" s="60"/>
    </row>
    <row r="30" spans="1:19" x14ac:dyDescent="0.2">
      <c r="B30" s="60"/>
      <c r="C30" s="60"/>
      <c r="D30" s="60"/>
      <c r="E30" s="60"/>
      <c r="F30" s="60"/>
      <c r="G30" s="60"/>
      <c r="H30" s="60"/>
      <c r="I30" s="60"/>
      <c r="J30" s="60"/>
      <c r="K30" s="60"/>
      <c r="L30" s="60"/>
      <c r="M30" s="60"/>
      <c r="N30" s="60"/>
      <c r="O30" s="60"/>
      <c r="P30" s="60"/>
      <c r="Q30" s="60"/>
      <c r="R30" s="60"/>
      <c r="S30" s="60"/>
    </row>
    <row r="31" spans="1:19" x14ac:dyDescent="0.2">
      <c r="B31" s="60"/>
      <c r="C31" s="60"/>
      <c r="D31" s="60"/>
      <c r="E31" s="60"/>
      <c r="F31" s="60"/>
      <c r="G31" s="60"/>
      <c r="H31" s="60"/>
      <c r="I31" s="60"/>
      <c r="J31" s="60"/>
      <c r="K31" s="60"/>
      <c r="L31" s="60"/>
      <c r="M31" s="60"/>
      <c r="N31" s="60"/>
      <c r="O31" s="60"/>
      <c r="P31" s="60"/>
      <c r="Q31" s="60"/>
      <c r="R31" s="60"/>
      <c r="S31" s="60"/>
    </row>
    <row r="32" spans="1:19" x14ac:dyDescent="0.2">
      <c r="B32" s="60"/>
      <c r="C32" s="60"/>
      <c r="D32" s="60"/>
      <c r="E32" s="60"/>
      <c r="F32" s="60"/>
      <c r="G32" s="60"/>
      <c r="H32" s="60"/>
      <c r="I32" s="60"/>
      <c r="J32" s="60"/>
      <c r="K32" s="60"/>
      <c r="L32" s="60"/>
      <c r="M32" s="60"/>
      <c r="N32" s="60"/>
      <c r="O32" s="60"/>
      <c r="P32" s="60"/>
      <c r="Q32" s="60"/>
      <c r="R32" s="60"/>
      <c r="S32" s="60"/>
    </row>
    <row r="33" spans="1:19" x14ac:dyDescent="0.2">
      <c r="A33" s="60"/>
      <c r="B33" s="60"/>
      <c r="C33" s="60"/>
      <c r="D33" s="60"/>
      <c r="E33" s="60"/>
      <c r="F33" s="60"/>
      <c r="G33" s="60"/>
      <c r="H33" s="60"/>
      <c r="I33" s="60"/>
      <c r="J33" s="60"/>
      <c r="K33" s="60"/>
      <c r="L33" s="60"/>
      <c r="M33" s="60"/>
      <c r="N33" s="60"/>
      <c r="O33" s="60"/>
      <c r="P33" s="60"/>
      <c r="Q33" s="60"/>
      <c r="R33" s="60"/>
      <c r="S33" s="60"/>
    </row>
    <row r="34" spans="1:19" x14ac:dyDescent="0.2">
      <c r="A34" s="60"/>
      <c r="B34" s="60"/>
      <c r="C34" s="60"/>
      <c r="D34" s="60"/>
      <c r="E34" s="60"/>
      <c r="F34" s="60"/>
      <c r="G34" s="60"/>
      <c r="H34" s="60"/>
      <c r="I34" s="60"/>
      <c r="J34" s="60"/>
      <c r="K34" s="60"/>
      <c r="L34" s="60"/>
      <c r="M34" s="60"/>
      <c r="N34" s="60"/>
      <c r="O34" s="60"/>
      <c r="P34" s="60"/>
      <c r="Q34" s="60"/>
      <c r="R34" s="60"/>
      <c r="S34" s="60"/>
    </row>
    <row r="35" spans="1:19" x14ac:dyDescent="0.2">
      <c r="A35" s="60"/>
      <c r="B35" s="60"/>
      <c r="C35" s="60"/>
      <c r="D35" s="60"/>
      <c r="E35" s="60"/>
      <c r="F35" s="60"/>
      <c r="G35" s="60"/>
      <c r="H35" s="60"/>
      <c r="I35" s="60"/>
      <c r="J35" s="60"/>
      <c r="K35" s="60"/>
      <c r="L35" s="60"/>
      <c r="M35" s="60"/>
      <c r="N35" s="60"/>
      <c r="O35" s="60"/>
      <c r="P35" s="60"/>
      <c r="Q35" s="60"/>
      <c r="R35" s="60"/>
      <c r="S35" s="60"/>
    </row>
    <row r="36" spans="1:19" x14ac:dyDescent="0.2">
      <c r="A36" s="60"/>
      <c r="B36" s="60"/>
      <c r="C36" s="60"/>
      <c r="D36" s="60"/>
      <c r="E36" s="60"/>
      <c r="F36" s="60"/>
      <c r="G36" s="60"/>
      <c r="H36" s="60"/>
      <c r="I36" s="60"/>
      <c r="J36" s="60"/>
      <c r="K36" s="60"/>
      <c r="L36" s="60"/>
      <c r="M36" s="60"/>
      <c r="N36" s="60"/>
      <c r="O36" s="60"/>
      <c r="P36" s="60"/>
      <c r="Q36" s="60"/>
      <c r="R36" s="60"/>
      <c r="S36" s="60"/>
    </row>
    <row r="37" spans="1:19" x14ac:dyDescent="0.2">
      <c r="A37" s="60"/>
      <c r="B37" s="60"/>
      <c r="C37" s="60"/>
      <c r="D37" s="60"/>
      <c r="E37" s="60"/>
      <c r="F37" s="60"/>
      <c r="G37" s="60"/>
      <c r="H37" s="60"/>
      <c r="I37" s="60"/>
      <c r="J37" s="60"/>
      <c r="K37" s="60"/>
      <c r="L37" s="60"/>
      <c r="M37" s="60"/>
      <c r="N37" s="60"/>
      <c r="O37" s="60"/>
      <c r="P37" s="60"/>
      <c r="Q37" s="60"/>
      <c r="R37" s="60"/>
      <c r="S37" s="60"/>
    </row>
    <row r="38" spans="1:19" x14ac:dyDescent="0.2">
      <c r="A38" s="60"/>
      <c r="B38" s="60"/>
      <c r="C38" s="60"/>
      <c r="D38" s="60"/>
      <c r="E38" s="60"/>
      <c r="F38" s="60"/>
      <c r="G38" s="60"/>
      <c r="H38" s="60"/>
      <c r="I38" s="60"/>
      <c r="J38" s="60"/>
      <c r="K38" s="60"/>
      <c r="L38" s="60"/>
      <c r="M38" s="60"/>
      <c r="N38" s="60"/>
      <c r="O38" s="60"/>
      <c r="P38" s="60"/>
      <c r="Q38" s="60"/>
      <c r="R38" s="60"/>
      <c r="S38" s="60"/>
    </row>
    <row r="39" spans="1:19" x14ac:dyDescent="0.2">
      <c r="A39" s="60"/>
      <c r="B39" s="60"/>
      <c r="C39" s="60"/>
      <c r="D39" s="60"/>
      <c r="E39" s="60"/>
      <c r="F39" s="60"/>
      <c r="G39" s="60"/>
      <c r="H39" s="60"/>
      <c r="I39" s="60"/>
      <c r="J39" s="60"/>
      <c r="K39" s="60"/>
      <c r="L39" s="60"/>
      <c r="M39" s="60"/>
      <c r="N39" s="60"/>
      <c r="O39" s="60"/>
      <c r="P39" s="60"/>
      <c r="Q39" s="60"/>
      <c r="R39" s="60"/>
      <c r="S39" s="60"/>
    </row>
    <row r="40" spans="1:19" x14ac:dyDescent="0.2">
      <c r="A40" s="60"/>
      <c r="B40" s="60"/>
      <c r="C40" s="60"/>
      <c r="D40" s="60"/>
      <c r="E40" s="60"/>
      <c r="F40" s="60"/>
      <c r="G40" s="60"/>
      <c r="H40" s="60"/>
      <c r="I40" s="60"/>
      <c r="J40" s="60"/>
      <c r="K40" s="60"/>
      <c r="L40" s="60"/>
      <c r="M40" s="60"/>
      <c r="N40" s="60"/>
      <c r="O40" s="60"/>
      <c r="P40" s="60"/>
      <c r="Q40" s="60"/>
      <c r="R40" s="60"/>
      <c r="S40" s="60"/>
    </row>
    <row r="41" spans="1:19" x14ac:dyDescent="0.2">
      <c r="A41" s="60"/>
      <c r="B41" s="60"/>
      <c r="C41" s="60"/>
      <c r="D41" s="60"/>
      <c r="E41" s="60"/>
      <c r="F41" s="60"/>
      <c r="G41" s="60"/>
      <c r="H41" s="60"/>
      <c r="I41" s="60"/>
      <c r="J41" s="60"/>
      <c r="K41" s="60"/>
      <c r="L41" s="60"/>
      <c r="M41" s="60"/>
      <c r="N41" s="60"/>
      <c r="O41" s="60"/>
      <c r="P41" s="60"/>
      <c r="Q41" s="60"/>
      <c r="R41" s="60"/>
      <c r="S41" s="60"/>
    </row>
    <row r="42" spans="1:19" x14ac:dyDescent="0.2">
      <c r="A42" s="60"/>
      <c r="B42" s="60"/>
      <c r="C42" s="60"/>
      <c r="D42" s="60"/>
      <c r="E42" s="60"/>
      <c r="F42" s="60"/>
      <c r="G42" s="60"/>
      <c r="H42" s="60"/>
      <c r="I42" s="60"/>
      <c r="J42" s="60"/>
      <c r="K42" s="60"/>
      <c r="L42" s="60"/>
      <c r="M42" s="60"/>
      <c r="N42" s="60"/>
      <c r="O42" s="60"/>
      <c r="P42" s="60"/>
      <c r="Q42" s="60"/>
      <c r="R42" s="60"/>
      <c r="S42" s="60"/>
    </row>
    <row r="43" spans="1:19" x14ac:dyDescent="0.2">
      <c r="A43" s="60"/>
      <c r="B43" s="60"/>
      <c r="C43" s="60"/>
      <c r="D43" s="60"/>
      <c r="E43" s="60"/>
      <c r="F43" s="60"/>
      <c r="G43" s="60"/>
      <c r="H43" s="60"/>
      <c r="I43" s="60"/>
      <c r="J43" s="60"/>
      <c r="K43" s="60"/>
      <c r="L43" s="60"/>
      <c r="M43" s="60"/>
      <c r="N43" s="60"/>
      <c r="O43" s="60"/>
      <c r="P43" s="60"/>
      <c r="Q43" s="60"/>
      <c r="R43" s="60"/>
      <c r="S43" s="60"/>
    </row>
    <row r="44" spans="1:19" x14ac:dyDescent="0.2">
      <c r="A44" s="60"/>
      <c r="B44" s="60"/>
      <c r="C44" s="60"/>
      <c r="D44" s="60"/>
      <c r="E44" s="60"/>
      <c r="F44" s="60"/>
      <c r="G44" s="60"/>
      <c r="H44" s="60"/>
      <c r="I44" s="60"/>
      <c r="J44" s="60"/>
      <c r="K44" s="60"/>
      <c r="L44" s="60"/>
      <c r="M44" s="60"/>
      <c r="N44" s="60"/>
      <c r="O44" s="60"/>
      <c r="P44" s="60"/>
      <c r="Q44" s="60"/>
      <c r="R44" s="60"/>
      <c r="S44" s="60"/>
    </row>
    <row r="45" spans="1:19" x14ac:dyDescent="0.2">
      <c r="A45" s="60"/>
      <c r="B45" s="60"/>
      <c r="C45" s="60"/>
      <c r="D45" s="60"/>
      <c r="E45" s="60"/>
      <c r="F45" s="60"/>
      <c r="G45" s="60"/>
      <c r="H45" s="60"/>
      <c r="I45" s="60"/>
      <c r="J45" s="60"/>
      <c r="K45" s="60"/>
      <c r="L45" s="60"/>
      <c r="M45" s="60"/>
      <c r="N45" s="60"/>
      <c r="O45" s="60"/>
      <c r="P45" s="60"/>
      <c r="Q45" s="60"/>
      <c r="R45" s="60"/>
      <c r="S45" s="60"/>
    </row>
    <row r="46" spans="1:19" x14ac:dyDescent="0.2">
      <c r="A46" s="60"/>
      <c r="B46" s="60"/>
      <c r="C46" s="60"/>
      <c r="D46" s="60"/>
      <c r="E46" s="60"/>
      <c r="F46" s="60"/>
      <c r="G46" s="60"/>
      <c r="H46" s="60"/>
      <c r="I46" s="60"/>
      <c r="J46" s="60"/>
      <c r="K46" s="60"/>
      <c r="L46" s="60"/>
      <c r="M46" s="60"/>
      <c r="N46" s="60"/>
      <c r="O46" s="60"/>
      <c r="P46" s="60"/>
      <c r="Q46" s="60"/>
      <c r="R46" s="60"/>
      <c r="S46" s="60"/>
    </row>
    <row r="47" spans="1:19" x14ac:dyDescent="0.2">
      <c r="A47" s="60"/>
      <c r="B47" s="60"/>
      <c r="C47" s="60"/>
      <c r="D47" s="60"/>
      <c r="E47" s="60"/>
      <c r="F47" s="60"/>
      <c r="G47" s="60"/>
      <c r="H47" s="60"/>
      <c r="I47" s="60"/>
      <c r="J47" s="60"/>
      <c r="K47" s="60"/>
      <c r="L47" s="60"/>
      <c r="M47" s="60"/>
      <c r="N47" s="60"/>
      <c r="O47" s="60"/>
      <c r="P47" s="60"/>
      <c r="Q47" s="60"/>
      <c r="R47" s="60"/>
      <c r="S47" s="60"/>
    </row>
    <row r="48" spans="1:19" x14ac:dyDescent="0.2">
      <c r="A48" s="60"/>
      <c r="B48" s="60"/>
      <c r="C48" s="60"/>
      <c r="D48" s="60"/>
      <c r="E48" s="60"/>
      <c r="F48" s="60"/>
      <c r="G48" s="60"/>
      <c r="H48" s="60"/>
      <c r="I48" s="60"/>
      <c r="J48" s="60"/>
      <c r="K48" s="60"/>
      <c r="L48" s="60"/>
      <c r="M48" s="60"/>
      <c r="N48" s="60"/>
      <c r="O48" s="60"/>
      <c r="P48" s="60"/>
      <c r="Q48" s="60"/>
      <c r="R48" s="60"/>
      <c r="S48" s="60"/>
    </row>
    <row r="49" spans="1:19" x14ac:dyDescent="0.2">
      <c r="A49" s="60"/>
      <c r="B49" s="60"/>
      <c r="C49" s="60"/>
      <c r="D49" s="60"/>
      <c r="E49" s="60"/>
      <c r="F49" s="60"/>
      <c r="G49" s="60"/>
      <c r="H49" s="60"/>
      <c r="I49" s="60"/>
      <c r="J49" s="60"/>
      <c r="K49" s="60"/>
      <c r="L49" s="60"/>
      <c r="M49" s="60"/>
      <c r="N49" s="60"/>
      <c r="O49" s="60"/>
      <c r="P49" s="60"/>
      <c r="Q49" s="60"/>
      <c r="R49" s="60"/>
      <c r="S49" s="60"/>
    </row>
    <row r="50" spans="1:19" x14ac:dyDescent="0.2">
      <c r="A50" s="60"/>
      <c r="B50" s="60"/>
      <c r="C50" s="60"/>
      <c r="D50" s="60"/>
      <c r="E50" s="60"/>
      <c r="F50" s="60"/>
      <c r="G50" s="60"/>
      <c r="H50" s="60"/>
      <c r="I50" s="60"/>
      <c r="J50" s="60"/>
      <c r="K50" s="60"/>
      <c r="L50" s="60"/>
      <c r="M50" s="60"/>
      <c r="N50" s="60"/>
      <c r="O50" s="60"/>
      <c r="P50" s="60"/>
      <c r="Q50" s="60"/>
      <c r="R50" s="60"/>
      <c r="S50" s="60"/>
    </row>
    <row r="51" spans="1:19" x14ac:dyDescent="0.2">
      <c r="A51" s="60"/>
      <c r="B51" s="60"/>
      <c r="C51" s="60"/>
      <c r="D51" s="60"/>
      <c r="E51" s="60"/>
      <c r="F51" s="60"/>
      <c r="G51" s="60"/>
      <c r="H51" s="60"/>
      <c r="I51" s="60"/>
      <c r="J51" s="60"/>
      <c r="K51" s="60"/>
      <c r="L51" s="60"/>
      <c r="M51" s="60"/>
      <c r="N51" s="60"/>
      <c r="O51" s="60"/>
      <c r="P51" s="60"/>
      <c r="Q51" s="60"/>
      <c r="R51" s="60"/>
      <c r="S51" s="60"/>
    </row>
    <row r="52" spans="1:19" x14ac:dyDescent="0.2">
      <c r="A52" s="60"/>
      <c r="B52" s="60"/>
      <c r="C52" s="60"/>
      <c r="D52" s="60"/>
      <c r="E52" s="60"/>
      <c r="F52" s="60"/>
      <c r="G52" s="60"/>
      <c r="H52" s="60"/>
      <c r="I52" s="60"/>
      <c r="J52" s="60"/>
      <c r="K52" s="60"/>
      <c r="L52" s="60"/>
      <c r="M52" s="60"/>
      <c r="N52" s="60"/>
      <c r="O52" s="60"/>
      <c r="P52" s="60"/>
      <c r="Q52" s="60"/>
      <c r="R52" s="60"/>
      <c r="S52" s="60"/>
    </row>
    <row r="53" spans="1:19" x14ac:dyDescent="0.2">
      <c r="A53" s="60"/>
      <c r="B53" s="60"/>
      <c r="C53" s="60"/>
      <c r="D53" s="60"/>
      <c r="E53" s="60"/>
      <c r="F53" s="60"/>
      <c r="G53" s="60"/>
      <c r="H53" s="60"/>
      <c r="I53" s="60"/>
      <c r="J53" s="60"/>
      <c r="K53" s="60"/>
      <c r="L53" s="60"/>
      <c r="M53" s="60"/>
      <c r="N53" s="60"/>
      <c r="O53" s="60"/>
      <c r="P53" s="60"/>
      <c r="Q53" s="60"/>
      <c r="R53" s="60"/>
      <c r="S53" s="60"/>
    </row>
    <row r="54" spans="1:19" x14ac:dyDescent="0.2">
      <c r="A54" s="60"/>
      <c r="B54" s="60"/>
      <c r="C54" s="60"/>
      <c r="D54" s="60"/>
      <c r="E54" s="60"/>
      <c r="F54" s="60"/>
      <c r="G54" s="60"/>
      <c r="H54" s="60"/>
      <c r="I54" s="60"/>
      <c r="J54" s="60"/>
      <c r="K54" s="60"/>
      <c r="L54" s="60"/>
      <c r="M54" s="60"/>
      <c r="N54" s="60"/>
      <c r="O54" s="60"/>
      <c r="P54" s="60"/>
      <c r="Q54" s="60"/>
      <c r="R54" s="60"/>
      <c r="S54" s="60"/>
    </row>
    <row r="55" spans="1:19" x14ac:dyDescent="0.2">
      <c r="A55" s="60"/>
      <c r="B55" s="60"/>
      <c r="C55" s="60"/>
      <c r="D55" s="60"/>
      <c r="E55" s="60"/>
      <c r="F55" s="60"/>
      <c r="G55" s="60"/>
      <c r="H55" s="60"/>
      <c r="I55" s="60"/>
      <c r="J55" s="60"/>
      <c r="K55" s="60"/>
      <c r="L55" s="60"/>
      <c r="M55" s="60"/>
      <c r="N55" s="60"/>
      <c r="O55" s="60"/>
      <c r="P55" s="60"/>
      <c r="Q55" s="60"/>
      <c r="R55" s="60"/>
      <c r="S55" s="60"/>
    </row>
    <row r="56" spans="1:19" x14ac:dyDescent="0.2">
      <c r="A56" s="60"/>
      <c r="B56" s="60"/>
      <c r="C56" s="60"/>
      <c r="D56" s="60"/>
      <c r="E56" s="60"/>
      <c r="F56" s="60"/>
      <c r="G56" s="60"/>
      <c r="H56" s="60"/>
      <c r="I56" s="60"/>
      <c r="J56" s="60"/>
      <c r="K56" s="60"/>
      <c r="L56" s="60"/>
      <c r="M56" s="60"/>
      <c r="N56" s="60"/>
      <c r="O56" s="60"/>
      <c r="P56" s="60"/>
      <c r="Q56" s="60"/>
      <c r="R56" s="60"/>
      <c r="S56" s="60"/>
    </row>
    <row r="57" spans="1:19" x14ac:dyDescent="0.2">
      <c r="A57" s="60"/>
      <c r="B57" s="60"/>
      <c r="C57" s="60"/>
      <c r="D57" s="60"/>
      <c r="E57" s="60"/>
      <c r="F57" s="60"/>
      <c r="G57" s="60"/>
      <c r="H57" s="60"/>
      <c r="I57" s="60"/>
      <c r="J57" s="60"/>
      <c r="K57" s="60"/>
      <c r="L57" s="60"/>
      <c r="M57" s="60"/>
      <c r="N57" s="60"/>
      <c r="O57" s="60"/>
      <c r="P57" s="60"/>
      <c r="Q57" s="60"/>
      <c r="R57" s="60"/>
      <c r="S57" s="60"/>
    </row>
    <row r="58" spans="1:19" x14ac:dyDescent="0.2">
      <c r="A58" s="60"/>
      <c r="B58" s="60"/>
      <c r="C58" s="60"/>
      <c r="D58" s="60"/>
      <c r="E58" s="60"/>
      <c r="F58" s="60"/>
      <c r="G58" s="60"/>
      <c r="H58" s="60"/>
      <c r="I58" s="60"/>
      <c r="J58" s="60"/>
      <c r="K58" s="60"/>
      <c r="L58" s="60"/>
      <c r="M58" s="60"/>
      <c r="N58" s="60"/>
      <c r="O58" s="60"/>
      <c r="P58" s="60"/>
      <c r="Q58" s="60"/>
      <c r="R58" s="60"/>
      <c r="S58" s="60"/>
    </row>
    <row r="59" spans="1:19" x14ac:dyDescent="0.2">
      <c r="A59" s="60"/>
      <c r="B59" s="60"/>
      <c r="C59" s="60"/>
      <c r="D59" s="60"/>
      <c r="E59" s="60"/>
      <c r="F59" s="60"/>
      <c r="G59" s="60"/>
      <c r="H59" s="60"/>
      <c r="I59" s="60"/>
      <c r="J59" s="60"/>
      <c r="K59" s="60"/>
      <c r="L59" s="60"/>
      <c r="M59" s="60"/>
      <c r="N59" s="60"/>
      <c r="O59" s="60"/>
      <c r="P59" s="60"/>
      <c r="Q59" s="60"/>
      <c r="R59" s="60"/>
      <c r="S59" s="60"/>
    </row>
    <row r="60" spans="1:19" x14ac:dyDescent="0.2">
      <c r="A60" s="60"/>
      <c r="B60" s="60"/>
      <c r="C60" s="60"/>
      <c r="D60" s="60"/>
      <c r="E60" s="60"/>
      <c r="F60" s="60"/>
      <c r="G60" s="60"/>
      <c r="H60" s="60"/>
      <c r="I60" s="60"/>
      <c r="J60" s="60"/>
      <c r="K60" s="60"/>
      <c r="L60" s="60"/>
      <c r="M60" s="60"/>
      <c r="N60" s="60"/>
      <c r="O60" s="60"/>
      <c r="P60" s="60"/>
      <c r="Q60" s="60"/>
      <c r="R60" s="60"/>
      <c r="S60" s="60"/>
    </row>
    <row r="61" spans="1:19" x14ac:dyDescent="0.2">
      <c r="A61" s="60"/>
      <c r="B61" s="60"/>
      <c r="C61" s="60"/>
      <c r="D61" s="60"/>
      <c r="E61" s="60"/>
      <c r="F61" s="60"/>
      <c r="G61" s="60"/>
      <c r="H61" s="60"/>
      <c r="I61" s="60"/>
      <c r="J61" s="60"/>
      <c r="K61" s="60"/>
      <c r="L61" s="60"/>
      <c r="M61" s="60"/>
      <c r="N61" s="60"/>
      <c r="O61" s="60"/>
      <c r="P61" s="60"/>
      <c r="Q61" s="60"/>
      <c r="R61" s="60"/>
      <c r="S61" s="60"/>
    </row>
    <row r="62" spans="1:19" x14ac:dyDescent="0.2">
      <c r="A62" s="60"/>
      <c r="B62" s="60"/>
      <c r="C62" s="60"/>
      <c r="D62" s="60"/>
      <c r="E62" s="60"/>
      <c r="F62" s="60"/>
      <c r="G62" s="60"/>
      <c r="H62" s="60"/>
      <c r="I62" s="60"/>
      <c r="J62" s="60"/>
      <c r="K62" s="60"/>
      <c r="L62" s="60"/>
      <c r="M62" s="60"/>
      <c r="N62" s="60"/>
      <c r="O62" s="60"/>
      <c r="P62" s="60"/>
      <c r="Q62" s="60"/>
      <c r="R62" s="60"/>
      <c r="S62" s="60"/>
    </row>
    <row r="63" spans="1:19" x14ac:dyDescent="0.2">
      <c r="A63" s="60"/>
      <c r="B63" s="60"/>
      <c r="C63" s="60"/>
      <c r="D63" s="60"/>
      <c r="E63" s="60"/>
      <c r="F63" s="60"/>
      <c r="G63" s="60"/>
      <c r="H63" s="60"/>
      <c r="I63" s="60"/>
      <c r="J63" s="60"/>
      <c r="K63" s="60"/>
      <c r="L63" s="60"/>
      <c r="M63" s="60"/>
      <c r="N63" s="60"/>
      <c r="O63" s="60"/>
      <c r="P63" s="60"/>
      <c r="Q63" s="60"/>
      <c r="R63" s="60"/>
      <c r="S63" s="60"/>
    </row>
    <row r="64" spans="1:19" x14ac:dyDescent="0.2">
      <c r="A64" s="60"/>
      <c r="B64" s="60"/>
      <c r="C64" s="60"/>
      <c r="D64" s="60"/>
      <c r="E64" s="60"/>
      <c r="F64" s="60"/>
      <c r="G64" s="60"/>
      <c r="H64" s="60"/>
      <c r="I64" s="60"/>
      <c r="J64" s="60"/>
      <c r="K64" s="60"/>
      <c r="L64" s="60"/>
      <c r="M64" s="60"/>
      <c r="N64" s="60"/>
      <c r="O64" s="60"/>
      <c r="P64" s="60"/>
      <c r="Q64" s="60"/>
      <c r="R64" s="60"/>
      <c r="S64" s="60"/>
    </row>
    <row r="65" spans="1:19" x14ac:dyDescent="0.2">
      <c r="A65" s="60"/>
      <c r="B65" s="60"/>
      <c r="C65" s="60"/>
      <c r="D65" s="60"/>
      <c r="E65" s="60"/>
      <c r="F65" s="60"/>
      <c r="G65" s="60"/>
      <c r="H65" s="60"/>
      <c r="I65" s="60"/>
      <c r="J65" s="60"/>
      <c r="K65" s="60"/>
      <c r="L65" s="60"/>
      <c r="M65" s="60"/>
      <c r="N65" s="60"/>
      <c r="O65" s="60"/>
      <c r="P65" s="60"/>
      <c r="Q65" s="60"/>
      <c r="R65" s="60"/>
      <c r="S65" s="60"/>
    </row>
    <row r="66" spans="1:19" x14ac:dyDescent="0.2">
      <c r="A66" s="60"/>
      <c r="B66" s="60"/>
      <c r="C66" s="60"/>
      <c r="D66" s="60"/>
      <c r="E66" s="60"/>
      <c r="F66" s="60"/>
      <c r="G66" s="60"/>
      <c r="H66" s="60"/>
      <c r="I66" s="60"/>
      <c r="J66" s="60"/>
      <c r="K66" s="60"/>
      <c r="L66" s="60"/>
      <c r="M66" s="60"/>
      <c r="N66" s="60"/>
      <c r="O66" s="60"/>
      <c r="P66" s="60"/>
      <c r="Q66" s="60"/>
      <c r="R66" s="60"/>
      <c r="S66" s="60"/>
    </row>
    <row r="67" spans="1:19" x14ac:dyDescent="0.2">
      <c r="A67" s="60"/>
      <c r="B67" s="60"/>
      <c r="C67" s="60"/>
      <c r="D67" s="60"/>
      <c r="E67" s="60"/>
      <c r="F67" s="60"/>
      <c r="G67" s="60"/>
      <c r="H67" s="60"/>
      <c r="I67" s="60"/>
      <c r="J67" s="60"/>
      <c r="K67" s="60"/>
      <c r="L67" s="60"/>
      <c r="M67" s="60"/>
      <c r="N67" s="60"/>
      <c r="O67" s="60"/>
      <c r="P67" s="60"/>
      <c r="Q67" s="60"/>
      <c r="R67" s="60"/>
      <c r="S67" s="60"/>
    </row>
    <row r="68" spans="1:19" x14ac:dyDescent="0.2">
      <c r="A68" s="60"/>
      <c r="B68" s="60"/>
      <c r="C68" s="60"/>
      <c r="D68" s="60"/>
      <c r="E68" s="60"/>
      <c r="F68" s="60"/>
      <c r="G68" s="60"/>
      <c r="H68" s="60"/>
      <c r="I68" s="60"/>
      <c r="J68" s="60"/>
      <c r="K68" s="60"/>
      <c r="L68" s="60"/>
      <c r="M68" s="60"/>
      <c r="N68" s="60"/>
      <c r="O68" s="60"/>
      <c r="P68" s="60"/>
      <c r="Q68" s="60"/>
      <c r="R68" s="60"/>
      <c r="S68" s="60"/>
    </row>
    <row r="69" spans="1:19" x14ac:dyDescent="0.2">
      <c r="A69" s="60"/>
      <c r="B69" s="60"/>
      <c r="C69" s="60"/>
      <c r="D69" s="60"/>
      <c r="E69" s="60"/>
      <c r="F69" s="60"/>
      <c r="G69" s="60"/>
      <c r="H69" s="60"/>
      <c r="I69" s="60"/>
      <c r="J69" s="60"/>
      <c r="K69" s="60"/>
      <c r="L69" s="60"/>
      <c r="M69" s="60"/>
      <c r="N69" s="60"/>
      <c r="O69" s="60"/>
      <c r="P69" s="60"/>
      <c r="Q69" s="60"/>
      <c r="R69" s="60"/>
      <c r="S69" s="60"/>
    </row>
    <row r="70" spans="1:19" x14ac:dyDescent="0.2">
      <c r="A70" s="60"/>
      <c r="B70" s="60"/>
      <c r="C70" s="60"/>
      <c r="D70" s="60"/>
      <c r="E70" s="60"/>
      <c r="F70" s="60"/>
      <c r="G70" s="60"/>
      <c r="H70" s="60"/>
      <c r="I70" s="60"/>
      <c r="J70" s="60"/>
      <c r="K70" s="60"/>
      <c r="L70" s="60"/>
      <c r="M70" s="60"/>
      <c r="N70" s="60"/>
      <c r="O70" s="60"/>
      <c r="P70" s="60"/>
      <c r="Q70" s="60"/>
      <c r="R70" s="60"/>
      <c r="S70" s="60"/>
    </row>
    <row r="71" spans="1:19" x14ac:dyDescent="0.2">
      <c r="A71" s="60"/>
      <c r="B71" s="60"/>
      <c r="C71" s="60"/>
      <c r="D71" s="60"/>
      <c r="E71" s="60"/>
      <c r="F71" s="60"/>
      <c r="G71" s="60"/>
      <c r="H71" s="60"/>
      <c r="I71" s="60"/>
      <c r="J71" s="60"/>
      <c r="K71" s="60"/>
      <c r="L71" s="60"/>
      <c r="M71" s="60"/>
      <c r="N71" s="60"/>
      <c r="O71" s="60"/>
      <c r="P71" s="60"/>
      <c r="Q71" s="60"/>
      <c r="R71" s="60"/>
      <c r="S71" s="60"/>
    </row>
    <row r="72" spans="1:19" x14ac:dyDescent="0.2">
      <c r="A72" s="60"/>
      <c r="B72" s="60"/>
      <c r="C72" s="60"/>
      <c r="D72" s="60"/>
      <c r="E72" s="60"/>
      <c r="F72" s="60"/>
      <c r="G72" s="60"/>
      <c r="H72" s="60"/>
      <c r="I72" s="60"/>
      <c r="J72" s="60"/>
      <c r="K72" s="60"/>
      <c r="L72" s="60"/>
      <c r="M72" s="60"/>
      <c r="N72" s="60"/>
      <c r="O72" s="60"/>
      <c r="P72" s="60"/>
      <c r="Q72" s="60"/>
      <c r="R72" s="60"/>
      <c r="S72" s="60"/>
    </row>
    <row r="73" spans="1:19" x14ac:dyDescent="0.2">
      <c r="A73" s="60"/>
      <c r="B73" s="60"/>
      <c r="C73" s="60"/>
      <c r="D73" s="60"/>
      <c r="E73" s="60"/>
      <c r="F73" s="60"/>
      <c r="G73" s="60"/>
      <c r="H73" s="60"/>
      <c r="I73" s="60"/>
      <c r="J73" s="60"/>
      <c r="K73" s="60"/>
      <c r="L73" s="60"/>
      <c r="M73" s="60"/>
      <c r="N73" s="60"/>
      <c r="O73" s="60"/>
      <c r="P73" s="60"/>
      <c r="Q73" s="60"/>
      <c r="R73" s="60"/>
      <c r="S73" s="60"/>
    </row>
    <row r="74" spans="1:19" x14ac:dyDescent="0.2">
      <c r="A74" s="60"/>
      <c r="B74" s="60"/>
      <c r="C74" s="60"/>
      <c r="D74" s="60"/>
      <c r="E74" s="60"/>
      <c r="F74" s="60"/>
      <c r="G74" s="60"/>
      <c r="H74" s="60"/>
      <c r="I74" s="60"/>
      <c r="J74" s="60"/>
      <c r="K74" s="60"/>
      <c r="L74" s="60"/>
      <c r="M74" s="60"/>
      <c r="N74" s="60"/>
      <c r="O74" s="60"/>
      <c r="P74" s="60"/>
      <c r="Q74" s="60"/>
      <c r="R74" s="60"/>
      <c r="S74" s="60"/>
    </row>
    <row r="75" spans="1:19" x14ac:dyDescent="0.2">
      <c r="A75" s="60"/>
      <c r="B75" s="60"/>
      <c r="C75" s="60"/>
      <c r="D75" s="60"/>
      <c r="E75" s="60"/>
      <c r="F75" s="60"/>
      <c r="G75" s="60"/>
      <c r="H75" s="60"/>
      <c r="I75" s="60"/>
      <c r="J75" s="60"/>
      <c r="K75" s="60"/>
      <c r="L75" s="60"/>
      <c r="M75" s="60"/>
      <c r="N75" s="60"/>
      <c r="O75" s="60"/>
      <c r="P75" s="60"/>
      <c r="Q75" s="60"/>
      <c r="R75" s="60"/>
      <c r="S75" s="60"/>
    </row>
    <row r="76" spans="1:19" x14ac:dyDescent="0.2">
      <c r="A76" s="60"/>
      <c r="B76" s="60"/>
      <c r="C76" s="60"/>
      <c r="D76" s="60"/>
      <c r="E76" s="60"/>
      <c r="F76" s="60"/>
      <c r="G76" s="60"/>
      <c r="H76" s="60"/>
      <c r="I76" s="60"/>
      <c r="J76" s="60"/>
      <c r="K76" s="60"/>
      <c r="L76" s="60"/>
      <c r="M76" s="60"/>
      <c r="N76" s="60"/>
      <c r="O76" s="60"/>
      <c r="P76" s="60"/>
      <c r="Q76" s="60"/>
      <c r="R76" s="60"/>
      <c r="S76" s="60"/>
    </row>
    <row r="77" spans="1:19" x14ac:dyDescent="0.2">
      <c r="A77" s="60"/>
      <c r="B77" s="60"/>
      <c r="C77" s="60"/>
      <c r="D77" s="60"/>
      <c r="E77" s="60"/>
      <c r="F77" s="60"/>
      <c r="G77" s="60"/>
      <c r="H77" s="60"/>
      <c r="I77" s="60"/>
      <c r="J77" s="60"/>
      <c r="K77" s="60"/>
      <c r="L77" s="60"/>
      <c r="M77" s="60"/>
      <c r="N77" s="60"/>
      <c r="O77" s="60"/>
      <c r="P77" s="60"/>
      <c r="Q77" s="60"/>
      <c r="R77" s="60"/>
      <c r="S77" s="60"/>
    </row>
    <row r="78" spans="1:19" x14ac:dyDescent="0.2">
      <c r="A78" s="60"/>
      <c r="B78" s="60"/>
      <c r="C78" s="60"/>
      <c r="D78" s="60"/>
      <c r="E78" s="60"/>
      <c r="F78" s="60"/>
      <c r="G78" s="60"/>
      <c r="H78" s="60"/>
      <c r="I78" s="60"/>
      <c r="J78" s="60"/>
      <c r="K78" s="60"/>
      <c r="L78" s="60"/>
      <c r="M78" s="60"/>
      <c r="N78" s="60"/>
      <c r="O78" s="60"/>
      <c r="P78" s="60"/>
      <c r="Q78" s="60"/>
      <c r="R78" s="60"/>
      <c r="S78" s="60"/>
    </row>
    <row r="79" spans="1:19" x14ac:dyDescent="0.2">
      <c r="A79" s="60"/>
      <c r="B79" s="60"/>
      <c r="C79" s="60"/>
      <c r="D79" s="60"/>
      <c r="E79" s="60"/>
      <c r="F79" s="60"/>
      <c r="G79" s="60"/>
      <c r="H79" s="60"/>
      <c r="I79" s="60"/>
      <c r="J79" s="60"/>
      <c r="K79" s="60"/>
      <c r="L79" s="60"/>
      <c r="M79" s="60"/>
      <c r="N79" s="60"/>
      <c r="O79" s="60"/>
      <c r="P79" s="60"/>
      <c r="Q79" s="60"/>
      <c r="R79" s="60"/>
      <c r="S79" s="60"/>
    </row>
    <row r="80" spans="1:19" x14ac:dyDescent="0.2">
      <c r="A80" s="60"/>
      <c r="B80" s="60"/>
      <c r="C80" s="60"/>
      <c r="D80" s="60"/>
      <c r="E80" s="60"/>
      <c r="F80" s="60"/>
      <c r="G80" s="60"/>
      <c r="H80" s="60"/>
      <c r="I80" s="60"/>
      <c r="J80" s="60"/>
      <c r="K80" s="60"/>
      <c r="L80" s="60"/>
      <c r="M80" s="60"/>
      <c r="N80" s="60"/>
      <c r="O80" s="60"/>
      <c r="P80" s="60"/>
      <c r="Q80" s="60"/>
      <c r="R80" s="60"/>
      <c r="S80" s="60"/>
    </row>
    <row r="81" spans="1:19" x14ac:dyDescent="0.2">
      <c r="A81" s="60"/>
      <c r="B81" s="60"/>
      <c r="C81" s="60"/>
      <c r="D81" s="60"/>
      <c r="E81" s="60"/>
      <c r="F81" s="60"/>
      <c r="G81" s="60"/>
      <c r="H81" s="60"/>
      <c r="I81" s="60"/>
      <c r="J81" s="60"/>
      <c r="K81" s="60"/>
      <c r="L81" s="60"/>
      <c r="M81" s="60"/>
      <c r="N81" s="60"/>
      <c r="O81" s="60"/>
      <c r="P81" s="60"/>
      <c r="Q81" s="60"/>
      <c r="R81" s="60"/>
      <c r="S81" s="60"/>
    </row>
    <row r="82" spans="1:19" x14ac:dyDescent="0.2">
      <c r="A82" s="60"/>
      <c r="B82" s="60"/>
      <c r="C82" s="60"/>
      <c r="D82" s="60"/>
      <c r="E82" s="60"/>
      <c r="F82" s="60"/>
      <c r="G82" s="60"/>
      <c r="H82" s="60"/>
      <c r="I82" s="60"/>
      <c r="J82" s="60"/>
      <c r="K82" s="60"/>
      <c r="L82" s="60"/>
      <c r="M82" s="60"/>
      <c r="N82" s="60"/>
      <c r="O82" s="60"/>
      <c r="P82" s="60"/>
      <c r="Q82" s="60"/>
      <c r="R82" s="60"/>
      <c r="S82" s="60"/>
    </row>
    <row r="83" spans="1:19" x14ac:dyDescent="0.2">
      <c r="A83" s="60"/>
      <c r="B83" s="60"/>
      <c r="C83" s="60"/>
      <c r="D83" s="60"/>
      <c r="E83" s="60"/>
      <c r="F83" s="60"/>
      <c r="G83" s="60"/>
      <c r="H83" s="60"/>
      <c r="I83" s="60"/>
      <c r="J83" s="60"/>
      <c r="K83" s="60"/>
      <c r="L83" s="60"/>
      <c r="M83" s="60"/>
      <c r="N83" s="60"/>
      <c r="O83" s="60"/>
      <c r="P83" s="60"/>
      <c r="Q83" s="60"/>
      <c r="R83" s="60"/>
      <c r="S83" s="60"/>
    </row>
  </sheetData>
  <hyperlinks>
    <hyperlink ref="B24" r:id="rId1" xr:uid="{FD698CD4-74A0-4429-92D6-2633786CDA6C}"/>
    <hyperlink ref="B25" r:id="rId2" xr:uid="{6A140E7D-20CC-488B-9977-39A5C28A4E9A}"/>
  </hyperlinks>
  <pageMargins left="0.7" right="0.7" top="0.75" bottom="0.75" header="0.3" footer="0.3"/>
  <pageSetup paperSize="9" orientation="portrait" verticalDpi="0" r:id="rId3"/>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24EBA-6E70-4178-BDF7-AC85ACF94627}">
  <dimension ref="A1:R29"/>
  <sheetViews>
    <sheetView showGridLines="0" zoomScaleNormal="100" workbookViewId="0"/>
  </sheetViews>
  <sheetFormatPr defaultRowHeight="12.75" x14ac:dyDescent="0.2"/>
  <cols>
    <col min="1" max="1" width="14.5703125" style="50" customWidth="1"/>
    <col min="2" max="2" width="19.28515625" style="50" customWidth="1"/>
    <col min="3" max="3" width="32.140625" style="50" customWidth="1"/>
    <col min="4" max="17" width="6.7109375" style="50" customWidth="1"/>
    <col min="18" max="18" width="9.140625" style="50"/>
    <col min="19" max="19" width="39.140625" style="50" customWidth="1"/>
    <col min="20" max="16384" width="9.140625" style="50"/>
  </cols>
  <sheetData>
    <row r="1" spans="1:18" x14ac:dyDescent="0.2">
      <c r="A1" s="60"/>
      <c r="B1" s="60"/>
      <c r="C1" s="60"/>
      <c r="D1" s="60"/>
      <c r="E1" s="60"/>
      <c r="F1" s="60"/>
      <c r="G1" s="60"/>
      <c r="H1" s="60"/>
      <c r="I1" s="60"/>
      <c r="J1" s="60"/>
      <c r="K1" s="60"/>
      <c r="L1" s="60"/>
      <c r="M1" s="60"/>
      <c r="N1" s="60"/>
      <c r="O1" s="60"/>
      <c r="P1" s="60"/>
      <c r="Q1" s="60"/>
      <c r="R1" s="60"/>
    </row>
    <row r="2" spans="1:18" x14ac:dyDescent="0.2">
      <c r="A2" s="60"/>
      <c r="B2" s="60"/>
      <c r="C2" s="60"/>
      <c r="D2" s="60"/>
      <c r="E2" s="60"/>
      <c r="F2" s="60"/>
      <c r="G2" s="60"/>
      <c r="H2" s="60"/>
      <c r="I2" s="60"/>
      <c r="J2" s="60"/>
      <c r="K2" s="60"/>
      <c r="L2" s="60"/>
      <c r="M2" s="60"/>
      <c r="N2" s="60"/>
      <c r="O2" s="60"/>
      <c r="P2" s="60"/>
      <c r="Q2" s="60"/>
      <c r="R2" s="60"/>
    </row>
    <row r="3" spans="1:18" x14ac:dyDescent="0.2">
      <c r="A3" s="60"/>
      <c r="B3" s="60"/>
      <c r="C3" s="61" t="s">
        <v>21</v>
      </c>
      <c r="D3" s="61"/>
      <c r="E3" s="60"/>
      <c r="F3" s="60"/>
      <c r="G3" s="60"/>
      <c r="H3" s="60"/>
      <c r="I3" s="60"/>
      <c r="J3" s="60"/>
      <c r="K3" s="60"/>
      <c r="L3" s="60"/>
      <c r="M3" s="60"/>
      <c r="N3" s="60"/>
      <c r="O3" s="60"/>
      <c r="P3" s="60"/>
      <c r="Q3" s="60"/>
      <c r="R3" s="60"/>
    </row>
    <row r="4" spans="1:18" x14ac:dyDescent="0.2">
      <c r="A4" s="60"/>
      <c r="B4" s="60"/>
      <c r="C4" s="83">
        <f>+'Figure 1'!C4</f>
        <v>46023</v>
      </c>
      <c r="D4" s="61"/>
      <c r="E4" s="60"/>
      <c r="F4" s="60"/>
      <c r="G4" s="60"/>
      <c r="H4" s="60"/>
      <c r="I4" s="60"/>
      <c r="J4" s="60"/>
      <c r="K4" s="60"/>
      <c r="L4" s="60"/>
      <c r="M4" s="60"/>
      <c r="N4" s="60"/>
      <c r="O4" s="60"/>
      <c r="P4" s="60"/>
      <c r="Q4" s="60"/>
      <c r="R4" s="60"/>
    </row>
    <row r="5" spans="1:18" x14ac:dyDescent="0.2">
      <c r="A5" s="60"/>
      <c r="B5" s="60"/>
      <c r="C5" s="61"/>
      <c r="D5" s="61"/>
      <c r="E5" s="60"/>
      <c r="F5" s="60"/>
      <c r="G5" s="60"/>
      <c r="H5" s="60"/>
      <c r="I5" s="60"/>
      <c r="J5" s="60"/>
      <c r="K5" s="60"/>
      <c r="L5" s="60"/>
      <c r="M5" s="60"/>
      <c r="N5" s="60"/>
      <c r="O5" s="60"/>
      <c r="P5" s="60"/>
      <c r="Q5" s="60"/>
      <c r="R5" s="60"/>
    </row>
    <row r="6" spans="1:18" ht="15.75" x14ac:dyDescent="0.25">
      <c r="A6" s="60"/>
      <c r="B6" s="60"/>
      <c r="C6" s="62" t="str">
        <f>"Figure 9: Labour indicator rates, "&amp;'MS1&gt;'!A1&amp;", January 2025 to November 2025"</f>
        <v>Figure 9: Labour indicator rates, Bulgaria, January 2025 to November 2025</v>
      </c>
      <c r="D6" s="62"/>
      <c r="E6" s="60"/>
      <c r="F6" s="60"/>
      <c r="G6" s="60"/>
      <c r="H6" s="60"/>
      <c r="I6" s="60"/>
      <c r="J6" s="60"/>
      <c r="K6" s="60"/>
      <c r="L6" s="60"/>
      <c r="M6" s="60"/>
      <c r="N6" s="60"/>
      <c r="O6" s="60"/>
      <c r="P6" s="60"/>
      <c r="Q6" s="60"/>
      <c r="R6" s="60"/>
    </row>
    <row r="7" spans="1:18" x14ac:dyDescent="0.2">
      <c r="A7" s="60"/>
      <c r="B7" s="60"/>
      <c r="C7" s="50" t="s">
        <v>22</v>
      </c>
      <c r="E7" s="60"/>
      <c r="F7" s="60"/>
      <c r="G7" s="60"/>
      <c r="H7" s="60"/>
      <c r="I7" s="60"/>
      <c r="J7" s="60"/>
      <c r="K7" s="60"/>
      <c r="L7" s="60"/>
      <c r="M7" s="60"/>
      <c r="N7" s="60"/>
      <c r="O7" s="60"/>
      <c r="P7" s="60"/>
      <c r="Q7" s="60"/>
      <c r="R7" s="60"/>
    </row>
    <row r="8" spans="1:18" x14ac:dyDescent="0.2">
      <c r="A8" s="60"/>
      <c r="B8" s="60"/>
      <c r="C8" s="60"/>
      <c r="D8" s="60"/>
      <c r="E8" s="60"/>
      <c r="F8" s="60"/>
      <c r="G8" s="60"/>
      <c r="H8" s="60"/>
      <c r="I8" s="79"/>
      <c r="J8" s="60"/>
      <c r="K8" s="60"/>
      <c r="L8" s="60"/>
      <c r="M8" s="60"/>
      <c r="N8" s="60"/>
      <c r="O8" s="60"/>
      <c r="P8" s="60"/>
      <c r="Q8" s="60"/>
    </row>
    <row r="9" spans="1:18" x14ac:dyDescent="0.2">
      <c r="A9" s="60"/>
      <c r="B9" s="60"/>
      <c r="C9" s="56"/>
      <c r="D9" s="60"/>
      <c r="E9" s="60"/>
      <c r="F9" s="60"/>
      <c r="G9" s="60"/>
      <c r="H9" s="60"/>
      <c r="I9" s="60"/>
      <c r="J9" s="60"/>
      <c r="K9" s="60"/>
      <c r="L9" s="60"/>
      <c r="M9" s="60"/>
      <c r="N9" s="60"/>
      <c r="O9" s="60"/>
      <c r="P9" s="60"/>
      <c r="Q9" s="60"/>
    </row>
    <row r="10" spans="1:18" x14ac:dyDescent="0.2">
      <c r="B10" s="60"/>
      <c r="D10" s="51">
        <v>2025</v>
      </c>
      <c r="E10" s="54"/>
      <c r="F10" s="54"/>
      <c r="G10" s="54"/>
      <c r="H10" s="54"/>
      <c r="I10" s="54"/>
      <c r="J10" s="54"/>
      <c r="K10" s="54"/>
      <c r="L10" s="54"/>
      <c r="M10" s="54"/>
      <c r="N10" s="54"/>
      <c r="O10" s="54"/>
      <c r="P10" s="54">
        <v>2026</v>
      </c>
      <c r="Q10" s="54"/>
    </row>
    <row r="11" spans="1:18" x14ac:dyDescent="0.2">
      <c r="B11" s="60"/>
      <c r="D11" s="51" t="s">
        <v>142</v>
      </c>
      <c r="E11" s="54"/>
      <c r="F11" s="54"/>
      <c r="G11" s="54" t="s">
        <v>143</v>
      </c>
      <c r="H11" s="54"/>
      <c r="I11" s="54"/>
      <c r="J11" s="54" t="s">
        <v>144</v>
      </c>
      <c r="K11" s="54"/>
      <c r="L11" s="54"/>
      <c r="M11" s="54" t="s">
        <v>141</v>
      </c>
      <c r="N11" s="54"/>
      <c r="O11" s="54"/>
      <c r="P11" s="51" t="s">
        <v>142</v>
      </c>
      <c r="Q11" s="54"/>
      <c r="R11" s="54"/>
    </row>
    <row r="12" spans="1:18" x14ac:dyDescent="0.2">
      <c r="B12" s="60"/>
      <c r="D12" s="54" t="s">
        <v>62</v>
      </c>
      <c r="E12" s="51" t="s">
        <v>63</v>
      </c>
      <c r="F12" s="54" t="s">
        <v>64</v>
      </c>
      <c r="G12" s="54" t="s">
        <v>65</v>
      </c>
      <c r="H12" s="51" t="s">
        <v>1</v>
      </c>
      <c r="I12" s="54" t="s">
        <v>66</v>
      </c>
      <c r="J12" s="54" t="s">
        <v>67</v>
      </c>
      <c r="K12" s="51" t="s">
        <v>68</v>
      </c>
      <c r="L12" s="54" t="s">
        <v>69</v>
      </c>
      <c r="M12" s="54" t="s">
        <v>70</v>
      </c>
      <c r="N12" s="51" t="s">
        <v>60</v>
      </c>
      <c r="O12" s="54" t="s">
        <v>61</v>
      </c>
      <c r="P12" s="54" t="s">
        <v>62</v>
      </c>
      <c r="Q12" s="51" t="s">
        <v>63</v>
      </c>
      <c r="R12" s="54" t="s">
        <v>64</v>
      </c>
    </row>
    <row r="13" spans="1:18" x14ac:dyDescent="0.2">
      <c r="B13" s="60"/>
      <c r="C13" s="50" t="s">
        <v>86</v>
      </c>
      <c r="D13" s="64">
        <v>3.6</v>
      </c>
      <c r="E13" s="77">
        <v>3.5</v>
      </c>
      <c r="F13" s="64">
        <v>3.4</v>
      </c>
      <c r="G13" s="64">
        <v>3.4</v>
      </c>
      <c r="H13" s="64">
        <v>3.5</v>
      </c>
      <c r="I13" s="64">
        <v>3.7</v>
      </c>
      <c r="J13" s="64">
        <v>3.8</v>
      </c>
      <c r="K13" s="64">
        <v>3.8</v>
      </c>
      <c r="L13" s="64">
        <v>3.7</v>
      </c>
      <c r="M13" s="64">
        <v>3.6</v>
      </c>
      <c r="N13" s="64">
        <v>3.5</v>
      </c>
      <c r="O13" s="64"/>
      <c r="P13" s="64"/>
      <c r="Q13" s="64"/>
    </row>
    <row r="14" spans="1:18" x14ac:dyDescent="0.2">
      <c r="B14" s="60"/>
      <c r="C14" s="50" t="s">
        <v>82</v>
      </c>
      <c r="D14" s="79"/>
      <c r="E14" s="78">
        <v>0.6</v>
      </c>
      <c r="F14" s="151"/>
      <c r="G14" s="151"/>
      <c r="H14" s="78">
        <v>0.7</v>
      </c>
      <c r="I14" s="151"/>
      <c r="J14" s="151"/>
      <c r="K14" s="78">
        <v>0.5</v>
      </c>
      <c r="L14" s="151"/>
      <c r="M14" s="151"/>
      <c r="N14" s="78"/>
      <c r="O14" s="79"/>
      <c r="P14" s="79"/>
      <c r="Q14" s="78"/>
    </row>
    <row r="15" spans="1:18" x14ac:dyDescent="0.2">
      <c r="B15" s="60"/>
      <c r="C15" s="50" t="s">
        <v>83</v>
      </c>
      <c r="D15" s="79"/>
      <c r="E15" s="78">
        <v>1.6</v>
      </c>
      <c r="F15" s="151"/>
      <c r="G15" s="151"/>
      <c r="H15" s="78">
        <v>2.1</v>
      </c>
      <c r="I15" s="151"/>
      <c r="J15" s="151"/>
      <c r="K15" s="78">
        <v>2.2999999999999998</v>
      </c>
      <c r="L15" s="151"/>
      <c r="M15" s="151"/>
      <c r="N15" s="78"/>
      <c r="O15" s="79"/>
      <c r="P15" s="79"/>
      <c r="Q15" s="78"/>
    </row>
    <row r="16" spans="1:18" x14ac:dyDescent="0.2">
      <c r="B16" s="60"/>
      <c r="C16" s="50" t="s">
        <v>85</v>
      </c>
      <c r="D16" s="79"/>
      <c r="E16" s="78">
        <v>4.5999999999999996</v>
      </c>
      <c r="F16" s="79"/>
      <c r="G16" s="79"/>
      <c r="H16" s="78">
        <v>3</v>
      </c>
      <c r="I16" s="79"/>
      <c r="J16" s="79"/>
      <c r="K16" s="78">
        <v>1.8</v>
      </c>
      <c r="L16" s="79"/>
      <c r="M16" s="79"/>
      <c r="N16" s="78"/>
      <c r="O16" s="79"/>
      <c r="P16" s="79"/>
      <c r="Q16" s="78"/>
    </row>
    <row r="17" spans="1:17" x14ac:dyDescent="0.2">
      <c r="B17" s="60"/>
      <c r="C17" s="50" t="s">
        <v>84</v>
      </c>
      <c r="D17" s="79"/>
      <c r="E17" s="78">
        <v>12.4</v>
      </c>
      <c r="F17" s="79"/>
      <c r="G17" s="79"/>
      <c r="H17" s="78">
        <v>13.2</v>
      </c>
      <c r="I17" s="79"/>
      <c r="J17" s="79"/>
      <c r="K17" s="78">
        <v>12.3</v>
      </c>
      <c r="L17" s="79"/>
      <c r="M17" s="79"/>
      <c r="N17" s="78"/>
      <c r="O17" s="79"/>
      <c r="P17" s="79"/>
      <c r="Q17" s="78"/>
    </row>
    <row r="18" spans="1:17" x14ac:dyDescent="0.2">
      <c r="B18" s="60"/>
    </row>
    <row r="19" spans="1:17" x14ac:dyDescent="0.2">
      <c r="B19" s="60"/>
      <c r="C19" s="1" t="s">
        <v>131</v>
      </c>
      <c r="D19" s="58"/>
    </row>
    <row r="20" spans="1:17" x14ac:dyDescent="0.2">
      <c r="B20" s="60"/>
      <c r="C20" s="50" t="s">
        <v>140</v>
      </c>
      <c r="D20" s="58"/>
    </row>
    <row r="21" spans="1:17" x14ac:dyDescent="0.2">
      <c r="B21" s="60"/>
      <c r="C21" s="65" t="s">
        <v>78</v>
      </c>
      <c r="D21" s="58"/>
    </row>
    <row r="22" spans="1:17" x14ac:dyDescent="0.2">
      <c r="B22" s="60"/>
      <c r="C22" s="65" t="s">
        <v>86</v>
      </c>
    </row>
    <row r="23" spans="1:17" x14ac:dyDescent="0.2">
      <c r="B23" s="60"/>
    </row>
    <row r="24" spans="1:17" x14ac:dyDescent="0.2">
      <c r="A24" s="56" t="s">
        <v>117</v>
      </c>
      <c r="B24" s="60"/>
      <c r="C24" s="1"/>
    </row>
    <row r="25" spans="1:17" ht="15" x14ac:dyDescent="0.25">
      <c r="A25" s="50" t="s">
        <v>29</v>
      </c>
      <c r="B25" s="82" t="s">
        <v>195</v>
      </c>
    </row>
    <row r="26" spans="1:17" ht="15" x14ac:dyDescent="0.2">
      <c r="A26" s="50" t="s">
        <v>56</v>
      </c>
      <c r="B26" s="150" t="s">
        <v>196</v>
      </c>
    </row>
    <row r="27" spans="1:17" ht="15" x14ac:dyDescent="0.2">
      <c r="A27" s="50" t="s">
        <v>115</v>
      </c>
      <c r="B27" s="150" t="s">
        <v>197</v>
      </c>
    </row>
    <row r="28" spans="1:17" x14ac:dyDescent="0.2">
      <c r="B28" s="60"/>
    </row>
    <row r="29" spans="1:17" x14ac:dyDescent="0.2">
      <c r="B29" s="60"/>
    </row>
  </sheetData>
  <hyperlinks>
    <hyperlink ref="B25" r:id="rId1" xr:uid="{6EBF2E43-5CB0-4C8F-93C4-3F804F0470DF}"/>
    <hyperlink ref="B26" r:id="rId2" xr:uid="{2CE46457-B73E-4029-82C4-F812D2B0A3CB}"/>
    <hyperlink ref="B27" r:id="rId3" xr:uid="{6FB1E205-A498-4351-8091-96BEB2DC0FA0}"/>
  </hyperlinks>
  <pageMargins left="0.7" right="0.7" top="0.75" bottom="0.75" header="0.3" footer="0.3"/>
  <pageSetup paperSize="9" orientation="portrait" verticalDpi="0" r:id="rId4"/>
  <drawing r:id="rId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AF598-20F9-4747-AC11-7BABB94C05F0}">
  <sheetPr>
    <tabColor theme="4" tint="0.59999389629810485"/>
  </sheetPr>
  <dimension ref="A1"/>
  <sheetViews>
    <sheetView showGridLines="0" zoomScaleNormal="100" workbookViewId="0"/>
  </sheetViews>
  <sheetFormatPr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CD7EE-A5BE-4341-8E22-24F5956EB257}">
  <dimension ref="A3:W42"/>
  <sheetViews>
    <sheetView showGridLines="0" zoomScaleNormal="100" workbookViewId="0"/>
  </sheetViews>
  <sheetFormatPr defaultColWidth="11.42578125" defaultRowHeight="12.75" x14ac:dyDescent="0.2"/>
  <cols>
    <col min="1" max="1" width="14.7109375" style="1" customWidth="1"/>
    <col min="2" max="2" width="12" style="1" customWidth="1"/>
    <col min="3" max="3" width="14" style="1" customWidth="1"/>
    <col min="4" max="4" width="2.140625" style="1" customWidth="1"/>
    <col min="5" max="6" width="11.85546875" style="1" customWidth="1"/>
    <col min="7" max="7" width="2.140625" style="1" customWidth="1"/>
    <col min="8" max="9" width="11.85546875" style="1" customWidth="1"/>
    <col min="10" max="10" width="2.140625" style="1" customWidth="1"/>
    <col min="11" max="12" width="11.85546875" style="1" customWidth="1"/>
    <col min="13" max="13" width="2.140625" style="1" customWidth="1"/>
    <col min="14" max="15" width="11.85546875" style="1" customWidth="1"/>
    <col min="16" max="16" width="2.140625" style="1" customWidth="1"/>
    <col min="17" max="18" width="11.85546875" style="1" customWidth="1"/>
    <col min="19" max="19" width="17.85546875" style="1" bestFit="1" customWidth="1"/>
    <col min="20" max="16384" width="11.42578125" style="1"/>
  </cols>
  <sheetData>
    <row r="3" spans="2:23" x14ac:dyDescent="0.2">
      <c r="C3" s="9" t="s">
        <v>21</v>
      </c>
      <c r="D3" s="13"/>
      <c r="E3" s="5"/>
      <c r="F3" s="5"/>
      <c r="G3" s="5"/>
      <c r="H3" s="5"/>
      <c r="I3" s="5"/>
      <c r="J3" s="5"/>
      <c r="K3" s="5"/>
      <c r="L3" s="5"/>
      <c r="M3" s="5"/>
      <c r="N3" s="5"/>
      <c r="O3" s="5"/>
      <c r="P3" s="13"/>
      <c r="Q3" s="5"/>
      <c r="R3" s="5"/>
    </row>
    <row r="4" spans="2:23" x14ac:dyDescent="0.2">
      <c r="C4" s="83">
        <f>+'Figure 1'!C4</f>
        <v>46023</v>
      </c>
    </row>
    <row r="5" spans="2:23" x14ac:dyDescent="0.2">
      <c r="C5" s="11"/>
    </row>
    <row r="6" spans="2:23" ht="15.75" x14ac:dyDescent="0.25">
      <c r="C6" s="62" t="s">
        <v>208</v>
      </c>
      <c r="D6" s="12"/>
      <c r="G6" s="12"/>
      <c r="J6" s="12"/>
      <c r="M6" s="12"/>
      <c r="P6" s="12"/>
    </row>
    <row r="7" spans="2:23" ht="14.25" x14ac:dyDescent="0.2">
      <c r="C7" s="46"/>
    </row>
    <row r="9" spans="2:23" x14ac:dyDescent="0.2">
      <c r="C9" s="34"/>
      <c r="E9" s="34"/>
      <c r="F9" s="34"/>
      <c r="H9" s="34"/>
      <c r="I9" s="34"/>
      <c r="K9" s="34"/>
      <c r="L9" s="34"/>
      <c r="M9" s="34"/>
      <c r="N9" s="34"/>
      <c r="O9" s="34"/>
      <c r="P9" s="34"/>
      <c r="Q9" s="34"/>
      <c r="R9" s="34"/>
    </row>
    <row r="10" spans="2:23" ht="38.25" x14ac:dyDescent="0.2">
      <c r="C10" s="23"/>
      <c r="D10" s="85" t="s">
        <v>35</v>
      </c>
      <c r="E10" s="32"/>
      <c r="F10" s="33"/>
      <c r="G10" s="35" t="s">
        <v>36</v>
      </c>
      <c r="H10" s="32"/>
      <c r="I10" s="33"/>
      <c r="J10" s="35" t="s">
        <v>33</v>
      </c>
      <c r="K10" s="32"/>
      <c r="L10" s="38"/>
      <c r="M10" s="112" t="s">
        <v>34</v>
      </c>
      <c r="N10" s="32"/>
      <c r="O10" s="38"/>
      <c r="P10" s="113" t="s">
        <v>116</v>
      </c>
      <c r="Q10" s="32"/>
      <c r="R10" s="33"/>
      <c r="T10" s="3"/>
      <c r="U10" s="3"/>
      <c r="V10" s="3"/>
      <c r="W10" s="3"/>
    </row>
    <row r="11" spans="2:23" x14ac:dyDescent="0.2">
      <c r="C11" s="29"/>
      <c r="D11" s="36"/>
      <c r="E11" s="30" t="s">
        <v>170</v>
      </c>
      <c r="F11" s="31" t="s">
        <v>173</v>
      </c>
      <c r="G11" s="36"/>
      <c r="H11" s="30" t="s">
        <v>170</v>
      </c>
      <c r="I11" s="31" t="s">
        <v>173</v>
      </c>
      <c r="J11" s="36"/>
      <c r="K11" s="42" t="s">
        <v>206</v>
      </c>
      <c r="L11" s="42" t="s">
        <v>209</v>
      </c>
      <c r="M11" s="36"/>
      <c r="N11" s="42" t="s">
        <v>172</v>
      </c>
      <c r="O11" s="42" t="s">
        <v>206</v>
      </c>
      <c r="P11" s="36"/>
      <c r="Q11" s="42" t="s">
        <v>206</v>
      </c>
      <c r="R11" s="42" t="s">
        <v>209</v>
      </c>
      <c r="T11" s="3"/>
      <c r="U11" s="3"/>
      <c r="V11" s="3"/>
      <c r="W11" s="3"/>
    </row>
    <row r="12" spans="2:23" x14ac:dyDescent="0.2">
      <c r="C12" s="28" t="s">
        <v>124</v>
      </c>
      <c r="D12" s="96" t="s">
        <v>122</v>
      </c>
      <c r="E12" s="47">
        <v>0.1</v>
      </c>
      <c r="F12" s="93">
        <v>0.3</v>
      </c>
      <c r="G12" s="96" t="s">
        <v>123</v>
      </c>
      <c r="H12" s="47">
        <v>1.5</v>
      </c>
      <c r="I12" s="93">
        <v>1.4</v>
      </c>
      <c r="J12" s="96" t="s">
        <v>123</v>
      </c>
      <c r="K12" s="47">
        <v>2.1</v>
      </c>
      <c r="L12" s="93">
        <v>1.9</v>
      </c>
      <c r="M12" s="96" t="s">
        <v>139</v>
      </c>
      <c r="N12" s="47">
        <v>6.3</v>
      </c>
      <c r="O12" s="93">
        <v>6.3</v>
      </c>
      <c r="P12" s="96" t="s">
        <v>123</v>
      </c>
      <c r="Q12" s="47">
        <v>97.1</v>
      </c>
      <c r="R12" s="93">
        <v>96.7</v>
      </c>
    </row>
    <row r="13" spans="2:23" x14ac:dyDescent="0.2">
      <c r="C13" s="27" t="s">
        <v>125</v>
      </c>
      <c r="D13" s="97" t="s">
        <v>122</v>
      </c>
      <c r="E13" s="48">
        <v>0.3</v>
      </c>
      <c r="F13" s="94">
        <v>0.4</v>
      </c>
      <c r="G13" s="97" t="s">
        <v>123</v>
      </c>
      <c r="H13" s="48">
        <v>1.7</v>
      </c>
      <c r="I13" s="94">
        <v>1.6</v>
      </c>
      <c r="J13" s="97" t="s">
        <v>123</v>
      </c>
      <c r="K13" s="48">
        <v>2.4</v>
      </c>
      <c r="L13" s="158">
        <v>2.2999999999999998</v>
      </c>
      <c r="M13" s="97" t="s">
        <v>139</v>
      </c>
      <c r="N13" s="48">
        <v>6</v>
      </c>
      <c r="O13" s="94">
        <v>6</v>
      </c>
      <c r="P13" s="97" t="s">
        <v>123</v>
      </c>
      <c r="Q13" s="48">
        <v>96.9</v>
      </c>
      <c r="R13" s="94">
        <v>96.8</v>
      </c>
    </row>
    <row r="14" spans="2:23" x14ac:dyDescent="0.2">
      <c r="B14" s="123"/>
      <c r="C14" s="26" t="s">
        <v>3</v>
      </c>
      <c r="D14" s="98" t="s">
        <v>122</v>
      </c>
      <c r="E14" s="19">
        <v>-0.2</v>
      </c>
      <c r="F14" s="95">
        <v>0</v>
      </c>
      <c r="G14" s="98" t="s">
        <v>139</v>
      </c>
      <c r="H14" s="19">
        <v>0.3</v>
      </c>
      <c r="I14" s="95">
        <v>0.3</v>
      </c>
      <c r="J14" s="98" t="s">
        <v>123</v>
      </c>
      <c r="K14" s="19">
        <v>2.6</v>
      </c>
      <c r="L14" s="95">
        <v>2</v>
      </c>
      <c r="M14" s="98" t="s">
        <v>139</v>
      </c>
      <c r="N14" s="19">
        <v>3.8</v>
      </c>
      <c r="O14" s="95">
        <v>3.8</v>
      </c>
      <c r="P14" s="98" t="s">
        <v>123</v>
      </c>
      <c r="Q14" s="19">
        <v>91.2</v>
      </c>
      <c r="R14" s="95">
        <v>90.1</v>
      </c>
      <c r="S14" s="123"/>
    </row>
    <row r="15" spans="2:23" x14ac:dyDescent="0.2">
      <c r="B15" s="123"/>
      <c r="C15" s="24" t="s">
        <v>4</v>
      </c>
      <c r="D15" s="99" t="s">
        <v>123</v>
      </c>
      <c r="E15" s="22">
        <v>0.7</v>
      </c>
      <c r="F15" s="91">
        <v>0.6</v>
      </c>
      <c r="G15" s="99" t="s">
        <v>123</v>
      </c>
      <c r="H15" s="22">
        <v>2.9</v>
      </c>
      <c r="I15" s="91">
        <v>2.8</v>
      </c>
      <c r="J15" s="99" t="s">
        <v>123</v>
      </c>
      <c r="K15" s="22">
        <v>3.2</v>
      </c>
      <c r="L15" s="91">
        <v>3</v>
      </c>
      <c r="M15" s="99" t="s">
        <v>123</v>
      </c>
      <c r="N15" s="22">
        <v>10.5</v>
      </c>
      <c r="O15" s="91">
        <v>10.4</v>
      </c>
      <c r="P15" s="99" t="s">
        <v>123</v>
      </c>
      <c r="Q15" s="22">
        <v>105.1</v>
      </c>
      <c r="R15" s="91">
        <v>104.6</v>
      </c>
      <c r="S15" s="123"/>
    </row>
    <row r="16" spans="2:23" x14ac:dyDescent="0.2">
      <c r="B16" s="123"/>
      <c r="C16" s="24" t="s">
        <v>5</v>
      </c>
      <c r="D16" s="99" t="s">
        <v>122</v>
      </c>
      <c r="E16" s="22">
        <v>0.3</v>
      </c>
      <c r="F16" s="91">
        <v>0.5</v>
      </c>
      <c r="G16" s="99" t="s">
        <v>122</v>
      </c>
      <c r="H16" s="22">
        <v>0.7</v>
      </c>
      <c r="I16" s="91">
        <v>0.9</v>
      </c>
      <c r="J16" s="99" t="s">
        <v>123</v>
      </c>
      <c r="K16" s="22">
        <v>0.8</v>
      </c>
      <c r="L16" s="91">
        <v>0.7</v>
      </c>
      <c r="M16" s="99" t="s">
        <v>139</v>
      </c>
      <c r="N16" s="22">
        <v>7.7</v>
      </c>
      <c r="O16" s="91">
        <v>7.7</v>
      </c>
      <c r="P16" s="99" t="s">
        <v>123</v>
      </c>
      <c r="Q16" s="22">
        <v>95.2</v>
      </c>
      <c r="R16" s="91">
        <v>94.3</v>
      </c>
      <c r="S16" s="123"/>
    </row>
    <row r="17" spans="1:19" x14ac:dyDescent="0.2">
      <c r="B17" s="123"/>
      <c r="C17" s="24" t="s">
        <v>6</v>
      </c>
      <c r="D17" s="99" t="s">
        <v>122</v>
      </c>
      <c r="E17" s="22">
        <v>-0.1</v>
      </c>
      <c r="F17" s="91">
        <v>0.1</v>
      </c>
      <c r="G17" s="99" t="s">
        <v>122</v>
      </c>
      <c r="H17" s="119">
        <v>0.5</v>
      </c>
      <c r="I17" s="91">
        <v>0.6</v>
      </c>
      <c r="J17" s="99" t="s">
        <v>122</v>
      </c>
      <c r="K17" s="22">
        <v>1.1000000000000001</v>
      </c>
      <c r="L17" s="91">
        <v>1.2</v>
      </c>
      <c r="M17" s="99" t="s">
        <v>123</v>
      </c>
      <c r="N17" s="22">
        <v>5.8</v>
      </c>
      <c r="O17" s="91">
        <v>5.7</v>
      </c>
      <c r="P17" s="99" t="s">
        <v>123</v>
      </c>
      <c r="Q17" s="22">
        <v>101.7</v>
      </c>
      <c r="R17" s="91">
        <v>101.1</v>
      </c>
      <c r="S17" s="123"/>
    </row>
    <row r="18" spans="1:19" x14ac:dyDescent="0.2">
      <c r="B18" s="123"/>
      <c r="C18" s="24" t="s">
        <v>15</v>
      </c>
      <c r="D18" s="99" t="s">
        <v>122</v>
      </c>
      <c r="E18" s="22">
        <v>0.3</v>
      </c>
      <c r="F18" s="91">
        <v>0.5</v>
      </c>
      <c r="G18" s="100" t="s">
        <v>123</v>
      </c>
      <c r="H18" s="119">
        <v>1.7</v>
      </c>
      <c r="I18" s="91">
        <v>1.6</v>
      </c>
      <c r="J18" s="100" t="s">
        <v>123</v>
      </c>
      <c r="K18" s="22">
        <v>2.6</v>
      </c>
      <c r="L18" s="91">
        <v>2.5</v>
      </c>
      <c r="M18" s="100" t="s">
        <v>139</v>
      </c>
      <c r="N18" s="22">
        <v>4</v>
      </c>
      <c r="O18" s="91">
        <v>4</v>
      </c>
      <c r="P18" s="100" t="s">
        <v>122</v>
      </c>
      <c r="Q18" s="22">
        <v>99.9</v>
      </c>
      <c r="R18" s="91">
        <v>100.4</v>
      </c>
      <c r="S18" s="123"/>
    </row>
    <row r="19" spans="1:19" x14ac:dyDescent="0.2">
      <c r="B19" s="123"/>
      <c r="C19" s="25" t="s">
        <v>16</v>
      </c>
      <c r="D19" s="101" t="s">
        <v>122</v>
      </c>
      <c r="E19" s="143">
        <v>0.8</v>
      </c>
      <c r="F19" s="128">
        <v>0.9</v>
      </c>
      <c r="G19" s="101" t="s">
        <v>122</v>
      </c>
      <c r="H19" s="143">
        <v>3</v>
      </c>
      <c r="I19" s="128">
        <v>3.8</v>
      </c>
      <c r="J19" s="101" t="s">
        <v>123</v>
      </c>
      <c r="K19" s="14">
        <v>2.6</v>
      </c>
      <c r="L19" s="159">
        <v>2.5</v>
      </c>
      <c r="M19" s="101" t="s">
        <v>139</v>
      </c>
      <c r="N19" s="14">
        <v>3.2</v>
      </c>
      <c r="O19" s="92">
        <v>3.2</v>
      </c>
      <c r="P19" s="101" t="s">
        <v>122</v>
      </c>
      <c r="Q19" s="14">
        <v>98.9</v>
      </c>
      <c r="R19" s="92">
        <v>100</v>
      </c>
      <c r="S19" s="123"/>
    </row>
    <row r="21" spans="1:19" ht="25.5" customHeight="1" x14ac:dyDescent="0.2">
      <c r="C21" s="168" t="s">
        <v>58</v>
      </c>
      <c r="D21" s="168"/>
      <c r="E21" s="168"/>
      <c r="F21" s="168"/>
      <c r="G21" s="168"/>
      <c r="H21" s="168"/>
      <c r="I21" s="168"/>
      <c r="J21" s="168"/>
      <c r="K21" s="168"/>
      <c r="L21" s="168"/>
      <c r="M21" s="168"/>
      <c r="N21" s="168"/>
      <c r="O21" s="168"/>
      <c r="P21" s="168"/>
      <c r="Q21" s="168"/>
      <c r="R21" s="168"/>
    </row>
    <row r="22" spans="1:19" ht="15.75" customHeight="1" x14ac:dyDescent="0.2">
      <c r="C22" s="1" t="s">
        <v>161</v>
      </c>
    </row>
    <row r="23" spans="1:19" ht="15.75" customHeight="1" x14ac:dyDescent="0.2">
      <c r="C23" s="2" t="s">
        <v>148</v>
      </c>
    </row>
    <row r="24" spans="1:19" x14ac:dyDescent="0.2">
      <c r="F24" s="5"/>
      <c r="G24" s="5"/>
      <c r="H24" s="5"/>
      <c r="I24" s="5"/>
      <c r="J24" s="5"/>
      <c r="K24" s="5"/>
      <c r="L24" s="5"/>
      <c r="M24" s="5"/>
      <c r="N24" s="5"/>
      <c r="O24" s="5"/>
    </row>
    <row r="25" spans="1:19" x14ac:dyDescent="0.2">
      <c r="A25" s="6" t="s">
        <v>20</v>
      </c>
      <c r="C25" s="5"/>
      <c r="D25" s="5"/>
      <c r="E25" s="142"/>
      <c r="F25" s="142"/>
      <c r="G25" s="142"/>
      <c r="H25" s="142"/>
      <c r="I25" s="142"/>
      <c r="J25" s="142"/>
      <c r="K25" s="142"/>
      <c r="L25" s="142"/>
      <c r="M25" s="142"/>
      <c r="N25" s="142"/>
      <c r="O25" s="142"/>
      <c r="P25" s="142"/>
      <c r="Q25" s="142"/>
      <c r="R25" s="142"/>
      <c r="S25" s="142"/>
    </row>
    <row r="26" spans="1:19" ht="15" x14ac:dyDescent="0.25">
      <c r="A26" s="1" t="s">
        <v>27</v>
      </c>
      <c r="B26" s="82" t="s">
        <v>201</v>
      </c>
      <c r="C26" s="1" t="s">
        <v>202</v>
      </c>
      <c r="E26" s="142"/>
      <c r="F26" s="142"/>
      <c r="G26" s="142"/>
      <c r="H26" s="142"/>
      <c r="I26" s="142"/>
      <c r="J26" s="142"/>
      <c r="K26" s="142"/>
      <c r="L26" s="142"/>
      <c r="M26" s="142"/>
      <c r="N26" s="142"/>
      <c r="O26" s="142"/>
      <c r="P26" s="142"/>
      <c r="Q26" s="142"/>
      <c r="R26" s="142"/>
      <c r="S26" s="142"/>
    </row>
    <row r="27" spans="1:19" ht="15" x14ac:dyDescent="0.25">
      <c r="A27" s="1" t="s">
        <v>28</v>
      </c>
      <c r="B27" s="82" t="s">
        <v>203</v>
      </c>
      <c r="C27" s="1" t="s">
        <v>45</v>
      </c>
      <c r="E27" s="142"/>
      <c r="F27" s="142"/>
      <c r="G27" s="142"/>
      <c r="H27" s="142"/>
      <c r="I27" s="142"/>
      <c r="J27" s="142"/>
      <c r="K27" s="142"/>
      <c r="L27" s="142"/>
      <c r="M27" s="142"/>
      <c r="N27" s="142"/>
      <c r="O27" s="142"/>
      <c r="P27" s="142"/>
      <c r="Q27" s="142"/>
      <c r="R27" s="142"/>
      <c r="S27" s="142"/>
    </row>
    <row r="28" spans="1:19" ht="15" x14ac:dyDescent="0.25">
      <c r="A28" s="1" t="s">
        <v>29</v>
      </c>
      <c r="B28" s="82" t="s">
        <v>204</v>
      </c>
      <c r="C28" s="1" t="s">
        <v>46</v>
      </c>
      <c r="E28" s="142"/>
      <c r="F28" s="142"/>
      <c r="G28" s="142"/>
      <c r="H28" s="142"/>
      <c r="I28" s="142"/>
      <c r="J28" s="142"/>
      <c r="K28" s="142"/>
      <c r="L28" s="142"/>
      <c r="M28" s="142"/>
      <c r="N28" s="142"/>
      <c r="O28" s="142"/>
      <c r="P28" s="142"/>
      <c r="Q28" s="142"/>
      <c r="R28" s="142"/>
      <c r="S28" s="142"/>
    </row>
    <row r="29" spans="1:19" ht="15" x14ac:dyDescent="0.25">
      <c r="A29" s="1" t="s">
        <v>30</v>
      </c>
      <c r="B29" s="82" t="s">
        <v>205</v>
      </c>
      <c r="C29" s="1" t="s">
        <v>47</v>
      </c>
      <c r="E29" s="142"/>
      <c r="F29" s="142"/>
      <c r="G29" s="142"/>
      <c r="H29" s="142"/>
      <c r="I29" s="142"/>
      <c r="J29" s="142"/>
      <c r="K29" s="142"/>
      <c r="L29" s="142"/>
      <c r="M29" s="142"/>
      <c r="N29" s="142"/>
      <c r="O29" s="142"/>
      <c r="P29" s="142"/>
      <c r="Q29" s="142"/>
      <c r="R29" s="142"/>
      <c r="S29" s="142"/>
    </row>
    <row r="30" spans="1:19" x14ac:dyDescent="0.2">
      <c r="E30" s="142"/>
      <c r="F30" s="142"/>
      <c r="G30" s="142"/>
      <c r="H30" s="142"/>
      <c r="I30" s="142"/>
      <c r="J30" s="142"/>
      <c r="K30" s="142"/>
      <c r="L30" s="142"/>
      <c r="M30" s="142"/>
      <c r="N30" s="142"/>
      <c r="O30" s="142"/>
      <c r="P30" s="142"/>
      <c r="Q30" s="142"/>
      <c r="R30" s="142"/>
      <c r="S30" s="142"/>
    </row>
    <row r="31" spans="1:19" x14ac:dyDescent="0.2">
      <c r="E31" s="142"/>
      <c r="F31" s="142"/>
      <c r="G31" s="142"/>
      <c r="H31" s="142"/>
      <c r="I31" s="142"/>
      <c r="J31" s="142"/>
      <c r="K31" s="142"/>
      <c r="L31" s="142"/>
      <c r="M31" s="142"/>
      <c r="N31" s="142"/>
      <c r="O31" s="142"/>
      <c r="P31" s="142"/>
      <c r="Q31" s="142"/>
      <c r="R31" s="142"/>
      <c r="S31" s="142"/>
    </row>
    <row r="32" spans="1:19" x14ac:dyDescent="0.2">
      <c r="E32" s="142"/>
      <c r="F32" s="142"/>
      <c r="G32" s="142"/>
      <c r="H32" s="142"/>
      <c r="I32" s="142"/>
      <c r="J32" s="142"/>
      <c r="K32" s="142"/>
      <c r="L32" s="142"/>
      <c r="M32" s="142"/>
      <c r="N32" s="142"/>
      <c r="O32" s="142"/>
      <c r="P32" s="142"/>
      <c r="Q32" s="142"/>
      <c r="R32" s="142"/>
      <c r="S32" s="142"/>
    </row>
    <row r="33" spans="5:19" x14ac:dyDescent="0.2">
      <c r="E33" s="142"/>
      <c r="F33" s="142"/>
      <c r="G33" s="142"/>
      <c r="H33" s="142"/>
      <c r="I33" s="142"/>
      <c r="J33" s="142"/>
      <c r="K33" s="142"/>
      <c r="L33" s="142"/>
      <c r="M33" s="142"/>
      <c r="N33" s="142"/>
      <c r="O33" s="142"/>
      <c r="P33" s="142"/>
      <c r="Q33" s="142"/>
      <c r="R33" s="142"/>
      <c r="S33" s="142"/>
    </row>
    <row r="34" spans="5:19" x14ac:dyDescent="0.2">
      <c r="E34" s="142"/>
      <c r="F34" s="142"/>
      <c r="G34" s="142"/>
      <c r="H34" s="142"/>
      <c r="I34" s="142"/>
      <c r="J34" s="142"/>
      <c r="K34" s="142"/>
      <c r="L34" s="142"/>
      <c r="M34" s="142"/>
      <c r="N34" s="142"/>
      <c r="O34" s="142"/>
      <c r="P34" s="142"/>
      <c r="Q34" s="142"/>
      <c r="R34" s="142"/>
      <c r="S34" s="142"/>
    </row>
    <row r="35" spans="5:19" x14ac:dyDescent="0.2">
      <c r="E35" s="142"/>
      <c r="F35" s="142"/>
      <c r="G35" s="142"/>
      <c r="H35" s="142"/>
      <c r="I35" s="142"/>
      <c r="J35" s="142"/>
      <c r="K35" s="142"/>
      <c r="L35" s="142"/>
      <c r="M35" s="142"/>
      <c r="N35" s="142"/>
      <c r="O35" s="142"/>
      <c r="P35" s="142"/>
      <c r="Q35" s="142"/>
      <c r="R35" s="142"/>
    </row>
    <row r="36" spans="5:19" x14ac:dyDescent="0.2">
      <c r="E36" s="142"/>
      <c r="F36" s="142"/>
      <c r="G36" s="142"/>
      <c r="H36" s="142"/>
      <c r="I36" s="142"/>
      <c r="J36" s="142"/>
      <c r="K36" s="142"/>
      <c r="L36" s="142"/>
      <c r="M36" s="142"/>
      <c r="N36" s="142"/>
      <c r="O36" s="142"/>
      <c r="P36" s="142"/>
      <c r="Q36" s="142"/>
      <c r="R36" s="142"/>
    </row>
    <row r="37" spans="5:19" x14ac:dyDescent="0.2">
      <c r="E37" s="142"/>
      <c r="F37" s="142"/>
      <c r="G37" s="142"/>
      <c r="H37" s="142"/>
      <c r="I37" s="142"/>
      <c r="J37" s="142"/>
      <c r="K37" s="142"/>
      <c r="L37" s="142"/>
      <c r="M37" s="142"/>
      <c r="N37" s="142"/>
      <c r="O37" s="142"/>
      <c r="P37" s="142"/>
      <c r="Q37" s="142"/>
      <c r="R37" s="142"/>
    </row>
    <row r="38" spans="5:19" x14ac:dyDescent="0.2">
      <c r="E38" s="142"/>
      <c r="F38" s="142"/>
      <c r="G38" s="142"/>
      <c r="H38" s="142"/>
      <c r="I38" s="142"/>
      <c r="J38" s="142"/>
      <c r="K38" s="142"/>
      <c r="L38" s="142"/>
      <c r="M38" s="142"/>
      <c r="N38" s="142"/>
      <c r="O38" s="142"/>
      <c r="P38" s="142"/>
      <c r="Q38" s="142"/>
      <c r="R38" s="142"/>
    </row>
    <row r="39" spans="5:19" x14ac:dyDescent="0.2">
      <c r="E39" s="142"/>
      <c r="F39" s="142"/>
      <c r="G39" s="142"/>
      <c r="H39" s="142"/>
      <c r="I39" s="142"/>
      <c r="J39" s="142"/>
      <c r="K39" s="142"/>
      <c r="L39" s="142"/>
      <c r="M39" s="142"/>
      <c r="N39" s="142"/>
      <c r="O39" s="142"/>
      <c r="P39" s="142"/>
      <c r="Q39" s="142"/>
      <c r="R39" s="142"/>
    </row>
    <row r="40" spans="5:19" x14ac:dyDescent="0.2">
      <c r="E40" s="142"/>
      <c r="F40" s="142"/>
      <c r="G40" s="142"/>
      <c r="H40" s="142"/>
      <c r="I40" s="142"/>
      <c r="J40" s="142"/>
      <c r="K40" s="142"/>
      <c r="L40" s="142"/>
      <c r="M40" s="142"/>
      <c r="N40" s="142"/>
      <c r="O40" s="142"/>
      <c r="P40" s="142"/>
      <c r="Q40" s="142"/>
      <c r="R40" s="142"/>
    </row>
    <row r="41" spans="5:19" x14ac:dyDescent="0.2">
      <c r="E41" s="142"/>
      <c r="F41" s="142"/>
      <c r="G41" s="142"/>
      <c r="H41" s="142"/>
      <c r="I41" s="142"/>
      <c r="J41" s="142"/>
      <c r="K41" s="142"/>
      <c r="L41" s="142"/>
      <c r="M41" s="142"/>
      <c r="N41" s="142"/>
      <c r="O41" s="142"/>
      <c r="P41" s="142"/>
      <c r="Q41" s="142"/>
      <c r="R41" s="142"/>
    </row>
    <row r="42" spans="5:19" x14ac:dyDescent="0.2">
      <c r="E42" s="142"/>
      <c r="F42" s="142"/>
      <c r="G42" s="142"/>
      <c r="H42" s="142"/>
      <c r="I42" s="142"/>
      <c r="J42" s="142"/>
      <c r="K42" s="142"/>
      <c r="L42" s="142"/>
      <c r="M42" s="142"/>
      <c r="N42" s="142"/>
      <c r="O42" s="142"/>
      <c r="P42" s="142"/>
      <c r="Q42" s="142"/>
      <c r="R42" s="142"/>
    </row>
  </sheetData>
  <mergeCells count="1">
    <mergeCell ref="C21:R21"/>
  </mergeCells>
  <hyperlinks>
    <hyperlink ref="B26" r:id="rId1" xr:uid="{0315A5BC-8769-435F-A6FB-27B40553B93C}"/>
    <hyperlink ref="B27" r:id="rId2" xr:uid="{5300F2FB-9BC9-4E05-A13E-72A72FF7312D}"/>
    <hyperlink ref="B28" r:id="rId3" xr:uid="{C039F509-AEEB-4792-A60C-74C234A67D42}"/>
    <hyperlink ref="B29" r:id="rId4" xr:uid="{6D3947EC-FF6B-4F1B-B9AF-27D70584BA54}"/>
  </hyperlinks>
  <pageMargins left="0.7" right="0.7" top="0.75" bottom="0.75" header="0.3" footer="0.3"/>
  <pageSetup paperSize="9" orientation="portrait" verticalDpi="1200" r:id="rId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CC6A5-6207-41BA-A991-93FB5C53D4D0}">
  <sheetPr>
    <tabColor theme="4" tint="0.59999389629810485"/>
  </sheetPr>
  <dimension ref="A1:G53"/>
  <sheetViews>
    <sheetView showGridLines="0" zoomScaleNormal="100" workbookViewId="0"/>
  </sheetViews>
  <sheetFormatPr defaultRowHeight="15" x14ac:dyDescent="0.25"/>
  <cols>
    <col min="1" max="1" width="13.42578125" customWidth="1"/>
    <col min="2" max="2" width="22.42578125" customWidth="1"/>
    <col min="3" max="3" width="15.5703125" customWidth="1"/>
    <col min="7" max="7" width="13.42578125" customWidth="1"/>
  </cols>
  <sheetData>
    <row r="1" spans="1:7" x14ac:dyDescent="0.25">
      <c r="A1" s="68" t="s">
        <v>5</v>
      </c>
      <c r="B1" s="70"/>
    </row>
    <row r="3" spans="1:7" ht="15.75" x14ac:dyDescent="0.25">
      <c r="A3" s="69" t="s">
        <v>160</v>
      </c>
      <c r="G3" s="62"/>
    </row>
    <row r="4" spans="1:7" ht="15.75" x14ac:dyDescent="0.25">
      <c r="A4" s="72" t="s">
        <v>49</v>
      </c>
      <c r="B4" s="73" t="s">
        <v>48</v>
      </c>
      <c r="C4" s="73" t="s">
        <v>158</v>
      </c>
      <c r="G4" s="62"/>
    </row>
    <row r="5" spans="1:7" ht="15.75" x14ac:dyDescent="0.25">
      <c r="A5" s="80">
        <v>2022</v>
      </c>
      <c r="B5" s="81" t="s">
        <v>104</v>
      </c>
      <c r="C5" s="81" t="s">
        <v>16</v>
      </c>
      <c r="G5" s="62"/>
    </row>
    <row r="6" spans="1:7" ht="15.75" x14ac:dyDescent="0.25">
      <c r="A6" s="71">
        <v>2023</v>
      </c>
      <c r="B6" t="s">
        <v>111</v>
      </c>
      <c r="C6" t="s">
        <v>5</v>
      </c>
      <c r="G6" s="62"/>
    </row>
    <row r="7" spans="1:7" x14ac:dyDescent="0.25">
      <c r="A7" s="71">
        <v>2023</v>
      </c>
      <c r="B7" t="s">
        <v>110</v>
      </c>
      <c r="C7" t="s">
        <v>15</v>
      </c>
    </row>
    <row r="8" spans="1:7" x14ac:dyDescent="0.25">
      <c r="A8" s="71">
        <v>2023</v>
      </c>
      <c r="B8" t="s">
        <v>109</v>
      </c>
      <c r="C8" t="s">
        <v>3</v>
      </c>
    </row>
    <row r="9" spans="1:7" x14ac:dyDescent="0.25">
      <c r="A9" s="71">
        <v>2023</v>
      </c>
      <c r="B9" t="s">
        <v>2</v>
      </c>
      <c r="C9" t="s">
        <v>6</v>
      </c>
    </row>
    <row r="10" spans="1:7" x14ac:dyDescent="0.25">
      <c r="A10" s="71">
        <v>2023</v>
      </c>
      <c r="B10" t="s">
        <v>1</v>
      </c>
      <c r="C10" t="s">
        <v>4</v>
      </c>
    </row>
    <row r="11" spans="1:7" x14ac:dyDescent="0.25">
      <c r="A11" s="80">
        <v>2023</v>
      </c>
      <c r="B11" s="81" t="s">
        <v>0</v>
      </c>
      <c r="C11" s="81" t="s">
        <v>16</v>
      </c>
    </row>
    <row r="12" spans="1:7" x14ac:dyDescent="0.25">
      <c r="A12" s="71">
        <v>2023</v>
      </c>
      <c r="B12" t="s">
        <v>108</v>
      </c>
      <c r="C12" t="s">
        <v>5</v>
      </c>
    </row>
    <row r="13" spans="1:7" x14ac:dyDescent="0.25">
      <c r="A13" s="71">
        <v>2023</v>
      </c>
      <c r="B13" t="s">
        <v>121</v>
      </c>
      <c r="C13" t="s">
        <v>15</v>
      </c>
    </row>
    <row r="14" spans="1:7" x14ac:dyDescent="0.25">
      <c r="A14" s="71">
        <v>2023</v>
      </c>
      <c r="B14" t="s">
        <v>107</v>
      </c>
      <c r="C14" t="s">
        <v>3</v>
      </c>
    </row>
    <row r="15" spans="1:7" x14ac:dyDescent="0.25">
      <c r="A15" s="71">
        <v>2023</v>
      </c>
      <c r="B15" t="s">
        <v>106</v>
      </c>
      <c r="C15" t="s">
        <v>6</v>
      </c>
    </row>
    <row r="16" spans="1:7" x14ac:dyDescent="0.25">
      <c r="A16" s="71">
        <v>2023</v>
      </c>
      <c r="B16" t="s">
        <v>105</v>
      </c>
      <c r="C16" t="s">
        <v>4</v>
      </c>
    </row>
    <row r="17" spans="1:3" x14ac:dyDescent="0.25">
      <c r="A17" s="80">
        <v>2023</v>
      </c>
      <c r="B17" s="81" t="s">
        <v>104</v>
      </c>
      <c r="C17" s="81" t="s">
        <v>16</v>
      </c>
    </row>
    <row r="18" spans="1:3" x14ac:dyDescent="0.25">
      <c r="A18" s="71">
        <v>2024</v>
      </c>
      <c r="B18" t="s">
        <v>111</v>
      </c>
      <c r="C18" t="s">
        <v>5</v>
      </c>
    </row>
    <row r="19" spans="1:3" x14ac:dyDescent="0.25">
      <c r="A19" s="71">
        <v>2024</v>
      </c>
      <c r="B19" t="s">
        <v>110</v>
      </c>
      <c r="C19" s="102" t="s">
        <v>15</v>
      </c>
    </row>
    <row r="20" spans="1:3" x14ac:dyDescent="0.25">
      <c r="A20" s="71">
        <v>2024</v>
      </c>
      <c r="B20" t="s">
        <v>109</v>
      </c>
      <c r="C20" s="102" t="s">
        <v>3</v>
      </c>
    </row>
    <row r="21" spans="1:3" x14ac:dyDescent="0.25">
      <c r="A21" s="71">
        <v>2024</v>
      </c>
      <c r="B21" t="s">
        <v>2</v>
      </c>
      <c r="C21" s="102" t="s">
        <v>6</v>
      </c>
    </row>
    <row r="22" spans="1:3" x14ac:dyDescent="0.25">
      <c r="A22" s="71">
        <v>2024</v>
      </c>
      <c r="B22" t="s">
        <v>1</v>
      </c>
      <c r="C22" s="102" t="s">
        <v>4</v>
      </c>
    </row>
    <row r="23" spans="1:3" x14ac:dyDescent="0.25">
      <c r="A23" s="80">
        <v>2024</v>
      </c>
      <c r="B23" s="81" t="s">
        <v>0</v>
      </c>
      <c r="C23" s="81" t="s">
        <v>16</v>
      </c>
    </row>
    <row r="24" spans="1:3" x14ac:dyDescent="0.25">
      <c r="A24" s="71">
        <v>2024</v>
      </c>
      <c r="B24" t="s">
        <v>108</v>
      </c>
      <c r="C24" t="s">
        <v>5</v>
      </c>
    </row>
    <row r="25" spans="1:3" x14ac:dyDescent="0.25">
      <c r="A25" s="71">
        <v>2024</v>
      </c>
      <c r="B25" t="s">
        <v>121</v>
      </c>
      <c r="C25" s="102" t="s">
        <v>15</v>
      </c>
    </row>
    <row r="26" spans="1:3" x14ac:dyDescent="0.25">
      <c r="A26" s="71">
        <v>2024</v>
      </c>
      <c r="B26" t="s">
        <v>107</v>
      </c>
      <c r="C26" s="102" t="s">
        <v>3</v>
      </c>
    </row>
    <row r="27" spans="1:3" x14ac:dyDescent="0.25">
      <c r="A27" s="71">
        <v>2024</v>
      </c>
      <c r="B27" t="s">
        <v>106</v>
      </c>
      <c r="C27" s="102" t="s">
        <v>6</v>
      </c>
    </row>
    <row r="28" spans="1:3" x14ac:dyDescent="0.25">
      <c r="A28" s="71">
        <v>2024</v>
      </c>
      <c r="B28" t="s">
        <v>105</v>
      </c>
      <c r="C28" s="102" t="s">
        <v>4</v>
      </c>
    </row>
    <row r="29" spans="1:3" x14ac:dyDescent="0.25">
      <c r="A29" s="80">
        <v>2024</v>
      </c>
      <c r="B29" s="81" t="s">
        <v>104</v>
      </c>
      <c r="C29" s="81" t="s">
        <v>16</v>
      </c>
    </row>
    <row r="30" spans="1:3" x14ac:dyDescent="0.25">
      <c r="A30" s="71">
        <v>2025</v>
      </c>
      <c r="B30" t="s">
        <v>111</v>
      </c>
      <c r="C30" t="s">
        <v>5</v>
      </c>
    </row>
    <row r="31" spans="1:3" x14ac:dyDescent="0.25">
      <c r="A31" s="135">
        <v>2025</v>
      </c>
      <c r="B31" s="102" t="s">
        <v>110</v>
      </c>
      <c r="C31" s="102" t="s">
        <v>15</v>
      </c>
    </row>
    <row r="32" spans="1:3" x14ac:dyDescent="0.25">
      <c r="A32" s="135">
        <v>2025</v>
      </c>
      <c r="B32" s="102" t="s">
        <v>109</v>
      </c>
      <c r="C32" s="102" t="s">
        <v>3</v>
      </c>
    </row>
    <row r="33" spans="1:3" x14ac:dyDescent="0.25">
      <c r="A33" s="135">
        <v>2025</v>
      </c>
      <c r="B33" s="102" t="s">
        <v>2</v>
      </c>
      <c r="C33" s="102" t="s">
        <v>6</v>
      </c>
    </row>
    <row r="34" spans="1:3" x14ac:dyDescent="0.25">
      <c r="A34" s="135">
        <v>2025</v>
      </c>
      <c r="B34" s="102" t="s">
        <v>1</v>
      </c>
      <c r="C34" s="102" t="s">
        <v>4</v>
      </c>
    </row>
    <row r="35" spans="1:3" x14ac:dyDescent="0.25">
      <c r="A35" s="136">
        <v>2025</v>
      </c>
      <c r="B35" s="121" t="s">
        <v>0</v>
      </c>
      <c r="C35" s="121" t="s">
        <v>16</v>
      </c>
    </row>
    <row r="36" spans="1:3" x14ac:dyDescent="0.25">
      <c r="A36" s="135">
        <v>2025</v>
      </c>
      <c r="B36" s="102" t="s">
        <v>108</v>
      </c>
      <c r="C36" s="102" t="s">
        <v>5</v>
      </c>
    </row>
    <row r="37" spans="1:3" x14ac:dyDescent="0.25">
      <c r="A37" s="135">
        <v>2025</v>
      </c>
      <c r="B37" s="102" t="s">
        <v>121</v>
      </c>
      <c r="C37" s="102" t="s">
        <v>15</v>
      </c>
    </row>
    <row r="38" spans="1:3" x14ac:dyDescent="0.25">
      <c r="A38" s="135">
        <v>2025</v>
      </c>
      <c r="B38" s="102" t="s">
        <v>107</v>
      </c>
      <c r="C38" s="102" t="s">
        <v>3</v>
      </c>
    </row>
    <row r="39" spans="1:3" x14ac:dyDescent="0.25">
      <c r="A39" s="135">
        <v>2025</v>
      </c>
      <c r="B39" s="102" t="s">
        <v>106</v>
      </c>
      <c r="C39" s="102" t="s">
        <v>6</v>
      </c>
    </row>
    <row r="40" spans="1:3" x14ac:dyDescent="0.25">
      <c r="A40" s="135">
        <v>2025</v>
      </c>
      <c r="B40" s="102" t="s">
        <v>105</v>
      </c>
      <c r="C40" s="102" t="s">
        <v>4</v>
      </c>
    </row>
    <row r="41" spans="1:3" x14ac:dyDescent="0.25">
      <c r="A41" s="136">
        <v>2025</v>
      </c>
      <c r="B41" s="121" t="s">
        <v>104</v>
      </c>
      <c r="C41" s="121" t="s">
        <v>16</v>
      </c>
    </row>
    <row r="42" spans="1:3" x14ac:dyDescent="0.25">
      <c r="A42" s="71">
        <v>2026</v>
      </c>
      <c r="B42" t="s">
        <v>111</v>
      </c>
      <c r="C42" t="s">
        <v>5</v>
      </c>
    </row>
    <row r="43" spans="1:3" x14ac:dyDescent="0.25">
      <c r="A43" s="135">
        <v>2026</v>
      </c>
      <c r="B43" s="152" t="s">
        <v>110</v>
      </c>
      <c r="C43" s="152" t="s">
        <v>15</v>
      </c>
    </row>
    <row r="44" spans="1:3" x14ac:dyDescent="0.25">
      <c r="A44" s="135">
        <v>2026</v>
      </c>
      <c r="B44" s="152" t="s">
        <v>109</v>
      </c>
      <c r="C44" s="152" t="s">
        <v>3</v>
      </c>
    </row>
    <row r="45" spans="1:3" x14ac:dyDescent="0.25">
      <c r="A45" s="135">
        <v>2026</v>
      </c>
      <c r="B45" s="152" t="s">
        <v>2</v>
      </c>
      <c r="C45" s="152" t="s">
        <v>6</v>
      </c>
    </row>
    <row r="46" spans="1:3" x14ac:dyDescent="0.25">
      <c r="A46" s="135">
        <v>2026</v>
      </c>
      <c r="B46" s="152" t="s">
        <v>1</v>
      </c>
      <c r="C46" s="152" t="s">
        <v>4</v>
      </c>
    </row>
    <row r="47" spans="1:3" x14ac:dyDescent="0.25">
      <c r="A47" s="136">
        <v>2026</v>
      </c>
      <c r="B47" s="153" t="s">
        <v>0</v>
      </c>
      <c r="C47" s="153" t="s">
        <v>16</v>
      </c>
    </row>
    <row r="48" spans="1:3" x14ac:dyDescent="0.25">
      <c r="A48" s="135">
        <v>2026</v>
      </c>
      <c r="B48" s="152" t="s">
        <v>108</v>
      </c>
      <c r="C48" s="152" t="s">
        <v>5</v>
      </c>
    </row>
    <row r="49" spans="1:3" x14ac:dyDescent="0.25">
      <c r="A49" s="135">
        <v>2026</v>
      </c>
      <c r="B49" s="152" t="s">
        <v>121</v>
      </c>
      <c r="C49" s="152" t="s">
        <v>15</v>
      </c>
    </row>
    <row r="50" spans="1:3" x14ac:dyDescent="0.25">
      <c r="A50" s="135">
        <v>2026</v>
      </c>
      <c r="B50" s="152" t="s">
        <v>107</v>
      </c>
      <c r="C50" s="152" t="s">
        <v>3</v>
      </c>
    </row>
    <row r="51" spans="1:3" x14ac:dyDescent="0.25">
      <c r="A51" s="135">
        <v>2026</v>
      </c>
      <c r="B51" s="152" t="s">
        <v>106</v>
      </c>
      <c r="C51" s="152" t="s">
        <v>6</v>
      </c>
    </row>
    <row r="52" spans="1:3" x14ac:dyDescent="0.25">
      <c r="A52" s="135">
        <v>2026</v>
      </c>
      <c r="B52" s="152" t="s">
        <v>105</v>
      </c>
      <c r="C52" s="152" t="s">
        <v>4</v>
      </c>
    </row>
    <row r="53" spans="1:3" x14ac:dyDescent="0.25">
      <c r="A53" s="136">
        <v>2026</v>
      </c>
      <c r="B53" s="153" t="s">
        <v>104</v>
      </c>
      <c r="C53" s="153" t="s">
        <v>16</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11437-DDE4-413D-A25E-D5D789334945}">
  <dimension ref="A1:X126"/>
  <sheetViews>
    <sheetView showGridLines="0" zoomScaleNormal="100" workbookViewId="0"/>
  </sheetViews>
  <sheetFormatPr defaultRowHeight="12.75" x14ac:dyDescent="0.2"/>
  <cols>
    <col min="1" max="2" width="9.140625" style="1"/>
    <col min="3" max="3" width="34.7109375" style="1" customWidth="1"/>
    <col min="4" max="6" width="7.7109375" style="1" customWidth="1"/>
    <col min="7" max="7" width="7.7109375" style="50" customWidth="1"/>
    <col min="8" max="17" width="7.7109375" style="1" customWidth="1"/>
    <col min="18" max="18" width="8.42578125" style="1" customWidth="1"/>
    <col min="19" max="20" width="10.7109375" style="1" customWidth="1"/>
    <col min="21" max="21" width="9.140625" style="52"/>
    <col min="22" max="16384" width="9.140625" style="1"/>
  </cols>
  <sheetData>
    <row r="1" spans="1:21" s="49" customFormat="1" x14ac:dyDescent="0.2">
      <c r="A1" s="50"/>
      <c r="B1" s="60"/>
      <c r="C1" s="60"/>
      <c r="D1" s="60"/>
      <c r="E1" s="50"/>
      <c r="F1" s="50"/>
      <c r="G1" s="50"/>
      <c r="H1" s="50"/>
      <c r="I1" s="50"/>
      <c r="J1" s="50"/>
      <c r="K1" s="50"/>
      <c r="L1" s="50"/>
      <c r="M1" s="50"/>
      <c r="N1" s="50"/>
      <c r="O1" s="50"/>
      <c r="P1" s="50"/>
      <c r="Q1" s="50"/>
      <c r="R1" s="50"/>
      <c r="S1" s="50"/>
      <c r="T1" s="50"/>
      <c r="U1" s="1"/>
    </row>
    <row r="2" spans="1:21" x14ac:dyDescent="0.2">
      <c r="A2" s="50"/>
      <c r="B2" s="50"/>
      <c r="C2" s="50"/>
      <c r="D2" s="50"/>
      <c r="E2" s="50"/>
      <c r="F2" s="50"/>
      <c r="H2" s="50"/>
      <c r="I2" s="50"/>
      <c r="J2" s="50"/>
      <c r="K2" s="50"/>
      <c r="L2" s="50"/>
      <c r="M2" s="50"/>
      <c r="N2" s="50"/>
      <c r="O2" s="50"/>
      <c r="P2" s="50"/>
      <c r="Q2" s="50"/>
      <c r="R2" s="50"/>
      <c r="S2" s="50"/>
      <c r="T2" s="50"/>
      <c r="U2" s="1"/>
    </row>
    <row r="3" spans="1:21" x14ac:dyDescent="0.2">
      <c r="A3" s="50"/>
      <c r="B3" s="50"/>
      <c r="C3" s="61" t="s">
        <v>21</v>
      </c>
      <c r="D3" s="50"/>
      <c r="E3" s="50"/>
      <c r="F3" s="50"/>
      <c r="H3" s="50"/>
      <c r="I3" s="50"/>
      <c r="J3" s="50"/>
      <c r="K3" s="50"/>
      <c r="L3" s="50"/>
      <c r="M3" s="50"/>
      <c r="N3" s="50"/>
      <c r="O3" s="50"/>
      <c r="P3" s="50"/>
      <c r="Q3" s="50"/>
      <c r="R3" s="50"/>
      <c r="S3" s="50"/>
      <c r="T3" s="50"/>
      <c r="U3" s="1"/>
    </row>
    <row r="4" spans="1:21" x14ac:dyDescent="0.2">
      <c r="A4" s="50"/>
      <c r="B4" s="50"/>
      <c r="C4" s="83">
        <f>+'Figure 1'!C4</f>
        <v>46023</v>
      </c>
      <c r="D4" s="50"/>
      <c r="E4" s="50"/>
      <c r="F4" s="50"/>
      <c r="H4" s="50"/>
      <c r="I4" s="50"/>
      <c r="J4" s="50"/>
      <c r="K4" s="50"/>
      <c r="L4" s="50"/>
      <c r="M4" s="50"/>
      <c r="N4" s="50"/>
      <c r="O4" s="50"/>
      <c r="P4" s="50"/>
      <c r="Q4" s="50"/>
      <c r="R4" s="50"/>
      <c r="S4" s="50"/>
      <c r="T4" s="50"/>
      <c r="U4" s="1"/>
    </row>
    <row r="5" spans="1:21" x14ac:dyDescent="0.2">
      <c r="A5" s="50"/>
      <c r="B5" s="50"/>
      <c r="C5" s="61"/>
      <c r="D5" s="50"/>
      <c r="E5" s="50"/>
      <c r="F5" s="50"/>
      <c r="H5" s="50"/>
      <c r="I5" s="50"/>
      <c r="J5" s="50"/>
      <c r="K5" s="50"/>
      <c r="L5" s="50"/>
      <c r="M5" s="50"/>
      <c r="N5" s="50"/>
      <c r="O5" s="50"/>
      <c r="P5" s="50"/>
      <c r="Q5" s="50"/>
      <c r="R5" s="50"/>
      <c r="S5" s="50"/>
      <c r="T5" s="50"/>
      <c r="U5" s="1"/>
    </row>
    <row r="6" spans="1:21" ht="15.75" x14ac:dyDescent="0.25">
      <c r="A6" s="50"/>
      <c r="B6" s="50"/>
      <c r="C6" s="62" t="str">
        <f>"Figure 10: Economic sentiment and rates of change for output indicators, "&amp;'MS2&gt;'!A1&amp;", January 2025 to December 2025"</f>
        <v>Figure 10: Economic sentiment and rates of change for output indicators, France, January 2025 to December 2025</v>
      </c>
      <c r="D6" s="50"/>
      <c r="E6" s="50"/>
      <c r="F6" s="50"/>
      <c r="H6" s="50"/>
      <c r="I6" s="50"/>
      <c r="J6" s="50"/>
      <c r="K6" s="50"/>
      <c r="L6" s="50"/>
      <c r="M6" s="50"/>
      <c r="N6" s="50"/>
      <c r="O6" s="50"/>
      <c r="P6" s="50"/>
      <c r="Q6" s="50"/>
      <c r="R6" s="50"/>
      <c r="S6" s="50"/>
      <c r="T6" s="50"/>
      <c r="U6" s="1"/>
    </row>
    <row r="7" spans="1:21" ht="14.25" x14ac:dyDescent="0.2">
      <c r="A7" s="50"/>
      <c r="B7" s="50"/>
      <c r="C7" s="63"/>
      <c r="D7" s="50"/>
      <c r="E7" s="50"/>
      <c r="F7" s="50"/>
      <c r="G7" s="54"/>
      <c r="H7" s="55"/>
      <c r="I7" s="55"/>
      <c r="J7" s="55"/>
      <c r="K7" s="55"/>
      <c r="L7" s="55"/>
      <c r="M7" s="55"/>
      <c r="N7" s="55"/>
      <c r="O7" s="55"/>
      <c r="P7" s="55"/>
      <c r="Q7" s="55"/>
      <c r="R7" s="55"/>
      <c r="S7" s="55"/>
      <c r="T7" s="55"/>
    </row>
    <row r="8" spans="1:21" x14ac:dyDescent="0.2">
      <c r="A8" s="50"/>
      <c r="B8" s="50"/>
      <c r="C8" s="50"/>
      <c r="D8" s="50"/>
      <c r="E8" s="50"/>
      <c r="F8" s="50"/>
      <c r="H8" s="50"/>
      <c r="I8" s="50"/>
      <c r="J8" s="50"/>
      <c r="K8" s="50"/>
      <c r="L8" s="50"/>
      <c r="M8" s="50"/>
      <c r="N8" s="50"/>
      <c r="O8" s="50"/>
      <c r="P8" s="50"/>
      <c r="Q8" s="50"/>
      <c r="R8" s="50"/>
      <c r="S8" s="50"/>
      <c r="T8" s="50"/>
      <c r="U8" s="1"/>
    </row>
    <row r="9" spans="1:21" x14ac:dyDescent="0.2">
      <c r="A9" s="50"/>
      <c r="B9" s="50"/>
      <c r="C9" s="50"/>
      <c r="D9" s="51">
        <v>2025</v>
      </c>
      <c r="E9" s="54"/>
      <c r="F9" s="54"/>
      <c r="G9" s="54"/>
      <c r="H9" s="54"/>
      <c r="I9" s="54"/>
      <c r="J9" s="54"/>
      <c r="K9" s="54"/>
      <c r="L9" s="54"/>
      <c r="M9" s="54"/>
      <c r="N9" s="54"/>
      <c r="O9" s="54"/>
      <c r="P9" s="54">
        <v>2026</v>
      </c>
      <c r="Q9" s="54"/>
      <c r="R9" s="50"/>
      <c r="S9" s="50"/>
      <c r="T9" s="50"/>
      <c r="U9" s="1"/>
    </row>
    <row r="10" spans="1:21" x14ac:dyDescent="0.2">
      <c r="A10" s="50"/>
      <c r="B10" s="50"/>
      <c r="C10" s="50"/>
      <c r="D10" s="51" t="s">
        <v>142</v>
      </c>
      <c r="E10" s="54"/>
      <c r="F10" s="54"/>
      <c r="G10" s="54" t="s">
        <v>143</v>
      </c>
      <c r="H10" s="54"/>
      <c r="I10" s="54"/>
      <c r="J10" s="54" t="s">
        <v>144</v>
      </c>
      <c r="K10" s="54"/>
      <c r="L10" s="54"/>
      <c r="M10" s="54" t="s">
        <v>141</v>
      </c>
      <c r="N10" s="54"/>
      <c r="O10" s="54"/>
      <c r="P10" s="51" t="s">
        <v>142</v>
      </c>
      <c r="Q10" s="54"/>
      <c r="R10" s="54"/>
      <c r="S10" s="50"/>
      <c r="T10" s="50"/>
      <c r="U10" s="1"/>
    </row>
    <row r="11" spans="1:21" x14ac:dyDescent="0.2">
      <c r="A11" s="50"/>
      <c r="B11" s="50"/>
      <c r="C11" s="50"/>
      <c r="D11" s="54" t="s">
        <v>62</v>
      </c>
      <c r="E11" s="51" t="s">
        <v>63</v>
      </c>
      <c r="F11" s="54" t="s">
        <v>64</v>
      </c>
      <c r="G11" s="54" t="s">
        <v>65</v>
      </c>
      <c r="H11" s="51" t="s">
        <v>1</v>
      </c>
      <c r="I11" s="54" t="s">
        <v>66</v>
      </c>
      <c r="J11" s="54" t="s">
        <v>67</v>
      </c>
      <c r="K11" s="51" t="s">
        <v>68</v>
      </c>
      <c r="L11" s="54" t="s">
        <v>69</v>
      </c>
      <c r="M11" s="54" t="s">
        <v>70</v>
      </c>
      <c r="N11" s="51" t="s">
        <v>60</v>
      </c>
      <c r="O11" s="54" t="s">
        <v>61</v>
      </c>
      <c r="P11" s="54" t="s">
        <v>62</v>
      </c>
      <c r="Q11" s="51" t="s">
        <v>63</v>
      </c>
      <c r="R11" s="54" t="s">
        <v>64</v>
      </c>
      <c r="S11" s="50"/>
      <c r="T11" s="50"/>
      <c r="U11" s="50"/>
    </row>
    <row r="12" spans="1:21" x14ac:dyDescent="0.2">
      <c r="B12" s="50"/>
      <c r="C12" s="50" t="s">
        <v>71</v>
      </c>
      <c r="D12" s="79"/>
      <c r="E12" s="75">
        <v>0.1</v>
      </c>
      <c r="F12" s="79"/>
      <c r="G12" s="79"/>
      <c r="H12" s="75">
        <v>0.3</v>
      </c>
      <c r="I12" s="79"/>
      <c r="J12" s="79"/>
      <c r="K12" s="75">
        <v>0.5</v>
      </c>
      <c r="L12" s="79"/>
      <c r="M12" s="79"/>
      <c r="N12" s="75"/>
      <c r="O12" s="79"/>
      <c r="P12" s="79"/>
      <c r="Q12" s="75"/>
      <c r="R12" s="50"/>
      <c r="S12" s="50"/>
      <c r="T12" s="50"/>
      <c r="U12" s="50"/>
    </row>
    <row r="13" spans="1:21" x14ac:dyDescent="0.2">
      <c r="B13" s="50"/>
      <c r="C13" s="50" t="s">
        <v>72</v>
      </c>
      <c r="D13" s="79"/>
      <c r="E13" s="75">
        <v>0.6</v>
      </c>
      <c r="F13" s="79"/>
      <c r="G13" s="79"/>
      <c r="H13" s="75">
        <v>0.7</v>
      </c>
      <c r="I13" s="79"/>
      <c r="J13" s="79"/>
      <c r="K13" s="75">
        <v>0.9</v>
      </c>
      <c r="L13" s="79"/>
      <c r="M13" s="79"/>
      <c r="N13" s="75"/>
      <c r="O13" s="79"/>
      <c r="P13" s="79"/>
      <c r="Q13" s="75"/>
      <c r="R13" s="50"/>
      <c r="S13" s="50"/>
      <c r="T13" s="50"/>
      <c r="U13" s="50"/>
    </row>
    <row r="14" spans="1:21" x14ac:dyDescent="0.2">
      <c r="B14" s="50"/>
      <c r="C14" s="50" t="s">
        <v>81</v>
      </c>
      <c r="D14" s="64">
        <v>-0.5</v>
      </c>
      <c r="E14" s="76">
        <v>1.1000000000000001</v>
      </c>
      <c r="F14" s="64">
        <v>0.2</v>
      </c>
      <c r="G14" s="64">
        <v>-1.3</v>
      </c>
      <c r="H14" s="76">
        <v>-0.7</v>
      </c>
      <c r="I14" s="64">
        <v>3.4</v>
      </c>
      <c r="J14" s="64">
        <v>0.2</v>
      </c>
      <c r="K14" s="76">
        <v>-1.2</v>
      </c>
      <c r="L14" s="64">
        <v>1</v>
      </c>
      <c r="M14" s="64">
        <v>0.2</v>
      </c>
      <c r="N14" s="76">
        <v>-0.2</v>
      </c>
      <c r="O14" s="64"/>
      <c r="P14" s="50"/>
      <c r="Q14" s="84"/>
      <c r="R14" s="50"/>
      <c r="S14" s="50"/>
      <c r="T14" s="50"/>
      <c r="U14" s="50"/>
    </row>
    <row r="15" spans="1:21" x14ac:dyDescent="0.2">
      <c r="B15" s="50"/>
      <c r="C15" s="50" t="s">
        <v>80</v>
      </c>
      <c r="D15" s="64">
        <v>-1.1000000000000001</v>
      </c>
      <c r="E15" s="76">
        <v>-0.3</v>
      </c>
      <c r="F15" s="64">
        <v>0.3</v>
      </c>
      <c r="G15" s="64">
        <v>-2.1</v>
      </c>
      <c r="H15" s="76">
        <v>-1.3</v>
      </c>
      <c r="I15" s="64">
        <v>1.7</v>
      </c>
      <c r="J15" s="64">
        <v>1.9</v>
      </c>
      <c r="K15" s="76">
        <v>0.3</v>
      </c>
      <c r="L15" s="64">
        <v>1.5</v>
      </c>
      <c r="M15" s="64">
        <v>1.6</v>
      </c>
      <c r="N15" s="76">
        <v>2</v>
      </c>
      <c r="O15" s="64"/>
      <c r="P15" s="64"/>
      <c r="Q15" s="76"/>
      <c r="R15" s="50"/>
      <c r="S15" s="50"/>
      <c r="T15" s="50"/>
      <c r="U15" s="50"/>
    </row>
    <row r="16" spans="1:21" x14ac:dyDescent="0.2">
      <c r="B16" s="50"/>
      <c r="C16" s="50" t="s">
        <v>25</v>
      </c>
      <c r="D16" s="64">
        <v>95.9</v>
      </c>
      <c r="E16" s="76">
        <v>98.3</v>
      </c>
      <c r="F16" s="64">
        <v>96.3</v>
      </c>
      <c r="G16" s="64">
        <v>96.7</v>
      </c>
      <c r="H16" s="76">
        <v>93.2</v>
      </c>
      <c r="I16" s="64">
        <v>90.1</v>
      </c>
      <c r="J16" s="64">
        <v>92.3</v>
      </c>
      <c r="K16" s="76">
        <v>92.8</v>
      </c>
      <c r="L16" s="64">
        <v>92.9</v>
      </c>
      <c r="M16" s="64">
        <v>94.7</v>
      </c>
      <c r="N16" s="76">
        <v>95.2</v>
      </c>
      <c r="O16" s="64">
        <v>94.3</v>
      </c>
      <c r="P16" s="64"/>
      <c r="Q16" s="76"/>
      <c r="R16" s="50"/>
      <c r="S16" s="50"/>
      <c r="T16" s="50"/>
      <c r="U16" s="50"/>
    </row>
    <row r="17" spans="1:21" s="57" customFormat="1" x14ac:dyDescent="0.2">
      <c r="A17" s="50"/>
      <c r="B17" s="50"/>
      <c r="C17" s="50"/>
      <c r="D17" s="50"/>
      <c r="E17" s="50"/>
      <c r="F17" s="50"/>
      <c r="G17" s="50"/>
      <c r="H17" s="64"/>
      <c r="I17" s="64"/>
      <c r="J17" s="64"/>
      <c r="K17" s="64"/>
      <c r="L17" s="64"/>
      <c r="M17" s="64"/>
      <c r="N17" s="64"/>
      <c r="O17" s="64"/>
      <c r="P17" s="64"/>
      <c r="Q17" s="64"/>
      <c r="R17" s="64"/>
      <c r="S17" s="50"/>
      <c r="T17" s="50"/>
      <c r="U17" s="50"/>
    </row>
    <row r="18" spans="1:21" s="57" customFormat="1" x14ac:dyDescent="0.2">
      <c r="A18" s="50"/>
      <c r="B18" s="50"/>
      <c r="C18" s="50" t="s">
        <v>128</v>
      </c>
      <c r="D18" s="50"/>
      <c r="E18" s="50"/>
      <c r="F18" s="50"/>
      <c r="G18" s="50"/>
      <c r="H18" s="64"/>
      <c r="I18" s="64"/>
      <c r="J18" s="64"/>
      <c r="K18" s="64"/>
      <c r="L18" s="64"/>
      <c r="M18" s="64"/>
      <c r="N18" s="64"/>
      <c r="O18" s="64"/>
      <c r="P18" s="64"/>
      <c r="Q18" s="64"/>
      <c r="R18" s="64"/>
      <c r="S18" s="64"/>
      <c r="T18" s="64"/>
      <c r="U18" s="52"/>
    </row>
    <row r="19" spans="1:21" x14ac:dyDescent="0.2">
      <c r="A19" s="50"/>
      <c r="B19" s="50"/>
      <c r="C19" s="50" t="s">
        <v>147</v>
      </c>
      <c r="D19" s="50"/>
      <c r="E19" s="50"/>
      <c r="F19" s="50"/>
      <c r="H19" s="50"/>
      <c r="I19" s="50"/>
      <c r="J19" s="50"/>
      <c r="K19" s="50"/>
      <c r="L19" s="50"/>
      <c r="M19" s="50"/>
      <c r="N19" s="50"/>
      <c r="O19" s="50"/>
      <c r="P19" s="50"/>
      <c r="Q19" s="50"/>
      <c r="R19" s="50"/>
      <c r="S19" s="50"/>
      <c r="T19" s="50"/>
    </row>
    <row r="20" spans="1:21" x14ac:dyDescent="0.2">
      <c r="A20" s="50"/>
      <c r="B20" s="50"/>
      <c r="C20" s="50"/>
      <c r="D20" s="50"/>
      <c r="E20" s="50"/>
      <c r="F20" s="50"/>
      <c r="H20" s="50"/>
      <c r="I20" s="50"/>
      <c r="J20" s="50"/>
      <c r="K20" s="50"/>
      <c r="L20" s="50"/>
      <c r="M20" s="50"/>
      <c r="N20" s="50"/>
      <c r="O20" s="50"/>
      <c r="P20" s="50"/>
      <c r="Q20" s="50"/>
      <c r="R20" s="50"/>
      <c r="S20" s="50"/>
      <c r="T20" s="50"/>
    </row>
    <row r="21" spans="1:21" x14ac:dyDescent="0.2">
      <c r="A21" s="50"/>
      <c r="B21" s="50"/>
      <c r="C21" s="65" t="s">
        <v>79</v>
      </c>
      <c r="D21" s="50"/>
      <c r="E21" s="50"/>
      <c r="F21" s="50"/>
      <c r="H21" s="50"/>
      <c r="I21" s="50"/>
      <c r="J21" s="50"/>
      <c r="K21" s="50"/>
      <c r="L21" s="50"/>
      <c r="M21" s="50"/>
      <c r="N21" s="50"/>
      <c r="O21" s="50"/>
      <c r="P21" s="50"/>
      <c r="Q21" s="50"/>
      <c r="R21" s="50"/>
      <c r="S21" s="50"/>
      <c r="T21" s="50"/>
    </row>
    <row r="22" spans="1:21" x14ac:dyDescent="0.2">
      <c r="A22" s="50"/>
      <c r="B22" s="50"/>
      <c r="C22" s="65" t="s">
        <v>116</v>
      </c>
      <c r="D22" s="50"/>
      <c r="E22" s="50"/>
      <c r="F22" s="50"/>
      <c r="H22" s="50"/>
      <c r="I22" s="50"/>
      <c r="J22" s="50"/>
      <c r="K22" s="50"/>
      <c r="L22" s="50"/>
      <c r="M22" s="50"/>
      <c r="N22" s="50"/>
      <c r="O22" s="50"/>
      <c r="P22" s="50"/>
      <c r="Q22" s="50"/>
      <c r="R22" s="50"/>
      <c r="S22" s="50"/>
      <c r="T22" s="50"/>
    </row>
    <row r="23" spans="1:21" x14ac:dyDescent="0.2">
      <c r="A23" s="50"/>
      <c r="B23" s="50"/>
      <c r="D23" s="50"/>
      <c r="E23" s="50"/>
      <c r="F23" s="50"/>
      <c r="H23" s="50"/>
      <c r="I23" s="50"/>
      <c r="J23" s="50"/>
      <c r="K23" s="50"/>
      <c r="L23" s="50"/>
      <c r="M23" s="50"/>
      <c r="N23" s="50"/>
      <c r="O23" s="50"/>
      <c r="P23" s="50"/>
      <c r="Q23" s="50"/>
      <c r="R23" s="50"/>
      <c r="S23" s="50"/>
      <c r="T23" s="50"/>
    </row>
    <row r="24" spans="1:21" x14ac:dyDescent="0.2">
      <c r="A24" s="56" t="s">
        <v>117</v>
      </c>
      <c r="B24" s="50"/>
      <c r="D24" s="50"/>
      <c r="E24" s="50"/>
      <c r="F24" s="50"/>
      <c r="H24" s="50"/>
      <c r="I24" s="50"/>
      <c r="J24" s="50"/>
      <c r="K24" s="50"/>
      <c r="L24" s="50"/>
      <c r="M24" s="50"/>
      <c r="N24" s="50"/>
      <c r="O24" s="50"/>
      <c r="P24" s="50"/>
      <c r="Q24" s="50"/>
      <c r="R24" s="50"/>
      <c r="S24" s="50"/>
      <c r="T24" s="50"/>
      <c r="U24" s="1"/>
    </row>
    <row r="25" spans="1:21" ht="15" x14ac:dyDescent="0.25">
      <c r="A25" s="50" t="s">
        <v>27</v>
      </c>
      <c r="B25" s="82" t="s">
        <v>188</v>
      </c>
      <c r="C25" s="50"/>
      <c r="D25" s="50"/>
      <c r="E25" s="50"/>
      <c r="F25" s="50"/>
      <c r="H25" s="50"/>
      <c r="I25" s="50"/>
      <c r="J25" s="50"/>
      <c r="K25" s="50"/>
      <c r="L25" s="50"/>
      <c r="M25" s="50"/>
      <c r="N25" s="50"/>
      <c r="O25" s="50"/>
      <c r="P25" s="50"/>
      <c r="Q25" s="50"/>
      <c r="R25" s="50"/>
      <c r="S25" s="50"/>
      <c r="T25" s="50"/>
      <c r="U25" s="1"/>
    </row>
    <row r="26" spans="1:21" ht="15" x14ac:dyDescent="0.25">
      <c r="A26" s="50" t="s">
        <v>112</v>
      </c>
      <c r="B26" s="82" t="s">
        <v>189</v>
      </c>
      <c r="C26" s="50"/>
      <c r="D26" s="50"/>
      <c r="E26" s="50"/>
      <c r="F26" s="50"/>
      <c r="H26" s="50"/>
      <c r="I26" s="50"/>
      <c r="J26" s="50"/>
      <c r="K26" s="50"/>
      <c r="L26" s="50"/>
      <c r="M26" s="50"/>
      <c r="N26" s="50"/>
      <c r="O26" s="50"/>
      <c r="P26" s="50"/>
      <c r="Q26" s="50"/>
      <c r="R26" s="50"/>
      <c r="S26" s="50"/>
      <c r="T26" s="50"/>
      <c r="U26" s="1"/>
    </row>
    <row r="27" spans="1:21" ht="15" x14ac:dyDescent="0.25">
      <c r="A27" s="50" t="s">
        <v>30</v>
      </c>
      <c r="B27" s="82" t="s">
        <v>190</v>
      </c>
      <c r="C27" s="50"/>
      <c r="D27" s="50"/>
      <c r="E27" s="50"/>
      <c r="F27" s="50"/>
      <c r="H27" s="50"/>
      <c r="I27" s="50"/>
      <c r="J27" s="50"/>
      <c r="K27" s="50"/>
      <c r="L27" s="50"/>
      <c r="M27" s="50"/>
      <c r="N27" s="50"/>
      <c r="O27" s="50"/>
      <c r="P27" s="50"/>
      <c r="Q27" s="50"/>
      <c r="R27" s="50"/>
      <c r="S27" s="50"/>
      <c r="T27" s="50"/>
      <c r="U27" s="1"/>
    </row>
    <row r="28" spans="1:21" x14ac:dyDescent="0.2">
      <c r="A28" s="50"/>
      <c r="B28" s="50"/>
      <c r="C28" s="50"/>
      <c r="D28" s="50"/>
      <c r="E28" s="50"/>
      <c r="F28" s="50"/>
      <c r="H28" s="50"/>
      <c r="I28" s="50"/>
      <c r="J28" s="50"/>
      <c r="K28" s="50"/>
      <c r="L28" s="50"/>
      <c r="M28" s="50"/>
      <c r="N28" s="50"/>
      <c r="O28" s="50"/>
      <c r="P28" s="50"/>
      <c r="Q28" s="50"/>
      <c r="R28" s="50"/>
      <c r="S28" s="50"/>
      <c r="T28" s="50"/>
      <c r="U28" s="1"/>
    </row>
    <row r="29" spans="1:21" x14ac:dyDescent="0.2">
      <c r="A29" s="50"/>
      <c r="B29" s="50"/>
      <c r="C29" s="50"/>
      <c r="D29" s="50"/>
      <c r="E29" s="50"/>
      <c r="F29" s="50"/>
      <c r="H29" s="50"/>
      <c r="I29" s="50"/>
      <c r="J29" s="50"/>
      <c r="K29" s="50"/>
      <c r="L29" s="50"/>
      <c r="M29" s="50"/>
      <c r="N29" s="50"/>
      <c r="O29" s="50"/>
      <c r="P29" s="50"/>
      <c r="Q29" s="50"/>
      <c r="R29" s="50"/>
      <c r="S29" s="50"/>
      <c r="T29" s="50"/>
      <c r="U29" s="1"/>
    </row>
    <row r="30" spans="1:21" x14ac:dyDescent="0.2">
      <c r="A30" s="50"/>
      <c r="B30" s="50"/>
      <c r="C30" s="50"/>
      <c r="D30" s="50"/>
      <c r="E30" s="50"/>
      <c r="F30" s="50"/>
      <c r="H30" s="50"/>
      <c r="I30" s="50"/>
      <c r="J30" s="50"/>
      <c r="K30" s="50"/>
      <c r="L30" s="50"/>
      <c r="M30" s="50"/>
      <c r="N30" s="50"/>
      <c r="O30" s="50"/>
      <c r="P30" s="50"/>
      <c r="Q30" s="50"/>
      <c r="R30" s="50"/>
      <c r="S30" s="50"/>
      <c r="T30" s="50"/>
      <c r="U30" s="1"/>
    </row>
    <row r="31" spans="1:21" x14ac:dyDescent="0.2">
      <c r="A31" s="50"/>
      <c r="B31" s="50"/>
      <c r="C31" s="50"/>
      <c r="D31" s="50"/>
      <c r="E31" s="50"/>
      <c r="F31" s="50"/>
      <c r="H31" s="50"/>
      <c r="I31" s="50"/>
      <c r="J31" s="50"/>
      <c r="K31" s="50"/>
      <c r="L31" s="50"/>
      <c r="M31" s="50"/>
      <c r="N31" s="50"/>
      <c r="O31" s="50"/>
      <c r="P31" s="50"/>
      <c r="Q31" s="50"/>
      <c r="R31" s="50"/>
      <c r="S31" s="50"/>
      <c r="T31" s="50"/>
      <c r="U31" s="1"/>
    </row>
    <row r="32" spans="1:21" x14ac:dyDescent="0.2">
      <c r="G32" s="1"/>
      <c r="U32" s="1"/>
    </row>
    <row r="33" spans="1:24" x14ac:dyDescent="0.2">
      <c r="G33" s="1"/>
      <c r="U33" s="1"/>
    </row>
    <row r="34" spans="1:24" s="57" customFormat="1" x14ac:dyDescent="0.2">
      <c r="A34" s="1"/>
      <c r="C34" s="1"/>
      <c r="D34" s="1"/>
      <c r="E34" s="1"/>
      <c r="F34" s="1"/>
      <c r="G34" s="1"/>
      <c r="H34" s="1"/>
      <c r="I34" s="1"/>
      <c r="J34" s="1"/>
      <c r="K34" s="1"/>
      <c r="L34" s="1"/>
      <c r="M34" s="1"/>
      <c r="N34" s="1"/>
      <c r="O34" s="1"/>
      <c r="P34" s="1"/>
      <c r="Q34" s="1"/>
      <c r="R34" s="1"/>
      <c r="S34" s="1"/>
      <c r="T34" s="1"/>
      <c r="U34" s="1"/>
      <c r="V34" s="1"/>
      <c r="W34" s="1"/>
      <c r="X34" s="1"/>
    </row>
    <row r="35" spans="1:24" s="57" customFormat="1" x14ac:dyDescent="0.2">
      <c r="A35" s="1"/>
      <c r="C35" s="1"/>
      <c r="D35" s="1"/>
      <c r="E35" s="1"/>
      <c r="F35" s="1"/>
      <c r="G35" s="1"/>
      <c r="H35" s="1"/>
      <c r="I35" s="1"/>
      <c r="J35" s="1"/>
      <c r="K35" s="1"/>
      <c r="L35" s="1"/>
      <c r="M35" s="1"/>
      <c r="N35" s="1"/>
      <c r="O35" s="1"/>
      <c r="P35" s="1"/>
      <c r="Q35" s="1"/>
      <c r="R35" s="1"/>
      <c r="S35" s="1"/>
      <c r="T35" s="1"/>
      <c r="U35" s="1"/>
      <c r="V35" s="1"/>
      <c r="W35" s="1"/>
      <c r="X35" s="1"/>
    </row>
    <row r="36" spans="1:24" s="57" customFormat="1" x14ac:dyDescent="0.2">
      <c r="A36" s="1"/>
      <c r="C36" s="1"/>
      <c r="D36" s="1"/>
      <c r="E36" s="1"/>
      <c r="F36" s="1"/>
      <c r="G36" s="1"/>
      <c r="H36" s="1"/>
      <c r="I36" s="1"/>
      <c r="J36" s="1"/>
      <c r="K36" s="1"/>
      <c r="L36" s="1"/>
      <c r="M36" s="1"/>
      <c r="N36" s="1"/>
      <c r="O36" s="1"/>
      <c r="P36" s="1"/>
      <c r="Q36" s="1"/>
      <c r="R36" s="1"/>
      <c r="S36" s="1"/>
      <c r="T36" s="1"/>
      <c r="U36" s="1"/>
      <c r="V36" s="1"/>
      <c r="W36" s="1"/>
      <c r="X36" s="1"/>
    </row>
    <row r="37" spans="1:24" s="57" customFormat="1" x14ac:dyDescent="0.2">
      <c r="A37" s="1"/>
      <c r="C37" s="1"/>
      <c r="D37" s="1"/>
      <c r="E37" s="1"/>
      <c r="F37" s="1"/>
      <c r="G37" s="1"/>
      <c r="H37" s="1"/>
      <c r="I37" s="1"/>
      <c r="J37" s="1"/>
      <c r="K37" s="1"/>
      <c r="L37" s="1"/>
      <c r="M37" s="1"/>
      <c r="N37" s="1"/>
      <c r="O37" s="1"/>
      <c r="P37" s="1"/>
      <c r="Q37" s="1"/>
      <c r="R37" s="1"/>
      <c r="S37" s="1"/>
      <c r="T37" s="1"/>
      <c r="U37" s="1"/>
      <c r="V37" s="1"/>
      <c r="W37" s="1"/>
      <c r="X37" s="1"/>
    </row>
    <row r="38" spans="1:24" s="57" customFormat="1" x14ac:dyDescent="0.2">
      <c r="A38" s="1"/>
      <c r="C38" s="1"/>
      <c r="D38" s="1"/>
      <c r="E38" s="1"/>
      <c r="F38" s="1"/>
      <c r="G38" s="1"/>
      <c r="H38" s="1"/>
      <c r="I38" s="1"/>
      <c r="J38" s="1"/>
      <c r="K38" s="1"/>
      <c r="L38" s="1"/>
      <c r="M38" s="1"/>
      <c r="N38" s="1"/>
      <c r="O38" s="1"/>
      <c r="P38" s="1"/>
      <c r="Q38" s="1"/>
      <c r="R38" s="1"/>
      <c r="S38" s="1"/>
      <c r="T38" s="1"/>
      <c r="U38" s="1"/>
      <c r="V38" s="1"/>
      <c r="W38" s="1"/>
      <c r="X38" s="1"/>
    </row>
    <row r="39" spans="1:24" x14ac:dyDescent="0.2">
      <c r="G39" s="1"/>
      <c r="U39" s="1"/>
    </row>
    <row r="40" spans="1:24" x14ac:dyDescent="0.2">
      <c r="G40" s="1"/>
      <c r="U40" s="1"/>
    </row>
    <row r="41" spans="1:24" x14ac:dyDescent="0.2">
      <c r="G41" s="1"/>
      <c r="U41" s="1"/>
    </row>
    <row r="42" spans="1:24" x14ac:dyDescent="0.2">
      <c r="G42" s="1"/>
      <c r="U42" s="1"/>
    </row>
    <row r="43" spans="1:24" x14ac:dyDescent="0.2">
      <c r="G43" s="1"/>
      <c r="U43" s="1"/>
    </row>
    <row r="44" spans="1:24" x14ac:dyDescent="0.2">
      <c r="G44" s="1"/>
      <c r="U44" s="1"/>
    </row>
    <row r="45" spans="1:24" x14ac:dyDescent="0.2">
      <c r="G45" s="1"/>
      <c r="U45" s="1"/>
    </row>
    <row r="46" spans="1:24" x14ac:dyDescent="0.2">
      <c r="G46" s="1"/>
      <c r="U46" s="1"/>
    </row>
    <row r="47" spans="1:24" x14ac:dyDescent="0.2">
      <c r="G47" s="1"/>
      <c r="U47" s="1"/>
    </row>
    <row r="48" spans="1:24" s="57" customFormat="1" x14ac:dyDescent="0.2">
      <c r="C48" s="1"/>
      <c r="D48" s="1"/>
      <c r="E48" s="1"/>
      <c r="F48" s="1"/>
      <c r="G48" s="1"/>
      <c r="H48" s="1"/>
      <c r="I48" s="1"/>
      <c r="J48" s="1"/>
      <c r="K48" s="1"/>
      <c r="L48" s="1"/>
      <c r="M48" s="1"/>
      <c r="N48" s="1"/>
      <c r="O48" s="1"/>
      <c r="P48" s="1"/>
      <c r="Q48" s="1"/>
      <c r="R48" s="1"/>
      <c r="S48" s="1"/>
      <c r="T48" s="1"/>
      <c r="U48" s="1"/>
      <c r="V48" s="1"/>
      <c r="W48" s="1"/>
      <c r="X48" s="1"/>
    </row>
    <row r="49" spans="3:24" x14ac:dyDescent="0.2">
      <c r="G49" s="1"/>
      <c r="U49" s="1"/>
    </row>
    <row r="50" spans="3:24" s="57" customFormat="1" x14ac:dyDescent="0.2">
      <c r="C50" s="1"/>
      <c r="D50" s="1"/>
      <c r="E50" s="1"/>
      <c r="F50" s="1"/>
      <c r="G50" s="1"/>
      <c r="H50" s="1"/>
      <c r="I50" s="1"/>
      <c r="J50" s="1"/>
      <c r="K50" s="1"/>
      <c r="L50" s="1"/>
      <c r="M50" s="1"/>
      <c r="N50" s="1"/>
      <c r="O50" s="1"/>
      <c r="P50" s="1"/>
      <c r="Q50" s="1"/>
      <c r="R50" s="1"/>
      <c r="S50" s="1"/>
      <c r="T50" s="1"/>
      <c r="U50" s="1"/>
      <c r="V50" s="1"/>
      <c r="W50" s="1"/>
      <c r="X50" s="1"/>
    </row>
    <row r="51" spans="3:24" x14ac:dyDescent="0.2">
      <c r="G51" s="1"/>
      <c r="U51" s="1"/>
    </row>
    <row r="52" spans="3:24" x14ac:dyDescent="0.2">
      <c r="G52" s="1"/>
      <c r="U52" s="1"/>
    </row>
    <row r="53" spans="3:24" x14ac:dyDescent="0.2">
      <c r="G53" s="1"/>
      <c r="U53" s="1"/>
    </row>
    <row r="54" spans="3:24" s="57" customFormat="1" x14ac:dyDescent="0.2">
      <c r="C54" s="1"/>
      <c r="D54" s="1"/>
      <c r="E54" s="1"/>
      <c r="F54" s="1"/>
      <c r="G54" s="1"/>
      <c r="H54" s="1"/>
      <c r="I54" s="1"/>
      <c r="J54" s="1"/>
      <c r="K54" s="1"/>
      <c r="L54" s="1"/>
      <c r="M54" s="1"/>
      <c r="N54" s="1"/>
      <c r="O54" s="1"/>
      <c r="P54" s="1"/>
      <c r="Q54" s="1"/>
      <c r="R54" s="1"/>
      <c r="S54" s="1"/>
      <c r="T54" s="1"/>
      <c r="U54" s="1"/>
      <c r="V54" s="1"/>
      <c r="W54" s="1"/>
      <c r="X54" s="1"/>
    </row>
    <row r="55" spans="3:24" x14ac:dyDescent="0.2">
      <c r="G55" s="1"/>
      <c r="U55" s="1"/>
    </row>
    <row r="56" spans="3:24" x14ac:dyDescent="0.2">
      <c r="G56" s="1"/>
      <c r="U56" s="1"/>
    </row>
    <row r="57" spans="3:24" x14ac:dyDescent="0.2">
      <c r="G57" s="1"/>
      <c r="U57" s="1"/>
    </row>
    <row r="58" spans="3:24" x14ac:dyDescent="0.2">
      <c r="G58" s="1"/>
      <c r="U58" s="1"/>
    </row>
    <row r="59" spans="3:24" x14ac:dyDescent="0.2">
      <c r="G59" s="1"/>
      <c r="U59" s="1"/>
    </row>
    <row r="60" spans="3:24" x14ac:dyDescent="0.2">
      <c r="G60" s="1"/>
      <c r="U60" s="1"/>
    </row>
    <row r="61" spans="3:24" x14ac:dyDescent="0.2">
      <c r="G61" s="1"/>
      <c r="U61" s="1"/>
    </row>
    <row r="62" spans="3:24" x14ac:dyDescent="0.2">
      <c r="G62" s="1"/>
      <c r="U62" s="1"/>
    </row>
    <row r="63" spans="3:24" x14ac:dyDescent="0.2">
      <c r="G63" s="1"/>
      <c r="U63" s="1"/>
    </row>
    <row r="64" spans="3:24" x14ac:dyDescent="0.2">
      <c r="G64" s="1"/>
      <c r="U64" s="1"/>
    </row>
    <row r="65" spans="3:24" x14ac:dyDescent="0.2">
      <c r="G65" s="1"/>
      <c r="U65" s="1"/>
    </row>
    <row r="66" spans="3:24" x14ac:dyDescent="0.2">
      <c r="G66" s="1"/>
      <c r="U66" s="1"/>
    </row>
    <row r="67" spans="3:24" x14ac:dyDescent="0.2">
      <c r="G67" s="1"/>
      <c r="U67" s="1"/>
    </row>
    <row r="68" spans="3:24" x14ac:dyDescent="0.2">
      <c r="G68" s="1"/>
      <c r="U68" s="1"/>
    </row>
    <row r="69" spans="3:24" s="57" customFormat="1" x14ac:dyDescent="0.2">
      <c r="C69" s="1"/>
      <c r="D69" s="1"/>
      <c r="E69" s="1"/>
      <c r="F69" s="1"/>
      <c r="G69" s="1"/>
      <c r="H69" s="1"/>
      <c r="I69" s="1"/>
      <c r="J69" s="1"/>
      <c r="K69" s="1"/>
      <c r="L69" s="1"/>
      <c r="M69" s="1"/>
      <c r="N69" s="1"/>
      <c r="O69" s="1"/>
      <c r="P69" s="1"/>
      <c r="Q69" s="1"/>
      <c r="R69" s="1"/>
      <c r="S69" s="1"/>
      <c r="T69" s="1"/>
      <c r="U69" s="1"/>
      <c r="V69" s="1"/>
      <c r="W69" s="1"/>
      <c r="X69" s="1"/>
    </row>
    <row r="70" spans="3:24" s="57" customFormat="1" x14ac:dyDescent="0.2">
      <c r="C70" s="1"/>
      <c r="D70" s="1"/>
      <c r="E70" s="1"/>
      <c r="F70" s="1"/>
      <c r="G70" s="1"/>
      <c r="H70" s="1"/>
      <c r="I70" s="1"/>
      <c r="J70" s="1"/>
      <c r="K70" s="1"/>
      <c r="L70" s="1"/>
      <c r="M70" s="1"/>
      <c r="N70" s="1"/>
      <c r="O70" s="1"/>
      <c r="P70" s="1"/>
      <c r="Q70" s="1"/>
      <c r="R70" s="1"/>
      <c r="S70" s="1"/>
      <c r="T70" s="1"/>
      <c r="U70" s="1"/>
      <c r="V70" s="1"/>
      <c r="W70" s="1"/>
      <c r="X70" s="1"/>
    </row>
    <row r="71" spans="3:24" s="57" customFormat="1" x14ac:dyDescent="0.2">
      <c r="C71" s="1"/>
      <c r="D71" s="1"/>
      <c r="E71" s="1"/>
      <c r="F71" s="1"/>
      <c r="G71" s="1"/>
      <c r="H71" s="1"/>
      <c r="I71" s="1"/>
      <c r="J71" s="1"/>
      <c r="K71" s="1"/>
      <c r="L71" s="1"/>
      <c r="M71" s="1"/>
      <c r="N71" s="1"/>
      <c r="O71" s="1"/>
      <c r="P71" s="1"/>
      <c r="Q71" s="1"/>
      <c r="R71" s="1"/>
      <c r="S71" s="1"/>
      <c r="T71" s="1"/>
      <c r="U71" s="1"/>
      <c r="V71" s="1"/>
      <c r="W71" s="1"/>
      <c r="X71" s="1"/>
    </row>
    <row r="72" spans="3:24" s="57" customFormat="1" x14ac:dyDescent="0.2">
      <c r="C72" s="1"/>
      <c r="D72" s="1"/>
      <c r="E72" s="1"/>
      <c r="F72" s="1"/>
      <c r="G72" s="1"/>
      <c r="H72" s="1"/>
      <c r="I72" s="1"/>
      <c r="J72" s="1"/>
      <c r="K72" s="1"/>
      <c r="L72" s="1"/>
      <c r="M72" s="1"/>
      <c r="N72" s="1"/>
      <c r="O72" s="1"/>
      <c r="P72" s="1"/>
      <c r="Q72" s="1"/>
      <c r="R72" s="1"/>
      <c r="S72" s="1"/>
      <c r="T72" s="1"/>
      <c r="U72" s="1"/>
      <c r="V72" s="1"/>
      <c r="W72" s="1"/>
      <c r="X72" s="1"/>
    </row>
    <row r="73" spans="3:24" s="57" customFormat="1" x14ac:dyDescent="0.2">
      <c r="C73" s="1"/>
      <c r="D73" s="1"/>
      <c r="E73" s="1"/>
      <c r="F73" s="1"/>
      <c r="G73" s="1"/>
      <c r="H73" s="1"/>
      <c r="I73" s="1"/>
      <c r="J73" s="1"/>
      <c r="K73" s="1"/>
      <c r="L73" s="1"/>
      <c r="M73" s="1"/>
      <c r="N73" s="1"/>
      <c r="O73" s="1"/>
      <c r="P73" s="1"/>
      <c r="Q73" s="1"/>
      <c r="R73" s="1"/>
      <c r="S73" s="1"/>
      <c r="T73" s="1"/>
      <c r="U73" s="1"/>
      <c r="V73" s="1"/>
      <c r="W73" s="1"/>
      <c r="X73" s="1"/>
    </row>
    <row r="74" spans="3:24" s="57" customFormat="1" x14ac:dyDescent="0.2">
      <c r="C74" s="1"/>
      <c r="D74" s="1"/>
      <c r="E74" s="1"/>
      <c r="F74" s="1"/>
      <c r="G74" s="1"/>
      <c r="H74" s="1"/>
      <c r="I74" s="1"/>
      <c r="J74" s="1"/>
      <c r="K74" s="1"/>
      <c r="L74" s="1"/>
      <c r="M74" s="1"/>
      <c r="N74" s="1"/>
      <c r="O74" s="1"/>
      <c r="P74" s="1"/>
      <c r="Q74" s="1"/>
      <c r="R74" s="1"/>
      <c r="S74" s="1"/>
      <c r="T74" s="1"/>
      <c r="U74" s="1"/>
      <c r="V74" s="1"/>
      <c r="W74" s="1"/>
      <c r="X74" s="1"/>
    </row>
    <row r="75" spans="3:24" x14ac:dyDescent="0.2">
      <c r="G75" s="1"/>
      <c r="U75" s="1"/>
    </row>
    <row r="76" spans="3:24" x14ac:dyDescent="0.2">
      <c r="G76" s="1"/>
      <c r="U76" s="1"/>
    </row>
    <row r="77" spans="3:24" x14ac:dyDescent="0.2">
      <c r="G77" s="1"/>
      <c r="U77" s="1"/>
    </row>
    <row r="78" spans="3:24" x14ac:dyDescent="0.2">
      <c r="G78" s="1"/>
      <c r="U78" s="1"/>
    </row>
    <row r="79" spans="3:24" x14ac:dyDescent="0.2">
      <c r="G79" s="1"/>
      <c r="U79" s="1"/>
    </row>
    <row r="80" spans="3:24" x14ac:dyDescent="0.2">
      <c r="G80" s="1"/>
      <c r="U80" s="1"/>
    </row>
    <row r="81" s="1" customFormat="1" x14ac:dyDescent="0.2"/>
    <row r="82" s="1" customFormat="1" x14ac:dyDescent="0.2"/>
    <row r="83" s="1" customFormat="1" x14ac:dyDescent="0.2"/>
    <row r="84" s="1" customFormat="1" x14ac:dyDescent="0.2"/>
    <row r="85" s="1" customFormat="1" x14ac:dyDescent="0.2"/>
    <row r="86" s="1" customFormat="1" x14ac:dyDescent="0.2"/>
    <row r="87" s="1" customFormat="1" x14ac:dyDescent="0.2"/>
    <row r="88" s="1" customFormat="1" x14ac:dyDescent="0.2"/>
    <row r="89" s="1" customFormat="1" x14ac:dyDescent="0.2"/>
    <row r="90" s="1" customFormat="1" x14ac:dyDescent="0.2"/>
    <row r="91" s="1" customFormat="1" x14ac:dyDescent="0.2"/>
    <row r="92" s="1" customFormat="1" x14ac:dyDescent="0.2"/>
    <row r="93" s="1" customFormat="1" x14ac:dyDescent="0.2"/>
    <row r="94" s="1" customFormat="1" x14ac:dyDescent="0.2"/>
    <row r="95" s="1" customFormat="1" x14ac:dyDescent="0.2"/>
    <row r="96" s="1" customFormat="1" x14ac:dyDescent="0.2"/>
    <row r="97" spans="1:24" x14ac:dyDescent="0.2">
      <c r="G97" s="1"/>
      <c r="U97" s="1"/>
    </row>
    <row r="98" spans="1:24" x14ac:dyDescent="0.2">
      <c r="G98" s="1"/>
      <c r="U98" s="1"/>
    </row>
    <row r="99" spans="1:24" x14ac:dyDescent="0.2">
      <c r="G99" s="1"/>
      <c r="U99" s="1"/>
    </row>
    <row r="100" spans="1:24" x14ac:dyDescent="0.2">
      <c r="G100" s="1"/>
      <c r="U100" s="1"/>
    </row>
    <row r="101" spans="1:24" x14ac:dyDescent="0.2">
      <c r="G101" s="1"/>
      <c r="U101" s="1"/>
    </row>
    <row r="102" spans="1:24" x14ac:dyDescent="0.2">
      <c r="G102" s="1"/>
      <c r="U102" s="1"/>
    </row>
    <row r="103" spans="1:24" x14ac:dyDescent="0.2">
      <c r="G103" s="1"/>
      <c r="U103" s="1"/>
    </row>
    <row r="104" spans="1:24" x14ac:dyDescent="0.2">
      <c r="G104" s="1"/>
      <c r="U104" s="1"/>
    </row>
    <row r="105" spans="1:24" x14ac:dyDescent="0.2">
      <c r="G105" s="1"/>
      <c r="U105" s="1"/>
    </row>
    <row r="106" spans="1:24" x14ac:dyDescent="0.2">
      <c r="G106" s="1"/>
      <c r="U106" s="1"/>
    </row>
    <row r="107" spans="1:24" x14ac:dyDescent="0.2">
      <c r="G107" s="1"/>
      <c r="U107" s="1"/>
    </row>
    <row r="108" spans="1:24" x14ac:dyDescent="0.2">
      <c r="G108" s="1"/>
      <c r="U108" s="1"/>
    </row>
    <row r="109" spans="1:24" x14ac:dyDescent="0.2">
      <c r="G109" s="1"/>
      <c r="U109" s="1"/>
    </row>
    <row r="110" spans="1:24" x14ac:dyDescent="0.2">
      <c r="G110" s="1"/>
      <c r="U110" s="1"/>
    </row>
    <row r="111" spans="1:24" s="53" customForma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s="53" customForma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s="53" customForma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s="53" customForma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s="53" customForma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x14ac:dyDescent="0.2">
      <c r="G116" s="1"/>
      <c r="U116" s="1"/>
    </row>
    <row r="117" spans="1:24" x14ac:dyDescent="0.2">
      <c r="G117" s="1"/>
      <c r="U117" s="1"/>
    </row>
    <row r="118" spans="1:24" x14ac:dyDescent="0.2">
      <c r="G118" s="1"/>
      <c r="U118" s="1"/>
    </row>
    <row r="119" spans="1:24" x14ac:dyDescent="0.2">
      <c r="G119" s="1"/>
      <c r="U119" s="1"/>
    </row>
    <row r="120" spans="1:24" x14ac:dyDescent="0.2">
      <c r="G120" s="1"/>
      <c r="U120" s="1"/>
    </row>
    <row r="121" spans="1:24" x14ac:dyDescent="0.2">
      <c r="G121" s="1"/>
      <c r="U121" s="1"/>
    </row>
    <row r="122" spans="1:24" x14ac:dyDescent="0.2">
      <c r="G122" s="1"/>
      <c r="U122" s="1"/>
    </row>
    <row r="123" spans="1:24" x14ac:dyDescent="0.2">
      <c r="G123" s="1"/>
      <c r="U123" s="1"/>
    </row>
    <row r="124" spans="1:24" x14ac:dyDescent="0.2">
      <c r="U124" s="1"/>
    </row>
    <row r="125" spans="1:24" x14ac:dyDescent="0.2">
      <c r="U125" s="1"/>
    </row>
    <row r="126" spans="1:24" x14ac:dyDescent="0.2">
      <c r="U126" s="1"/>
    </row>
  </sheetData>
  <hyperlinks>
    <hyperlink ref="B25" r:id="rId1" xr:uid="{BF345508-06ED-47EE-B54F-7BED0F14FBF0}"/>
    <hyperlink ref="B26" r:id="rId2" xr:uid="{3F0161EF-109B-4D8F-AE2F-161AA8E24E04}"/>
    <hyperlink ref="B27" r:id="rId3" xr:uid="{2C4D6BC0-9C11-440F-85EE-183C4E4A771D}"/>
  </hyperlinks>
  <pageMargins left="0.7" right="0.7" top="0.75" bottom="0.75" header="0.3" footer="0.3"/>
  <pageSetup paperSize="9" orientation="portrait" verticalDpi="0" r:id="rId4"/>
  <drawing r:id="rId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82965-629F-4285-BC8A-3D3FCC7B1D28}">
  <dimension ref="A1:AF89"/>
  <sheetViews>
    <sheetView showGridLines="0" zoomScaleNormal="100" workbookViewId="0"/>
  </sheetViews>
  <sheetFormatPr defaultRowHeight="12.75" x14ac:dyDescent="0.2"/>
  <cols>
    <col min="1" max="1" width="14.5703125" style="1" customWidth="1"/>
    <col min="2" max="2" width="16.140625" style="1" customWidth="1"/>
    <col min="3" max="3" width="30" style="50" customWidth="1"/>
    <col min="4" max="15" width="6.28515625" style="1" customWidth="1"/>
    <col min="16" max="18" width="6.5703125" style="52" customWidth="1"/>
    <col min="19" max="19" width="29.140625" style="1" customWidth="1"/>
    <col min="20" max="16384" width="9.140625" style="1"/>
  </cols>
  <sheetData>
    <row r="1" spans="1:32" x14ac:dyDescent="0.2">
      <c r="A1" s="50"/>
      <c r="B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row>
    <row r="2" spans="1:32" x14ac:dyDescent="0.2">
      <c r="A2" s="50"/>
      <c r="B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row>
    <row r="3" spans="1:32" x14ac:dyDescent="0.2">
      <c r="A3" s="50"/>
      <c r="B3" s="50"/>
      <c r="C3" s="61" t="s">
        <v>21</v>
      </c>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row>
    <row r="4" spans="1:32" x14ac:dyDescent="0.2">
      <c r="A4" s="50"/>
      <c r="B4" s="50"/>
      <c r="C4" s="83">
        <f>+'Figure 1'!C4</f>
        <v>46023</v>
      </c>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row>
    <row r="5" spans="1:32" x14ac:dyDescent="0.2">
      <c r="A5" s="50"/>
      <c r="B5" s="50"/>
      <c r="C5" s="61"/>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row>
    <row r="6" spans="1:32" ht="15.75" x14ac:dyDescent="0.25">
      <c r="A6" s="50"/>
      <c r="B6" s="50"/>
      <c r="C6" s="62" t="str">
        <f>"Figure 11: Rates of change for prices, "&amp;'MS2&gt;'!A1&amp;", January 2025 to December 2025"</f>
        <v>Figure 11: Rates of change for prices, France, January 2025 to December 2025</v>
      </c>
      <c r="D6" s="50"/>
      <c r="E6" s="50"/>
      <c r="F6" s="50"/>
      <c r="G6" s="50"/>
      <c r="H6" s="50"/>
      <c r="I6" s="50"/>
      <c r="J6" s="50"/>
      <c r="K6" s="50"/>
      <c r="L6" s="50"/>
      <c r="M6" s="50"/>
      <c r="N6" s="50"/>
      <c r="O6" s="50"/>
      <c r="P6" s="50"/>
      <c r="Q6" s="50"/>
      <c r="R6" s="50"/>
      <c r="S6" s="50"/>
      <c r="V6" s="50"/>
      <c r="W6" s="50"/>
      <c r="X6" s="50"/>
      <c r="Y6" s="50"/>
      <c r="Z6" s="50"/>
      <c r="AA6" s="50"/>
      <c r="AB6" s="50"/>
      <c r="AC6" s="50"/>
      <c r="AD6" s="50"/>
      <c r="AE6" s="50"/>
      <c r="AF6" s="50"/>
    </row>
    <row r="7" spans="1:32" x14ac:dyDescent="0.2">
      <c r="A7" s="50"/>
      <c r="B7" s="50"/>
      <c r="C7" s="50" t="s">
        <v>22</v>
      </c>
      <c r="D7" s="50"/>
      <c r="E7" s="50"/>
      <c r="F7" s="50"/>
      <c r="G7" s="50"/>
      <c r="H7" s="50"/>
      <c r="I7" s="50"/>
      <c r="J7" s="50"/>
      <c r="K7" s="50"/>
      <c r="L7" s="50"/>
      <c r="M7" s="50"/>
      <c r="N7" s="50"/>
      <c r="O7" s="50"/>
      <c r="P7" s="50"/>
      <c r="Q7" s="50"/>
      <c r="R7" s="50"/>
      <c r="S7" s="50"/>
      <c r="V7" s="50"/>
      <c r="W7" s="50"/>
      <c r="X7" s="50"/>
      <c r="Y7" s="50"/>
      <c r="Z7" s="50"/>
      <c r="AA7" s="50"/>
      <c r="AB7" s="50"/>
      <c r="AC7" s="50"/>
      <c r="AD7" s="50"/>
      <c r="AE7" s="50"/>
      <c r="AF7" s="50"/>
    </row>
    <row r="8" spans="1:32" x14ac:dyDescent="0.2">
      <c r="A8" s="50"/>
      <c r="B8" s="50"/>
      <c r="D8" s="50"/>
      <c r="E8" s="50"/>
      <c r="F8" s="50"/>
      <c r="G8" s="50"/>
      <c r="H8" s="50"/>
      <c r="I8" s="50"/>
      <c r="J8" s="50"/>
      <c r="K8" s="50"/>
      <c r="L8" s="50"/>
      <c r="M8" s="50"/>
      <c r="N8" s="50"/>
      <c r="O8" s="50"/>
      <c r="P8" s="50"/>
      <c r="Q8" s="50"/>
      <c r="R8" s="50"/>
      <c r="S8" s="50"/>
      <c r="V8" s="50"/>
      <c r="W8" s="50"/>
      <c r="X8" s="50"/>
      <c r="Y8" s="50"/>
      <c r="Z8" s="50"/>
      <c r="AA8" s="50"/>
      <c r="AB8" s="50"/>
      <c r="AC8" s="50"/>
      <c r="AD8" s="50"/>
      <c r="AE8" s="50"/>
      <c r="AF8" s="50"/>
    </row>
    <row r="9" spans="1:32" x14ac:dyDescent="0.2">
      <c r="B9" s="50"/>
      <c r="D9" s="50"/>
      <c r="E9" s="50"/>
      <c r="F9" s="50"/>
      <c r="G9" s="50"/>
      <c r="H9" s="50"/>
      <c r="I9" s="50"/>
      <c r="J9" s="50"/>
      <c r="K9" s="50"/>
      <c r="L9" s="50"/>
      <c r="M9" s="50"/>
      <c r="N9" s="50"/>
      <c r="O9" s="50"/>
      <c r="P9" s="50"/>
      <c r="Q9" s="50"/>
      <c r="R9" s="50"/>
      <c r="S9" s="50"/>
      <c r="V9" s="50"/>
      <c r="W9" s="50"/>
      <c r="X9" s="50"/>
      <c r="Y9" s="50"/>
      <c r="Z9" s="50"/>
      <c r="AA9" s="50"/>
      <c r="AB9" s="50"/>
      <c r="AC9" s="50"/>
      <c r="AD9" s="50"/>
      <c r="AE9" s="50"/>
      <c r="AF9" s="50"/>
    </row>
    <row r="10" spans="1:32" x14ac:dyDescent="0.2">
      <c r="A10" s="50"/>
      <c r="B10" s="50"/>
      <c r="C10" s="56"/>
      <c r="D10" s="54">
        <v>2025</v>
      </c>
      <c r="E10" s="54"/>
      <c r="F10" s="54"/>
      <c r="G10" s="50"/>
      <c r="H10" s="54"/>
      <c r="I10" s="54"/>
      <c r="J10" s="50"/>
      <c r="K10" s="54"/>
      <c r="L10" s="54"/>
      <c r="M10" s="50"/>
      <c r="N10" s="54"/>
      <c r="O10" s="54"/>
      <c r="P10" s="50">
        <v>2026</v>
      </c>
      <c r="Q10" s="50"/>
      <c r="R10" s="50"/>
      <c r="S10" s="50"/>
      <c r="V10" s="50"/>
      <c r="W10" s="50"/>
      <c r="X10" s="50"/>
      <c r="Y10" s="50"/>
      <c r="Z10" s="50"/>
      <c r="AA10" s="50"/>
      <c r="AB10" s="50"/>
      <c r="AC10" s="50"/>
      <c r="AD10" s="50"/>
      <c r="AE10" s="50"/>
      <c r="AF10" s="50"/>
    </row>
    <row r="11" spans="1:32" x14ac:dyDescent="0.2">
      <c r="A11" s="50"/>
      <c r="B11" s="50"/>
      <c r="D11" s="54" t="s">
        <v>62</v>
      </c>
      <c r="E11" s="54" t="s">
        <v>63</v>
      </c>
      <c r="F11" s="54" t="s">
        <v>64</v>
      </c>
      <c r="G11" s="54" t="s">
        <v>65</v>
      </c>
      <c r="H11" s="54" t="s">
        <v>1</v>
      </c>
      <c r="I11" s="54" t="s">
        <v>66</v>
      </c>
      <c r="J11" s="54" t="s">
        <v>67</v>
      </c>
      <c r="K11" s="54" t="s">
        <v>68</v>
      </c>
      <c r="L11" s="54" t="s">
        <v>69</v>
      </c>
      <c r="M11" s="54" t="s">
        <v>70</v>
      </c>
      <c r="N11" s="54" t="s">
        <v>60</v>
      </c>
      <c r="O11" s="54" t="s">
        <v>61</v>
      </c>
      <c r="P11" s="54" t="s">
        <v>62</v>
      </c>
      <c r="Q11" s="54" t="s">
        <v>63</v>
      </c>
      <c r="R11" s="54" t="s">
        <v>64</v>
      </c>
      <c r="S11" s="50"/>
      <c r="T11" s="50"/>
      <c r="U11" s="50"/>
      <c r="V11" s="50"/>
      <c r="W11" s="50"/>
      <c r="X11" s="50"/>
      <c r="Y11" s="50"/>
      <c r="Z11" s="50"/>
      <c r="AA11" s="50"/>
      <c r="AB11" s="50"/>
      <c r="AC11" s="50"/>
      <c r="AD11" s="50"/>
      <c r="AE11" s="50"/>
      <c r="AF11" s="50"/>
    </row>
    <row r="12" spans="1:32" x14ac:dyDescent="0.2">
      <c r="A12" s="50"/>
      <c r="B12" s="50"/>
      <c r="C12" s="50" t="s">
        <v>50</v>
      </c>
      <c r="D12" s="64">
        <v>0.9</v>
      </c>
      <c r="E12" s="64">
        <v>-0.2</v>
      </c>
      <c r="F12" s="64">
        <v>-0.6</v>
      </c>
      <c r="G12" s="64">
        <v>-4.0999999999999996</v>
      </c>
      <c r="H12" s="64">
        <v>-1</v>
      </c>
      <c r="I12" s="64">
        <v>-0.1</v>
      </c>
      <c r="J12" s="64">
        <v>0.5</v>
      </c>
      <c r="K12" s="64">
        <v>-0.3</v>
      </c>
      <c r="L12" s="64">
        <v>-0.1</v>
      </c>
      <c r="M12" s="64">
        <v>0</v>
      </c>
      <c r="N12" s="64">
        <v>1.1000000000000001</v>
      </c>
      <c r="O12" s="64"/>
      <c r="P12" s="77"/>
      <c r="Q12" s="77"/>
      <c r="R12" s="77"/>
      <c r="S12" s="50"/>
      <c r="T12" s="50"/>
      <c r="U12" s="50"/>
      <c r="V12" s="50"/>
      <c r="W12" s="50"/>
      <c r="X12" s="50"/>
      <c r="Y12" s="50"/>
      <c r="Z12" s="50"/>
      <c r="AA12" s="50"/>
      <c r="AB12" s="50"/>
      <c r="AC12" s="50"/>
      <c r="AD12" s="50"/>
      <c r="AE12" s="50"/>
      <c r="AF12" s="50"/>
    </row>
    <row r="13" spans="1:32" x14ac:dyDescent="0.2">
      <c r="A13" s="50"/>
      <c r="B13" s="50"/>
      <c r="C13" s="50" t="s">
        <v>51</v>
      </c>
      <c r="D13" s="64">
        <v>-2.2000000000000002</v>
      </c>
      <c r="E13" s="64">
        <v>-0.8</v>
      </c>
      <c r="F13" s="64">
        <v>-0.2</v>
      </c>
      <c r="G13" s="64">
        <v>-0.7</v>
      </c>
      <c r="H13" s="64">
        <v>0</v>
      </c>
      <c r="I13" s="64">
        <v>0.3</v>
      </c>
      <c r="J13" s="64">
        <v>0.5</v>
      </c>
      <c r="K13" s="64">
        <v>0</v>
      </c>
      <c r="L13" s="64">
        <v>0.1</v>
      </c>
      <c r="M13" s="64">
        <v>-0.8</v>
      </c>
      <c r="N13" s="64">
        <v>-3.3</v>
      </c>
      <c r="O13" s="64"/>
      <c r="P13" s="77"/>
      <c r="Q13" s="77"/>
      <c r="R13" s="77"/>
      <c r="S13" s="50"/>
      <c r="T13" s="50"/>
      <c r="U13" s="50"/>
      <c r="V13" s="50"/>
      <c r="W13" s="50"/>
      <c r="X13" s="50"/>
      <c r="Y13" s="50"/>
      <c r="Z13" s="50"/>
      <c r="AA13" s="50"/>
      <c r="AB13" s="50"/>
      <c r="AC13" s="50"/>
      <c r="AD13" s="50"/>
      <c r="AE13" s="50"/>
      <c r="AF13" s="50"/>
    </row>
    <row r="14" spans="1:32" x14ac:dyDescent="0.2">
      <c r="A14" s="50"/>
      <c r="B14" s="50"/>
      <c r="C14" s="50" t="s">
        <v>52</v>
      </c>
      <c r="D14" s="64">
        <v>0.9</v>
      </c>
      <c r="E14" s="64">
        <v>0.2</v>
      </c>
      <c r="F14" s="64">
        <v>-1.3</v>
      </c>
      <c r="G14" s="64">
        <v>-2</v>
      </c>
      <c r="H14" s="64">
        <v>-0.6</v>
      </c>
      <c r="I14" s="64">
        <v>0.5</v>
      </c>
      <c r="J14" s="64">
        <v>-0.3</v>
      </c>
      <c r="K14" s="64">
        <v>-0.8</v>
      </c>
      <c r="L14" s="64">
        <v>0.3</v>
      </c>
      <c r="M14" s="64">
        <v>-0.4</v>
      </c>
      <c r="N14" s="64">
        <v>0.4</v>
      </c>
      <c r="O14" s="64"/>
      <c r="P14" s="77"/>
      <c r="Q14" s="77"/>
      <c r="R14" s="77"/>
      <c r="S14" s="50"/>
      <c r="T14" s="50"/>
      <c r="U14" s="50"/>
      <c r="V14" s="50"/>
      <c r="W14" s="50"/>
      <c r="X14" s="50"/>
      <c r="Y14" s="50"/>
      <c r="Z14" s="50"/>
      <c r="AA14" s="50"/>
      <c r="AB14" s="50"/>
      <c r="AC14" s="50"/>
      <c r="AD14" s="50"/>
      <c r="AE14" s="50"/>
      <c r="AF14" s="50"/>
    </row>
    <row r="15" spans="1:32" x14ac:dyDescent="0.2">
      <c r="A15" s="50"/>
      <c r="B15" s="50"/>
      <c r="C15" s="50" t="s">
        <v>53</v>
      </c>
      <c r="D15" s="64">
        <v>1.7</v>
      </c>
      <c r="E15" s="64">
        <v>1.8</v>
      </c>
      <c r="F15" s="64">
        <v>0.8</v>
      </c>
      <c r="G15" s="64">
        <v>-1.4</v>
      </c>
      <c r="H15" s="64">
        <v>-1.2</v>
      </c>
      <c r="I15" s="64">
        <v>-1.3</v>
      </c>
      <c r="J15" s="64">
        <v>-2</v>
      </c>
      <c r="K15" s="64">
        <v>-2.2000000000000002</v>
      </c>
      <c r="L15" s="64">
        <v>-1.3</v>
      </c>
      <c r="M15" s="64">
        <v>-2.2000000000000002</v>
      </c>
      <c r="N15" s="64">
        <v>-3.1</v>
      </c>
      <c r="O15" s="64"/>
      <c r="P15" s="77"/>
      <c r="Q15" s="77"/>
      <c r="R15" s="77"/>
      <c r="S15" s="50"/>
      <c r="T15" s="50"/>
      <c r="U15" s="50"/>
      <c r="V15" s="50"/>
      <c r="W15" s="50"/>
      <c r="X15" s="50"/>
      <c r="Y15" s="50"/>
      <c r="Z15" s="50"/>
      <c r="AA15" s="50"/>
      <c r="AB15" s="50"/>
      <c r="AC15" s="50"/>
      <c r="AD15" s="50"/>
      <c r="AE15" s="50"/>
      <c r="AF15" s="50"/>
    </row>
    <row r="16" spans="1:32" x14ac:dyDescent="0.2">
      <c r="A16" s="50"/>
      <c r="B16" s="50"/>
      <c r="C16" s="50" t="s">
        <v>54</v>
      </c>
      <c r="D16" s="64">
        <v>1.8</v>
      </c>
      <c r="E16" s="64">
        <v>0.9</v>
      </c>
      <c r="F16" s="64">
        <v>0.9</v>
      </c>
      <c r="G16" s="64">
        <v>0.9</v>
      </c>
      <c r="H16" s="64">
        <v>0.6</v>
      </c>
      <c r="I16" s="64">
        <v>0.9</v>
      </c>
      <c r="J16" s="64">
        <v>0.9</v>
      </c>
      <c r="K16" s="64">
        <v>0.8</v>
      </c>
      <c r="L16" s="64">
        <v>1.1000000000000001</v>
      </c>
      <c r="M16" s="64">
        <v>0.8</v>
      </c>
      <c r="N16" s="64">
        <v>0.8</v>
      </c>
      <c r="O16" s="64">
        <v>0.7</v>
      </c>
      <c r="P16" s="77"/>
      <c r="Q16" s="77"/>
      <c r="R16" s="77"/>
      <c r="S16" s="50"/>
      <c r="T16" s="50"/>
      <c r="U16" s="50"/>
      <c r="V16" s="50"/>
      <c r="W16" s="50"/>
      <c r="X16" s="50"/>
      <c r="Y16" s="50"/>
      <c r="Z16" s="50"/>
      <c r="AA16" s="50"/>
      <c r="AB16" s="50"/>
      <c r="AC16" s="50"/>
      <c r="AD16" s="50"/>
      <c r="AE16" s="50"/>
      <c r="AF16" s="50"/>
    </row>
    <row r="17" spans="1:32" x14ac:dyDescent="0.2">
      <c r="A17" s="50"/>
      <c r="B17" s="50"/>
      <c r="C17" s="58"/>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row>
    <row r="18" spans="1:32" x14ac:dyDescent="0.2">
      <c r="A18" s="50"/>
      <c r="B18" s="50"/>
      <c r="C18" s="50" t="s">
        <v>129</v>
      </c>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row>
    <row r="19" spans="1:32" x14ac:dyDescent="0.2">
      <c r="A19" s="50"/>
      <c r="B19" s="50"/>
      <c r="C19" s="50" t="s">
        <v>113</v>
      </c>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row>
    <row r="20" spans="1:32" x14ac:dyDescent="0.2">
      <c r="B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row>
    <row r="21" spans="1:32" s="57" customFormat="1" x14ac:dyDescent="0.2">
      <c r="A21" s="56" t="s">
        <v>117</v>
      </c>
      <c r="B21" s="50"/>
      <c r="C21" s="50"/>
      <c r="D21" s="50"/>
      <c r="E21" s="50"/>
      <c r="F21" s="50"/>
      <c r="G21" s="50"/>
      <c r="H21" s="50"/>
      <c r="I21" s="50"/>
      <c r="J21" s="50"/>
      <c r="K21" s="50"/>
      <c r="L21" s="50"/>
      <c r="M21" s="50"/>
      <c r="N21" s="50"/>
      <c r="O21" s="50"/>
      <c r="P21" s="50"/>
      <c r="Q21" s="50"/>
      <c r="R21" s="50"/>
      <c r="S21" s="1"/>
      <c r="T21" s="1"/>
      <c r="U21" s="50"/>
      <c r="V21" s="50"/>
      <c r="W21" s="50"/>
      <c r="X21" s="50"/>
      <c r="Y21" s="50"/>
      <c r="Z21" s="50"/>
      <c r="AA21" s="50"/>
      <c r="AB21" s="50"/>
      <c r="AC21" s="50"/>
      <c r="AD21" s="50"/>
      <c r="AE21" s="50"/>
      <c r="AF21" s="50"/>
    </row>
    <row r="22" spans="1:32" ht="15" x14ac:dyDescent="0.25">
      <c r="A22" s="50" t="s">
        <v>112</v>
      </c>
      <c r="B22" s="82" t="s">
        <v>191</v>
      </c>
      <c r="D22" s="50"/>
      <c r="E22" s="50"/>
      <c r="F22" s="50"/>
      <c r="G22" s="50"/>
      <c r="H22" s="50"/>
      <c r="I22" s="50"/>
      <c r="J22" s="50"/>
      <c r="K22" s="50"/>
      <c r="L22" s="50"/>
      <c r="M22" s="50"/>
      <c r="N22" s="50"/>
      <c r="O22" s="50"/>
      <c r="P22" s="50"/>
      <c r="Q22" s="50"/>
      <c r="R22" s="50"/>
      <c r="U22" s="50"/>
      <c r="V22" s="50"/>
      <c r="W22" s="50"/>
      <c r="X22" s="50"/>
      <c r="Y22" s="50"/>
      <c r="Z22" s="50"/>
      <c r="AA22" s="50"/>
      <c r="AB22" s="50"/>
      <c r="AC22" s="50"/>
      <c r="AD22" s="50"/>
      <c r="AE22" s="50"/>
      <c r="AF22" s="50"/>
    </row>
    <row r="23" spans="1:32" s="57" customFormat="1" ht="15" x14ac:dyDescent="0.25">
      <c r="A23" s="50" t="s">
        <v>28</v>
      </c>
      <c r="B23" s="82" t="s">
        <v>192</v>
      </c>
      <c r="C23" s="50"/>
      <c r="D23" s="50"/>
      <c r="E23" s="50"/>
      <c r="F23" s="50"/>
      <c r="G23" s="50"/>
      <c r="H23" s="50"/>
      <c r="I23" s="50"/>
      <c r="J23" s="50"/>
      <c r="K23" s="50"/>
      <c r="L23" s="50"/>
      <c r="M23" s="50"/>
      <c r="N23" s="50"/>
      <c r="O23" s="50"/>
      <c r="P23" s="50"/>
      <c r="Q23" s="50"/>
      <c r="R23" s="50"/>
      <c r="S23" s="1"/>
      <c r="T23" s="1"/>
      <c r="U23" s="50"/>
      <c r="V23" s="50"/>
      <c r="W23" s="50"/>
      <c r="X23" s="50"/>
      <c r="Y23" s="50"/>
      <c r="Z23" s="50"/>
      <c r="AA23" s="50"/>
      <c r="AB23" s="50"/>
      <c r="AC23" s="50"/>
      <c r="AD23" s="50"/>
      <c r="AE23" s="50"/>
      <c r="AF23" s="50"/>
    </row>
    <row r="24" spans="1:32" x14ac:dyDescent="0.2">
      <c r="A24" s="50"/>
      <c r="B24" s="50"/>
      <c r="D24" s="50"/>
      <c r="E24" s="50"/>
      <c r="F24" s="50"/>
      <c r="G24" s="50"/>
      <c r="H24" s="50"/>
      <c r="I24" s="50"/>
      <c r="J24" s="50"/>
      <c r="K24" s="50"/>
      <c r="L24" s="50"/>
      <c r="M24" s="50"/>
      <c r="N24" s="50"/>
      <c r="O24" s="50"/>
      <c r="P24" s="50"/>
      <c r="Q24" s="50"/>
      <c r="R24" s="50"/>
      <c r="U24" s="50"/>
      <c r="V24" s="50"/>
      <c r="W24" s="50"/>
      <c r="X24" s="50"/>
      <c r="Y24" s="50"/>
      <c r="Z24" s="50"/>
      <c r="AA24" s="50"/>
      <c r="AB24" s="50"/>
      <c r="AC24" s="50"/>
      <c r="AD24" s="50"/>
      <c r="AE24" s="50"/>
      <c r="AF24" s="50"/>
    </row>
    <row r="25" spans="1:32" x14ac:dyDescent="0.2">
      <c r="A25" s="50"/>
      <c r="B25" s="50"/>
      <c r="D25" s="50"/>
      <c r="E25" s="50"/>
      <c r="F25" s="50"/>
      <c r="G25" s="50"/>
      <c r="H25" s="50"/>
      <c r="I25" s="50"/>
      <c r="J25" s="50"/>
      <c r="K25" s="50"/>
      <c r="L25" s="50"/>
      <c r="M25" s="50"/>
      <c r="N25" s="50"/>
      <c r="O25" s="50"/>
      <c r="P25" s="50"/>
      <c r="Q25" s="50"/>
      <c r="R25" s="50"/>
      <c r="U25" s="50"/>
      <c r="V25" s="50"/>
      <c r="W25" s="50"/>
      <c r="X25" s="50"/>
      <c r="Y25" s="50"/>
      <c r="Z25" s="50"/>
      <c r="AA25" s="50"/>
      <c r="AB25" s="50"/>
      <c r="AC25" s="50"/>
      <c r="AD25" s="50"/>
      <c r="AE25" s="50"/>
      <c r="AF25" s="50"/>
    </row>
    <row r="26" spans="1:32" x14ac:dyDescent="0.2">
      <c r="A26" s="50"/>
      <c r="B26" s="50"/>
      <c r="D26" s="50"/>
      <c r="E26" s="50"/>
      <c r="F26" s="50"/>
      <c r="G26" s="50"/>
      <c r="H26" s="50"/>
      <c r="I26" s="50"/>
      <c r="J26" s="50"/>
      <c r="K26" s="50"/>
      <c r="L26" s="50"/>
      <c r="M26" s="50"/>
      <c r="N26" s="50"/>
      <c r="O26" s="50"/>
      <c r="P26" s="50"/>
      <c r="Q26" s="50"/>
      <c r="R26" s="50"/>
      <c r="U26" s="50"/>
      <c r="V26" s="50"/>
      <c r="W26" s="50"/>
      <c r="X26" s="50"/>
      <c r="Y26" s="50"/>
      <c r="Z26" s="50"/>
      <c r="AA26" s="50"/>
      <c r="AB26" s="50"/>
      <c r="AC26" s="50"/>
      <c r="AD26" s="50"/>
      <c r="AE26" s="50"/>
      <c r="AF26" s="50"/>
    </row>
    <row r="27" spans="1:32" s="57" customFormat="1" x14ac:dyDescent="0.2">
      <c r="A27" s="50"/>
      <c r="B27" s="50"/>
      <c r="C27" s="50"/>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row>
    <row r="28" spans="1:32" x14ac:dyDescent="0.2">
      <c r="B28" s="50"/>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row>
    <row r="29" spans="1:32" x14ac:dyDescent="0.2">
      <c r="A29" s="50"/>
      <c r="B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row>
    <row r="30" spans="1:32" x14ac:dyDescent="0.2">
      <c r="A30" s="50"/>
      <c r="B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row>
    <row r="31" spans="1:32" x14ac:dyDescent="0.2">
      <c r="A31" s="50"/>
      <c r="B31" s="50"/>
      <c r="D31" s="50"/>
      <c r="E31" s="50"/>
      <c r="F31" s="50"/>
      <c r="G31" s="50"/>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row>
    <row r="32" spans="1:32" x14ac:dyDescent="0.2">
      <c r="A32" s="50"/>
      <c r="B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row>
    <row r="33" spans="1:32" x14ac:dyDescent="0.2">
      <c r="A33" s="50"/>
      <c r="B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row>
    <row r="34" spans="1:32" x14ac:dyDescent="0.2">
      <c r="A34" s="50"/>
      <c r="B34" s="50"/>
      <c r="D34" s="50"/>
      <c r="E34" s="50"/>
      <c r="F34" s="50"/>
      <c r="G34" s="50"/>
      <c r="H34" s="50"/>
      <c r="I34" s="50"/>
      <c r="J34" s="50"/>
      <c r="K34" s="50"/>
      <c r="L34" s="50"/>
      <c r="M34" s="50"/>
      <c r="N34" s="50"/>
      <c r="O34" s="50"/>
      <c r="P34" s="50"/>
      <c r="Q34" s="50"/>
      <c r="R34" s="50"/>
      <c r="S34" s="50"/>
      <c r="T34" s="50"/>
      <c r="U34" s="50"/>
      <c r="V34" s="50"/>
      <c r="W34" s="50"/>
      <c r="X34" s="50"/>
      <c r="Y34" s="50"/>
      <c r="Z34" s="50"/>
      <c r="AA34" s="50"/>
      <c r="AB34" s="50"/>
      <c r="AC34" s="50"/>
      <c r="AD34" s="50"/>
      <c r="AE34" s="50"/>
      <c r="AF34" s="50"/>
    </row>
    <row r="35" spans="1:32" x14ac:dyDescent="0.2">
      <c r="C35" s="1"/>
      <c r="P35" s="1"/>
      <c r="Q35" s="1"/>
      <c r="R35" s="1"/>
    </row>
    <row r="36" spans="1:32" x14ac:dyDescent="0.2">
      <c r="C36" s="1"/>
      <c r="P36" s="1"/>
      <c r="Q36" s="1"/>
      <c r="R36" s="1"/>
    </row>
    <row r="37" spans="1:32" x14ac:dyDescent="0.2">
      <c r="C37" s="1"/>
      <c r="P37" s="1"/>
      <c r="Q37" s="1"/>
      <c r="R37" s="1"/>
    </row>
    <row r="38" spans="1:32" x14ac:dyDescent="0.2">
      <c r="C38" s="1"/>
      <c r="P38" s="1"/>
      <c r="Q38" s="1"/>
      <c r="R38" s="1"/>
    </row>
    <row r="39" spans="1:32" x14ac:dyDescent="0.2">
      <c r="C39" s="1"/>
      <c r="P39" s="1"/>
      <c r="Q39" s="1"/>
      <c r="R39" s="1"/>
    </row>
    <row r="40" spans="1:32" x14ac:dyDescent="0.2">
      <c r="C40" s="1"/>
      <c r="P40" s="1"/>
      <c r="Q40" s="1"/>
      <c r="R40" s="1"/>
    </row>
    <row r="41" spans="1:32" x14ac:dyDescent="0.2">
      <c r="C41" s="1"/>
      <c r="P41" s="1"/>
      <c r="Q41" s="1"/>
      <c r="R41" s="1"/>
    </row>
    <row r="42" spans="1:32" s="57" customFormat="1" x14ac:dyDescent="0.2">
      <c r="A42" s="1"/>
      <c r="B42" s="1"/>
      <c r="C42" s="1"/>
      <c r="D42" s="1"/>
      <c r="E42" s="1"/>
      <c r="F42" s="1"/>
      <c r="G42" s="1"/>
      <c r="H42" s="1"/>
      <c r="I42" s="1"/>
      <c r="J42" s="1"/>
      <c r="K42" s="1"/>
      <c r="L42" s="1"/>
      <c r="M42" s="1"/>
      <c r="N42" s="1"/>
      <c r="O42" s="1"/>
      <c r="P42" s="1"/>
      <c r="Q42" s="1"/>
      <c r="R42" s="1"/>
      <c r="S42" s="1"/>
      <c r="T42" s="59"/>
    </row>
    <row r="43" spans="1:32" s="57" customFormat="1" x14ac:dyDescent="0.2">
      <c r="A43" s="1"/>
      <c r="B43" s="1"/>
      <c r="C43" s="1"/>
      <c r="D43" s="1"/>
      <c r="E43" s="1"/>
      <c r="F43" s="1"/>
      <c r="G43" s="1"/>
      <c r="H43" s="1"/>
      <c r="I43" s="1"/>
      <c r="J43" s="1"/>
      <c r="K43" s="1"/>
      <c r="L43" s="1"/>
      <c r="M43" s="1"/>
      <c r="N43" s="1"/>
      <c r="O43" s="1"/>
      <c r="P43" s="1"/>
      <c r="Q43" s="1"/>
      <c r="R43" s="1"/>
      <c r="S43" s="1"/>
    </row>
    <row r="44" spans="1:32" s="57" customFormat="1" x14ac:dyDescent="0.2">
      <c r="A44" s="1"/>
      <c r="B44" s="1"/>
      <c r="C44" s="1"/>
      <c r="D44" s="1"/>
      <c r="E44" s="1"/>
      <c r="F44" s="1"/>
      <c r="G44" s="1"/>
      <c r="H44" s="1"/>
      <c r="I44" s="1"/>
      <c r="J44" s="1"/>
      <c r="K44" s="1"/>
      <c r="L44" s="1"/>
      <c r="M44" s="1"/>
      <c r="N44" s="1"/>
      <c r="O44" s="1"/>
      <c r="P44" s="1"/>
      <c r="Q44" s="1"/>
      <c r="R44" s="1"/>
      <c r="S44" s="1"/>
    </row>
    <row r="45" spans="1:32" s="57" customFormat="1" x14ac:dyDescent="0.2">
      <c r="A45" s="1"/>
      <c r="B45" s="1"/>
      <c r="C45" s="1"/>
      <c r="D45" s="1"/>
      <c r="E45" s="1"/>
      <c r="F45" s="1"/>
      <c r="G45" s="1"/>
      <c r="H45" s="1"/>
      <c r="I45" s="1"/>
      <c r="J45" s="1"/>
      <c r="K45" s="1"/>
      <c r="L45" s="1"/>
      <c r="M45" s="1"/>
      <c r="N45" s="1"/>
      <c r="O45" s="1"/>
      <c r="P45" s="1"/>
      <c r="Q45" s="1"/>
      <c r="R45" s="1"/>
      <c r="S45" s="1"/>
    </row>
    <row r="46" spans="1:32" s="57" customFormat="1" x14ac:dyDescent="0.2">
      <c r="A46" s="1"/>
      <c r="B46" s="1"/>
      <c r="C46" s="1"/>
      <c r="D46" s="1"/>
      <c r="E46" s="1"/>
      <c r="F46" s="1"/>
      <c r="G46" s="1"/>
      <c r="H46" s="1"/>
      <c r="I46" s="1"/>
      <c r="J46" s="1"/>
      <c r="K46" s="1"/>
      <c r="L46" s="1"/>
      <c r="M46" s="1"/>
      <c r="N46" s="1"/>
      <c r="O46" s="1"/>
      <c r="P46" s="1"/>
      <c r="Q46" s="1"/>
      <c r="R46" s="1"/>
      <c r="S46" s="1"/>
    </row>
    <row r="47" spans="1:32" s="57" customFormat="1" x14ac:dyDescent="0.2">
      <c r="A47" s="1"/>
      <c r="B47" s="1"/>
      <c r="C47" s="1"/>
      <c r="D47" s="1"/>
      <c r="E47" s="1"/>
      <c r="F47" s="1"/>
      <c r="G47" s="1"/>
      <c r="H47" s="1"/>
      <c r="I47" s="1"/>
      <c r="J47" s="1"/>
      <c r="K47" s="1"/>
      <c r="L47" s="1"/>
      <c r="M47" s="1"/>
      <c r="N47" s="1"/>
      <c r="O47" s="1"/>
      <c r="P47" s="1"/>
      <c r="Q47" s="1"/>
      <c r="R47" s="1"/>
      <c r="S47" s="1"/>
    </row>
    <row r="48" spans="1:32" x14ac:dyDescent="0.2">
      <c r="C48" s="1"/>
      <c r="P48" s="1"/>
      <c r="Q48" s="1"/>
      <c r="R48" s="1"/>
    </row>
    <row r="49" s="1" customFormat="1" x14ac:dyDescent="0.2"/>
    <row r="50" s="1" customFormat="1" x14ac:dyDescent="0.2"/>
    <row r="51" s="1" customFormat="1" x14ac:dyDescent="0.2"/>
    <row r="52" s="1" customFormat="1" x14ac:dyDescent="0.2"/>
    <row r="53" s="1" customFormat="1" x14ac:dyDescent="0.2"/>
    <row r="54" s="1" customFormat="1" x14ac:dyDescent="0.2"/>
    <row r="55" s="1" customFormat="1" x14ac:dyDescent="0.2"/>
    <row r="56" s="1" customFormat="1" x14ac:dyDescent="0.2"/>
    <row r="57" s="1" customFormat="1" x14ac:dyDescent="0.2"/>
    <row r="58" s="1" customFormat="1" x14ac:dyDescent="0.2"/>
    <row r="59" s="1" customFormat="1" x14ac:dyDescent="0.2"/>
    <row r="60" s="1" customFormat="1" x14ac:dyDescent="0.2"/>
    <row r="61" s="1" customFormat="1" x14ac:dyDescent="0.2"/>
    <row r="62" s="1" customFormat="1" x14ac:dyDescent="0.2"/>
    <row r="63" s="1" customFormat="1" x14ac:dyDescent="0.2"/>
    <row r="64" s="1" customFormat="1" x14ac:dyDescent="0.2"/>
    <row r="65" s="1" customFormat="1" x14ac:dyDescent="0.2"/>
    <row r="66" s="1" customFormat="1" x14ac:dyDescent="0.2"/>
    <row r="67" s="1" customFormat="1" x14ac:dyDescent="0.2"/>
    <row r="68" s="1" customFormat="1" x14ac:dyDescent="0.2"/>
    <row r="69" s="1" customFormat="1" x14ac:dyDescent="0.2"/>
    <row r="70" s="1" customFormat="1" x14ac:dyDescent="0.2"/>
    <row r="71" s="1" customFormat="1" x14ac:dyDescent="0.2"/>
    <row r="72" s="1" customFormat="1" x14ac:dyDescent="0.2"/>
    <row r="73" s="1" customFormat="1" x14ac:dyDescent="0.2"/>
    <row r="74" s="1" customFormat="1" x14ac:dyDescent="0.2"/>
    <row r="75" s="1" customFormat="1" x14ac:dyDescent="0.2"/>
    <row r="76" s="1" customFormat="1" x14ac:dyDescent="0.2"/>
    <row r="77" s="1" customFormat="1" x14ac:dyDescent="0.2"/>
    <row r="78" s="1" customFormat="1" x14ac:dyDescent="0.2"/>
    <row r="79" s="1" customFormat="1" x14ac:dyDescent="0.2"/>
    <row r="80" s="1" customFormat="1" x14ac:dyDescent="0.2"/>
    <row r="81" s="1" customFormat="1" x14ac:dyDescent="0.2"/>
    <row r="82" s="1" customFormat="1" x14ac:dyDescent="0.2"/>
    <row r="83" s="1" customFormat="1" x14ac:dyDescent="0.2"/>
    <row r="84" s="1" customFormat="1" x14ac:dyDescent="0.2"/>
    <row r="85" s="1" customFormat="1" x14ac:dyDescent="0.2"/>
    <row r="86" s="1" customFormat="1" x14ac:dyDescent="0.2"/>
    <row r="87" s="1" customFormat="1" x14ac:dyDescent="0.2"/>
    <row r="88" s="1" customFormat="1" x14ac:dyDescent="0.2"/>
    <row r="89" s="1" customFormat="1" x14ac:dyDescent="0.2"/>
  </sheetData>
  <hyperlinks>
    <hyperlink ref="B22" r:id="rId1" xr:uid="{2FE43786-3C87-422D-8CBA-B0BFCEE34AE2}"/>
    <hyperlink ref="B23" r:id="rId2" xr:uid="{726C98E2-F25E-49FD-977F-6539764B2CCA}"/>
  </hyperlinks>
  <pageMargins left="0.7" right="0.7" top="0.75" bottom="0.75" header="0.3" footer="0.3"/>
  <pageSetup paperSize="9" orientation="portrait" verticalDpi="0" r:id="rId3"/>
  <drawing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ADF25-C567-48BC-B569-7F19E35B1686}">
  <dimension ref="A1:S83"/>
  <sheetViews>
    <sheetView showGridLines="0" zoomScaleNormal="100" workbookViewId="0"/>
  </sheetViews>
  <sheetFormatPr defaultRowHeight="12.75" x14ac:dyDescent="0.2"/>
  <cols>
    <col min="1" max="1" width="14.5703125" style="50" customWidth="1"/>
    <col min="2" max="2" width="18.85546875" style="50" customWidth="1"/>
    <col min="3" max="3" width="31.140625" style="50" customWidth="1"/>
    <col min="4" max="15" width="7.85546875" style="50" customWidth="1"/>
    <col min="16" max="17" width="7.5703125" style="50" customWidth="1"/>
    <col min="18" max="18" width="7.85546875" style="50" customWidth="1"/>
    <col min="19" max="19" width="9.42578125" style="50" customWidth="1"/>
    <col min="20" max="16384" width="9.140625" style="50"/>
  </cols>
  <sheetData>
    <row r="1" spans="1:19" x14ac:dyDescent="0.2">
      <c r="A1" s="60"/>
      <c r="B1" s="60"/>
      <c r="C1" s="60"/>
      <c r="D1" s="60"/>
      <c r="E1" s="60"/>
      <c r="F1" s="60"/>
      <c r="G1" s="60"/>
      <c r="H1" s="60"/>
      <c r="I1" s="60"/>
      <c r="J1" s="60"/>
      <c r="K1" s="60"/>
      <c r="L1" s="60"/>
      <c r="M1" s="60"/>
      <c r="N1" s="60"/>
      <c r="O1" s="60"/>
      <c r="P1" s="60"/>
      <c r="Q1" s="60"/>
      <c r="R1" s="60"/>
      <c r="S1" s="60"/>
    </row>
    <row r="2" spans="1:19" x14ac:dyDescent="0.2">
      <c r="A2" s="60"/>
      <c r="B2" s="60"/>
      <c r="C2" s="60"/>
      <c r="D2" s="60"/>
      <c r="E2" s="60"/>
      <c r="F2" s="60"/>
      <c r="G2" s="60"/>
      <c r="H2" s="60"/>
      <c r="I2" s="60"/>
      <c r="J2" s="60"/>
      <c r="K2" s="60"/>
      <c r="L2" s="60"/>
      <c r="M2" s="60"/>
      <c r="N2" s="60"/>
      <c r="O2" s="60"/>
      <c r="P2" s="60"/>
      <c r="Q2" s="60"/>
      <c r="R2" s="60"/>
      <c r="S2" s="60"/>
    </row>
    <row r="3" spans="1:19" x14ac:dyDescent="0.2">
      <c r="A3" s="60"/>
      <c r="B3" s="60"/>
      <c r="C3" s="61" t="s">
        <v>21</v>
      </c>
      <c r="D3" s="60"/>
      <c r="E3" s="60"/>
      <c r="F3" s="60"/>
      <c r="G3" s="60"/>
      <c r="H3" s="60"/>
      <c r="I3" s="60"/>
      <c r="J3" s="60"/>
      <c r="K3" s="60"/>
      <c r="L3" s="60"/>
      <c r="M3" s="60"/>
      <c r="N3" s="60"/>
      <c r="O3" s="60"/>
      <c r="P3" s="60"/>
      <c r="Q3" s="60"/>
      <c r="R3" s="60"/>
      <c r="S3" s="60"/>
    </row>
    <row r="4" spans="1:19" x14ac:dyDescent="0.2">
      <c r="A4" s="60"/>
      <c r="B4" s="60"/>
      <c r="C4" s="83">
        <f>+'Figure 1'!C4</f>
        <v>46023</v>
      </c>
      <c r="D4" s="60"/>
      <c r="E4" s="60"/>
      <c r="F4" s="60"/>
      <c r="G4" s="60"/>
      <c r="H4" s="60"/>
      <c r="I4" s="60"/>
      <c r="J4" s="60"/>
      <c r="K4" s="60"/>
      <c r="L4" s="60"/>
      <c r="M4" s="60"/>
      <c r="N4" s="60"/>
      <c r="O4" s="60"/>
      <c r="P4" s="60"/>
      <c r="Q4" s="60"/>
      <c r="R4" s="60"/>
      <c r="S4" s="60"/>
    </row>
    <row r="5" spans="1:19" x14ac:dyDescent="0.2">
      <c r="A5" s="60"/>
      <c r="B5" s="60"/>
      <c r="C5" s="61"/>
      <c r="D5" s="60"/>
      <c r="E5" s="60"/>
      <c r="F5" s="60"/>
      <c r="G5" s="60"/>
      <c r="H5" s="60"/>
      <c r="I5" s="60"/>
      <c r="J5" s="60"/>
      <c r="K5" s="60"/>
      <c r="L5" s="60"/>
      <c r="M5" s="60"/>
      <c r="N5" s="60"/>
      <c r="O5" s="60"/>
      <c r="P5" s="60"/>
      <c r="Q5" s="60"/>
      <c r="R5" s="60"/>
      <c r="S5" s="60"/>
    </row>
    <row r="6" spans="1:19" ht="15.75" x14ac:dyDescent="0.25">
      <c r="A6" s="60"/>
      <c r="B6" s="60"/>
      <c r="C6" s="62" t="str">
        <f>"Figure 12: Rates of change for demand indicators, "&amp;'MS2&gt;'!A1&amp;", January 2025 to November 2025"</f>
        <v>Figure 12: Rates of change for demand indicators, France, January 2025 to November 2025</v>
      </c>
      <c r="D6" s="60"/>
      <c r="E6" s="60"/>
      <c r="F6" s="60"/>
      <c r="G6" s="60"/>
      <c r="H6" s="60"/>
      <c r="I6" s="60"/>
      <c r="J6" s="60"/>
      <c r="K6" s="60"/>
      <c r="L6" s="60"/>
      <c r="M6" s="60"/>
      <c r="N6" s="60"/>
      <c r="O6" s="60"/>
      <c r="P6" s="60"/>
      <c r="Q6" s="60"/>
      <c r="R6" s="60"/>
      <c r="S6" s="60"/>
    </row>
    <row r="7" spans="1:19" x14ac:dyDescent="0.2">
      <c r="A7" s="60"/>
      <c r="B7" s="60"/>
      <c r="C7" s="50" t="s">
        <v>22</v>
      </c>
      <c r="D7" s="60"/>
      <c r="E7" s="60"/>
      <c r="F7" s="60"/>
      <c r="G7" s="60"/>
      <c r="H7" s="60"/>
      <c r="I7" s="60"/>
      <c r="J7" s="60"/>
      <c r="K7" s="60"/>
      <c r="L7" s="60"/>
      <c r="M7" s="60"/>
      <c r="N7" s="60"/>
      <c r="O7" s="60"/>
      <c r="P7" s="60"/>
      <c r="Q7" s="60"/>
      <c r="R7" s="60"/>
      <c r="S7" s="60"/>
    </row>
    <row r="8" spans="1:19" x14ac:dyDescent="0.2">
      <c r="A8" s="60"/>
      <c r="B8" s="60"/>
      <c r="D8" s="60"/>
      <c r="E8" s="60"/>
      <c r="F8" s="60"/>
      <c r="G8" s="60"/>
      <c r="H8" s="60"/>
      <c r="I8" s="60"/>
      <c r="J8" s="60"/>
      <c r="K8" s="60"/>
      <c r="L8" s="60"/>
      <c r="M8" s="60"/>
      <c r="N8" s="60"/>
      <c r="O8" s="60"/>
      <c r="P8" s="60"/>
      <c r="Q8" s="60"/>
      <c r="R8" s="60"/>
      <c r="S8" s="60"/>
    </row>
    <row r="9" spans="1:19" x14ac:dyDescent="0.2">
      <c r="A9" s="60"/>
      <c r="B9" s="60"/>
      <c r="C9" s="60"/>
      <c r="D9" s="60"/>
      <c r="E9" s="60"/>
      <c r="F9" s="60"/>
      <c r="G9" s="60"/>
      <c r="H9" s="60"/>
      <c r="I9" s="60"/>
      <c r="J9" s="60"/>
      <c r="K9" s="60"/>
      <c r="L9" s="60"/>
      <c r="M9" s="60"/>
      <c r="N9" s="60"/>
      <c r="O9" s="60"/>
      <c r="P9" s="60"/>
      <c r="Q9" s="60"/>
      <c r="R9" s="60"/>
      <c r="S9" s="60"/>
    </row>
    <row r="10" spans="1:19" x14ac:dyDescent="0.2">
      <c r="A10" s="60"/>
      <c r="B10" s="60"/>
      <c r="C10" s="56"/>
      <c r="D10" s="51">
        <v>2025</v>
      </c>
      <c r="E10" s="54"/>
      <c r="F10" s="54"/>
      <c r="G10" s="54"/>
      <c r="H10" s="54"/>
      <c r="I10" s="54"/>
      <c r="J10" s="54"/>
      <c r="K10" s="54"/>
      <c r="L10" s="54"/>
      <c r="M10" s="54"/>
      <c r="N10" s="54"/>
      <c r="O10" s="54"/>
      <c r="P10" s="54">
        <v>2026</v>
      </c>
      <c r="Q10" s="54"/>
    </row>
    <row r="11" spans="1:19" x14ac:dyDescent="0.2">
      <c r="A11" s="60"/>
      <c r="B11" s="60"/>
      <c r="C11" s="56"/>
      <c r="D11" s="51" t="s">
        <v>142</v>
      </c>
      <c r="E11" s="54"/>
      <c r="F11" s="54"/>
      <c r="G11" s="54" t="s">
        <v>143</v>
      </c>
      <c r="H11" s="54"/>
      <c r="I11" s="54"/>
      <c r="J11" s="54" t="s">
        <v>144</v>
      </c>
      <c r="K11" s="54"/>
      <c r="L11" s="54"/>
      <c r="M11" s="54" t="s">
        <v>141</v>
      </c>
      <c r="N11" s="54"/>
      <c r="O11" s="54"/>
      <c r="P11" s="51" t="s">
        <v>142</v>
      </c>
      <c r="Q11" s="54"/>
      <c r="R11" s="54"/>
    </row>
    <row r="12" spans="1:19" x14ac:dyDescent="0.2">
      <c r="A12" s="60"/>
      <c r="B12" s="60"/>
      <c r="C12" s="56"/>
      <c r="D12" s="54" t="s">
        <v>62</v>
      </c>
      <c r="E12" s="51" t="s">
        <v>63</v>
      </c>
      <c r="F12" s="54" t="s">
        <v>64</v>
      </c>
      <c r="G12" s="54" t="s">
        <v>65</v>
      </c>
      <c r="H12" s="51" t="s">
        <v>1</v>
      </c>
      <c r="I12" s="54" t="s">
        <v>66</v>
      </c>
      <c r="J12" s="54" t="s">
        <v>67</v>
      </c>
      <c r="K12" s="51" t="s">
        <v>68</v>
      </c>
      <c r="L12" s="54" t="s">
        <v>69</v>
      </c>
      <c r="M12" s="54" t="s">
        <v>70</v>
      </c>
      <c r="N12" s="51" t="s">
        <v>60</v>
      </c>
      <c r="O12" s="54" t="s">
        <v>61</v>
      </c>
      <c r="P12" s="54" t="s">
        <v>62</v>
      </c>
      <c r="Q12" s="51" t="s">
        <v>63</v>
      </c>
      <c r="R12" s="54" t="s">
        <v>64</v>
      </c>
    </row>
    <row r="13" spans="1:19" x14ac:dyDescent="0.2">
      <c r="A13" s="60"/>
      <c r="B13" s="60"/>
      <c r="C13" s="50" t="s">
        <v>74</v>
      </c>
      <c r="D13" s="79"/>
      <c r="E13" s="74">
        <v>-0.3</v>
      </c>
      <c r="F13" s="79"/>
      <c r="G13" s="79"/>
      <c r="H13" s="74">
        <v>0.1</v>
      </c>
      <c r="I13" s="79"/>
      <c r="J13" s="79"/>
      <c r="K13" s="74">
        <v>0.1</v>
      </c>
      <c r="L13" s="79"/>
      <c r="M13" s="79"/>
      <c r="N13" s="74"/>
      <c r="O13" s="79"/>
      <c r="P13" s="79"/>
      <c r="Q13" s="74"/>
    </row>
    <row r="14" spans="1:19" x14ac:dyDescent="0.2">
      <c r="A14" s="60"/>
      <c r="B14" s="60"/>
      <c r="C14" s="50" t="s">
        <v>75</v>
      </c>
      <c r="D14" s="79"/>
      <c r="E14" s="74">
        <v>0.7</v>
      </c>
      <c r="F14" s="79"/>
      <c r="G14" s="79"/>
      <c r="H14" s="74">
        <v>0.7</v>
      </c>
      <c r="I14" s="79"/>
      <c r="J14" s="79"/>
      <c r="K14" s="74">
        <v>-0.1</v>
      </c>
      <c r="L14" s="79"/>
      <c r="M14" s="79"/>
      <c r="N14" s="74"/>
      <c r="O14" s="79"/>
      <c r="P14" s="79"/>
      <c r="Q14" s="74"/>
    </row>
    <row r="15" spans="1:19" x14ac:dyDescent="0.2">
      <c r="A15" s="60"/>
      <c r="B15" s="60"/>
      <c r="C15" s="50" t="s">
        <v>76</v>
      </c>
      <c r="D15" s="79"/>
      <c r="E15" s="74">
        <v>-0.1</v>
      </c>
      <c r="F15" s="79"/>
      <c r="G15" s="79"/>
      <c r="H15" s="74">
        <v>0</v>
      </c>
      <c r="I15" s="79"/>
      <c r="J15" s="79"/>
      <c r="K15" s="74">
        <v>0.5</v>
      </c>
      <c r="L15" s="79"/>
      <c r="M15" s="79"/>
      <c r="N15" s="74"/>
      <c r="O15" s="79"/>
      <c r="P15" s="79"/>
      <c r="Q15" s="74"/>
    </row>
    <row r="16" spans="1:19" x14ac:dyDescent="0.2">
      <c r="A16" s="60"/>
      <c r="B16" s="60"/>
      <c r="C16" s="50" t="s">
        <v>77</v>
      </c>
      <c r="D16" s="79"/>
      <c r="E16" s="74">
        <v>-0.6</v>
      </c>
      <c r="F16" s="79"/>
      <c r="G16" s="79"/>
      <c r="H16" s="74">
        <v>-0.8</v>
      </c>
      <c r="I16" s="79"/>
      <c r="J16" s="79"/>
      <c r="K16" s="74">
        <v>0.5</v>
      </c>
      <c r="L16" s="79"/>
      <c r="M16" s="79"/>
      <c r="N16" s="74"/>
      <c r="O16" s="79"/>
      <c r="P16" s="79"/>
      <c r="Q16" s="74"/>
    </row>
    <row r="17" spans="1:19" x14ac:dyDescent="0.2">
      <c r="A17" s="60"/>
      <c r="B17" s="60"/>
      <c r="C17" s="50" t="s">
        <v>87</v>
      </c>
      <c r="D17" s="77">
        <v>0.9</v>
      </c>
      <c r="E17" s="77">
        <v>-0.3</v>
      </c>
      <c r="F17" s="77">
        <v>0.5</v>
      </c>
      <c r="G17" s="77">
        <v>0.7</v>
      </c>
      <c r="H17" s="77">
        <v>0.1</v>
      </c>
      <c r="I17" s="77">
        <v>-0.1</v>
      </c>
      <c r="J17" s="77">
        <v>0.3</v>
      </c>
      <c r="K17" s="77">
        <v>0.5</v>
      </c>
      <c r="L17" s="77">
        <v>0.1</v>
      </c>
      <c r="M17" s="77">
        <v>0.5</v>
      </c>
      <c r="N17" s="77">
        <v>0.5</v>
      </c>
      <c r="O17" s="77"/>
      <c r="P17" s="77"/>
      <c r="Q17" s="77"/>
    </row>
    <row r="18" spans="1:19" x14ac:dyDescent="0.2">
      <c r="A18" s="60"/>
      <c r="B18" s="60"/>
      <c r="C18" s="50" t="s">
        <v>88</v>
      </c>
      <c r="D18" s="77">
        <v>2.8</v>
      </c>
      <c r="E18" s="77">
        <v>1.5</v>
      </c>
      <c r="F18" s="77">
        <v>2.8</v>
      </c>
      <c r="G18" s="77">
        <v>3.5</v>
      </c>
      <c r="H18" s="77">
        <v>3.4</v>
      </c>
      <c r="I18" s="77">
        <v>3.8</v>
      </c>
      <c r="J18" s="77">
        <v>2.4</v>
      </c>
      <c r="K18" s="77">
        <v>1.8</v>
      </c>
      <c r="L18" s="77">
        <v>2.2000000000000002</v>
      </c>
      <c r="M18" s="77">
        <v>3.2</v>
      </c>
      <c r="N18" s="77">
        <v>3.3</v>
      </c>
      <c r="O18" s="77"/>
      <c r="P18" s="77"/>
      <c r="Q18" s="77"/>
    </row>
    <row r="19" spans="1:19" x14ac:dyDescent="0.2">
      <c r="A19" s="60"/>
      <c r="B19" s="60"/>
      <c r="D19" s="64"/>
      <c r="E19" s="64"/>
      <c r="F19" s="64"/>
      <c r="G19" s="64"/>
      <c r="H19" s="64"/>
      <c r="I19" s="64"/>
      <c r="J19" s="64"/>
      <c r="K19" s="64"/>
      <c r="L19" s="64"/>
      <c r="M19" s="64"/>
      <c r="N19" s="64"/>
      <c r="O19" s="64"/>
      <c r="R19" s="64"/>
    </row>
    <row r="20" spans="1:19" x14ac:dyDescent="0.2">
      <c r="A20" s="60"/>
      <c r="B20" s="60"/>
      <c r="C20" s="50" t="s">
        <v>130</v>
      </c>
      <c r="D20" s="64"/>
      <c r="E20" s="64"/>
      <c r="F20" s="64"/>
      <c r="G20" s="64"/>
      <c r="H20" s="64"/>
      <c r="I20" s="64"/>
      <c r="J20" s="64"/>
      <c r="K20" s="64"/>
      <c r="L20" s="64"/>
      <c r="M20" s="64"/>
      <c r="N20" s="64"/>
      <c r="O20" s="64"/>
      <c r="R20" s="64"/>
    </row>
    <row r="21" spans="1:19" x14ac:dyDescent="0.2">
      <c r="A21" s="60"/>
      <c r="B21" s="60"/>
      <c r="C21" s="50" t="s">
        <v>73</v>
      </c>
    </row>
    <row r="22" spans="1:19" x14ac:dyDescent="0.2">
      <c r="C22" s="58"/>
    </row>
    <row r="23" spans="1:19" x14ac:dyDescent="0.2">
      <c r="A23" s="56" t="s">
        <v>117</v>
      </c>
      <c r="C23" s="58"/>
    </row>
    <row r="24" spans="1:19" ht="15" x14ac:dyDescent="0.25">
      <c r="A24" s="50" t="s">
        <v>27</v>
      </c>
      <c r="B24" s="82" t="s">
        <v>193</v>
      </c>
    </row>
    <row r="25" spans="1:19" ht="15" x14ac:dyDescent="0.2">
      <c r="A25" s="50" t="s">
        <v>55</v>
      </c>
      <c r="B25" s="150" t="s">
        <v>194</v>
      </c>
    </row>
    <row r="26" spans="1:19" x14ac:dyDescent="0.2">
      <c r="A26" s="6"/>
      <c r="B26" s="60"/>
      <c r="C26" s="60"/>
      <c r="D26" s="60"/>
      <c r="E26" s="60"/>
      <c r="F26" s="60"/>
      <c r="G26" s="60"/>
      <c r="H26" s="60"/>
      <c r="I26" s="60"/>
      <c r="J26" s="60"/>
      <c r="K26" s="60"/>
      <c r="L26" s="60"/>
      <c r="M26" s="60"/>
      <c r="N26" s="60"/>
      <c r="O26" s="60"/>
      <c r="P26" s="60"/>
      <c r="Q26" s="60"/>
      <c r="R26" s="60"/>
      <c r="S26" s="60"/>
    </row>
    <row r="27" spans="1:19" x14ac:dyDescent="0.2">
      <c r="B27" s="60"/>
      <c r="C27" s="60"/>
      <c r="D27" s="60"/>
      <c r="E27" s="60"/>
      <c r="F27" s="60"/>
      <c r="G27" s="60"/>
      <c r="H27" s="60"/>
      <c r="I27" s="60"/>
      <c r="J27" s="60"/>
      <c r="K27" s="60"/>
      <c r="L27" s="60"/>
      <c r="M27" s="60"/>
      <c r="N27" s="60"/>
      <c r="O27" s="60"/>
      <c r="P27" s="60"/>
      <c r="Q27" s="60"/>
      <c r="R27" s="60"/>
      <c r="S27" s="60"/>
    </row>
    <row r="28" spans="1:19" x14ac:dyDescent="0.2">
      <c r="B28" s="60"/>
      <c r="C28" s="60"/>
      <c r="D28" s="60"/>
      <c r="E28" s="60"/>
      <c r="F28" s="60"/>
      <c r="G28" s="60"/>
      <c r="H28" s="60"/>
      <c r="I28" s="60"/>
      <c r="J28" s="60"/>
      <c r="K28" s="60"/>
      <c r="L28" s="60"/>
      <c r="M28" s="60"/>
      <c r="N28" s="60"/>
      <c r="O28" s="60"/>
      <c r="P28" s="60"/>
      <c r="Q28" s="60"/>
      <c r="R28" s="60"/>
      <c r="S28" s="60"/>
    </row>
    <row r="29" spans="1:19" x14ac:dyDescent="0.2">
      <c r="B29" s="60"/>
      <c r="C29" s="60"/>
      <c r="D29" s="60"/>
      <c r="E29" s="60"/>
      <c r="F29" s="60"/>
      <c r="G29" s="60"/>
      <c r="H29" s="60"/>
      <c r="I29" s="60"/>
      <c r="J29" s="60"/>
      <c r="K29" s="60"/>
      <c r="L29" s="60"/>
      <c r="M29" s="60"/>
      <c r="N29" s="60"/>
      <c r="O29" s="60"/>
      <c r="P29" s="60"/>
      <c r="Q29" s="60"/>
      <c r="R29" s="60"/>
      <c r="S29" s="60"/>
    </row>
    <row r="30" spans="1:19" x14ac:dyDescent="0.2">
      <c r="B30" s="60"/>
      <c r="C30" s="60"/>
      <c r="D30" s="60"/>
      <c r="E30" s="60"/>
      <c r="F30" s="60"/>
      <c r="G30" s="60"/>
      <c r="H30" s="60"/>
      <c r="I30" s="60"/>
      <c r="J30" s="60"/>
      <c r="K30" s="60"/>
      <c r="L30" s="60"/>
      <c r="M30" s="60"/>
      <c r="N30" s="60"/>
      <c r="O30" s="60"/>
      <c r="P30" s="60"/>
      <c r="Q30" s="60"/>
      <c r="R30" s="60"/>
      <c r="S30" s="60"/>
    </row>
    <row r="31" spans="1:19" x14ac:dyDescent="0.2">
      <c r="B31" s="60"/>
      <c r="C31" s="60"/>
      <c r="D31" s="60"/>
      <c r="E31" s="60"/>
      <c r="F31" s="60"/>
      <c r="G31" s="60"/>
      <c r="H31" s="60"/>
      <c r="I31" s="60"/>
      <c r="J31" s="60"/>
      <c r="K31" s="60"/>
      <c r="L31" s="60"/>
      <c r="M31" s="60"/>
      <c r="N31" s="60"/>
      <c r="O31" s="60"/>
      <c r="P31" s="60"/>
      <c r="Q31" s="60"/>
      <c r="R31" s="60"/>
      <c r="S31" s="60"/>
    </row>
    <row r="32" spans="1:19" x14ac:dyDescent="0.2">
      <c r="B32" s="60"/>
      <c r="C32" s="60"/>
      <c r="D32" s="60"/>
      <c r="E32" s="60"/>
      <c r="F32" s="60"/>
      <c r="G32" s="60"/>
      <c r="H32" s="60"/>
      <c r="I32" s="60"/>
      <c r="J32" s="60"/>
      <c r="K32" s="60"/>
      <c r="L32" s="60"/>
      <c r="M32" s="60"/>
      <c r="N32" s="60"/>
      <c r="O32" s="60"/>
      <c r="P32" s="60"/>
      <c r="Q32" s="60"/>
      <c r="R32" s="60"/>
      <c r="S32" s="60"/>
    </row>
    <row r="33" spans="1:19" x14ac:dyDescent="0.2">
      <c r="A33" s="60"/>
      <c r="B33" s="60"/>
      <c r="C33" s="60"/>
      <c r="D33" s="60"/>
      <c r="E33" s="60"/>
      <c r="F33" s="60"/>
      <c r="G33" s="60"/>
      <c r="H33" s="60"/>
      <c r="I33" s="60"/>
      <c r="J33" s="60"/>
      <c r="K33" s="60"/>
      <c r="L33" s="60"/>
      <c r="M33" s="60"/>
      <c r="N33" s="60"/>
      <c r="O33" s="60"/>
      <c r="P33" s="60"/>
      <c r="Q33" s="60"/>
      <c r="R33" s="60"/>
      <c r="S33" s="60"/>
    </row>
    <row r="34" spans="1:19" x14ac:dyDescent="0.2">
      <c r="A34" s="60"/>
      <c r="B34" s="60"/>
      <c r="C34" s="60"/>
      <c r="D34" s="60"/>
      <c r="E34" s="60"/>
      <c r="F34" s="60"/>
      <c r="G34" s="60"/>
      <c r="H34" s="60"/>
      <c r="I34" s="60"/>
      <c r="J34" s="60"/>
      <c r="K34" s="60"/>
      <c r="L34" s="60"/>
      <c r="M34" s="60"/>
      <c r="N34" s="60"/>
      <c r="O34" s="60"/>
      <c r="P34" s="60"/>
      <c r="Q34" s="60"/>
      <c r="R34" s="60"/>
      <c r="S34" s="60"/>
    </row>
    <row r="35" spans="1:19" x14ac:dyDescent="0.2">
      <c r="A35" s="60"/>
      <c r="B35" s="60"/>
      <c r="C35" s="60"/>
      <c r="D35" s="60"/>
      <c r="E35" s="60"/>
      <c r="F35" s="60"/>
      <c r="G35" s="60"/>
      <c r="H35" s="60"/>
      <c r="I35" s="60"/>
      <c r="J35" s="60"/>
      <c r="K35" s="60"/>
      <c r="L35" s="60"/>
      <c r="M35" s="60"/>
      <c r="N35" s="60"/>
      <c r="O35" s="60"/>
      <c r="P35" s="60"/>
      <c r="Q35" s="60"/>
      <c r="R35" s="60"/>
      <c r="S35" s="60"/>
    </row>
    <row r="36" spans="1:19" x14ac:dyDescent="0.2">
      <c r="A36" s="60"/>
      <c r="B36" s="60"/>
      <c r="C36" s="60"/>
      <c r="D36" s="60"/>
      <c r="E36" s="60"/>
      <c r="F36" s="60"/>
      <c r="G36" s="60"/>
      <c r="H36" s="60"/>
      <c r="I36" s="60"/>
      <c r="J36" s="60"/>
      <c r="K36" s="60"/>
      <c r="L36" s="60"/>
      <c r="M36" s="60"/>
      <c r="N36" s="60"/>
      <c r="O36" s="60"/>
      <c r="P36" s="60"/>
      <c r="Q36" s="60"/>
      <c r="R36" s="60"/>
      <c r="S36" s="60"/>
    </row>
    <row r="37" spans="1:19" x14ac:dyDescent="0.2">
      <c r="A37" s="60"/>
      <c r="B37" s="60"/>
      <c r="C37" s="60"/>
      <c r="D37" s="60"/>
      <c r="E37" s="60"/>
      <c r="F37" s="60"/>
      <c r="G37" s="60"/>
      <c r="H37" s="60"/>
      <c r="I37" s="60"/>
      <c r="J37" s="60"/>
      <c r="K37" s="60"/>
      <c r="L37" s="60"/>
      <c r="M37" s="60"/>
      <c r="N37" s="60"/>
      <c r="O37" s="60"/>
      <c r="P37" s="60"/>
      <c r="Q37" s="60"/>
      <c r="R37" s="60"/>
      <c r="S37" s="60"/>
    </row>
    <row r="38" spans="1:19" x14ac:dyDescent="0.2">
      <c r="A38" s="60"/>
      <c r="B38" s="60"/>
      <c r="C38" s="60"/>
      <c r="D38" s="60"/>
      <c r="E38" s="60"/>
      <c r="F38" s="60"/>
      <c r="G38" s="60"/>
      <c r="H38" s="60"/>
      <c r="I38" s="60"/>
      <c r="J38" s="60"/>
      <c r="K38" s="60"/>
      <c r="L38" s="60"/>
      <c r="M38" s="60"/>
      <c r="N38" s="60"/>
      <c r="O38" s="60"/>
      <c r="P38" s="60"/>
      <c r="Q38" s="60"/>
      <c r="R38" s="60"/>
      <c r="S38" s="60"/>
    </row>
    <row r="39" spans="1:19" x14ac:dyDescent="0.2">
      <c r="A39" s="60"/>
      <c r="B39" s="60"/>
      <c r="C39" s="60"/>
      <c r="D39" s="60"/>
      <c r="E39" s="60"/>
      <c r="F39" s="60"/>
      <c r="G39" s="60"/>
      <c r="H39" s="60"/>
      <c r="I39" s="60"/>
      <c r="J39" s="60"/>
      <c r="K39" s="60"/>
      <c r="L39" s="60"/>
      <c r="M39" s="60"/>
      <c r="N39" s="60"/>
      <c r="O39" s="60"/>
      <c r="P39" s="60"/>
      <c r="Q39" s="60"/>
      <c r="R39" s="60"/>
      <c r="S39" s="60"/>
    </row>
    <row r="40" spans="1:19" x14ac:dyDescent="0.2">
      <c r="A40" s="60"/>
      <c r="B40" s="60"/>
      <c r="C40" s="60"/>
      <c r="D40" s="60"/>
      <c r="E40" s="60"/>
      <c r="F40" s="60"/>
      <c r="G40" s="60"/>
      <c r="H40" s="60"/>
      <c r="I40" s="60"/>
      <c r="J40" s="60"/>
      <c r="K40" s="60"/>
      <c r="L40" s="60"/>
      <c r="M40" s="60"/>
      <c r="N40" s="60"/>
      <c r="O40" s="60"/>
      <c r="P40" s="60"/>
      <c r="Q40" s="60"/>
      <c r="R40" s="60"/>
      <c r="S40" s="60"/>
    </row>
    <row r="41" spans="1:19" x14ac:dyDescent="0.2">
      <c r="A41" s="60"/>
      <c r="B41" s="60"/>
      <c r="C41" s="60"/>
      <c r="D41" s="60"/>
      <c r="E41" s="60"/>
      <c r="F41" s="60"/>
      <c r="G41" s="60"/>
      <c r="H41" s="60"/>
      <c r="I41" s="60"/>
      <c r="J41" s="60"/>
      <c r="K41" s="60"/>
      <c r="L41" s="60"/>
      <c r="M41" s="60"/>
      <c r="N41" s="60"/>
      <c r="O41" s="60"/>
      <c r="P41" s="60"/>
      <c r="Q41" s="60"/>
      <c r="R41" s="60"/>
      <c r="S41" s="60"/>
    </row>
    <row r="42" spans="1:19" x14ac:dyDescent="0.2">
      <c r="A42" s="60"/>
      <c r="B42" s="60"/>
      <c r="C42" s="60"/>
      <c r="D42" s="60"/>
      <c r="E42" s="60"/>
      <c r="F42" s="60"/>
      <c r="G42" s="60"/>
      <c r="H42" s="60"/>
      <c r="I42" s="60"/>
      <c r="J42" s="60"/>
      <c r="K42" s="60"/>
      <c r="L42" s="60"/>
      <c r="M42" s="60"/>
      <c r="N42" s="60"/>
      <c r="O42" s="60"/>
      <c r="P42" s="60"/>
      <c r="Q42" s="60"/>
      <c r="R42" s="60"/>
      <c r="S42" s="60"/>
    </row>
    <row r="43" spans="1:19" x14ac:dyDescent="0.2">
      <c r="A43" s="60"/>
      <c r="B43" s="60"/>
      <c r="C43" s="60"/>
      <c r="D43" s="60"/>
      <c r="E43" s="60"/>
      <c r="F43" s="60"/>
      <c r="G43" s="60"/>
      <c r="H43" s="60"/>
      <c r="I43" s="60"/>
      <c r="J43" s="60"/>
      <c r="K43" s="60"/>
      <c r="L43" s="60"/>
      <c r="M43" s="60"/>
      <c r="N43" s="60"/>
      <c r="O43" s="60"/>
      <c r="P43" s="60"/>
      <c r="Q43" s="60"/>
      <c r="R43" s="60"/>
      <c r="S43" s="60"/>
    </row>
    <row r="44" spans="1:19" x14ac:dyDescent="0.2">
      <c r="A44" s="60"/>
      <c r="B44" s="60"/>
      <c r="C44" s="60"/>
      <c r="D44" s="60"/>
      <c r="E44" s="60"/>
      <c r="F44" s="60"/>
      <c r="G44" s="60"/>
      <c r="H44" s="60"/>
      <c r="I44" s="60"/>
      <c r="J44" s="60"/>
      <c r="K44" s="60"/>
      <c r="L44" s="60"/>
      <c r="M44" s="60"/>
      <c r="N44" s="60"/>
      <c r="O44" s="60"/>
      <c r="P44" s="60"/>
      <c r="Q44" s="60"/>
      <c r="R44" s="60"/>
      <c r="S44" s="60"/>
    </row>
    <row r="45" spans="1:19" x14ac:dyDescent="0.2">
      <c r="A45" s="60"/>
      <c r="B45" s="60"/>
      <c r="C45" s="60"/>
      <c r="D45" s="60"/>
      <c r="E45" s="60"/>
      <c r="F45" s="60"/>
      <c r="G45" s="60"/>
      <c r="H45" s="60"/>
      <c r="I45" s="60"/>
      <c r="J45" s="60"/>
      <c r="K45" s="60"/>
      <c r="L45" s="60"/>
      <c r="M45" s="60"/>
      <c r="N45" s="60"/>
      <c r="O45" s="60"/>
      <c r="P45" s="60"/>
      <c r="Q45" s="60"/>
      <c r="R45" s="60"/>
      <c r="S45" s="60"/>
    </row>
    <row r="46" spans="1:19" x14ac:dyDescent="0.2">
      <c r="A46" s="60"/>
      <c r="B46" s="60"/>
      <c r="C46" s="60"/>
      <c r="D46" s="60"/>
      <c r="E46" s="60"/>
      <c r="F46" s="60"/>
      <c r="G46" s="60"/>
      <c r="H46" s="60"/>
      <c r="I46" s="60"/>
      <c r="J46" s="60"/>
      <c r="K46" s="60"/>
      <c r="L46" s="60"/>
      <c r="M46" s="60"/>
      <c r="N46" s="60"/>
      <c r="O46" s="60"/>
      <c r="P46" s="60"/>
      <c r="Q46" s="60"/>
      <c r="R46" s="60"/>
      <c r="S46" s="60"/>
    </row>
    <row r="47" spans="1:19" x14ac:dyDescent="0.2">
      <c r="A47" s="60"/>
      <c r="B47" s="60"/>
      <c r="C47" s="60"/>
      <c r="D47" s="60"/>
      <c r="E47" s="60"/>
      <c r="F47" s="60"/>
      <c r="G47" s="60"/>
      <c r="H47" s="60"/>
      <c r="I47" s="60"/>
      <c r="J47" s="60"/>
      <c r="K47" s="60"/>
      <c r="L47" s="60"/>
      <c r="M47" s="60"/>
      <c r="N47" s="60"/>
      <c r="O47" s="60"/>
      <c r="P47" s="60"/>
      <c r="Q47" s="60"/>
      <c r="R47" s="60"/>
      <c r="S47" s="60"/>
    </row>
    <row r="48" spans="1:19" x14ac:dyDescent="0.2">
      <c r="A48" s="60"/>
      <c r="B48" s="60"/>
      <c r="C48" s="60"/>
      <c r="D48" s="60"/>
      <c r="E48" s="60"/>
      <c r="F48" s="60"/>
      <c r="G48" s="60"/>
      <c r="H48" s="60"/>
      <c r="I48" s="60"/>
      <c r="J48" s="60"/>
      <c r="K48" s="60"/>
      <c r="L48" s="60"/>
      <c r="M48" s="60"/>
      <c r="N48" s="60"/>
      <c r="O48" s="60"/>
      <c r="P48" s="60"/>
      <c r="Q48" s="60"/>
      <c r="R48" s="60"/>
      <c r="S48" s="60"/>
    </row>
    <row r="49" spans="1:19" x14ac:dyDescent="0.2">
      <c r="A49" s="60"/>
      <c r="B49" s="60"/>
      <c r="C49" s="60"/>
      <c r="D49" s="60"/>
      <c r="E49" s="60"/>
      <c r="F49" s="60"/>
      <c r="G49" s="60"/>
      <c r="H49" s="60"/>
      <c r="I49" s="60"/>
      <c r="J49" s="60"/>
      <c r="K49" s="60"/>
      <c r="L49" s="60"/>
      <c r="M49" s="60"/>
      <c r="N49" s="60"/>
      <c r="O49" s="60"/>
      <c r="P49" s="60"/>
      <c r="Q49" s="60"/>
      <c r="R49" s="60"/>
      <c r="S49" s="60"/>
    </row>
    <row r="50" spans="1:19" x14ac:dyDescent="0.2">
      <c r="A50" s="60"/>
      <c r="B50" s="60"/>
      <c r="C50" s="60"/>
      <c r="D50" s="60"/>
      <c r="E50" s="60"/>
      <c r="F50" s="60"/>
      <c r="G50" s="60"/>
      <c r="H50" s="60"/>
      <c r="I50" s="60"/>
      <c r="J50" s="60"/>
      <c r="K50" s="60"/>
      <c r="L50" s="60"/>
      <c r="M50" s="60"/>
      <c r="N50" s="60"/>
      <c r="O50" s="60"/>
      <c r="P50" s="60"/>
      <c r="Q50" s="60"/>
      <c r="R50" s="60"/>
      <c r="S50" s="60"/>
    </row>
    <row r="51" spans="1:19" x14ac:dyDescent="0.2">
      <c r="A51" s="60"/>
      <c r="B51" s="60"/>
      <c r="C51" s="60"/>
      <c r="D51" s="60"/>
      <c r="E51" s="60"/>
      <c r="F51" s="60"/>
      <c r="G51" s="60"/>
      <c r="H51" s="60"/>
      <c r="I51" s="60"/>
      <c r="J51" s="60"/>
      <c r="K51" s="60"/>
      <c r="L51" s="60"/>
      <c r="M51" s="60"/>
      <c r="N51" s="60"/>
      <c r="O51" s="60"/>
      <c r="P51" s="60"/>
      <c r="Q51" s="60"/>
      <c r="R51" s="60"/>
      <c r="S51" s="60"/>
    </row>
    <row r="52" spans="1:19" x14ac:dyDescent="0.2">
      <c r="A52" s="60"/>
      <c r="B52" s="60"/>
      <c r="C52" s="60"/>
      <c r="D52" s="60"/>
      <c r="E52" s="60"/>
      <c r="F52" s="60"/>
      <c r="G52" s="60"/>
      <c r="H52" s="60"/>
      <c r="I52" s="60"/>
      <c r="J52" s="60"/>
      <c r="K52" s="60"/>
      <c r="L52" s="60"/>
      <c r="M52" s="60"/>
      <c r="N52" s="60"/>
      <c r="O52" s="60"/>
      <c r="P52" s="60"/>
      <c r="Q52" s="60"/>
      <c r="R52" s="60"/>
      <c r="S52" s="60"/>
    </row>
    <row r="53" spans="1:19" x14ac:dyDescent="0.2">
      <c r="A53" s="60"/>
      <c r="B53" s="60"/>
      <c r="C53" s="60"/>
      <c r="D53" s="60"/>
      <c r="E53" s="60"/>
      <c r="F53" s="60"/>
      <c r="G53" s="60"/>
      <c r="H53" s="60"/>
      <c r="I53" s="60"/>
      <c r="J53" s="60"/>
      <c r="K53" s="60"/>
      <c r="L53" s="60"/>
      <c r="M53" s="60"/>
      <c r="N53" s="60"/>
      <c r="O53" s="60"/>
      <c r="P53" s="60"/>
      <c r="Q53" s="60"/>
      <c r="R53" s="60"/>
      <c r="S53" s="60"/>
    </row>
    <row r="54" spans="1:19" x14ac:dyDescent="0.2">
      <c r="A54" s="60"/>
      <c r="B54" s="60"/>
      <c r="C54" s="60"/>
      <c r="D54" s="60"/>
      <c r="E54" s="60"/>
      <c r="F54" s="60"/>
      <c r="G54" s="60"/>
      <c r="H54" s="60"/>
      <c r="I54" s="60"/>
      <c r="J54" s="60"/>
      <c r="K54" s="60"/>
      <c r="L54" s="60"/>
      <c r="M54" s="60"/>
      <c r="N54" s="60"/>
      <c r="O54" s="60"/>
      <c r="P54" s="60"/>
      <c r="Q54" s="60"/>
      <c r="R54" s="60"/>
      <c r="S54" s="60"/>
    </row>
    <row r="55" spans="1:19" x14ac:dyDescent="0.2">
      <c r="A55" s="60"/>
      <c r="B55" s="60"/>
      <c r="C55" s="60"/>
      <c r="D55" s="60"/>
      <c r="E55" s="60"/>
      <c r="F55" s="60"/>
      <c r="G55" s="60"/>
      <c r="H55" s="60"/>
      <c r="I55" s="60"/>
      <c r="J55" s="60"/>
      <c r="K55" s="60"/>
      <c r="L55" s="60"/>
      <c r="M55" s="60"/>
      <c r="N55" s="60"/>
      <c r="O55" s="60"/>
      <c r="P55" s="60"/>
      <c r="Q55" s="60"/>
      <c r="R55" s="60"/>
      <c r="S55" s="60"/>
    </row>
    <row r="56" spans="1:19" x14ac:dyDescent="0.2">
      <c r="A56" s="60"/>
      <c r="B56" s="60"/>
      <c r="C56" s="60"/>
      <c r="D56" s="60"/>
      <c r="E56" s="60"/>
      <c r="F56" s="60"/>
      <c r="G56" s="60"/>
      <c r="H56" s="60"/>
      <c r="I56" s="60"/>
      <c r="J56" s="60"/>
      <c r="K56" s="60"/>
      <c r="L56" s="60"/>
      <c r="M56" s="60"/>
      <c r="N56" s="60"/>
      <c r="O56" s="60"/>
      <c r="P56" s="60"/>
      <c r="Q56" s="60"/>
      <c r="R56" s="60"/>
      <c r="S56" s="60"/>
    </row>
    <row r="57" spans="1:19" x14ac:dyDescent="0.2">
      <c r="A57" s="60"/>
      <c r="B57" s="60"/>
      <c r="C57" s="60"/>
      <c r="D57" s="60"/>
      <c r="E57" s="60"/>
      <c r="F57" s="60"/>
      <c r="G57" s="60"/>
      <c r="H57" s="60"/>
      <c r="I57" s="60"/>
      <c r="J57" s="60"/>
      <c r="K57" s="60"/>
      <c r="L57" s="60"/>
      <c r="M57" s="60"/>
      <c r="N57" s="60"/>
      <c r="O57" s="60"/>
      <c r="P57" s="60"/>
      <c r="Q57" s="60"/>
      <c r="R57" s="60"/>
      <c r="S57" s="60"/>
    </row>
    <row r="58" spans="1:19" x14ac:dyDescent="0.2">
      <c r="A58" s="60"/>
      <c r="B58" s="60"/>
      <c r="C58" s="60"/>
      <c r="D58" s="60"/>
      <c r="E58" s="60"/>
      <c r="F58" s="60"/>
      <c r="G58" s="60"/>
      <c r="H58" s="60"/>
      <c r="I58" s="60"/>
      <c r="J58" s="60"/>
      <c r="K58" s="60"/>
      <c r="L58" s="60"/>
      <c r="M58" s="60"/>
      <c r="N58" s="60"/>
      <c r="O58" s="60"/>
      <c r="P58" s="60"/>
      <c r="Q58" s="60"/>
      <c r="R58" s="60"/>
      <c r="S58" s="60"/>
    </row>
    <row r="59" spans="1:19" x14ac:dyDescent="0.2">
      <c r="A59" s="60"/>
      <c r="B59" s="60"/>
      <c r="C59" s="60"/>
      <c r="D59" s="60"/>
      <c r="E59" s="60"/>
      <c r="F59" s="60"/>
      <c r="G59" s="60"/>
      <c r="H59" s="60"/>
      <c r="I59" s="60"/>
      <c r="J59" s="60"/>
      <c r="K59" s="60"/>
      <c r="L59" s="60"/>
      <c r="M59" s="60"/>
      <c r="N59" s="60"/>
      <c r="O59" s="60"/>
      <c r="P59" s="60"/>
      <c r="Q59" s="60"/>
      <c r="R59" s="60"/>
      <c r="S59" s="60"/>
    </row>
    <row r="60" spans="1:19" x14ac:dyDescent="0.2">
      <c r="A60" s="60"/>
      <c r="B60" s="60"/>
      <c r="C60" s="60"/>
      <c r="D60" s="60"/>
      <c r="E60" s="60"/>
      <c r="F60" s="60"/>
      <c r="G60" s="60"/>
      <c r="H60" s="60"/>
      <c r="I60" s="60"/>
      <c r="J60" s="60"/>
      <c r="K60" s="60"/>
      <c r="L60" s="60"/>
      <c r="M60" s="60"/>
      <c r="N60" s="60"/>
      <c r="O60" s="60"/>
      <c r="P60" s="60"/>
      <c r="Q60" s="60"/>
      <c r="R60" s="60"/>
      <c r="S60" s="60"/>
    </row>
    <row r="61" spans="1:19" x14ac:dyDescent="0.2">
      <c r="A61" s="60"/>
      <c r="B61" s="60"/>
      <c r="C61" s="60"/>
      <c r="D61" s="60"/>
      <c r="E61" s="60"/>
      <c r="F61" s="60"/>
      <c r="G61" s="60"/>
      <c r="H61" s="60"/>
      <c r="I61" s="60"/>
      <c r="J61" s="60"/>
      <c r="K61" s="60"/>
      <c r="L61" s="60"/>
      <c r="M61" s="60"/>
      <c r="N61" s="60"/>
      <c r="O61" s="60"/>
      <c r="P61" s="60"/>
      <c r="Q61" s="60"/>
      <c r="R61" s="60"/>
      <c r="S61" s="60"/>
    </row>
    <row r="62" spans="1:19" x14ac:dyDescent="0.2">
      <c r="A62" s="60"/>
      <c r="B62" s="60"/>
      <c r="C62" s="60"/>
      <c r="D62" s="60"/>
      <c r="E62" s="60"/>
      <c r="F62" s="60"/>
      <c r="G62" s="60"/>
      <c r="H62" s="60"/>
      <c r="I62" s="60"/>
      <c r="J62" s="60"/>
      <c r="K62" s="60"/>
      <c r="L62" s="60"/>
      <c r="M62" s="60"/>
      <c r="N62" s="60"/>
      <c r="O62" s="60"/>
      <c r="P62" s="60"/>
      <c r="Q62" s="60"/>
      <c r="R62" s="60"/>
      <c r="S62" s="60"/>
    </row>
    <row r="63" spans="1:19" x14ac:dyDescent="0.2">
      <c r="A63" s="60"/>
      <c r="B63" s="60"/>
      <c r="C63" s="60"/>
      <c r="D63" s="60"/>
      <c r="E63" s="60"/>
      <c r="F63" s="60"/>
      <c r="G63" s="60"/>
      <c r="H63" s="60"/>
      <c r="I63" s="60"/>
      <c r="J63" s="60"/>
      <c r="K63" s="60"/>
      <c r="L63" s="60"/>
      <c r="M63" s="60"/>
      <c r="N63" s="60"/>
      <c r="O63" s="60"/>
      <c r="P63" s="60"/>
      <c r="Q63" s="60"/>
      <c r="R63" s="60"/>
      <c r="S63" s="60"/>
    </row>
    <row r="64" spans="1:19" x14ac:dyDescent="0.2">
      <c r="A64" s="60"/>
      <c r="B64" s="60"/>
      <c r="C64" s="60"/>
      <c r="D64" s="60"/>
      <c r="E64" s="60"/>
      <c r="F64" s="60"/>
      <c r="G64" s="60"/>
      <c r="H64" s="60"/>
      <c r="I64" s="60"/>
      <c r="J64" s="60"/>
      <c r="K64" s="60"/>
      <c r="L64" s="60"/>
      <c r="M64" s="60"/>
      <c r="N64" s="60"/>
      <c r="O64" s="60"/>
      <c r="P64" s="60"/>
      <c r="Q64" s="60"/>
      <c r="R64" s="60"/>
      <c r="S64" s="60"/>
    </row>
    <row r="65" spans="1:19" x14ac:dyDescent="0.2">
      <c r="A65" s="60"/>
      <c r="B65" s="60"/>
      <c r="C65" s="60"/>
      <c r="D65" s="60"/>
      <c r="E65" s="60"/>
      <c r="F65" s="60"/>
      <c r="G65" s="60"/>
      <c r="H65" s="60"/>
      <c r="I65" s="60"/>
      <c r="J65" s="60"/>
      <c r="K65" s="60"/>
      <c r="L65" s="60"/>
      <c r="M65" s="60"/>
      <c r="N65" s="60"/>
      <c r="O65" s="60"/>
      <c r="P65" s="60"/>
      <c r="Q65" s="60"/>
      <c r="R65" s="60"/>
      <c r="S65" s="60"/>
    </row>
    <row r="66" spans="1:19" x14ac:dyDescent="0.2">
      <c r="A66" s="60"/>
      <c r="B66" s="60"/>
      <c r="C66" s="60"/>
      <c r="D66" s="60"/>
      <c r="E66" s="60"/>
      <c r="F66" s="60"/>
      <c r="G66" s="60"/>
      <c r="H66" s="60"/>
      <c r="I66" s="60"/>
      <c r="J66" s="60"/>
      <c r="K66" s="60"/>
      <c r="L66" s="60"/>
      <c r="M66" s="60"/>
      <c r="N66" s="60"/>
      <c r="O66" s="60"/>
      <c r="P66" s="60"/>
      <c r="Q66" s="60"/>
      <c r="R66" s="60"/>
      <c r="S66" s="60"/>
    </row>
    <row r="67" spans="1:19" x14ac:dyDescent="0.2">
      <c r="A67" s="60"/>
      <c r="B67" s="60"/>
      <c r="C67" s="60"/>
      <c r="D67" s="60"/>
      <c r="E67" s="60"/>
      <c r="F67" s="60"/>
      <c r="G67" s="60"/>
      <c r="H67" s="60"/>
      <c r="I67" s="60"/>
      <c r="J67" s="60"/>
      <c r="K67" s="60"/>
      <c r="L67" s="60"/>
      <c r="M67" s="60"/>
      <c r="N67" s="60"/>
      <c r="O67" s="60"/>
      <c r="P67" s="60"/>
      <c r="Q67" s="60"/>
      <c r="R67" s="60"/>
      <c r="S67" s="60"/>
    </row>
    <row r="68" spans="1:19" x14ac:dyDescent="0.2">
      <c r="A68" s="60"/>
      <c r="B68" s="60"/>
      <c r="C68" s="60"/>
      <c r="D68" s="60"/>
      <c r="E68" s="60"/>
      <c r="F68" s="60"/>
      <c r="G68" s="60"/>
      <c r="H68" s="60"/>
      <c r="I68" s="60"/>
      <c r="J68" s="60"/>
      <c r="K68" s="60"/>
      <c r="L68" s="60"/>
      <c r="M68" s="60"/>
      <c r="N68" s="60"/>
      <c r="O68" s="60"/>
      <c r="P68" s="60"/>
      <c r="Q68" s="60"/>
      <c r="R68" s="60"/>
      <c r="S68" s="60"/>
    </row>
    <row r="69" spans="1:19" x14ac:dyDescent="0.2">
      <c r="A69" s="60"/>
      <c r="B69" s="60"/>
      <c r="C69" s="60"/>
      <c r="D69" s="60"/>
      <c r="E69" s="60"/>
      <c r="F69" s="60"/>
      <c r="G69" s="60"/>
      <c r="H69" s="60"/>
      <c r="I69" s="60"/>
      <c r="J69" s="60"/>
      <c r="K69" s="60"/>
      <c r="L69" s="60"/>
      <c r="M69" s="60"/>
      <c r="N69" s="60"/>
      <c r="O69" s="60"/>
      <c r="P69" s="60"/>
      <c r="Q69" s="60"/>
      <c r="R69" s="60"/>
      <c r="S69" s="60"/>
    </row>
    <row r="70" spans="1:19" x14ac:dyDescent="0.2">
      <c r="A70" s="60"/>
      <c r="B70" s="60"/>
      <c r="C70" s="60"/>
      <c r="D70" s="60"/>
      <c r="E70" s="60"/>
      <c r="F70" s="60"/>
      <c r="G70" s="60"/>
      <c r="H70" s="60"/>
      <c r="I70" s="60"/>
      <c r="J70" s="60"/>
      <c r="K70" s="60"/>
      <c r="L70" s="60"/>
      <c r="M70" s="60"/>
      <c r="N70" s="60"/>
      <c r="O70" s="60"/>
      <c r="P70" s="60"/>
      <c r="Q70" s="60"/>
      <c r="R70" s="60"/>
      <c r="S70" s="60"/>
    </row>
    <row r="71" spans="1:19" x14ac:dyDescent="0.2">
      <c r="A71" s="60"/>
      <c r="B71" s="60"/>
      <c r="C71" s="60"/>
      <c r="D71" s="60"/>
      <c r="E71" s="60"/>
      <c r="F71" s="60"/>
      <c r="G71" s="60"/>
      <c r="H71" s="60"/>
      <c r="I71" s="60"/>
      <c r="J71" s="60"/>
      <c r="K71" s="60"/>
      <c r="L71" s="60"/>
      <c r="M71" s="60"/>
      <c r="N71" s="60"/>
      <c r="O71" s="60"/>
      <c r="P71" s="60"/>
      <c r="Q71" s="60"/>
      <c r="R71" s="60"/>
      <c r="S71" s="60"/>
    </row>
    <row r="72" spans="1:19" x14ac:dyDescent="0.2">
      <c r="A72" s="60"/>
      <c r="B72" s="60"/>
      <c r="C72" s="60"/>
      <c r="D72" s="60"/>
      <c r="E72" s="60"/>
      <c r="F72" s="60"/>
      <c r="G72" s="60"/>
      <c r="H72" s="60"/>
      <c r="I72" s="60"/>
      <c r="J72" s="60"/>
      <c r="K72" s="60"/>
      <c r="L72" s="60"/>
      <c r="M72" s="60"/>
      <c r="N72" s="60"/>
      <c r="O72" s="60"/>
      <c r="P72" s="60"/>
      <c r="Q72" s="60"/>
      <c r="R72" s="60"/>
      <c r="S72" s="60"/>
    </row>
    <row r="73" spans="1:19" x14ac:dyDescent="0.2">
      <c r="A73" s="60"/>
      <c r="B73" s="60"/>
      <c r="C73" s="60"/>
      <c r="D73" s="60"/>
      <c r="E73" s="60"/>
      <c r="F73" s="60"/>
      <c r="G73" s="60"/>
      <c r="H73" s="60"/>
      <c r="I73" s="60"/>
      <c r="J73" s="60"/>
      <c r="K73" s="60"/>
      <c r="L73" s="60"/>
      <c r="M73" s="60"/>
      <c r="N73" s="60"/>
      <c r="O73" s="60"/>
      <c r="P73" s="60"/>
      <c r="Q73" s="60"/>
      <c r="R73" s="60"/>
      <c r="S73" s="60"/>
    </row>
    <row r="74" spans="1:19" x14ac:dyDescent="0.2">
      <c r="A74" s="60"/>
      <c r="B74" s="60"/>
      <c r="C74" s="60"/>
      <c r="D74" s="60"/>
      <c r="E74" s="60"/>
      <c r="F74" s="60"/>
      <c r="G74" s="60"/>
      <c r="H74" s="60"/>
      <c r="I74" s="60"/>
      <c r="J74" s="60"/>
      <c r="K74" s="60"/>
      <c r="L74" s="60"/>
      <c r="M74" s="60"/>
      <c r="N74" s="60"/>
      <c r="O74" s="60"/>
      <c r="P74" s="60"/>
      <c r="Q74" s="60"/>
      <c r="R74" s="60"/>
      <c r="S74" s="60"/>
    </row>
    <row r="75" spans="1:19" x14ac:dyDescent="0.2">
      <c r="A75" s="60"/>
      <c r="B75" s="60"/>
      <c r="C75" s="60"/>
      <c r="D75" s="60"/>
      <c r="E75" s="60"/>
      <c r="F75" s="60"/>
      <c r="G75" s="60"/>
      <c r="H75" s="60"/>
      <c r="I75" s="60"/>
      <c r="J75" s="60"/>
      <c r="K75" s="60"/>
      <c r="L75" s="60"/>
      <c r="M75" s="60"/>
      <c r="N75" s="60"/>
      <c r="O75" s="60"/>
      <c r="P75" s="60"/>
      <c r="Q75" s="60"/>
      <c r="R75" s="60"/>
      <c r="S75" s="60"/>
    </row>
    <row r="76" spans="1:19" x14ac:dyDescent="0.2">
      <c r="A76" s="60"/>
      <c r="B76" s="60"/>
      <c r="C76" s="60"/>
      <c r="D76" s="60"/>
      <c r="E76" s="60"/>
      <c r="F76" s="60"/>
      <c r="G76" s="60"/>
      <c r="H76" s="60"/>
      <c r="I76" s="60"/>
      <c r="J76" s="60"/>
      <c r="K76" s="60"/>
      <c r="L76" s="60"/>
      <c r="M76" s="60"/>
      <c r="N76" s="60"/>
      <c r="O76" s="60"/>
      <c r="P76" s="60"/>
      <c r="Q76" s="60"/>
      <c r="R76" s="60"/>
      <c r="S76" s="60"/>
    </row>
    <row r="77" spans="1:19" x14ac:dyDescent="0.2">
      <c r="A77" s="60"/>
      <c r="B77" s="60"/>
      <c r="C77" s="60"/>
      <c r="D77" s="60"/>
      <c r="E77" s="60"/>
      <c r="F77" s="60"/>
      <c r="G77" s="60"/>
      <c r="H77" s="60"/>
      <c r="I77" s="60"/>
      <c r="J77" s="60"/>
      <c r="K77" s="60"/>
      <c r="L77" s="60"/>
      <c r="M77" s="60"/>
      <c r="N77" s="60"/>
      <c r="O77" s="60"/>
      <c r="P77" s="60"/>
      <c r="Q77" s="60"/>
      <c r="R77" s="60"/>
      <c r="S77" s="60"/>
    </row>
    <row r="78" spans="1:19" x14ac:dyDescent="0.2">
      <c r="A78" s="60"/>
      <c r="B78" s="60"/>
      <c r="C78" s="60"/>
      <c r="D78" s="60"/>
      <c r="E78" s="60"/>
      <c r="F78" s="60"/>
      <c r="G78" s="60"/>
      <c r="H78" s="60"/>
      <c r="I78" s="60"/>
      <c r="J78" s="60"/>
      <c r="K78" s="60"/>
      <c r="L78" s="60"/>
      <c r="M78" s="60"/>
      <c r="N78" s="60"/>
      <c r="O78" s="60"/>
      <c r="P78" s="60"/>
      <c r="Q78" s="60"/>
      <c r="R78" s="60"/>
      <c r="S78" s="60"/>
    </row>
    <row r="79" spans="1:19" x14ac:dyDescent="0.2">
      <c r="A79" s="60"/>
      <c r="B79" s="60"/>
      <c r="C79" s="60"/>
      <c r="D79" s="60"/>
      <c r="E79" s="60"/>
      <c r="F79" s="60"/>
      <c r="G79" s="60"/>
      <c r="H79" s="60"/>
      <c r="I79" s="60"/>
      <c r="J79" s="60"/>
      <c r="K79" s="60"/>
      <c r="L79" s="60"/>
      <c r="M79" s="60"/>
      <c r="N79" s="60"/>
      <c r="O79" s="60"/>
      <c r="P79" s="60"/>
      <c r="Q79" s="60"/>
      <c r="R79" s="60"/>
      <c r="S79" s="60"/>
    </row>
    <row r="80" spans="1:19" x14ac:dyDescent="0.2">
      <c r="A80" s="60"/>
      <c r="B80" s="60"/>
      <c r="C80" s="60"/>
      <c r="D80" s="60"/>
      <c r="E80" s="60"/>
      <c r="F80" s="60"/>
      <c r="G80" s="60"/>
      <c r="H80" s="60"/>
      <c r="I80" s="60"/>
      <c r="J80" s="60"/>
      <c r="K80" s="60"/>
      <c r="L80" s="60"/>
      <c r="M80" s="60"/>
      <c r="N80" s="60"/>
      <c r="O80" s="60"/>
      <c r="P80" s="60"/>
      <c r="Q80" s="60"/>
      <c r="R80" s="60"/>
      <c r="S80" s="60"/>
    </row>
    <row r="81" spans="1:19" x14ac:dyDescent="0.2">
      <c r="A81" s="60"/>
      <c r="B81" s="60"/>
      <c r="C81" s="60"/>
      <c r="D81" s="60"/>
      <c r="E81" s="60"/>
      <c r="F81" s="60"/>
      <c r="G81" s="60"/>
      <c r="H81" s="60"/>
      <c r="I81" s="60"/>
      <c r="J81" s="60"/>
      <c r="K81" s="60"/>
      <c r="L81" s="60"/>
      <c r="M81" s="60"/>
      <c r="N81" s="60"/>
      <c r="O81" s="60"/>
      <c r="P81" s="60"/>
      <c r="Q81" s="60"/>
      <c r="R81" s="60"/>
      <c r="S81" s="60"/>
    </row>
    <row r="82" spans="1:19" x14ac:dyDescent="0.2">
      <c r="A82" s="60"/>
      <c r="B82" s="60"/>
      <c r="C82" s="60"/>
      <c r="D82" s="60"/>
      <c r="E82" s="60"/>
      <c r="F82" s="60"/>
      <c r="G82" s="60"/>
      <c r="H82" s="60"/>
      <c r="I82" s="60"/>
      <c r="J82" s="60"/>
      <c r="K82" s="60"/>
      <c r="L82" s="60"/>
      <c r="M82" s="60"/>
      <c r="N82" s="60"/>
      <c r="O82" s="60"/>
      <c r="P82" s="60"/>
      <c r="Q82" s="60"/>
      <c r="R82" s="60"/>
      <c r="S82" s="60"/>
    </row>
    <row r="83" spans="1:19" x14ac:dyDescent="0.2">
      <c r="A83" s="60"/>
      <c r="B83" s="60"/>
      <c r="C83" s="60"/>
      <c r="D83" s="60"/>
      <c r="E83" s="60"/>
      <c r="F83" s="60"/>
      <c r="G83" s="60"/>
      <c r="H83" s="60"/>
      <c r="I83" s="60"/>
      <c r="J83" s="60"/>
      <c r="K83" s="60"/>
      <c r="L83" s="60"/>
      <c r="M83" s="60"/>
      <c r="N83" s="60"/>
      <c r="O83" s="60"/>
      <c r="P83" s="60"/>
      <c r="Q83" s="60"/>
      <c r="R83" s="60"/>
      <c r="S83" s="60"/>
    </row>
  </sheetData>
  <hyperlinks>
    <hyperlink ref="B24" r:id="rId1" xr:uid="{15E321FC-4991-4982-A3EB-479A0C376104}"/>
    <hyperlink ref="B25" r:id="rId2" xr:uid="{ECB7A3BD-14DD-4AEB-9DAF-5DADC47F0443}"/>
  </hyperlinks>
  <pageMargins left="0.7" right="0.7" top="0.75" bottom="0.75" header="0.3" footer="0.3"/>
  <pageSetup paperSize="9" orientation="portrait" r:id="rId3"/>
  <drawing r:id="rId4"/>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DE902-3D43-4AAA-B7E6-02901995CC37}">
  <dimension ref="A1:R29"/>
  <sheetViews>
    <sheetView showGridLines="0" zoomScaleNormal="100" workbookViewId="0"/>
  </sheetViews>
  <sheetFormatPr defaultRowHeight="12.75" x14ac:dyDescent="0.2"/>
  <cols>
    <col min="1" max="1" width="14.5703125" style="50" customWidth="1"/>
    <col min="2" max="2" width="19.28515625" style="50" customWidth="1"/>
    <col min="3" max="3" width="32.140625" style="50" customWidth="1"/>
    <col min="4" max="17" width="6.7109375" style="50" customWidth="1"/>
    <col min="18" max="18" width="9.140625" style="50"/>
    <col min="19" max="19" width="39.140625" style="50" customWidth="1"/>
    <col min="20" max="16384" width="9.140625" style="50"/>
  </cols>
  <sheetData>
    <row r="1" spans="1:18" x14ac:dyDescent="0.2">
      <c r="A1" s="60"/>
      <c r="B1" s="60"/>
      <c r="C1" s="60"/>
      <c r="D1" s="60"/>
      <c r="E1" s="60"/>
      <c r="F1" s="60"/>
      <c r="G1" s="60"/>
      <c r="H1" s="60"/>
      <c r="I1" s="60"/>
      <c r="J1" s="60"/>
      <c r="K1" s="60"/>
      <c r="L1" s="60"/>
      <c r="M1" s="60"/>
      <c r="N1" s="60"/>
      <c r="O1" s="60"/>
      <c r="P1" s="60"/>
      <c r="Q1" s="60"/>
      <c r="R1" s="60"/>
    </row>
    <row r="2" spans="1:18" x14ac:dyDescent="0.2">
      <c r="A2" s="60"/>
      <c r="B2" s="60"/>
      <c r="C2" s="60"/>
      <c r="D2" s="60"/>
      <c r="E2" s="60"/>
      <c r="F2" s="60"/>
      <c r="G2" s="60"/>
      <c r="H2" s="60"/>
      <c r="I2" s="60"/>
      <c r="J2" s="60"/>
      <c r="K2" s="60"/>
      <c r="L2" s="60"/>
      <c r="M2" s="60"/>
      <c r="N2" s="60"/>
      <c r="O2" s="60"/>
      <c r="P2" s="60"/>
      <c r="Q2" s="60"/>
      <c r="R2" s="60"/>
    </row>
    <row r="3" spans="1:18" x14ac:dyDescent="0.2">
      <c r="A3" s="60"/>
      <c r="B3" s="60"/>
      <c r="C3" s="61" t="s">
        <v>21</v>
      </c>
      <c r="D3" s="61"/>
      <c r="E3" s="60"/>
      <c r="F3" s="60"/>
      <c r="G3" s="60"/>
      <c r="H3" s="60"/>
      <c r="I3" s="60"/>
      <c r="J3" s="60"/>
      <c r="K3" s="60"/>
      <c r="L3" s="60"/>
      <c r="M3" s="60"/>
      <c r="N3" s="60"/>
      <c r="O3" s="60"/>
      <c r="P3" s="60"/>
      <c r="Q3" s="60"/>
      <c r="R3" s="60"/>
    </row>
    <row r="4" spans="1:18" x14ac:dyDescent="0.2">
      <c r="A4" s="60"/>
      <c r="B4" s="60"/>
      <c r="C4" s="83">
        <f>+'Figure 1'!C4</f>
        <v>46023</v>
      </c>
      <c r="D4" s="61"/>
      <c r="E4" s="60"/>
      <c r="F4" s="60"/>
      <c r="G4" s="60"/>
      <c r="H4" s="60"/>
      <c r="I4" s="60"/>
      <c r="J4" s="60"/>
      <c r="K4" s="60"/>
      <c r="L4" s="60"/>
      <c r="M4" s="60"/>
      <c r="N4" s="60"/>
      <c r="O4" s="60"/>
      <c r="P4" s="60"/>
      <c r="Q4" s="60"/>
      <c r="R4" s="60"/>
    </row>
    <row r="5" spans="1:18" x14ac:dyDescent="0.2">
      <c r="A5" s="60"/>
      <c r="B5" s="60"/>
      <c r="C5" s="61"/>
      <c r="D5" s="61"/>
      <c r="E5" s="60"/>
      <c r="F5" s="60"/>
      <c r="G5" s="60"/>
      <c r="H5" s="60"/>
      <c r="I5" s="60"/>
      <c r="J5" s="60"/>
      <c r="K5" s="60"/>
      <c r="L5" s="60"/>
      <c r="M5" s="60"/>
      <c r="N5" s="60"/>
      <c r="O5" s="60"/>
      <c r="P5" s="60"/>
      <c r="Q5" s="60"/>
      <c r="R5" s="60"/>
    </row>
    <row r="6" spans="1:18" ht="15.75" x14ac:dyDescent="0.25">
      <c r="A6" s="60"/>
      <c r="B6" s="60"/>
      <c r="C6" s="62" t="str">
        <f>"Figure 13: Labour indicator rates, "&amp;'MS2&gt;'!A1&amp;", January 2025 to November 2025"</f>
        <v>Figure 13: Labour indicator rates, France, January 2025 to November 2025</v>
      </c>
      <c r="D6" s="62"/>
      <c r="E6" s="60"/>
      <c r="F6" s="60"/>
      <c r="G6" s="60"/>
      <c r="H6" s="60"/>
      <c r="I6" s="60"/>
      <c r="J6" s="60"/>
      <c r="K6" s="60"/>
      <c r="L6" s="60"/>
      <c r="M6" s="60"/>
      <c r="N6" s="60"/>
      <c r="O6" s="60"/>
      <c r="P6" s="60"/>
      <c r="Q6" s="60"/>
      <c r="R6" s="60"/>
    </row>
    <row r="7" spans="1:18" x14ac:dyDescent="0.2">
      <c r="A7" s="60"/>
      <c r="B7" s="60"/>
      <c r="C7" s="50" t="s">
        <v>22</v>
      </c>
      <c r="E7" s="60"/>
      <c r="F7" s="60"/>
      <c r="G7" s="60"/>
      <c r="H7" s="60"/>
      <c r="I7" s="60"/>
      <c r="J7" s="60"/>
      <c r="K7" s="60"/>
      <c r="L7" s="60"/>
      <c r="M7" s="60"/>
      <c r="N7" s="60"/>
      <c r="O7" s="60"/>
      <c r="P7" s="60"/>
      <c r="Q7" s="60"/>
      <c r="R7" s="60"/>
    </row>
    <row r="8" spans="1:18" x14ac:dyDescent="0.2">
      <c r="A8" s="60"/>
      <c r="B8" s="60"/>
      <c r="C8" s="60"/>
      <c r="D8" s="60"/>
      <c r="E8" s="60"/>
      <c r="F8" s="60"/>
      <c r="G8" s="60"/>
      <c r="H8" s="60"/>
      <c r="I8" s="79"/>
      <c r="J8" s="60"/>
      <c r="K8" s="60"/>
      <c r="L8" s="60"/>
      <c r="M8" s="60"/>
      <c r="N8" s="60"/>
      <c r="O8" s="60"/>
      <c r="P8" s="60"/>
      <c r="Q8" s="60"/>
    </row>
    <row r="9" spans="1:18" x14ac:dyDescent="0.2">
      <c r="A9" s="60"/>
      <c r="B9" s="60"/>
      <c r="C9" s="56"/>
      <c r="D9" s="60"/>
      <c r="E9" s="60"/>
      <c r="F9" s="60"/>
      <c r="G9" s="60"/>
      <c r="H9" s="60"/>
      <c r="I9" s="60"/>
      <c r="J9" s="60"/>
      <c r="K9" s="60"/>
      <c r="L9" s="60"/>
      <c r="M9" s="60"/>
      <c r="N9" s="60"/>
      <c r="O9" s="60"/>
      <c r="P9" s="60"/>
      <c r="Q9" s="60"/>
    </row>
    <row r="10" spans="1:18" x14ac:dyDescent="0.2">
      <c r="B10" s="60"/>
      <c r="D10" s="51">
        <v>2025</v>
      </c>
      <c r="E10" s="54"/>
      <c r="F10" s="54"/>
      <c r="G10" s="54"/>
      <c r="H10" s="54"/>
      <c r="I10" s="54"/>
      <c r="J10" s="54"/>
      <c r="K10" s="54"/>
      <c r="L10" s="54"/>
      <c r="M10" s="54"/>
      <c r="N10" s="54"/>
      <c r="O10" s="54"/>
      <c r="P10" s="54">
        <v>2026</v>
      </c>
      <c r="Q10" s="54"/>
    </row>
    <row r="11" spans="1:18" x14ac:dyDescent="0.2">
      <c r="B11" s="60"/>
      <c r="D11" s="51" t="s">
        <v>142</v>
      </c>
      <c r="E11" s="54"/>
      <c r="F11" s="54"/>
      <c r="G11" s="54" t="s">
        <v>143</v>
      </c>
      <c r="H11" s="54"/>
      <c r="I11" s="54"/>
      <c r="J11" s="54" t="s">
        <v>144</v>
      </c>
      <c r="K11" s="54"/>
      <c r="L11" s="54"/>
      <c r="M11" s="54" t="s">
        <v>141</v>
      </c>
      <c r="N11" s="54"/>
      <c r="O11" s="54"/>
      <c r="P11" s="51" t="s">
        <v>142</v>
      </c>
      <c r="Q11" s="54"/>
      <c r="R11" s="54"/>
    </row>
    <row r="12" spans="1:18" x14ac:dyDescent="0.2">
      <c r="B12" s="60"/>
      <c r="D12" s="54" t="s">
        <v>62</v>
      </c>
      <c r="E12" s="51" t="s">
        <v>63</v>
      </c>
      <c r="F12" s="54" t="s">
        <v>64</v>
      </c>
      <c r="G12" s="54" t="s">
        <v>65</v>
      </c>
      <c r="H12" s="51" t="s">
        <v>1</v>
      </c>
      <c r="I12" s="54" t="s">
        <v>66</v>
      </c>
      <c r="J12" s="54" t="s">
        <v>67</v>
      </c>
      <c r="K12" s="51" t="s">
        <v>68</v>
      </c>
      <c r="L12" s="54" t="s">
        <v>69</v>
      </c>
      <c r="M12" s="54" t="s">
        <v>70</v>
      </c>
      <c r="N12" s="51" t="s">
        <v>60</v>
      </c>
      <c r="O12" s="54" t="s">
        <v>61</v>
      </c>
      <c r="P12" s="54" t="s">
        <v>62</v>
      </c>
      <c r="Q12" s="51" t="s">
        <v>63</v>
      </c>
      <c r="R12" s="54" t="s">
        <v>64</v>
      </c>
    </row>
    <row r="13" spans="1:18" x14ac:dyDescent="0.2">
      <c r="B13" s="60"/>
      <c r="C13" s="50" t="s">
        <v>86</v>
      </c>
      <c r="D13" s="64">
        <v>7.3</v>
      </c>
      <c r="E13" s="77">
        <v>7.5</v>
      </c>
      <c r="F13" s="64">
        <v>7.6</v>
      </c>
      <c r="G13" s="64">
        <v>7.5</v>
      </c>
      <c r="H13" s="64">
        <v>7.6</v>
      </c>
      <c r="I13" s="64">
        <v>7.6</v>
      </c>
      <c r="J13" s="64">
        <v>7.7</v>
      </c>
      <c r="K13" s="64">
        <v>7.7</v>
      </c>
      <c r="L13" s="64">
        <v>7.7</v>
      </c>
      <c r="M13" s="64">
        <v>7.7</v>
      </c>
      <c r="N13" s="64">
        <v>7.7</v>
      </c>
      <c r="O13" s="64"/>
      <c r="P13" s="64"/>
      <c r="Q13" s="64"/>
    </row>
    <row r="14" spans="1:18" x14ac:dyDescent="0.2">
      <c r="B14" s="60"/>
      <c r="C14" s="50" t="s">
        <v>82</v>
      </c>
      <c r="D14" s="79"/>
      <c r="E14" s="78">
        <v>-0.1</v>
      </c>
      <c r="F14" s="151"/>
      <c r="G14" s="151"/>
      <c r="H14" s="78">
        <v>0.1</v>
      </c>
      <c r="I14" s="151"/>
      <c r="J14" s="151"/>
      <c r="K14" s="78">
        <v>0.1</v>
      </c>
      <c r="L14" s="151"/>
      <c r="M14" s="151"/>
      <c r="N14" s="78"/>
      <c r="O14" s="79"/>
      <c r="P14" s="79"/>
      <c r="Q14" s="78"/>
    </row>
    <row r="15" spans="1:18" x14ac:dyDescent="0.2">
      <c r="B15" s="60"/>
      <c r="C15" s="50" t="s">
        <v>83</v>
      </c>
      <c r="D15" s="79"/>
      <c r="E15" s="78">
        <v>0.1</v>
      </c>
      <c r="F15" s="151"/>
      <c r="G15" s="151"/>
      <c r="H15" s="78">
        <v>0</v>
      </c>
      <c r="I15" s="151"/>
      <c r="J15" s="151"/>
      <c r="K15" s="78">
        <v>0.1</v>
      </c>
      <c r="L15" s="151"/>
      <c r="M15" s="151"/>
      <c r="N15" s="78"/>
      <c r="O15" s="79"/>
      <c r="P15" s="79"/>
      <c r="Q15" s="78"/>
    </row>
    <row r="16" spans="1:18" x14ac:dyDescent="0.2">
      <c r="B16" s="60"/>
      <c r="C16" s="50" t="s">
        <v>85</v>
      </c>
      <c r="D16" s="79"/>
      <c r="E16" s="78">
        <v>0.7</v>
      </c>
      <c r="F16" s="79"/>
      <c r="G16" s="79"/>
      <c r="H16" s="78">
        <v>0</v>
      </c>
      <c r="I16" s="79"/>
      <c r="J16" s="79"/>
      <c r="K16" s="78">
        <v>0.3</v>
      </c>
      <c r="L16" s="79"/>
      <c r="M16" s="79"/>
      <c r="N16" s="78"/>
      <c r="O16" s="79"/>
      <c r="P16" s="79"/>
      <c r="Q16" s="78"/>
    </row>
    <row r="17" spans="1:17" x14ac:dyDescent="0.2">
      <c r="B17" s="60"/>
      <c r="C17" s="50" t="s">
        <v>84</v>
      </c>
      <c r="D17" s="79"/>
      <c r="E17" s="78">
        <v>2.2999999999999998</v>
      </c>
      <c r="F17" s="79"/>
      <c r="G17" s="79"/>
      <c r="H17" s="78">
        <v>1.6</v>
      </c>
      <c r="I17" s="79"/>
      <c r="J17" s="79"/>
      <c r="K17" s="78">
        <v>1.7</v>
      </c>
      <c r="L17" s="79"/>
      <c r="M17" s="79"/>
      <c r="N17" s="78"/>
      <c r="O17" s="79"/>
      <c r="P17" s="79"/>
      <c r="Q17" s="78"/>
    </row>
    <row r="18" spans="1:17" x14ac:dyDescent="0.2">
      <c r="B18" s="60"/>
    </row>
    <row r="19" spans="1:17" x14ac:dyDescent="0.2">
      <c r="B19" s="60"/>
      <c r="C19" s="1" t="s">
        <v>146</v>
      </c>
      <c r="D19" s="58"/>
    </row>
    <row r="20" spans="1:17" x14ac:dyDescent="0.2">
      <c r="B20" s="60"/>
      <c r="C20" s="50" t="s">
        <v>140</v>
      </c>
      <c r="D20" s="58"/>
    </row>
    <row r="21" spans="1:17" x14ac:dyDescent="0.2">
      <c r="B21" s="60"/>
      <c r="C21" s="65" t="s">
        <v>78</v>
      </c>
      <c r="D21" s="58"/>
    </row>
    <row r="22" spans="1:17" x14ac:dyDescent="0.2">
      <c r="B22" s="60"/>
      <c r="C22" s="65" t="s">
        <v>86</v>
      </c>
    </row>
    <row r="23" spans="1:17" x14ac:dyDescent="0.2">
      <c r="B23" s="60"/>
    </row>
    <row r="24" spans="1:17" x14ac:dyDescent="0.2">
      <c r="A24" s="56" t="s">
        <v>117</v>
      </c>
      <c r="B24" s="60"/>
    </row>
    <row r="25" spans="1:17" ht="15" x14ac:dyDescent="0.25">
      <c r="A25" s="50" t="s">
        <v>29</v>
      </c>
      <c r="B25" s="82" t="s">
        <v>195</v>
      </c>
    </row>
    <row r="26" spans="1:17" ht="15" x14ac:dyDescent="0.2">
      <c r="A26" s="50" t="s">
        <v>56</v>
      </c>
      <c r="B26" s="150" t="s">
        <v>196</v>
      </c>
    </row>
    <row r="27" spans="1:17" ht="15" x14ac:dyDescent="0.2">
      <c r="A27" s="50" t="s">
        <v>115</v>
      </c>
      <c r="B27" s="150" t="s">
        <v>197</v>
      </c>
    </row>
    <row r="28" spans="1:17" x14ac:dyDescent="0.2">
      <c r="B28" s="60"/>
    </row>
    <row r="29" spans="1:17" x14ac:dyDescent="0.2">
      <c r="B29" s="60"/>
    </row>
  </sheetData>
  <hyperlinks>
    <hyperlink ref="B25" r:id="rId1" xr:uid="{36D59A94-87F9-44EE-945F-F9A342D96009}"/>
    <hyperlink ref="B26" r:id="rId2" xr:uid="{3371FF76-A1DE-48C5-A387-4A20E6BBE902}"/>
    <hyperlink ref="B27" r:id="rId3" xr:uid="{6771B198-1362-476B-821E-051562673A7A}"/>
  </hyperlinks>
  <pageMargins left="0.7" right="0.7" top="0.75" bottom="0.75" header="0.3" footer="0.3"/>
  <pageSetup paperSize="9" orientation="portrait" verticalDpi="0" r:id="rId4"/>
  <drawing r:id="rId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D69DA-4773-4733-B3BF-A32D69205801}">
  <sheetPr>
    <tabColor theme="4" tint="0.59999389629810485"/>
  </sheetPr>
  <dimension ref="A1"/>
  <sheetViews>
    <sheetView showGridLines="0" zoomScaleNormal="100" workbookViewId="0"/>
  </sheetViews>
  <sheetFormatPr defaultRowHeight="15" x14ac:dyDescent="0.25"/>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D9279-5E38-46F2-B294-B0EA0ABB29A2}">
  <dimension ref="A3:O22"/>
  <sheetViews>
    <sheetView showGridLines="0" zoomScaleNormal="100" workbookViewId="0"/>
  </sheetViews>
  <sheetFormatPr defaultColWidth="11.42578125" defaultRowHeight="12.75" x14ac:dyDescent="0.2"/>
  <cols>
    <col min="1" max="2" width="14.28515625" style="1" customWidth="1"/>
    <col min="3" max="3" width="14" style="1" customWidth="1"/>
    <col min="4" max="4" width="2.140625" style="1" customWidth="1"/>
    <col min="5" max="6" width="15" style="1" customWidth="1"/>
    <col min="7" max="7" width="2.140625" style="1" customWidth="1"/>
    <col min="8" max="9" width="15" style="1" customWidth="1"/>
    <col min="10" max="10" width="2.140625" style="1" customWidth="1"/>
    <col min="11" max="12" width="15" style="1" customWidth="1"/>
    <col min="13" max="13" width="2.140625" style="1" customWidth="1"/>
    <col min="14" max="15" width="15" style="1" customWidth="1"/>
    <col min="16" max="16" width="11" style="1" customWidth="1"/>
    <col min="17" max="17" width="9" style="1" customWidth="1"/>
    <col min="18" max="18" width="10.85546875" style="1" customWidth="1"/>
    <col min="19" max="16384" width="11.42578125" style="1"/>
  </cols>
  <sheetData>
    <row r="3" spans="3:15" x14ac:dyDescent="0.2">
      <c r="C3" s="8" t="s">
        <v>21</v>
      </c>
      <c r="D3" s="5"/>
      <c r="E3" s="5"/>
      <c r="F3" s="5"/>
      <c r="G3" s="5"/>
      <c r="H3" s="5"/>
      <c r="I3" s="5"/>
      <c r="J3" s="5"/>
      <c r="K3" s="5"/>
      <c r="L3" s="5"/>
      <c r="M3" s="5"/>
      <c r="N3" s="5"/>
      <c r="O3" s="5"/>
    </row>
    <row r="4" spans="3:15" x14ac:dyDescent="0.2">
      <c r="C4" s="83">
        <f>+'Figure 1'!C4</f>
        <v>46023</v>
      </c>
    </row>
    <row r="6" spans="3:15" ht="15.75" x14ac:dyDescent="0.25">
      <c r="C6" s="62" t="s">
        <v>210</v>
      </c>
      <c r="D6" s="12"/>
      <c r="G6" s="12"/>
      <c r="J6" s="12"/>
      <c r="M6" s="12"/>
    </row>
    <row r="7" spans="3:15" ht="14.25" x14ac:dyDescent="0.2">
      <c r="C7" s="46" t="s">
        <v>22</v>
      </c>
    </row>
    <row r="9" spans="3:15" x14ac:dyDescent="0.2">
      <c r="C9" s="34"/>
    </row>
    <row r="10" spans="3:15" ht="25.5" x14ac:dyDescent="0.2">
      <c r="C10" s="23"/>
      <c r="D10" s="35" t="s">
        <v>37</v>
      </c>
      <c r="E10" s="37"/>
      <c r="F10" s="43"/>
      <c r="G10" s="35" t="s">
        <v>38</v>
      </c>
      <c r="H10" s="37"/>
      <c r="I10" s="43"/>
      <c r="J10" s="35" t="s">
        <v>23</v>
      </c>
      <c r="K10" s="37"/>
      <c r="L10" s="44"/>
      <c r="M10" s="35" t="s">
        <v>24</v>
      </c>
      <c r="N10" s="37"/>
      <c r="O10" s="44"/>
    </row>
    <row r="11" spans="3:15" x14ac:dyDescent="0.2">
      <c r="C11" s="29"/>
      <c r="D11" s="36"/>
      <c r="E11" s="30" t="s">
        <v>170</v>
      </c>
      <c r="F11" s="31" t="s">
        <v>173</v>
      </c>
      <c r="G11" s="36"/>
      <c r="H11" s="30" t="s">
        <v>170</v>
      </c>
      <c r="I11" s="31" t="s">
        <v>173</v>
      </c>
      <c r="J11" s="36"/>
      <c r="K11" s="42" t="s">
        <v>206</v>
      </c>
      <c r="L11" s="42" t="s">
        <v>209</v>
      </c>
      <c r="M11" s="36"/>
      <c r="N11" s="42" t="s">
        <v>172</v>
      </c>
      <c r="O11" s="42" t="s">
        <v>206</v>
      </c>
    </row>
    <row r="12" spans="3:15" x14ac:dyDescent="0.2">
      <c r="C12" s="41" t="s">
        <v>7</v>
      </c>
      <c r="D12" s="86" t="s">
        <v>122</v>
      </c>
      <c r="E12" s="105">
        <v>-0.4</v>
      </c>
      <c r="F12" s="106">
        <v>-0.2</v>
      </c>
      <c r="G12" s="107" t="s">
        <v>122</v>
      </c>
      <c r="H12" s="105">
        <v>-0.3</v>
      </c>
      <c r="I12" s="106">
        <v>0.2</v>
      </c>
      <c r="J12" s="107" t="s">
        <v>122</v>
      </c>
      <c r="K12" s="144">
        <v>3.4</v>
      </c>
      <c r="L12" s="145">
        <v>4</v>
      </c>
      <c r="M12" s="114" t="s">
        <v>122</v>
      </c>
      <c r="N12" s="105">
        <v>4.5</v>
      </c>
      <c r="O12" s="106">
        <v>4.5999999999999996</v>
      </c>
    </row>
    <row r="13" spans="3:15" x14ac:dyDescent="0.2">
      <c r="C13" s="39" t="s">
        <v>8</v>
      </c>
      <c r="D13" s="87" t="s">
        <v>123</v>
      </c>
      <c r="E13" s="169">
        <v>1.2</v>
      </c>
      <c r="F13" s="172">
        <v>1.1000000000000001</v>
      </c>
      <c r="G13" s="171" t="s">
        <v>122</v>
      </c>
      <c r="H13" s="169">
        <v>0.3</v>
      </c>
      <c r="I13" s="170" t="s">
        <v>225</v>
      </c>
      <c r="J13" s="89" t="s">
        <v>122</v>
      </c>
      <c r="K13" s="146">
        <v>2.7</v>
      </c>
      <c r="L13" s="147">
        <v>3</v>
      </c>
      <c r="M13" s="89" t="s">
        <v>122</v>
      </c>
      <c r="N13" s="108">
        <v>4.4000000000000004</v>
      </c>
      <c r="O13" s="109">
        <v>4.5</v>
      </c>
    </row>
    <row r="14" spans="3:15" x14ac:dyDescent="0.2">
      <c r="C14" s="40" t="s">
        <v>9</v>
      </c>
      <c r="D14" s="88" t="s">
        <v>123</v>
      </c>
      <c r="E14" s="110">
        <v>0.2</v>
      </c>
      <c r="F14" s="111">
        <v>-0.5</v>
      </c>
      <c r="G14" s="90" t="s">
        <v>123</v>
      </c>
      <c r="H14" s="110">
        <v>1.5</v>
      </c>
      <c r="I14" s="111">
        <v>0.5</v>
      </c>
      <c r="J14" s="90" t="s">
        <v>122</v>
      </c>
      <c r="K14" s="148">
        <v>0</v>
      </c>
      <c r="L14" s="149">
        <v>0.2</v>
      </c>
      <c r="M14" s="115" t="s">
        <v>224</v>
      </c>
      <c r="N14" s="160" t="s">
        <v>14</v>
      </c>
      <c r="O14" s="116" t="s">
        <v>14</v>
      </c>
    </row>
    <row r="16" spans="3:15" ht="25.5" customHeight="1" x14ac:dyDescent="0.2">
      <c r="C16" s="168" t="s">
        <v>168</v>
      </c>
      <c r="D16" s="168"/>
      <c r="E16" s="168"/>
      <c r="F16" s="168"/>
      <c r="G16" s="168"/>
      <c r="H16" s="168"/>
      <c r="I16" s="168"/>
      <c r="J16" s="168"/>
      <c r="K16" s="168"/>
      <c r="L16" s="168"/>
      <c r="M16" s="168"/>
      <c r="N16" s="168"/>
      <c r="O16" s="168"/>
    </row>
    <row r="17" spans="1:3" ht="15.75" customHeight="1" x14ac:dyDescent="0.2">
      <c r="C17" s="2" t="s">
        <v>10</v>
      </c>
    </row>
    <row r="19" spans="1:3" x14ac:dyDescent="0.2">
      <c r="A19" s="6" t="s">
        <v>20</v>
      </c>
    </row>
    <row r="20" spans="1:3" ht="15" x14ac:dyDescent="0.25">
      <c r="A20" s="1" t="s">
        <v>27</v>
      </c>
      <c r="B20" s="82" t="s">
        <v>198</v>
      </c>
      <c r="C20" s="1" t="s">
        <v>145</v>
      </c>
    </row>
    <row r="21" spans="1:3" ht="15" x14ac:dyDescent="0.25">
      <c r="A21" s="1" t="s">
        <v>28</v>
      </c>
      <c r="B21" s="82" t="s">
        <v>199</v>
      </c>
      <c r="C21" s="1" t="s">
        <v>45</v>
      </c>
    </row>
    <row r="22" spans="1:3" ht="15" x14ac:dyDescent="0.25">
      <c r="A22" s="1" t="s">
        <v>29</v>
      </c>
      <c r="B22" s="82" t="s">
        <v>200</v>
      </c>
      <c r="C22" s="1" t="s">
        <v>46</v>
      </c>
    </row>
  </sheetData>
  <mergeCells count="1">
    <mergeCell ref="C16:O16"/>
  </mergeCells>
  <hyperlinks>
    <hyperlink ref="B20" r:id="rId1" xr:uid="{4849BD2F-5FB9-453B-B7F8-A43A6CF023A9}"/>
    <hyperlink ref="B21" r:id="rId2" xr:uid="{14183403-C960-4C6F-BA44-EC2E98E1D1CF}"/>
    <hyperlink ref="B22" r:id="rId3" xr:uid="{40060275-A651-46EC-825E-A5EACCBE948D}"/>
  </hyperlinks>
  <pageMargins left="0.7" right="0.7" top="0.75" bottom="0.75" header="0.3" footer="0.3"/>
  <pageSetup paperSize="9" orientation="portrait" verticalDpi="1200"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2A41C-B5C8-4356-80D8-55880DEB8D47}">
  <dimension ref="A3:O27"/>
  <sheetViews>
    <sheetView showGridLines="0" zoomScaleNormal="100" workbookViewId="0"/>
  </sheetViews>
  <sheetFormatPr defaultColWidth="11.42578125" defaultRowHeight="12.75" x14ac:dyDescent="0.2"/>
  <cols>
    <col min="1" max="1" width="14.28515625" style="1" customWidth="1"/>
    <col min="2" max="2" width="10.42578125" style="1" customWidth="1"/>
    <col min="3" max="3" width="14" style="1" customWidth="1"/>
    <col min="4" max="4" width="2.140625" style="1" customWidth="1"/>
    <col min="5" max="6" width="15" style="1" customWidth="1"/>
    <col min="7" max="7" width="2.140625" style="1" customWidth="1"/>
    <col min="8" max="9" width="15" style="1" customWidth="1"/>
    <col min="10" max="10" width="2.140625" style="1" customWidth="1"/>
    <col min="11" max="12" width="15" style="1" customWidth="1"/>
    <col min="13" max="13" width="2.140625" style="1" customWidth="1"/>
    <col min="14" max="15" width="15" style="1" customWidth="1"/>
    <col min="16" max="16" width="2.140625" style="1" customWidth="1"/>
    <col min="17" max="17" width="9" style="1" customWidth="1"/>
    <col min="18" max="18" width="10.85546875" style="1" customWidth="1"/>
    <col min="19" max="16384" width="11.42578125" style="1"/>
  </cols>
  <sheetData>
    <row r="3" spans="3:15" x14ac:dyDescent="0.2">
      <c r="C3" s="7" t="s">
        <v>21</v>
      </c>
      <c r="D3" s="5"/>
      <c r="E3" s="5"/>
      <c r="F3" s="5"/>
      <c r="G3" s="5"/>
      <c r="H3" s="5"/>
      <c r="I3" s="5"/>
      <c r="J3" s="5"/>
      <c r="K3" s="5"/>
      <c r="L3" s="5"/>
      <c r="M3" s="5"/>
      <c r="N3" s="5"/>
      <c r="O3" s="5"/>
    </row>
    <row r="4" spans="3:15" x14ac:dyDescent="0.2">
      <c r="C4" s="83">
        <f>+'Figure 1'!C4</f>
        <v>46023</v>
      </c>
    </row>
    <row r="6" spans="3:15" ht="15.75" x14ac:dyDescent="0.25">
      <c r="C6" s="62" t="s">
        <v>211</v>
      </c>
      <c r="D6" s="12"/>
      <c r="G6" s="12"/>
      <c r="J6" s="12"/>
      <c r="M6" s="12"/>
    </row>
    <row r="7" spans="3:15" ht="14.25" x14ac:dyDescent="0.2">
      <c r="C7" s="46" t="s">
        <v>22</v>
      </c>
    </row>
    <row r="9" spans="3:15" x14ac:dyDescent="0.2">
      <c r="C9" s="34"/>
    </row>
    <row r="10" spans="3:15" x14ac:dyDescent="0.2">
      <c r="C10" s="23"/>
      <c r="D10" s="35" t="s">
        <v>31</v>
      </c>
      <c r="E10" s="37"/>
      <c r="F10" s="43"/>
      <c r="G10" s="35" t="s">
        <v>32</v>
      </c>
      <c r="H10" s="37"/>
      <c r="I10" s="43"/>
      <c r="J10" s="35" t="s">
        <v>23</v>
      </c>
      <c r="K10" s="37"/>
      <c r="L10" s="44"/>
      <c r="M10" s="35" t="s">
        <v>24</v>
      </c>
      <c r="N10" s="37"/>
      <c r="O10" s="44"/>
    </row>
    <row r="11" spans="3:15" x14ac:dyDescent="0.2">
      <c r="C11" s="23"/>
      <c r="D11" s="36"/>
      <c r="E11" s="30" t="s">
        <v>170</v>
      </c>
      <c r="F11" s="31" t="s">
        <v>173</v>
      </c>
      <c r="G11" s="36"/>
      <c r="H11" s="30" t="s">
        <v>170</v>
      </c>
      <c r="I11" s="31" t="s">
        <v>173</v>
      </c>
      <c r="J11" s="36"/>
      <c r="K11" s="42" t="s">
        <v>206</v>
      </c>
      <c r="L11" s="42" t="s">
        <v>209</v>
      </c>
      <c r="M11" s="36"/>
      <c r="N11" s="42" t="s">
        <v>172</v>
      </c>
      <c r="O11" s="42" t="s">
        <v>206</v>
      </c>
    </row>
    <row r="12" spans="3:15" x14ac:dyDescent="0.2">
      <c r="C12" s="45" t="s">
        <v>11</v>
      </c>
      <c r="D12" s="86" t="e">
        <f>IF(OR(E12=":",F12=":"),"",IF(E12=F12,#REF!,IF(F12&gt;E12,#REF!,#REF!)))</f>
        <v>#REF!</v>
      </c>
      <c r="E12" s="105">
        <v>1</v>
      </c>
      <c r="F12" s="106">
        <v>1.1000000000000001</v>
      </c>
      <c r="G12" s="141" t="e">
        <f>IF(OR(H12=":",I12=":"),"",IF(H12=I12,#REF!,IF(I12&gt;H12,#REF!,#REF!)))</f>
        <v>#REF!</v>
      </c>
      <c r="H12" s="105">
        <v>5.2</v>
      </c>
      <c r="I12" s="106">
        <v>4.8</v>
      </c>
      <c r="J12" s="107" t="e">
        <f>IF(OR(K12=":",L12=":"),"",IF(K12=L12,#REF!,IF(L12&gt;K12,#REF!,#REF!)))</f>
        <v>#REF!</v>
      </c>
      <c r="K12" s="105">
        <v>0.7</v>
      </c>
      <c r="L12" s="138" t="s">
        <v>219</v>
      </c>
      <c r="M12" s="107" t="str">
        <f>IF(OR(N12=":",O12=":"),"",IF(N12=O12,#REF!,IF(O12&gt;N12,#REF!,#REF!)))</f>
        <v/>
      </c>
      <c r="N12" s="137" t="s">
        <v>14</v>
      </c>
      <c r="O12" s="138" t="s">
        <v>14</v>
      </c>
    </row>
    <row r="13" spans="3:15" x14ac:dyDescent="0.2">
      <c r="C13" s="39" t="s">
        <v>12</v>
      </c>
      <c r="D13" s="89" t="e">
        <f>IF(OR(E13=":",F13=":"),"",IF(E13=F13,#REF!,IF(F13&gt;E13,#REF!,#REF!)))</f>
        <v>#REF!</v>
      </c>
      <c r="E13" s="108">
        <v>0.5</v>
      </c>
      <c r="F13" s="109">
        <v>-0.6</v>
      </c>
      <c r="G13" s="89" t="e">
        <f>IF(OR(H13=":",I13=":"),"",IF(H13=I13,#REF!,IF(I13&gt;H13,#REF!,#REF!)))</f>
        <v>#REF!</v>
      </c>
      <c r="H13" s="108">
        <v>1.9</v>
      </c>
      <c r="I13" s="109">
        <v>0.7</v>
      </c>
      <c r="J13" s="89" t="str">
        <f>IF(OR(K13=":",L13=":"),"",IF(K13=L13,#REF!,IF(L13&gt;K13,#REF!,#REF!)))</f>
        <v/>
      </c>
      <c r="K13" s="139" t="s">
        <v>171</v>
      </c>
      <c r="L13" s="129" t="s">
        <v>14</v>
      </c>
      <c r="M13" s="89" t="e">
        <f>IF(OR(N13=":",O13=":"),"",IF(N13=O13,#REF!,IF(O13&gt;N13,#REF!,#REF!)))</f>
        <v>#REF!</v>
      </c>
      <c r="N13" s="108">
        <v>2.6</v>
      </c>
      <c r="O13" s="109">
        <v>2.6</v>
      </c>
    </row>
    <row r="14" spans="3:15" x14ac:dyDescent="0.2">
      <c r="C14" s="40" t="s">
        <v>13</v>
      </c>
      <c r="D14" s="88" t="e">
        <f>IF(OR(E14=":",F14=":"),"",IF(E14=F14,#REF!,IF(F14&gt;E14,#REF!,#REF!)))</f>
        <v>#REF!</v>
      </c>
      <c r="E14" s="110">
        <v>0.9</v>
      </c>
      <c r="F14" s="116" t="s">
        <v>217</v>
      </c>
      <c r="G14" s="90" t="e">
        <f>IF(OR(H14=":",I14=":"),"",IF(H14=I14,#REF!,IF(I14&gt;H14,#REF!,#REF!)))</f>
        <v>#REF!</v>
      </c>
      <c r="H14" s="110">
        <v>2.1</v>
      </c>
      <c r="I14" s="116" t="s">
        <v>218</v>
      </c>
      <c r="J14" s="90" t="e">
        <f>IF(OR(K14=":",L14=":"),"",IF(K14=L14,#REF!,IF(L14&gt;K14,#REF!,#REF!)))</f>
        <v>#REF!</v>
      </c>
      <c r="K14" s="140" t="s">
        <v>220</v>
      </c>
      <c r="L14" s="163" t="s">
        <v>220</v>
      </c>
      <c r="M14" s="90" t="str">
        <f>IF(OR(N14=":",O14=":"),"",IF(N14=O14,#REF!,IF(O14&gt;N14,#REF!,#REF!)))</f>
        <v/>
      </c>
      <c r="N14" s="160" t="s">
        <v>14</v>
      </c>
      <c r="O14" s="111">
        <v>4.5999999999999996</v>
      </c>
    </row>
    <row r="16" spans="3:15" ht="25.5" customHeight="1" x14ac:dyDescent="0.2">
      <c r="C16" s="168" t="s">
        <v>59</v>
      </c>
      <c r="D16" s="168"/>
      <c r="E16" s="168"/>
      <c r="F16" s="168"/>
      <c r="G16" s="168"/>
      <c r="H16" s="168"/>
      <c r="I16" s="168"/>
      <c r="J16" s="168"/>
      <c r="K16" s="168"/>
      <c r="L16" s="168"/>
      <c r="M16" s="168"/>
      <c r="N16" s="168"/>
      <c r="O16" s="168"/>
    </row>
    <row r="17" spans="1:3" x14ac:dyDescent="0.2">
      <c r="C17" s="1" t="s">
        <v>226</v>
      </c>
    </row>
    <row r="18" spans="1:3" x14ac:dyDescent="0.2">
      <c r="A18" s="11" t="s">
        <v>20</v>
      </c>
    </row>
    <row r="19" spans="1:3" ht="15" x14ac:dyDescent="0.25">
      <c r="A19" s="1" t="s">
        <v>29</v>
      </c>
      <c r="B19" s="122" t="s">
        <v>216</v>
      </c>
      <c r="C19" s="1" t="s">
        <v>119</v>
      </c>
    </row>
    <row r="20" spans="1:3" ht="15" x14ac:dyDescent="0.25">
      <c r="B20" s="82"/>
    </row>
    <row r="21" spans="1:3" x14ac:dyDescent="0.2">
      <c r="A21" s="2" t="s">
        <v>163</v>
      </c>
    </row>
    <row r="22" spans="1:3" ht="15" x14ac:dyDescent="0.25">
      <c r="A22" s="1" t="s">
        <v>150</v>
      </c>
      <c r="B22" s="82" t="s">
        <v>164</v>
      </c>
      <c r="C22" s="1" t="s">
        <v>120</v>
      </c>
    </row>
    <row r="23" spans="1:3" ht="15" x14ac:dyDescent="0.25">
      <c r="A23" s="1" t="s">
        <v>151</v>
      </c>
      <c r="B23" s="82" t="s">
        <v>167</v>
      </c>
      <c r="C23" s="1" t="s">
        <v>166</v>
      </c>
    </row>
    <row r="24" spans="1:3" ht="15" x14ac:dyDescent="0.25">
      <c r="A24" s="1" t="s">
        <v>152</v>
      </c>
      <c r="B24" s="82" t="s">
        <v>162</v>
      </c>
      <c r="C24" s="1" t="s">
        <v>165</v>
      </c>
    </row>
    <row r="26" spans="1:3" ht="15" x14ac:dyDescent="0.25">
      <c r="A26" s="82"/>
    </row>
    <row r="27" spans="1:3" ht="15" x14ac:dyDescent="0.25">
      <c r="A27" s="82"/>
    </row>
  </sheetData>
  <mergeCells count="1">
    <mergeCell ref="C16:O16"/>
  </mergeCells>
  <hyperlinks>
    <hyperlink ref="B24" r:id="rId1" display="https://data-explorer.oecd.org/vis?fs[0]=Topic%2C1%7CEconomy%23ECO%23%7CPrices%23ECO_PRI%23&amp;pg=0&amp;fc=Topic&amp;bp=true&amp;snb=17&amp;vw=tb&amp;df[ds]=dsDisseminateFinalDMZ&amp;df[id]=DSD_PRICES_COICOP2018%40DF_PRICES_C2018_ALL&amp;df[ag]=OECD.SDD.TPS&amp;df[vs]=1.0&amp;dq=JPN.M.N.CPI.PA._T.N.GY&amp;ly[cl]=TIME_PERIOD&amp;to[TIME_PERIOD]=false&amp;lo=13&amp;lom=LASTNOBSERVATIONS" xr:uid="{31C79512-064C-433C-ADD3-4877498EEE4B}"/>
    <hyperlink ref="B22" r:id="rId2" display="https://data-explorer.oecd.org/vis?fs[0]=Topic%2C1%7CEconomy%23ECO%23%7CNational%20accounts%23ECO_NAD%23&amp;fs[1]=Topic%2C3%7CEconomy%23ECO%23%7CNational%20accounts%23ECO_NAD%23%7CGDP%20and%20non-financial%20accounts%23ECO_NAD_GNF%23%7CGDP%20and%20components%23ECO_NAD_GNF_GDP%23&amp;pg=0&amp;fc=Topic&amp;snb=21&amp;vw=tb&amp;df[ds]=dsDisseminateFinalDMZ&amp;df[id]=DSD_NAMAIN1%40DF_QNA_EXPENDITURE_GROWTH_G20&amp;df[ag]=OECD.SDD.NAD&amp;df[vs]=&amp;dq=Q..CHN%2BJPN%2BUSA.S1..B1GQ......GY%2BG1.&amp;lom=LASTNPERIODS&amp;lo=5&amp;to[TIME_PERIOD]=false" xr:uid="{9FDCA6F7-653D-4113-A1FC-B697C3E2AABD}"/>
    <hyperlink ref="B23" r:id="rId3" display="https://data-explorer.oecd.org/vis?fs[0]=Topic%2C1%7CEconomy%23ECO%23%7CPrices%23ECO_PRI%23&amp;pg=0&amp;fc=Topic&amp;bp=true&amp;snb=17&amp;vw=tb&amp;df[ds]=dsDisseminateFinalDMZ&amp;df[id]=DSD_PRICES%40DF_PRICES_ALL&amp;df[ag]=OECD.SDD.TPS&amp;df[vs]=1.0&amp;pd=%2C&amp;dq=USA%2BCHN.M.N.CPI.._T.N.GY&amp;ly[rw]=REF_AREA&amp;ly[cl]=TIME_PERIOD&amp;to[TIME_PERIOD]=false&amp;lo=13&amp;lom=LASTNOBSERVATIONS" xr:uid="{E4D89ADA-D91A-4002-8896-22F770225D7F}"/>
    <hyperlink ref="B19" r:id="rId4" xr:uid="{8A2D37F4-6FCE-451A-ABB9-EC6D7A271619}"/>
  </hyperlinks>
  <pageMargins left="0.7" right="0.7" top="0.75" bottom="0.75" header="0.3" footer="0.3"/>
  <pageSetup paperSize="9" orientation="portrait" verticalDpi="1200"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12CEBF048C7A864AA26CBB6D84B3E8D6" ma:contentTypeVersion="3" ma:contentTypeDescription="Create a new document." ma:contentTypeScope="" ma:versionID="4edc3171bd1374cbf15729ba37612707">
  <xsd:schema xmlns:xsd="http://www.w3.org/2001/XMLSchema" xmlns:xs="http://www.w3.org/2001/XMLSchema" xmlns:p="http://schemas.microsoft.com/office/2006/metadata/properties" xmlns:ns2="fb4d87d1-6c59-45da-beb9-48b35fb0ca46" targetNamespace="http://schemas.microsoft.com/office/2006/metadata/properties" ma:root="true" ma:fieldsID="e83dc356767438c688e24eadfc480b7a" ns2:_="">
    <xsd:import namespace="fb4d87d1-6c59-45da-beb9-48b35fb0ca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4d87d1-6c59-45da-beb9-48b35fb0ca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4EC4C40-43B6-4F80-B097-9E6F84941118}">
  <ds:schemaRefs>
    <ds:schemaRef ds:uri="http://schemas.microsoft.com/sharepoint/v3/contenttype/forms"/>
  </ds:schemaRefs>
</ds:datastoreItem>
</file>

<file path=customXml/itemProps2.xml><?xml version="1.0" encoding="utf-8"?>
<ds:datastoreItem xmlns:ds="http://schemas.openxmlformats.org/officeDocument/2006/customXml" ds:itemID="{E2ABC68E-2B71-40E4-87B5-B2045B6B605A}">
  <ds:schemaRefs>
    <ds:schemaRef ds:uri="http://schemas.microsoft.com/DataMashup"/>
  </ds:schemaRefs>
</ds:datastoreItem>
</file>

<file path=customXml/itemProps3.xml><?xml version="1.0" encoding="utf-8"?>
<ds:datastoreItem xmlns:ds="http://schemas.openxmlformats.org/officeDocument/2006/customXml" ds:itemID="{FE1AC63D-6EEB-4940-82D2-84280481CC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4d87d1-6c59-45da-beb9-48b35fb0ca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6C711AD-8F63-4D9A-B99D-59B70B56B805}">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EA&gt;</vt:lpstr>
      <vt:lpstr>Figure 1</vt:lpstr>
      <vt:lpstr>Figure 2</vt:lpstr>
      <vt:lpstr>Figure 3</vt:lpstr>
      <vt:lpstr>Figure 4</vt:lpstr>
      <vt:lpstr>Figure 5</vt:lpstr>
      <vt:lpstr>Forecasts&gt;</vt:lpstr>
      <vt:lpstr>Table 1</vt:lpstr>
      <vt:lpstr>MS1&gt;</vt:lpstr>
      <vt:lpstr>Figure 6</vt:lpstr>
      <vt:lpstr>Figure 7</vt:lpstr>
      <vt:lpstr>Figure 8</vt:lpstr>
      <vt:lpstr>Figure 9</vt:lpstr>
      <vt:lpstr>EU&gt;</vt:lpstr>
      <vt:lpstr>Table 2</vt:lpstr>
      <vt:lpstr>MS2&gt;</vt:lpstr>
      <vt:lpstr>Figure 10</vt:lpstr>
      <vt:lpstr>Figure 11</vt:lpstr>
      <vt:lpstr>Figure 12</vt:lpstr>
      <vt:lpstr>Figure 13</vt:lpstr>
      <vt:lpstr>Non-EU&gt;</vt:lpstr>
      <vt:lpstr>Table 3</vt:lpstr>
      <vt:lpstr>Table 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SUNDSTROEM Anette (ESTAT)</dc:creator>
  <cp:keywords/>
  <dc:description/>
  <cp:lastModifiedBy>INFORMA</cp:lastModifiedBy>
  <cp:revision/>
  <dcterms:created xsi:type="dcterms:W3CDTF">2022-06-10T07:43:19Z</dcterms:created>
  <dcterms:modified xsi:type="dcterms:W3CDTF">2026-01-20T11:46:06Z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2023-12-12T12:26:28Z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34c34dcb-9e9e-4366-8690-1eaac1f07d6c</vt:lpwstr>
  </property>
  <property fmtid="{D5CDD505-2E9C-101B-9397-08002B2CF9AE}" pid="8" name="MSIP_Label_6bd9ddd1-4d20-43f6-abfa-fc3c07406f94_ContentBits">
    <vt:lpwstr>0</vt:lpwstr>
  </property>
  <property fmtid="{D5CDD505-2E9C-101B-9397-08002B2CF9AE}" pid="9" name="ContentTypeId">
    <vt:lpwstr>0x01010012CEBF048C7A864AA26CBB6D84B3E8D6</vt:lpwstr>
  </property>
</Properties>
</file>