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14676" windowHeight="7896" tabRatio="865" activeTab="0"/>
  </bookViews>
  <sheets>
    <sheet name="Table 1" sheetId="47" r:id="rId1"/>
    <sheet name="Table 2" sheetId="6" r:id="rId2"/>
    <sheet name="Table 3" sheetId="7" r:id="rId3"/>
    <sheet name="Figure 1" sheetId="34" r:id="rId4"/>
    <sheet name="Figure 2" sheetId="35" r:id="rId5"/>
    <sheet name="Figure 3" sheetId="36" r:id="rId6"/>
    <sheet name="Figure 4" sheetId="37" r:id="rId7"/>
    <sheet name="Figure 5" sheetId="38" r:id="rId8"/>
    <sheet name="Figure 6" sheetId="39" r:id="rId9"/>
    <sheet name="Figure 7" sheetId="40" r:id="rId10"/>
    <sheet name="Figure 8" sheetId="48" r:id="rId11"/>
    <sheet name="Figure 9" sheetId="42" r:id="rId12"/>
    <sheet name="Figure 10" sheetId="22" r:id="rId13"/>
    <sheet name="Figure 11" sheetId="43" r:id="rId14"/>
    <sheet name="Map 1" sheetId="44" r:id="rId15"/>
    <sheet name="Map 2" sheetId="45" r:id="rId16"/>
  </sheets>
  <definedNames>
    <definedName name="_xlnm._FilterDatabase" localSheetId="13" hidden="1">'Figure 11'!$J$55:$P$55</definedName>
    <definedName name="_xlnm._FilterDatabase" localSheetId="6" hidden="1">'Figure 4'!$C$42:$H$42</definedName>
    <definedName name="_xlnm._FilterDatabase" localSheetId="11" hidden="1">'Figure 9'!$C$59:$I$59</definedName>
  </definedNames>
  <calcPr calcId="152511"/>
</workbook>
</file>

<file path=xl/sharedStrings.xml><?xml version="1.0" encoding="utf-8"?>
<sst xmlns="http://schemas.openxmlformats.org/spreadsheetml/2006/main" count="4765" uniqueCount="946">
  <si>
    <t>UAA</t>
  </si>
  <si>
    <t>Total irrigable area</t>
  </si>
  <si>
    <t>Area irrigated at least once a year</t>
  </si>
  <si>
    <t>(ha)</t>
  </si>
  <si>
    <t>(% of UAA)</t>
  </si>
  <si>
    <t>EU-28</t>
  </si>
  <si>
    <t>EU-27</t>
  </si>
  <si>
    <t>BE</t>
  </si>
  <si>
    <t>CZ</t>
  </si>
  <si>
    <t>DK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</si>
  <si>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</si>
  <si>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</si>
  <si>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</si>
  <si>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</si>
  <si>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</si>
  <si>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</si>
  <si>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</si>
  <si>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</si>
  <si>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</si>
  <si>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LT</t>
  </si>
  <si>
    <t>LU</t>
  </si>
  <si>
    <t>: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</si>
  <si>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</si>
  <si>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</si>
  <si>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</si>
  <si>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</si>
  <si>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</si>
  <si>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</si>
  <si>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</si>
  <si>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</si>
  <si>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</si>
  <si>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</si>
  <si>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</si>
  <si>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</si>
  <si>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</si>
  <si>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Special values:</t>
  </si>
  <si>
    <t>:      Data not available.</t>
  </si>
  <si>
    <t>0     Less than half the final digit shown and greater than real zero.</t>
  </si>
  <si>
    <t>Source: Eurostat (online data code: ef_poirrig)</t>
  </si>
  <si>
    <t>Irrigation: number of farms, areas and equipment by size of irrigated area and NUTS 2 regions [ef_poirrig]</t>
  </si>
  <si>
    <t>Last update</t>
  </si>
  <si>
    <t>Extracted on</t>
  </si>
  <si>
    <t>Source of data</t>
  </si>
  <si>
    <t>Eurostat</t>
  </si>
  <si>
    <t>Total</t>
  </si>
  <si>
    <t>IRRIG</t>
  </si>
  <si>
    <t>AGRAREA</t>
  </si>
  <si>
    <t>TIME</t>
  </si>
  <si>
    <t>2013</t>
  </si>
  <si>
    <t>INDIC_EF</t>
  </si>
  <si>
    <t>GEO/INDIC_EF</t>
  </si>
  <si>
    <t>ha: Irrigated at least once a year : Total (excl. kitchen gardens and area under glass)</t>
  </si>
  <si>
    <t>GEO/TIME</t>
  </si>
  <si>
    <t>2005</t>
  </si>
  <si>
    <t>2007</t>
  </si>
  <si>
    <t>2010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</si>
  <si>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</si>
  <si>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</si>
  <si>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</si>
  <si>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</si>
  <si>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</si>
  <si>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</si>
  <si>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</si>
  <si>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</si>
  <si>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</si>
  <si>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</si>
  <si>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</si>
  <si>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</si>
  <si>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</si>
  <si>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</si>
  <si>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</si>
  <si>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</si>
  <si>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</si>
  <si>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</si>
  <si>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</si>
  <si>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</si>
  <si>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</si>
  <si>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</si>
  <si>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</si>
  <si>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</si>
  <si>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</si>
  <si>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</si>
  <si>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</si>
  <si>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</si>
  <si>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</si>
  <si>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</si>
  <si>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</si>
  <si>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</si>
  <si>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Table 1.  Irrigable and irrigated areas, EU-28 and NO, 2013</t>
  </si>
  <si>
    <t>CH</t>
  </si>
  <si>
    <t>BG</t>
  </si>
  <si>
    <t>EL</t>
  </si>
  <si>
    <r>
      <t>Source:</t>
    </r>
    <r>
      <rPr>
        <sz val="9"/>
        <rFont val="Arial"/>
        <family val="2"/>
      </rPr>
      <t xml:space="preserve"> Eurostat (online data codes: ef_lu_ofirrig and ef_lu_ovcropaa)    </t>
    </r>
  </si>
  <si>
    <r>
      <t>Data extracted: 29</t>
    </r>
    <r>
      <rPr>
        <sz val="9"/>
        <rFont val="Arial"/>
        <family val="2"/>
      </rPr>
      <t>/06/2015</t>
    </r>
  </si>
  <si>
    <t>Irrigation: number of farms, areas and equipment by size of farm (UAA) and NUTS 2 regions [ef_lu_ofirrig]</t>
  </si>
  <si>
    <t>2003</t>
  </si>
  <si>
    <t>VARIABLE</t>
  </si>
  <si>
    <t>Utilised agricultural area</t>
  </si>
  <si>
    <t>UNIT</t>
  </si>
  <si>
    <t>Hectare</t>
  </si>
  <si>
    <t>GEO/VARIABLE</t>
  </si>
  <si>
    <t>Irrigated once a year:Total</t>
  </si>
  <si>
    <t>Surface 
irrigation</t>
  </si>
  <si>
    <t>Sprinkler
 irrigation</t>
  </si>
  <si>
    <t>Drop 
irrigation</t>
  </si>
  <si>
    <t>&lt; 1 ha</t>
  </si>
  <si>
    <t>From 1 
to 10 ha</t>
  </si>
  <si>
    <t>&gt; 10 ha</t>
  </si>
  <si>
    <t xml:space="preserve">DE </t>
  </si>
  <si>
    <t xml:space="preserve">IE </t>
  </si>
  <si>
    <t xml:space="preserve">Source: Eurostat (online data code:ef_poirrig) </t>
  </si>
  <si>
    <t>Data extracted: 06/07/2015</t>
  </si>
  <si>
    <t>hold: Holdings with: Irrigation method: Surface irrigation</t>
  </si>
  <si>
    <t>hold: Holdings with: Irrigation method: Sprinkler irrigation</t>
  </si>
  <si>
    <t>hold: Holdings with: Irrigation method: Drop irrigation</t>
  </si>
  <si>
    <t>GEO/IRRIG</t>
  </si>
  <si>
    <t>Zero ha</t>
  </si>
  <si>
    <t>Less than 0.50 ha</t>
  </si>
  <si>
    <t>From 0.50 to 0.99 ha</t>
  </si>
  <si>
    <t>From 1 to 1.9 ha</t>
  </si>
  <si>
    <t>From 2 to 4.9 ha</t>
  </si>
  <si>
    <t>From 5 to 9.9 ha</t>
  </si>
  <si>
    <t>From 10 to 19.9 ha</t>
  </si>
  <si>
    <t>From 20 to 49.9 ha</t>
  </si>
  <si>
    <t>50 ha or over</t>
  </si>
  <si>
    <t>Volume of water used for irrigation per year 
(1 000 m³)</t>
  </si>
  <si>
    <t>Average volume of water used for irrigation
(m³ per ha)</t>
  </si>
  <si>
    <r>
      <t xml:space="preserve">Source: </t>
    </r>
    <r>
      <rPr>
        <sz val="9"/>
        <rFont val="Arial"/>
        <family val="2"/>
      </rPr>
      <t>Eurostat (online data code:ef_poirrig)</t>
    </r>
    <r>
      <rPr>
        <i/>
        <sz val="9"/>
        <rFont val="Arial"/>
        <family val="2"/>
      </rPr>
      <t xml:space="preserve"> </t>
    </r>
  </si>
  <si>
    <r>
      <t>Data extracted</t>
    </r>
    <r>
      <rPr>
        <sz val="9"/>
        <rFont val="Arial"/>
        <family val="2"/>
      </rPr>
      <t>: 07/07/2015</t>
    </r>
  </si>
  <si>
    <t>Volume of water used for irrigation per year - in m3</t>
  </si>
  <si>
    <t xml:space="preserve"> Irrigable area</t>
  </si>
  <si>
    <t xml:space="preserve"> Irrigated area at least once a year</t>
  </si>
  <si>
    <r>
      <t>Data extracted: 09</t>
    </r>
    <r>
      <rPr>
        <sz val="9"/>
        <rFont val="Arial"/>
        <family val="2"/>
      </rPr>
      <t>/02/2016</t>
    </r>
  </si>
  <si>
    <t>Share of irrigable area in UAA (%)</t>
  </si>
  <si>
    <t>Share of irrigated area in UAA (%)</t>
  </si>
  <si>
    <t>Change in share in UAA (% points)</t>
  </si>
  <si>
    <t>Irrigable area</t>
  </si>
  <si>
    <t>Source: Eurostat (online data code: ef_poirrig and ef_lu_ofirrig)</t>
  </si>
  <si>
    <t>Data extracted: 10/02/2016</t>
  </si>
  <si>
    <t>Share of irrigable area in UAA</t>
  </si>
  <si>
    <t>Change in share (% points)</t>
  </si>
  <si>
    <t>(%)</t>
  </si>
  <si>
    <t xml:space="preserve">Source: Eurostat (online data codes: ef_lu_ofirrig, ef_poirrig) </t>
  </si>
  <si>
    <t>1990</t>
  </si>
  <si>
    <t>1993</t>
  </si>
  <si>
    <t>1995</t>
  </si>
  <si>
    <t>1997</t>
  </si>
  <si>
    <t>2000</t>
  </si>
  <si>
    <t>2013-1995</t>
  </si>
  <si>
    <t xml:space="preserve">Holdings with irrigable area </t>
  </si>
  <si>
    <t>Size of holdings</t>
  </si>
  <si>
    <t xml:space="preserve">Less than 1 ha </t>
  </si>
  <si>
    <t>From 1 to 9.9 ha</t>
  </si>
  <si>
    <t>From 10 to 49.9 ha</t>
  </si>
  <si>
    <t>50 ha and over</t>
  </si>
  <si>
    <t>hold: Total irrigable area</t>
  </si>
  <si>
    <t>Data extracted: 11/02/2016</t>
  </si>
  <si>
    <t>Citrus plantations</t>
  </si>
  <si>
    <t>Vineyards</t>
  </si>
  <si>
    <t>Total area</t>
  </si>
  <si>
    <t xml:space="preserve"> Irrigated at least once a year</t>
  </si>
  <si>
    <t>Share</t>
  </si>
  <si>
    <r>
      <t xml:space="preserve">Source: </t>
    </r>
    <r>
      <rPr>
        <sz val="9"/>
        <rFont val="Arial"/>
        <family val="2"/>
      </rPr>
      <t>Eurostat (online data codes: ef_poirrig, ef_popermaa)</t>
    </r>
    <r>
      <rPr>
        <i/>
        <sz val="9"/>
        <rFont val="Arial"/>
        <family val="2"/>
      </rPr>
      <t xml:space="preserve"> </t>
    </r>
  </si>
  <si>
    <r>
      <t>Data extracted</t>
    </r>
    <r>
      <rPr>
        <sz val="9"/>
        <rFont val="Arial"/>
        <family val="2"/>
      </rPr>
      <t>: 01/07/2015</t>
    </r>
  </si>
  <si>
    <t xml:space="preserve">EE </t>
  </si>
  <si>
    <t>ha: Area irrigated in the previous 12 months: citrus plantations</t>
  </si>
  <si>
    <t>ha: Area irrigated in the previous 12 months: vineyards</t>
  </si>
  <si>
    <t>Permanent crops: number of farms and areas by agricultural size of farm (UAA) and size of permanent crop area [ef_popermaa]</t>
  </si>
  <si>
    <t>CROPAREA</t>
  </si>
  <si>
    <t>ha: Citrus plantations</t>
  </si>
  <si>
    <t>ha: Vineyards - total</t>
  </si>
  <si>
    <t>Maize (grain and green)</t>
  </si>
  <si>
    <r>
      <t xml:space="preserve">Source: </t>
    </r>
    <r>
      <rPr>
        <sz val="9"/>
        <rFont val="Arial"/>
        <family val="2"/>
      </rPr>
      <t>Eurostat (online data codes: ef_poirrig, apro_cpp_crop)</t>
    </r>
    <r>
      <rPr>
        <i/>
        <sz val="9"/>
        <rFont val="Arial"/>
        <family val="2"/>
      </rPr>
      <t xml:space="preserve"> </t>
    </r>
  </si>
  <si>
    <r>
      <t>Data extracted</t>
    </r>
    <r>
      <rPr>
        <sz val="9"/>
        <rFont val="Arial"/>
        <family val="2"/>
      </rPr>
      <t>: 02/07/2015</t>
    </r>
  </si>
  <si>
    <t>Cereals excl. maize and rice</t>
  </si>
  <si>
    <t>ha: Area irrigated in the previous 12 months: cereals (excl. maize and rice)</t>
  </si>
  <si>
    <t>ha: Area irrigated in the previous 12 months: maize (grain and green)</t>
  </si>
  <si>
    <t>Crops products - annual data [apro_cpp_crop]</t>
  </si>
  <si>
    <t>STRUCPRO</t>
  </si>
  <si>
    <t>Area of production (1000 ha)</t>
  </si>
  <si>
    <t>Area of production (ha)</t>
  </si>
  <si>
    <t>GEO/CROP_PRO</t>
  </si>
  <si>
    <t>Cereals (excluding rice)</t>
  </si>
  <si>
    <t>Grain maize and corn-cob-mix</t>
  </si>
  <si>
    <t>Rice</t>
  </si>
  <si>
    <t>Green maize</t>
  </si>
  <si>
    <t>Cereals (exc. maize and rice)</t>
  </si>
  <si>
    <t>Crop statistics (from 2000 onwards) [apro_acs_a]</t>
  </si>
  <si>
    <t>Area (cultivation/harvested/production) (1000 ha)</t>
  </si>
  <si>
    <t>GEO/CROPS</t>
  </si>
  <si>
    <t>Cereals (excluding rice) for the production of grain (including seed)</t>
  </si>
  <si>
    <t>Potatoes</t>
  </si>
  <si>
    <t>Sugar beet</t>
  </si>
  <si>
    <t>ha: Area irrigated in the previous 12 months: potatoes</t>
  </si>
  <si>
    <t>ha: Area irrigated in the previous 12 months: sugar beet</t>
  </si>
  <si>
    <t>Potatoes: number of farms and area by agricultural size of farm (UAA) and size of potato area [ef_alpotato]</t>
  </si>
  <si>
    <t>Sugar beet: number of farms and areas by agricultural size of farm (UAA) and size of sugar beet area [ef_alsbeet]</t>
  </si>
  <si>
    <t>ha: Potatoes</t>
  </si>
  <si>
    <t>ha: Sugar beet</t>
  </si>
  <si>
    <t>Potatoes (including early potatoes and seed potatoes)</t>
  </si>
  <si>
    <t>Sugar beet (excluding seed)</t>
  </si>
  <si>
    <t>European Union (EU6-1972, EU9-1980, EU10-1985, EU12-1994, EU15-2004, EU25-2006, EU27-2013, EU28)</t>
  </si>
  <si>
    <t>Total number of  holdings</t>
  </si>
  <si>
    <t>Holdings applying irrigation methods</t>
  </si>
  <si>
    <t>Share (%)</t>
  </si>
  <si>
    <t xml:space="preserve">EU-28 </t>
  </si>
  <si>
    <r>
      <t xml:space="preserve">Source: </t>
    </r>
    <r>
      <rPr>
        <sz val="9"/>
        <rFont val="Arial"/>
        <family val="2"/>
      </rPr>
      <t>Eurostat (online data codes: ef_lu_ofirrig and ef_poirrig)</t>
    </r>
    <r>
      <rPr>
        <i/>
        <sz val="9"/>
        <rFont val="Arial"/>
        <family val="2"/>
      </rPr>
      <t xml:space="preserve"> </t>
    </r>
  </si>
  <si>
    <t>Holding</t>
  </si>
  <si>
    <t>hold: Total number of holdings</t>
  </si>
  <si>
    <t>hold with area irrigated at least once a year: Total (excl. kitchen gardens and area under glass)</t>
  </si>
  <si>
    <r>
      <t>Data extracted</t>
    </r>
    <r>
      <rPr>
        <sz val="9"/>
        <rFont val="Arial"/>
        <family val="2"/>
      </rPr>
      <t>: 15/02/2016</t>
    </r>
  </si>
  <si>
    <t>Number of holdings</t>
  </si>
  <si>
    <t>Percentage of holdings with all irrigation methods (%)</t>
  </si>
  <si>
    <t>Surface irrigation</t>
  </si>
  <si>
    <t>Sprinkler irrigation</t>
  </si>
  <si>
    <t>Drop irrigation</t>
  </si>
  <si>
    <r>
      <t>Data extracted</t>
    </r>
    <r>
      <rPr>
        <sz val="9"/>
        <rFont val="Arial"/>
        <family val="2"/>
      </rPr>
      <t>: 03/07/2015</t>
    </r>
  </si>
  <si>
    <t>Ground-water</t>
  </si>
  <si>
    <t>On-farm  surface water</t>
  </si>
  <si>
    <t>Off-farm surface water</t>
  </si>
  <si>
    <t>Off-farm water from water supply networks</t>
  </si>
  <si>
    <t>Other sources</t>
  </si>
  <si>
    <t>hold: Holdings with: Source of water: on-farm ground water</t>
  </si>
  <si>
    <t>hold: Holdings with: Source of water: on-farm surface water</t>
  </si>
  <si>
    <t>hold: Holdings with: Source of water: off-farm surface water</t>
  </si>
  <si>
    <t>hold: Holdings with: Source of water: off-farm water from water supply networks</t>
  </si>
  <si>
    <t>hold: Holdings with: Source of water: other sources</t>
  </si>
  <si>
    <t>Irrigated at least once a year : Total (excl. kitchen gardens and area under glass)</t>
  </si>
  <si>
    <t>Share of irrigable areas in UAA</t>
  </si>
  <si>
    <t>Share of irrigated areas in UAA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</si>
  <si>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</si>
  <si>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</si>
  <si>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</si>
  <si>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</si>
  <si>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</si>
  <si>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</si>
  <si>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</si>
  <si>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</si>
  <si>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</si>
  <si>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</si>
  <si>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</si>
  <si>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</si>
  <si>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</si>
  <si>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</si>
  <si>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</si>
  <si>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</si>
  <si>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</si>
  <si>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</si>
  <si>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</si>
  <si>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</si>
  <si>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</si>
  <si>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</si>
  <si>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</si>
  <si>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</si>
  <si>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</si>
  <si>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</si>
  <si>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</si>
  <si>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</si>
  <si>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</si>
  <si>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</si>
  <si>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</si>
  <si>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</si>
  <si>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</si>
  <si>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</si>
  <si>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</si>
  <si>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</si>
  <si>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</si>
  <si>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</si>
  <si>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</si>
  <si>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</si>
  <si>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</si>
  <si>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</si>
  <si>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</si>
  <si>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</si>
  <si>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</si>
  <si>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</si>
  <si>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</si>
  <si>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</si>
  <si>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</si>
  <si>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</si>
  <si>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</si>
  <si>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</si>
  <si>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</si>
  <si>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</si>
  <si>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</si>
  <si>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</si>
  <si>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</si>
  <si>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</si>
  <si>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</si>
  <si>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</si>
  <si>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</si>
  <si>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</si>
  <si>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</si>
  <si>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</si>
  <si>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</si>
  <si>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</si>
  <si>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</si>
  <si>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</si>
  <si>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</si>
  <si>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</si>
  <si>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</si>
  <si>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</si>
  <si>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</si>
  <si>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</si>
  <si>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</si>
  <si>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</si>
  <si>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</si>
  <si>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</si>
  <si>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</si>
  <si>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</si>
  <si>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</si>
  <si>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</si>
  <si>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</si>
  <si>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</si>
  <si>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</si>
  <si>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</si>
  <si>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</si>
  <si>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</si>
  <si>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</si>
  <si>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</si>
  <si>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</si>
  <si>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</si>
  <si>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</si>
  <si>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</si>
  <si>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</si>
  <si>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</si>
  <si>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</si>
  <si>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</si>
  <si>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</si>
  <si>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</si>
  <si>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</si>
  <si>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</si>
  <si>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</si>
  <si>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</si>
  <si>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</si>
  <si>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</si>
  <si>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</si>
  <si>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HR03</t>
  </si>
  <si>
    <t>HR04</t>
  </si>
  <si>
    <t>ITC1</t>
  </si>
  <si>
    <t>ITC2</t>
  </si>
  <si>
    <t>ITC3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</si>
  <si>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</si>
  <si>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</si>
  <si>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</si>
  <si>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</si>
  <si>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</si>
  <si>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</si>
  <si>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</si>
  <si>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</si>
  <si>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</si>
  <si>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</si>
  <si>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</si>
  <si>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</si>
  <si>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</si>
  <si>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</si>
  <si>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</si>
  <si>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</si>
  <si>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</si>
  <si>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</si>
  <si>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</si>
  <si>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</si>
  <si>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</si>
  <si>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</si>
  <si>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</si>
  <si>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</si>
  <si>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</si>
  <si>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</si>
  <si>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</si>
  <si>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</si>
  <si>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</si>
  <si>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</si>
  <si>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</si>
  <si>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</si>
  <si>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</si>
  <si>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</si>
  <si>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</si>
  <si>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</si>
  <si>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</si>
  <si>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</si>
  <si>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</si>
  <si>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</si>
  <si>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</si>
  <si>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</si>
  <si>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</si>
  <si>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</si>
  <si>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</si>
  <si>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</si>
  <si>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</si>
  <si>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</si>
  <si>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</si>
  <si>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</si>
  <si>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</si>
  <si>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</si>
  <si>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</si>
  <si>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</si>
  <si>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</si>
  <si>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</si>
  <si>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</si>
  <si>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</si>
  <si>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</si>
  <si>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</si>
  <si>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</si>
  <si>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</si>
  <si>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</si>
  <si>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</si>
  <si>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</si>
  <si>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</si>
  <si>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</si>
  <si>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</si>
  <si>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</si>
  <si>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</si>
  <si>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</si>
  <si>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</si>
  <si>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</si>
  <si>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</si>
  <si>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</si>
  <si>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</si>
  <si>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</si>
  <si>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</si>
  <si>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</si>
  <si>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</si>
  <si>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</si>
  <si>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</si>
  <si>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</si>
  <si>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</si>
  <si>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</si>
  <si>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</si>
  <si>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</si>
  <si>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</si>
  <si>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FI19</t>
  </si>
  <si>
    <t>FI1B</t>
  </si>
  <si>
    <t>FI1C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</si>
  <si>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</si>
  <si>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</si>
  <si>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</si>
  <si>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</si>
  <si>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</si>
  <si>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</si>
  <si>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</si>
  <si>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</si>
  <si>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</si>
  <si>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</si>
  <si>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</si>
  <si>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</si>
  <si>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</si>
  <si>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</si>
  <si>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</si>
  <si>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</si>
  <si>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</si>
  <si>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</si>
  <si>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</si>
  <si>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</si>
  <si>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</si>
  <si>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</si>
  <si>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</si>
  <si>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</si>
  <si>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</si>
  <si>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</si>
  <si>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</si>
  <si>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</si>
  <si>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</si>
  <si>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</si>
  <si>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</si>
  <si>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</si>
  <si>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</si>
  <si>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</si>
  <si>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</si>
  <si>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</si>
  <si>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</si>
  <si>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</si>
  <si>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</si>
  <si>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</si>
  <si>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</si>
  <si>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</si>
  <si>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</si>
  <si>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</si>
  <si>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</si>
  <si>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</si>
  <si>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</si>
  <si>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IS00</t>
  </si>
  <si>
    <t>NO01</t>
  </si>
  <si>
    <t>NO02</t>
  </si>
  <si>
    <t>NO03</t>
  </si>
  <si>
    <t>NO04</t>
  </si>
  <si>
    <t>NO05</t>
  </si>
  <si>
    <t>NO06</t>
  </si>
  <si>
    <t>NO07</t>
  </si>
  <si>
    <t>Région de Bruxelles-Capitale / Brussels Hoofdstedelijk Gewest</t>
  </si>
  <si>
    <t>Prov. Antwerpen</t>
  </si>
  <si>
    <t>Prov. Limburg (BE)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</si>
  <si>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</si>
  <si>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</si>
  <si>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</si>
  <si>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</si>
  <si>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</si>
  <si>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</si>
  <si>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Luxembourg (BE)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</si>
  <si>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</si>
  <si>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</si>
  <si>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</si>
  <si>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</si>
  <si>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</si>
  <si>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</si>
  <si>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</si>
  <si>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</si>
  <si>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</si>
  <si>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</si>
  <si>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</si>
  <si>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</si>
  <si>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</si>
  <si>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</si>
  <si>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</si>
  <si>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Hovedstaden</t>
  </si>
  <si>
    <t>Sjælland</t>
  </si>
  <si>
    <t>Syddanmark</t>
  </si>
  <si>
    <t>Midtjylland</t>
  </si>
  <si>
    <t>Nordjylland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</si>
  <si>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</si>
  <si>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</si>
  <si>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</si>
  <si>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</si>
  <si>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</si>
  <si>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</si>
  <si>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</si>
  <si>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</si>
  <si>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</si>
  <si>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</si>
  <si>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</si>
  <si>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</si>
  <si>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</si>
  <si>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</si>
  <si>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</si>
  <si>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</si>
  <si>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Eesti</t>
  </si>
  <si>
    <t>Border, Midland and Western</t>
  </si>
  <si>
    <t>Southern and Eastern</t>
  </si>
  <si>
    <t>Anatoliki Makedonia, Thraki (NUTS 2010)</t>
  </si>
  <si>
    <t>Kentriki Makedonia (NUTS 2010)</t>
  </si>
  <si>
    <t>Dytiki Makedonia (NUTS 2010)</t>
  </si>
  <si>
    <t>Thessalia (NUTS 2010)</t>
  </si>
  <si>
    <t>Ipeiros (NUTS 2010)</t>
  </si>
  <si>
    <t>Ionia Nisia (NUTS 2010)</t>
  </si>
  <si>
    <t>Dytiki Ellada (NUTS 2010)</t>
  </si>
  <si>
    <t>Sterea Ellada (NUTS 2010)</t>
  </si>
  <si>
    <t>Peloponnisos (NUTS 2010)</t>
  </si>
  <si>
    <t>Attiki</t>
  </si>
  <si>
    <t>Voreio Aigaio</t>
  </si>
  <si>
    <t>Notio Aigaio</t>
  </si>
  <si>
    <t>Kriti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</si>
  <si>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</si>
  <si>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</si>
  <si>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</si>
  <si>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</si>
  <si>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</si>
  <si>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</si>
  <si>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</si>
  <si>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</si>
  <si>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</si>
  <si>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</si>
  <si>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</si>
  <si>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</si>
  <si>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</si>
  <si>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</si>
  <si>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</si>
  <si>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</si>
  <si>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Ciudad Autónoma de Ceuta (ES)</t>
  </si>
  <si>
    <t>Ciudad Autónoma de Melilla (ES)</t>
  </si>
  <si>
    <t>Canarias (ES)</t>
  </si>
  <si>
    <t>Île de France</t>
  </si>
  <si>
    <t>Champagne-Ardenne</t>
  </si>
  <si>
    <t>Picardie</t>
  </si>
  <si>
    <t>Haute-Normandie</t>
  </si>
  <si>
    <t>Centre (FR)</t>
  </si>
  <si>
    <t>Basse-Normandie</t>
  </si>
  <si>
    <t>Bourgogne</t>
  </si>
  <si>
    <t>Nord - 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</si>
  <si>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</si>
  <si>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</si>
  <si>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</si>
  <si>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</si>
  <si>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</si>
  <si>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</si>
  <si>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</si>
  <si>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</si>
  <si>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</si>
  <si>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</si>
  <si>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</si>
  <si>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</si>
  <si>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</si>
  <si>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Corse</t>
  </si>
  <si>
    <t>Guadeloupe (NUTS 2010)</t>
  </si>
  <si>
    <t>Martinique (NUTS 2010)</t>
  </si>
  <si>
    <t>Guyane (NUTS 2010)</t>
  </si>
  <si>
    <t>Réunion (NUTS 2010)</t>
  </si>
  <si>
    <t>Jadranska Hrvatska</t>
  </si>
  <si>
    <t>Kontinentalna Hrvatska</t>
  </si>
  <si>
    <t>Piemonte</t>
  </si>
  <si>
    <t>Valle d'Aosta/Vallée d'Aoste</t>
  </si>
  <si>
    <t>Liguria</t>
  </si>
  <si>
    <t>Lombardia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</si>
  <si>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</si>
  <si>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</si>
  <si>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</si>
  <si>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</si>
  <si>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</si>
  <si>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</si>
  <si>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</si>
  <si>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</si>
  <si>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</si>
  <si>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</si>
  <si>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</si>
  <si>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</si>
  <si>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</si>
  <si>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</si>
  <si>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</si>
  <si>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</si>
  <si>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</si>
  <si>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Kypros</t>
  </si>
  <si>
    <t>Latvija</t>
  </si>
  <si>
    <t>Lietuva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</si>
  <si>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</si>
  <si>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</si>
  <si>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</si>
  <si>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</si>
  <si>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</si>
  <si>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</si>
  <si>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</si>
  <si>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</si>
  <si>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</si>
  <si>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</si>
  <si>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</si>
  <si>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</si>
  <si>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</si>
  <si>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</si>
  <si>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</si>
  <si>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</si>
  <si>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</si>
  <si>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</si>
  <si>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</si>
  <si>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Burgenland (AT)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</si>
  <si>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</si>
  <si>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</si>
  <si>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</si>
  <si>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</si>
  <si>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</si>
  <si>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</si>
  <si>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</si>
  <si>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</si>
  <si>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Lódzkie</t>
  </si>
  <si>
    <t>Mazowieckie</t>
  </si>
  <si>
    <t>Malopolskie</t>
  </si>
  <si>
    <t>Slaskie</t>
  </si>
  <si>
    <t>Lubelskie</t>
  </si>
  <si>
    <t>Podkarpackie</t>
  </si>
  <si>
    <t>Swietokrzyskie</t>
  </si>
  <si>
    <t>Podlaskie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</si>
  <si>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</si>
  <si>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</si>
  <si>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</si>
  <si>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</si>
  <si>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</si>
  <si>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</si>
  <si>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</si>
  <si>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</si>
  <si>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Norte</t>
  </si>
  <si>
    <t>Algarve</t>
  </si>
  <si>
    <t>Centro (PT)</t>
  </si>
  <si>
    <t>Área Metropolitana de Lisboa</t>
  </si>
  <si>
    <t>Alentejo</t>
  </si>
  <si>
    <t>Região Autónoma dos Açores (PT)</t>
  </si>
  <si>
    <t>Região Autónoma da Madeira (PT)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</si>
  <si>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</si>
  <si>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</si>
  <si>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</si>
  <si>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</si>
  <si>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</si>
  <si>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</si>
  <si>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</si>
  <si>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</si>
  <si>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Vzhodna Slovenija (NUTS 2010)</t>
  </si>
  <si>
    <t>Zahodna Slovenija (NUTS 2010)</t>
  </si>
  <si>
    <t>Bratislavský kraj</t>
  </si>
  <si>
    <t>Západné Slovensko</t>
  </si>
  <si>
    <t>Stredné Slovensko</t>
  </si>
  <si>
    <t>Východné Slovensko</t>
  </si>
  <si>
    <t>Länsi-Suomi</t>
  </si>
  <si>
    <t>Helsinki-Uusimaa</t>
  </si>
  <si>
    <t>Etelä-Suomi</t>
  </si>
  <si>
    <t>Pohjois- ja Itä-Suomi</t>
  </si>
  <si>
    <t>Åland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</si>
  <si>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</si>
  <si>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</si>
  <si>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</si>
  <si>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</si>
  <si>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</si>
  <si>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</si>
  <si>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</si>
  <si>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</si>
  <si>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Tees Valley and Durham</t>
  </si>
  <si>
    <t>Northumberland and Tyne and Wear</t>
  </si>
  <si>
    <t>Cumbria</t>
  </si>
  <si>
    <t>Greater Manchester</t>
  </si>
  <si>
    <t>Lancashire</t>
  </si>
  <si>
    <t>Cheshire</t>
  </si>
  <si>
    <t>Merseyside</t>
  </si>
  <si>
    <t>East Yorkshire and Northern Lincolnshire</t>
  </si>
  <si>
    <t>North Yorkshire</t>
  </si>
  <si>
    <t>South Yorkshire</t>
  </si>
  <si>
    <t>West Yorkshire</t>
  </si>
  <si>
    <t>Derbyshire and Nottinghamshire</t>
  </si>
  <si>
    <t>Leicestershire, Rutland and Northamptonshire</t>
  </si>
  <si>
    <t>Lincolnshire</t>
  </si>
  <si>
    <t>Herefordshire, Worcestershire and Warwickshire</t>
  </si>
  <si>
    <t>Shropshire and Staffordshire</t>
  </si>
  <si>
    <t>West Midlands</t>
  </si>
  <si>
    <t>East Anglia</t>
  </si>
  <si>
    <t>Bedfordshire and Hertfordshire</t>
  </si>
  <si>
    <t>Essex</t>
  </si>
  <si>
    <t>Inner London (NUTS 2010)</t>
  </si>
  <si>
    <t>Outer London (NUTS 2010)</t>
  </si>
  <si>
    <t>Berkshire, Buckinghamshire and Oxfordshire</t>
  </si>
  <si>
    <t>Surrey, East and West Sussex</t>
  </si>
  <si>
    <t>Hampshire and Isle of Wight</t>
  </si>
  <si>
    <t>Kent</t>
  </si>
  <si>
    <t>Gloucestershire, Wiltshire and Bristol/Bath area</t>
  </si>
  <si>
    <t>Dorset and Somerset</t>
  </si>
  <si>
    <t>Cornwall and Isles of Scilly</t>
  </si>
  <si>
    <t>Devon</t>
  </si>
  <si>
    <t>West Wales and The Valleys</t>
  </si>
  <si>
    <t>East Wales</t>
  </si>
  <si>
    <t>Eastern Scotland</t>
  </si>
  <si>
    <t>South Western Scotland</t>
  </si>
  <si>
    <t>North Eastern Scotland</t>
  </si>
  <si>
    <t>Highlands and Islands</t>
  </si>
  <si>
    <t>Northern Ireland (UK)</t>
  </si>
  <si>
    <t>Ísland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</si>
  <si>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</si>
  <si>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</si>
  <si>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</si>
  <si>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</si>
  <si>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</si>
  <si>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</si>
  <si>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</si>
  <si>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Country</t>
  </si>
  <si>
    <t>UAA without common land</t>
  </si>
  <si>
    <t>Common land</t>
  </si>
  <si>
    <t>Data on common land FSS 2003</t>
  </si>
  <si>
    <t>:      Data not available</t>
  </si>
  <si>
    <t>0     Less than half the final digit shown and greater than real zero</t>
  </si>
  <si>
    <t>:       Data not available</t>
  </si>
  <si>
    <t>0      Less than half the final digit shown and greater than real zero</t>
  </si>
  <si>
    <t>Figure 5.  Share of irrigated crop area in total crop area, extensive crops (citrus fruit and vines), 2010 (%)</t>
  </si>
  <si>
    <t>Figure 7.  Share of irrigated crop area in total crop area, intensive crops (potatoes and sugar beet), EU-28, NO and CH, 2010 (%)</t>
  </si>
  <si>
    <t xml:space="preserve">Figure 10.    Volume of water used for irrigation, EU-28 and NO, 2010 (m³ per ha of irrigated area) </t>
  </si>
  <si>
    <t>Figure 8.  Share of holdings applying one or more irrigation methods in total number of holdings, EU-28 and NO, 2003 and 2013 (%)</t>
  </si>
  <si>
    <t>Figure 9.  Share of holdings applying different irrigation methods, EU-28, NO and CH 2010 (%)</t>
  </si>
  <si>
    <t xml:space="preserve"> </t>
  </si>
  <si>
    <t>Cereals (excl. maize and rice)</t>
  </si>
  <si>
    <t>Germany</t>
  </si>
  <si>
    <t>Spain (¹)</t>
  </si>
  <si>
    <t>Italy (¹)</t>
  </si>
  <si>
    <t>Cyprus (¹)</t>
  </si>
  <si>
    <t>Portugal (¹)</t>
  </si>
  <si>
    <t>Romania (¹)</t>
  </si>
  <si>
    <t>United Kingdom (¹)</t>
  </si>
  <si>
    <t>(¹)  UAA calculated without common land</t>
  </si>
  <si>
    <t>DE (¹)</t>
  </si>
  <si>
    <t>EE (¹)</t>
  </si>
  <si>
    <t>EL  (¹)</t>
  </si>
  <si>
    <t>CY  (¹)</t>
  </si>
  <si>
    <t>IT  (¹)</t>
  </si>
  <si>
    <t>ES  (¹)</t>
  </si>
  <si>
    <t>PT  (¹)</t>
  </si>
  <si>
    <t>FR  (¹)</t>
  </si>
  <si>
    <t>HU  (¹)</t>
  </si>
  <si>
    <t>AT  (¹)</t>
  </si>
  <si>
    <t>BG  (¹)</t>
  </si>
  <si>
    <t>HR  (¹)</t>
  </si>
  <si>
    <t>RO  (¹)</t>
  </si>
  <si>
    <t>SI  (¹)</t>
  </si>
  <si>
    <t>UK  (¹)</t>
  </si>
  <si>
    <t>IE  (¹)</t>
  </si>
  <si>
    <t>LU  (²)</t>
  </si>
  <si>
    <t>(²)   Data not available</t>
  </si>
  <si>
    <t>LT  (¹)</t>
  </si>
  <si>
    <t>(¹)   Data on irrigated area were not available for 2003</t>
  </si>
  <si>
    <t>BG (¹)</t>
  </si>
  <si>
    <t>IE (¹)</t>
  </si>
  <si>
    <t>EL (¹)</t>
  </si>
  <si>
    <t>ES (¹)</t>
  </si>
  <si>
    <t>FR (¹)</t>
  </si>
  <si>
    <t>IT (¹)</t>
  </si>
  <si>
    <t>CY (¹)</t>
  </si>
  <si>
    <t>HU (¹)</t>
  </si>
  <si>
    <t>AT (¹)</t>
  </si>
  <si>
    <t>PT (¹)</t>
  </si>
  <si>
    <t>RO (¹)</t>
  </si>
  <si>
    <t>SI (¹)</t>
  </si>
  <si>
    <t>UK (¹)</t>
  </si>
  <si>
    <t>DE  (²)</t>
  </si>
  <si>
    <t>EE  (²)</t>
  </si>
  <si>
    <t>(²)   Data have not been collected in 2003; irrigable and irrigated areas were considered non-significant</t>
  </si>
  <si>
    <t>LU  (³)</t>
  </si>
  <si>
    <t>(³)   Data were not available for 2013</t>
  </si>
  <si>
    <t>(¹)   In 2013 UAA calculated without common land</t>
  </si>
  <si>
    <t>(²)   Data have not been collected in 1995; irrigable areas were considered non-significant</t>
  </si>
  <si>
    <t>FR  (¹)(³)</t>
  </si>
  <si>
    <t>(³)   Data were not available for 1995</t>
  </si>
  <si>
    <t>LU  (⁴)</t>
  </si>
  <si>
    <t>(⁴)   Data were not available for 2013</t>
  </si>
  <si>
    <t>(¹)    Data considered not existing or non-significant</t>
  </si>
  <si>
    <t>(²)    Data not available</t>
  </si>
  <si>
    <t>(¹)  Data for citrus fruit not available; not existing or non-significant</t>
  </si>
  <si>
    <t>(¹)   Data for sugar beet were not available; not existing or non-significant</t>
  </si>
  <si>
    <t>(²)   Data for potatoes and sugar beet were not available</t>
  </si>
  <si>
    <t>(¹)   Data have not been collected for 2003; irrigable and irrigated areas were considered non-significant</t>
  </si>
  <si>
    <t>HR (²)</t>
  </si>
  <si>
    <t>LT (²)</t>
  </si>
  <si>
    <t>(²)   Data for 2003 not available</t>
  </si>
  <si>
    <t>LU (³)</t>
  </si>
  <si>
    <t>(³)   Data for 2013 not available</t>
  </si>
  <si>
    <t>BE  (²)</t>
  </si>
  <si>
    <t>Total area irrigated at least once a year (³)
(hectares)</t>
  </si>
  <si>
    <t>(³)    Excluding kitchen gardens and area under glass</t>
  </si>
  <si>
    <t>BE  (¹)</t>
  </si>
  <si>
    <t>DK  (¹)</t>
  </si>
  <si>
    <t>DE  (¹)</t>
  </si>
  <si>
    <t>EE  (¹)</t>
  </si>
  <si>
    <t>PL  (¹)</t>
  </si>
  <si>
    <t>(¹)    Main source of irrigation used on farms was reported</t>
  </si>
  <si>
    <t>BG  (²)</t>
  </si>
  <si>
    <t>CZ  (²)</t>
  </si>
  <si>
    <t>EL  (²)</t>
  </si>
  <si>
    <t>ES  (²)</t>
  </si>
  <si>
    <t>FR  (²)</t>
  </si>
  <si>
    <t>HR  (²)</t>
  </si>
  <si>
    <t>CY  (²)</t>
  </si>
  <si>
    <t>LV  (²)</t>
  </si>
  <si>
    <t>LT  (²)</t>
  </si>
  <si>
    <t>HU  (²)</t>
  </si>
  <si>
    <t>MT  (²)</t>
  </si>
  <si>
    <t>NL  (²)</t>
  </si>
  <si>
    <t>AT  (²)</t>
  </si>
  <si>
    <t>PT  (²)</t>
  </si>
  <si>
    <t>RO  (²)</t>
  </si>
  <si>
    <t>SI  (²)</t>
  </si>
  <si>
    <t>SK  (²)</t>
  </si>
  <si>
    <t>FI  (²)</t>
  </si>
  <si>
    <t>SE  (²)</t>
  </si>
  <si>
    <t>UK  (²)</t>
  </si>
  <si>
    <t>(²)    More sources of irrigation used on farms were reported</t>
  </si>
  <si>
    <t>IE  (³)</t>
  </si>
  <si>
    <t>(³)    Data considered not existing or non-significant</t>
  </si>
  <si>
    <t>(⁴)    Data not available</t>
  </si>
  <si>
    <t>Germany (¹)</t>
  </si>
  <si>
    <t>Estonia (¹)</t>
  </si>
  <si>
    <t>Portugal (²)</t>
  </si>
  <si>
    <t>Note: the value '0' means that less than half the final digit shown and greater than real zero.</t>
  </si>
  <si>
    <t>Greece  (¹)</t>
  </si>
  <si>
    <t>Cyprus  (¹)</t>
  </si>
  <si>
    <t>Italy  (¹)</t>
  </si>
  <si>
    <t>Spain  (¹)</t>
  </si>
  <si>
    <t>Portugal  (¹)</t>
  </si>
  <si>
    <t>Hungary  (¹)</t>
  </si>
  <si>
    <t>Austria  (¹)</t>
  </si>
  <si>
    <t>Bulgaria  (¹)</t>
  </si>
  <si>
    <t>Croatia  (¹)</t>
  </si>
  <si>
    <t>Romania  (¹)</t>
  </si>
  <si>
    <t>Slovenia  (¹)</t>
  </si>
  <si>
    <t>Ireland  (¹)</t>
  </si>
  <si>
    <t>Luxembourg  (²)</t>
  </si>
  <si>
    <t>(percentage points)</t>
  </si>
  <si>
    <t xml:space="preserve"> (%)</t>
  </si>
  <si>
    <t xml:space="preserve"> (percentage points)</t>
  </si>
  <si>
    <t>United Kingdom  (¹)</t>
  </si>
  <si>
    <t>Belguim</t>
  </si>
  <si>
    <t>Czech Republic  (¹)</t>
  </si>
  <si>
    <t xml:space="preserve">Germany  (¹) </t>
  </si>
  <si>
    <t>Switzerland (¹)</t>
  </si>
  <si>
    <t>(% of total area of each crop)</t>
  </si>
  <si>
    <t>Note: Belgium, Czech Republic, Estonia, Ireland, Croatia, Latvia, Lithuania, Luxembourg; Malta, Poland, Slovenia, Sweden  and United Kingdom: data were not available; not existing or non-significant.</t>
  </si>
  <si>
    <t>Malta  (¹)</t>
  </si>
  <si>
    <t>Slovenia (¹)</t>
  </si>
  <si>
    <t>Latvia (¹)</t>
  </si>
  <si>
    <t>Norway (¹)</t>
  </si>
  <si>
    <t>(¹)   Data have not been collected for 2003 (irrigable and irrigated areas were considered non-significant).</t>
  </si>
  <si>
    <t>Croatia (²)</t>
  </si>
  <si>
    <t>Lithuania (²)</t>
  </si>
  <si>
    <t>(% of holdings using each method)</t>
  </si>
  <si>
    <t>(¹)  UAA calculated without common land.</t>
  </si>
  <si>
    <t xml:space="preserve">(m³ per ha of irrigated area) </t>
  </si>
  <si>
    <t>Note: Ireland:data considered not existing or non-significant;  Belgium and Luxembourg: data not available.</t>
  </si>
  <si>
    <t xml:space="preserve">  (¹) Only main water source for irrigation used on farms was reported.</t>
  </si>
  <si>
    <t>Belguim  (¹)</t>
  </si>
  <si>
    <t>Denmark  (¹)</t>
  </si>
  <si>
    <t>Germany  (¹)</t>
  </si>
  <si>
    <t>Estonia  (¹)</t>
  </si>
  <si>
    <t>Poland (¹)</t>
  </si>
  <si>
    <t>(% of total UAA)</t>
  </si>
  <si>
    <t>(% of total number of holdings)</t>
  </si>
  <si>
    <t>(% of holdings with irrigable area)</t>
  </si>
  <si>
    <t>Norway (²)</t>
  </si>
  <si>
    <t>Note: Ireland: not existing. Luxembourg: data not significant for 2003 and not available for 2013.</t>
  </si>
  <si>
    <t>Note: Ireland:data considered not existing or non-significant; Luxembourg: data not available.</t>
  </si>
  <si>
    <t>Figure 1: Share of irrigable and irrigated areas in UAA, 2013</t>
  </si>
  <si>
    <t xml:space="preserve">Figure 2: Change in share of irrigable and irrigated areas in UAA, 2003-13 </t>
  </si>
  <si>
    <t>Figure 3: Change in share of irrigable areas in UAA, 1995-2013</t>
  </si>
  <si>
    <t>Figure 4: Holdings with irrigable area by size of irrigable area, 2013</t>
  </si>
  <si>
    <t>Figure 5: Irrigated crop area of extensive crops (citrus and vineyards), 2010</t>
  </si>
  <si>
    <t>Figure 6: Irrigated area of semi-intensive crops (maize and cereals excluding maize and rice), 2010</t>
  </si>
  <si>
    <t>Figure 7: Irrigated area of intensive crops (potatoes and sugar beet), 2010</t>
  </si>
  <si>
    <t>Figure 8: Holdings applying one or more irrigation methods in total number of holdings, 2003 and 2013</t>
  </si>
  <si>
    <t>Figure 9: Irrigation methods, 2010</t>
  </si>
  <si>
    <t>Figure 10: Volume of water used for irrigation, 2010</t>
  </si>
  <si>
    <t>Figure 11: Water source used for irrigation, 2010</t>
  </si>
  <si>
    <t>Map 1: Irrigable UAA by NUTS 2 regions, 2013</t>
  </si>
  <si>
    <t>Map 2: Irrigated UAA by NUTS 2 regions, 2013</t>
  </si>
  <si>
    <t>Note: Estonia, Ireland and Latvia not significant; Luxembourg: data not available.</t>
  </si>
  <si>
    <t>Note: Ireland: data on irrigated areas not existing or not significant. Luxembourg: data not available.</t>
  </si>
  <si>
    <t xml:space="preserve">(²) Data on sugar beet irrigated area not existing or not significant. </t>
  </si>
  <si>
    <t xml:space="preserve">(¹) Data on sugar beet area not existing or not significant.      </t>
  </si>
  <si>
    <t>Table 1: Irrigable and irrigated areas, 2003 and 2013</t>
  </si>
  <si>
    <t>(1 000 ha)</t>
  </si>
  <si>
    <t>Table 2: Holdings per irrigation methods and size of holdings, 2010</t>
  </si>
  <si>
    <t xml:space="preserve">Table 3: Volume of water used for irrigation, 2010 </t>
  </si>
  <si>
    <t>Total area irrigated at least once a year
(1 000 ha)</t>
  </si>
  <si>
    <t>Note: Lithuania: data on irrigated area for 2003 not available; Germany and Estonia: data for 2003 was not collected (irrigable and irrigated areas were considered not significant); Luxembourg: data for 2013 not available; Latvia: change in shares of both irragated and irrigable areas not existing or not significant; Ireland: data on irrigable and irrigated areas not existing or not significant; Norway: data on irrigated area for 2003 not available.</t>
  </si>
  <si>
    <t>(¹)   In 2013 UAA calculated without common land.</t>
  </si>
  <si>
    <t>(²)   Data for 2003 not available.</t>
  </si>
  <si>
    <t>(¹) UAA in 2003 and 2013 calculated without common land.</t>
  </si>
  <si>
    <t xml:space="preserve">(³) In 2003 data have not been collected; irrigable and irrigated areas were considered non-significant. </t>
  </si>
  <si>
    <t>(²) UAA in 2013 calculated without common land.</t>
  </si>
  <si>
    <t>Germany (³)</t>
  </si>
  <si>
    <t>Estonia (³)</t>
  </si>
  <si>
    <t>Bulgaria (²)</t>
  </si>
  <si>
    <t>Ireland (²)</t>
  </si>
  <si>
    <t>Greece (²)</t>
  </si>
  <si>
    <t>France (²)</t>
  </si>
  <si>
    <t>Hungary (²)</t>
  </si>
  <si>
    <t>Austria (²)</t>
  </si>
  <si>
    <t>Note: Bulgaria, Czech Republic, Estonia, France, Croatia, Cyprus, Latvia, Lithuania, Hungary, Malta, Poland, Romania, Slovenia, Slovakia: data were not available for 1995; Germany: data have not been collected in 1995 - irrigable areas were considered non-significant;  Ireland: data on irrigable and irrigated areas not existing or not significant; Luxembourg: data were not available for 2013.</t>
  </si>
  <si>
    <t>Note: Ireland: data considered not existing or non-significant; Luxembourg: data not available.</t>
  </si>
  <si>
    <t>Note: Bulgaria, Czech Republic, Austria, Romania, Germany, Hungary and Switerland: data for citrus fruit were not available, not existing or non-significant;
Belguim, Denmark, Estonia, Ireland,  Latvia, Lithuania, Netherlands, Poland, Slovenia, Slovakia and United Kingdom: data for citrus and vinyards fruit were not available, non-existing or non-significant; Luxembourg: data not available.</t>
  </si>
  <si>
    <t>Croatia (²) (⁴)</t>
  </si>
  <si>
    <t>(⁴) In 2003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</si>
</sst>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##\ ###\ ###"/>
    <numFmt numFmtId="165" formatCode="###\ ###\ ##0"/>
    <numFmt numFmtId="166" formatCode="0.0%"/>
    <numFmt numFmtId="167" formatCode="0.0"/>
    <numFmt numFmtId="168" formatCode="dd\.mm\.yy"/>
    <numFmt numFmtId="169" formatCode="###\ ##0"/>
    <numFmt numFmtId="170" formatCode="###\ ###\ ###\ ##0"/>
    <numFmt numFmtId="171" formatCode="#,##0.0"/>
    <numFmt numFmtId="172" formatCode="###.00\ ###\ ##0"/>
    <numFmt numFmtId="173" formatCode="###\ ##0_m"/>
    <numFmt numFmtId="174" formatCode="###\ ###\ ###\ ##0_m"/>
    <numFmt numFmtId="175" formatCode="0.0000%"/>
    <numFmt numFmtId="176" formatCode="0.00000%"/>
    <numFmt numFmtId="177" formatCode="#,##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9"/>
      <color theme="6" tint="-0.2499700039625167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2" tint="-0.09996999800205231"/>
      <name val="Arial"/>
      <family val="2"/>
    </font>
    <font>
      <b/>
      <sz val="9"/>
      <color theme="2" tint="-0.0999699980020523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sz val="1.75"/>
      <color rgb="FF000000"/>
      <name val="Arial"/>
      <family val="2"/>
    </font>
    <font>
      <sz val="1"/>
      <color rgb="FF000000"/>
      <name val="Arial"/>
      <family val="2"/>
    </font>
    <font>
      <sz val="1.5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7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thin"/>
      <bottom/>
    </border>
    <border>
      <left style="thin"/>
      <right style="hair">
        <color rgb="FFA6A6A6"/>
      </right>
      <top style="thin"/>
      <bottom/>
    </border>
    <border>
      <left style="hair">
        <color rgb="FFA6A6A6"/>
      </left>
      <right style="hair">
        <color theme="0" tint="-0.3499799966812134"/>
      </right>
      <top style="thin"/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hair">
        <color theme="0" tint="-0.3499799966812134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 style="hair">
        <color rgb="FFA6A6A6"/>
      </right>
      <top style="hair">
        <color theme="0" tint="-0.3499799966812134"/>
      </top>
      <bottom style="hair">
        <color theme="0" tint="-0.3499799966812134"/>
      </bottom>
    </border>
    <border>
      <left style="hair">
        <color rgb="FFA6A6A6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thin"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thin"/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thin"/>
      <right/>
      <top/>
      <bottom style="hair">
        <color indexed="22"/>
      </bottom>
    </border>
    <border>
      <left style="thin"/>
      <right style="thin"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rgb="FFC0C0C0"/>
      </bottom>
    </border>
    <border>
      <left style="thin"/>
      <right style="hair">
        <color indexed="22"/>
      </right>
      <top/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thin"/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 style="thin"/>
      <right style="hair">
        <color indexed="22"/>
      </right>
      <top style="hair">
        <color rgb="FFC0C0C0"/>
      </top>
      <bottom style="thin">
        <color rgb="FF00000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thin"/>
      <right style="hair">
        <color indexed="22"/>
      </right>
      <top style="hair">
        <color rgb="FFC0C0C0"/>
      </top>
      <bottom style="hair">
        <color indexed="22"/>
      </bottom>
    </border>
    <border>
      <left style="thin"/>
      <right/>
      <top style="hair">
        <color rgb="FFC0C0C0"/>
      </top>
      <bottom style="hair">
        <color indexed="22"/>
      </bottom>
    </border>
    <border>
      <left style="thin"/>
      <right style="thin"/>
      <top style="hair">
        <color rgb="FFC0C0C0"/>
      </top>
      <bottom style="hair">
        <color indexed="22"/>
      </bottom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 style="thin"/>
      <right/>
      <top/>
      <bottom/>
    </border>
    <border>
      <left style="thin"/>
      <right style="thin"/>
      <top style="hair">
        <color indexed="22"/>
      </top>
      <bottom style="thin">
        <color rgb="FF000000"/>
      </bottom>
    </border>
    <border>
      <left style="thin"/>
      <right style="hair">
        <color indexed="22"/>
      </right>
      <top style="thin">
        <color rgb="FF000000"/>
      </top>
      <bottom style="hair">
        <color rgb="FFC0C0C0"/>
      </bottom>
    </border>
    <border>
      <left style="thin"/>
      <right style="hair">
        <color indexed="22"/>
      </right>
      <top style="hair">
        <color rgb="FFC0C0C0"/>
      </top>
      <bottom/>
    </border>
    <border>
      <left style="hair">
        <color theme="0" tint="-0.3499799966812134"/>
      </left>
      <right/>
      <top style="hair">
        <color rgb="FFC0C0C0"/>
      </top>
      <bottom/>
    </border>
    <border>
      <left style="thin"/>
      <right style="hair">
        <color theme="0" tint="-0.3499799966812134"/>
      </right>
      <top style="thin">
        <color rgb="FF000000"/>
      </top>
      <bottom style="thin">
        <color rgb="FF000000"/>
      </bottom>
    </border>
    <border>
      <left style="thin"/>
      <right style="hair">
        <color theme="0" tint="-0.3499799966812134"/>
      </right>
      <top/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thin"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rgb="FFC0C0C0"/>
      </bottom>
    </border>
    <border>
      <left/>
      <right style="hair">
        <color indexed="22"/>
      </right>
      <top/>
      <bottom/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hair">
        <color rgb="FFC0C0C0"/>
      </bottom>
    </border>
    <border>
      <left/>
      <right style="hair">
        <color rgb="FFA6A6A6"/>
      </right>
      <top/>
      <bottom style="hair">
        <color indexed="22"/>
      </bottom>
    </border>
    <border>
      <left/>
      <right style="hair">
        <color rgb="FFA6A6A6"/>
      </right>
      <top/>
      <bottom/>
    </border>
    <border>
      <left style="thin"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indexed="22"/>
      </right>
      <top style="hair">
        <color rgb="FFC0C0C0"/>
      </top>
      <bottom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thin"/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hair">
        <color theme="0" tint="-0.1499300003051757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indexed="22"/>
      </right>
      <top/>
      <bottom style="hair">
        <color indexed="22"/>
      </bottom>
    </border>
    <border>
      <left style="thin">
        <color rgb="FF000000"/>
      </left>
      <right/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rgb="FFC0C0C0"/>
      </bottom>
    </border>
    <border>
      <left/>
      <right/>
      <top style="hair">
        <color indexed="22"/>
      </top>
      <bottom style="hair">
        <color rgb="FFC0C0C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theme="0" tint="-0.3499799966812134"/>
      </right>
      <top/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/>
      <right style="hair">
        <color rgb="FFA6A6A6"/>
      </right>
      <top style="hair">
        <color theme="0" tint="-0.3499799966812134"/>
      </top>
      <bottom style="hair">
        <color rgb="FFC0C0C0"/>
      </bottom>
    </border>
    <border>
      <left style="hair">
        <color rgb="FFA6A6A6"/>
      </left>
      <right style="hair">
        <color theme="0" tint="-0.3499799966812134"/>
      </right>
      <top style="hair">
        <color theme="0" tint="-0.3499799966812134"/>
      </top>
      <bottom style="hair">
        <color rgb="FFC0C0C0"/>
      </bottom>
    </border>
    <border>
      <left/>
      <right/>
      <top style="hair">
        <color theme="0" tint="-0.3499799966812134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/>
    </border>
    <border>
      <left style="hair">
        <color rgb="FFA6A6A6"/>
      </left>
      <right style="hair">
        <color theme="0" tint="-0.3499799966812134"/>
      </right>
      <top style="hair">
        <color rgb="FFC0C0C0"/>
      </top>
      <bottom/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 style="thin"/>
      <right style="hair">
        <color indexed="22"/>
      </right>
      <top/>
      <bottom/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/>
      <bottom style="thin">
        <color rgb="FF000000"/>
      </bottom>
    </border>
    <border>
      <left/>
      <right style="hair">
        <color indexed="22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/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 style="hair">
        <color indexed="22"/>
      </left>
      <right/>
      <top/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thin"/>
      <bottom style="thin">
        <color rgb="FF000000"/>
      </bottom>
    </border>
    <border>
      <left/>
      <right/>
      <top style="hair">
        <color rgb="FFC0C0C0"/>
      </top>
      <bottom style="thin">
        <color indexed="8"/>
      </bottom>
    </border>
    <border>
      <left style="thin"/>
      <right/>
      <top style="hair">
        <color rgb="FFC0C0C0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thin"/>
      <top style="hair">
        <color rgb="FFC0C0C0"/>
      </top>
      <bottom style="thin">
        <color indexed="8"/>
      </bottom>
    </border>
    <border>
      <left style="thin"/>
      <right/>
      <top style="hair">
        <color indexed="22"/>
      </top>
      <bottom style="hair">
        <color rgb="FFC0C0C0"/>
      </bottom>
    </border>
    <border>
      <left style="hair">
        <color rgb="FFA6A6A6"/>
      </left>
      <right/>
      <top style="hair">
        <color indexed="22"/>
      </top>
      <bottom style="hair">
        <color rgb="FFC0C0C0"/>
      </bottom>
    </border>
    <border>
      <left style="hair">
        <color rgb="FFA6A6A6"/>
      </left>
      <right style="thin"/>
      <top style="hair">
        <color indexed="22"/>
      </top>
      <bottom style="hair">
        <color rgb="FFC0C0C0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indexed="22"/>
      </left>
      <right style="thin"/>
      <top style="thin">
        <color rgb="FF000000"/>
      </top>
      <bottom/>
    </border>
    <border>
      <left style="hair">
        <color indexed="22"/>
      </left>
      <right style="thin"/>
      <top/>
      <bottom/>
    </border>
    <border>
      <left style="hair">
        <color indexed="22"/>
      </left>
      <right style="thin"/>
      <top/>
      <bottom style="thin">
        <color rgb="FF000000"/>
      </bottom>
    </border>
    <border>
      <left style="thin"/>
      <right style="hair">
        <color theme="0" tint="-0.3499799966812134"/>
      </right>
      <top style="thin">
        <color rgb="FF000000"/>
      </top>
      <bottom/>
    </border>
    <border>
      <left style="thin"/>
      <right style="hair">
        <color theme="0" tint="-0.3499799966812134"/>
      </right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theme="0" tint="-0.149959996342659"/>
      </bottom>
    </border>
    <border>
      <left/>
      <right/>
      <top style="hair">
        <color rgb="FFC0C0C0"/>
      </top>
      <bottom style="hair">
        <color theme="0" tint="-0.149959996342659"/>
      </bottom>
    </border>
    <border>
      <left/>
      <right style="thin">
        <color rgb="FF000000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/>
      <bottom/>
    </border>
    <border>
      <left/>
      <right style="hair">
        <color theme="0" tint="-0.149959996342659"/>
      </right>
      <top/>
      <bottom/>
    </border>
    <border>
      <left style="hair">
        <color theme="0" tint="-0.149959996342659"/>
      </left>
      <right/>
      <top/>
      <bottom/>
    </border>
    <border>
      <left style="thin">
        <color rgb="FF000000"/>
      </left>
      <right style="hair">
        <color theme="0" tint="-0.149959996342659"/>
      </right>
      <top style="hair">
        <color indexed="22"/>
      </top>
      <bottom/>
    </border>
    <border>
      <left/>
      <right style="hair">
        <color theme="0" tint="-0.149959996342659"/>
      </right>
      <top style="hair">
        <color theme="0" tint="-0.149959996342659"/>
      </top>
      <bottom/>
    </border>
    <border>
      <left style="hair">
        <color theme="0" tint="-0.149959996342659"/>
      </left>
      <right/>
      <top style="hair">
        <color theme="0" tint="-0.14995999634265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69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 vertical="top"/>
    </xf>
    <xf numFmtId="0" fontId="3" fillId="4" borderId="0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65" fontId="2" fillId="2" borderId="0" xfId="0" applyNumberFormat="1" applyFont="1" applyFill="1"/>
    <xf numFmtId="0" fontId="3" fillId="3" borderId="5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top"/>
    </xf>
    <xf numFmtId="166" fontId="2" fillId="3" borderId="7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horizontal="right" vertical="top"/>
    </xf>
    <xf numFmtId="0" fontId="4" fillId="2" borderId="0" xfId="0" applyFont="1" applyFill="1"/>
    <xf numFmtId="165" fontId="2" fillId="3" borderId="4" xfId="0" applyNumberFormat="1" applyFont="1" applyFill="1" applyBorder="1" applyAlignment="1">
      <alignment horizontal="right" vertical="top"/>
    </xf>
    <xf numFmtId="165" fontId="2" fillId="3" borderId="11" xfId="0" applyNumberFormat="1" applyFont="1" applyFill="1" applyBorder="1" applyAlignment="1">
      <alignment horizontal="right" vertical="top"/>
    </xf>
    <xf numFmtId="164" fontId="2" fillId="3" borderId="12" xfId="0" applyNumberFormat="1" applyFont="1" applyFill="1" applyBorder="1" applyAlignment="1">
      <alignment horizontal="right" vertical="center"/>
    </xf>
    <xf numFmtId="165" fontId="2" fillId="3" borderId="8" xfId="0" applyNumberFormat="1" applyFont="1" applyFill="1" applyBorder="1" applyAlignment="1">
      <alignment horizontal="right" vertical="top"/>
    </xf>
    <xf numFmtId="0" fontId="2" fillId="2" borderId="0" xfId="0" applyFont="1" applyFill="1" applyBorder="1"/>
    <xf numFmtId="165" fontId="2" fillId="3" borderId="13" xfId="0" applyNumberFormat="1" applyFont="1" applyFill="1" applyBorder="1" applyAlignment="1">
      <alignment horizontal="right" vertical="top"/>
    </xf>
    <xf numFmtId="165" fontId="2" fillId="3" borderId="14" xfId="0" applyNumberFormat="1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20" applyNumberFormat="1" applyFont="1" applyFill="1" applyBorder="1" applyAlignment="1">
      <alignment/>
      <protection/>
    </xf>
    <xf numFmtId="0" fontId="2" fillId="2" borderId="0" xfId="21" applyNumberFormat="1" applyFont="1" applyFill="1" applyBorder="1" applyAlignment="1">
      <alignment/>
      <protection/>
    </xf>
    <xf numFmtId="0" fontId="2" fillId="0" borderId="0" xfId="0" applyFont="1" applyAlignment="1">
      <alignment wrapText="1"/>
    </xf>
    <xf numFmtId="49" fontId="2" fillId="2" borderId="0" xfId="0" applyNumberFormat="1" applyFont="1" applyFill="1" applyAlignment="1">
      <alignment/>
    </xf>
    <xf numFmtId="0" fontId="2" fillId="0" borderId="0" xfId="22" applyNumberFormat="1" applyFont="1" applyFill="1" applyBorder="1" applyAlignment="1">
      <alignment/>
      <protection/>
    </xf>
    <xf numFmtId="0" fontId="2" fillId="0" borderId="0" xfId="22" applyFont="1">
      <alignment/>
      <protection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8" fontId="2" fillId="0" borderId="0" xfId="22" applyNumberFormat="1" applyFont="1" applyFill="1" applyBorder="1" applyAlignment="1">
      <alignment/>
      <protection/>
    </xf>
    <xf numFmtId="168" fontId="2" fillId="0" borderId="0" xfId="23" applyNumberFormat="1" applyFont="1" applyFill="1" applyBorder="1" applyAlignment="1">
      <alignment/>
      <protection/>
    </xf>
    <xf numFmtId="0" fontId="2" fillId="5" borderId="16" xfId="23" applyNumberFormat="1" applyFont="1" applyFill="1" applyBorder="1" applyAlignment="1">
      <alignment/>
      <protection/>
    </xf>
    <xf numFmtId="0" fontId="2" fillId="5" borderId="16" xfId="22" applyNumberFormat="1" applyFont="1" applyFill="1" applyBorder="1" applyAlignment="1">
      <alignment/>
      <protection/>
    </xf>
    <xf numFmtId="3" fontId="2" fillId="0" borderId="16" xfId="23" applyNumberFormat="1" applyFont="1" applyFill="1" applyBorder="1" applyAlignment="1">
      <alignment/>
      <protection/>
    </xf>
    <xf numFmtId="3" fontId="2" fillId="0" borderId="16" xfId="22" applyNumberFormat="1" applyFont="1" applyFill="1" applyBorder="1" applyAlignment="1">
      <alignment/>
      <protection/>
    </xf>
    <xf numFmtId="0" fontId="2" fillId="0" borderId="16" xfId="22" applyNumberFormat="1" applyFont="1" applyFill="1" applyBorder="1" applyAlignment="1">
      <alignment/>
      <protection/>
    </xf>
    <xf numFmtId="0" fontId="2" fillId="0" borderId="16" xfId="23" applyNumberFormat="1" applyFont="1" applyFill="1" applyBorder="1" applyAlignment="1">
      <alignment/>
      <protection/>
    </xf>
    <xf numFmtId="166" fontId="2" fillId="3" borderId="10" xfId="0" applyNumberFormat="1" applyFont="1" applyFill="1" applyBorder="1" applyAlignment="1">
      <alignment horizontal="right" vertical="top"/>
    </xf>
    <xf numFmtId="165" fontId="2" fillId="3" borderId="17" xfId="0" applyNumberFormat="1" applyFont="1" applyFill="1" applyBorder="1" applyAlignment="1">
      <alignment horizontal="right" vertical="top"/>
    </xf>
    <xf numFmtId="166" fontId="2" fillId="3" borderId="17" xfId="0" applyNumberFormat="1" applyFont="1" applyFill="1" applyBorder="1" applyAlignment="1">
      <alignment horizontal="right" vertical="top"/>
    </xf>
    <xf numFmtId="0" fontId="3" fillId="3" borderId="18" xfId="0" applyFont="1" applyFill="1" applyBorder="1" applyAlignment="1">
      <alignment horizontal="left"/>
    </xf>
    <xf numFmtId="164" fontId="2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left"/>
    </xf>
    <xf numFmtId="49" fontId="6" fillId="2" borderId="0" xfId="0" applyNumberFormat="1" applyFont="1" applyFill="1" applyAlignment="1">
      <alignment/>
    </xf>
    <xf numFmtId="0" fontId="2" fillId="0" borderId="0" xfId="0" applyFont="1"/>
    <xf numFmtId="0" fontId="2" fillId="0" borderId="0" xfId="0" applyFont="1" applyBorder="1"/>
    <xf numFmtId="0" fontId="3" fillId="3" borderId="21" xfId="0" applyFont="1" applyFill="1" applyBorder="1" applyAlignment="1">
      <alignment/>
    </xf>
    <xf numFmtId="167" fontId="2" fillId="0" borderId="0" xfId="0" applyNumberFormat="1" applyFont="1"/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2" fillId="0" borderId="0" xfId="0" applyNumberFormat="1" applyFont="1"/>
    <xf numFmtId="0" fontId="3" fillId="4" borderId="24" xfId="23" applyNumberFormat="1" applyFont="1" applyFill="1" applyBorder="1" applyAlignment="1">
      <alignment/>
      <protection/>
    </xf>
    <xf numFmtId="0" fontId="3" fillId="4" borderId="25" xfId="23" applyNumberFormat="1" applyFont="1" applyFill="1" applyBorder="1" applyAlignment="1">
      <alignment horizontal="center" vertical="center" wrapText="1"/>
      <protection/>
    </xf>
    <xf numFmtId="0" fontId="3" fillId="4" borderId="26" xfId="23" applyNumberFormat="1" applyFont="1" applyFill="1" applyBorder="1" applyAlignment="1">
      <alignment horizontal="center" vertical="center" wrapText="1"/>
      <protection/>
    </xf>
    <xf numFmtId="0" fontId="7" fillId="4" borderId="24" xfId="0" applyFont="1" applyFill="1" applyBorder="1" applyAlignment="1">
      <alignment horizontal="center" vertical="center" wrapText="1"/>
    </xf>
    <xf numFmtId="0" fontId="3" fillId="6" borderId="15" xfId="23" applyNumberFormat="1" applyFont="1" applyFill="1" applyBorder="1" applyAlignment="1">
      <alignment/>
      <protection/>
    </xf>
    <xf numFmtId="3" fontId="2" fillId="6" borderId="27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/>
    </xf>
    <xf numFmtId="170" fontId="2" fillId="3" borderId="28" xfId="23" applyNumberFormat="1" applyFont="1" applyFill="1" applyBorder="1" applyAlignment="1">
      <alignment/>
      <protection/>
    </xf>
    <xf numFmtId="170" fontId="2" fillId="3" borderId="29" xfId="23" applyNumberFormat="1" applyFont="1" applyFill="1" applyBorder="1" applyAlignment="1">
      <alignment/>
      <protection/>
    </xf>
    <xf numFmtId="170" fontId="2" fillId="3" borderId="8" xfId="23" applyNumberFormat="1" applyFont="1" applyFill="1" applyBorder="1" applyAlignment="1">
      <alignment/>
      <protection/>
    </xf>
    <xf numFmtId="170" fontId="2" fillId="3" borderId="30" xfId="23" applyNumberFormat="1" applyFont="1" applyFill="1" applyBorder="1" applyAlignment="1">
      <alignment/>
      <protection/>
    </xf>
    <xf numFmtId="0" fontId="3" fillId="3" borderId="31" xfId="0" applyFont="1" applyFill="1" applyBorder="1" applyAlignment="1">
      <alignment/>
    </xf>
    <xf numFmtId="170" fontId="2" fillId="3" borderId="32" xfId="23" applyNumberFormat="1" applyFont="1" applyFill="1" applyBorder="1" applyAlignment="1">
      <alignment/>
      <protection/>
    </xf>
    <xf numFmtId="170" fontId="2" fillId="3" borderId="33" xfId="23" applyNumberFormat="1" applyFont="1" applyFill="1" applyBorder="1" applyAlignment="1">
      <alignment/>
      <protection/>
    </xf>
    <xf numFmtId="170" fontId="2" fillId="3" borderId="34" xfId="23" applyNumberFormat="1" applyFont="1" applyFill="1" applyBorder="1" applyAlignment="1">
      <alignment/>
      <protection/>
    </xf>
    <xf numFmtId="170" fontId="2" fillId="0" borderId="0" xfId="0" applyNumberFormat="1" applyFont="1"/>
    <xf numFmtId="0" fontId="3" fillId="3" borderId="20" xfId="0" applyFont="1" applyFill="1" applyBorder="1" applyAlignment="1">
      <alignment/>
    </xf>
    <xf numFmtId="170" fontId="2" fillId="3" borderId="35" xfId="23" applyNumberFormat="1" applyFont="1" applyFill="1" applyBorder="1" applyAlignment="1">
      <alignment/>
      <protection/>
    </xf>
    <xf numFmtId="170" fontId="2" fillId="3" borderId="36" xfId="23" applyNumberFormat="1" applyFont="1" applyFill="1" applyBorder="1" applyAlignment="1">
      <alignment/>
      <protection/>
    </xf>
    <xf numFmtId="0" fontId="6" fillId="2" borderId="0" xfId="0" applyFont="1" applyFill="1" applyBorder="1" applyAlignment="1">
      <alignment/>
    </xf>
    <xf numFmtId="0" fontId="6" fillId="2" borderId="0" xfId="21" applyNumberFormat="1" applyFont="1" applyFill="1" applyBorder="1" applyAlignment="1">
      <alignment/>
      <protection/>
    </xf>
    <xf numFmtId="164" fontId="2" fillId="0" borderId="9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Alignment="1">
      <alignment horizontal="right"/>
    </xf>
    <xf numFmtId="166" fontId="2" fillId="3" borderId="18" xfId="0" applyNumberFormat="1" applyFont="1" applyFill="1" applyBorder="1" applyAlignment="1">
      <alignment horizontal="right" vertical="top"/>
    </xf>
    <xf numFmtId="165" fontId="2" fillId="3" borderId="37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166" fontId="2" fillId="3" borderId="8" xfId="0" applyNumberFormat="1" applyFont="1" applyFill="1" applyBorder="1" applyAlignment="1">
      <alignment horizontal="right" vertical="top"/>
    </xf>
    <xf numFmtId="166" fontId="2" fillId="3" borderId="5" xfId="0" applyNumberFormat="1" applyFont="1" applyFill="1" applyBorder="1" applyAlignment="1">
      <alignment horizontal="right" vertical="top"/>
    </xf>
    <xf numFmtId="165" fontId="2" fillId="3" borderId="38" xfId="0" applyNumberFormat="1" applyFont="1" applyFill="1" applyBorder="1" applyAlignment="1">
      <alignment horizontal="right" vertical="top"/>
    </xf>
    <xf numFmtId="164" fontId="2" fillId="3" borderId="8" xfId="0" applyNumberFormat="1" applyFont="1" applyFill="1" applyBorder="1" applyAlignment="1">
      <alignment horizontal="right" vertical="center"/>
    </xf>
    <xf numFmtId="165" fontId="2" fillId="3" borderId="39" xfId="0" applyNumberFormat="1" applyFont="1" applyFill="1" applyBorder="1" applyAlignment="1">
      <alignment horizontal="right" vertical="top"/>
    </xf>
    <xf numFmtId="0" fontId="3" fillId="4" borderId="40" xfId="0" applyNumberFormat="1" applyFont="1" applyFill="1" applyBorder="1" applyAlignment="1">
      <alignment horizontal="center" vertical="top" wrapText="1"/>
    </xf>
    <xf numFmtId="0" fontId="3" fillId="4" borderId="13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167" fontId="2" fillId="3" borderId="41" xfId="0" applyNumberFormat="1" applyFont="1" applyFill="1" applyBorder="1" applyAlignment="1">
      <alignment horizontal="right" vertical="top"/>
    </xf>
    <xf numFmtId="167" fontId="2" fillId="2" borderId="41" xfId="0" applyNumberFormat="1" applyFont="1" applyFill="1" applyBorder="1" applyAlignment="1">
      <alignment horizontal="right"/>
    </xf>
    <xf numFmtId="171" fontId="2" fillId="0" borderId="10" xfId="0" applyNumberFormat="1" applyFont="1" applyFill="1" applyBorder="1" applyAlignment="1">
      <alignment horizontal="right"/>
    </xf>
    <xf numFmtId="171" fontId="2" fillId="3" borderId="41" xfId="0" applyNumberFormat="1" applyFont="1" applyFill="1" applyBorder="1" applyAlignment="1">
      <alignment horizontal="right" vertical="top"/>
    </xf>
    <xf numFmtId="171" fontId="2" fillId="3" borderId="39" xfId="0" applyNumberFormat="1" applyFont="1" applyFill="1" applyBorder="1" applyAlignment="1">
      <alignment horizontal="right" vertical="top"/>
    </xf>
    <xf numFmtId="171" fontId="2" fillId="3" borderId="42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Alignment="1">
      <alignment wrapText="1"/>
    </xf>
    <xf numFmtId="167" fontId="2" fillId="3" borderId="11" xfId="0" applyNumberFormat="1" applyFont="1" applyFill="1" applyBorder="1" applyAlignment="1">
      <alignment horizontal="right" vertical="top"/>
    </xf>
    <xf numFmtId="0" fontId="3" fillId="6" borderId="15" xfId="0" applyNumberFormat="1" applyFont="1" applyFill="1" applyBorder="1" applyAlignment="1">
      <alignment horizontal="left"/>
    </xf>
    <xf numFmtId="171" fontId="2" fillId="6" borderId="43" xfId="0" applyNumberFormat="1" applyFont="1" applyFill="1" applyBorder="1"/>
    <xf numFmtId="171" fontId="2" fillId="0" borderId="43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171" fontId="2" fillId="3" borderId="44" xfId="0" applyNumberFormat="1" applyFont="1" applyFill="1" applyBorder="1" applyAlignment="1">
      <alignment horizontal="right" vertical="top"/>
    </xf>
    <xf numFmtId="171" fontId="2" fillId="3" borderId="44" xfId="0" applyNumberFormat="1" applyFont="1" applyFill="1" applyBorder="1"/>
    <xf numFmtId="171" fontId="2" fillId="6" borderId="43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65" fontId="2" fillId="3" borderId="45" xfId="0" applyNumberFormat="1" applyFont="1" applyFill="1" applyBorder="1" applyAlignment="1">
      <alignment horizontal="right"/>
    </xf>
    <xf numFmtId="165" fontId="2" fillId="2" borderId="46" xfId="0" applyNumberFormat="1" applyFont="1" applyFill="1" applyBorder="1" applyAlignment="1">
      <alignment horizontal="right"/>
    </xf>
    <xf numFmtId="171" fontId="2" fillId="2" borderId="45" xfId="0" applyNumberFormat="1" applyFont="1" applyFill="1" applyBorder="1" applyAlignment="1">
      <alignment/>
    </xf>
    <xf numFmtId="0" fontId="3" fillId="3" borderId="47" xfId="0" applyFont="1" applyFill="1" applyBorder="1" applyAlignment="1">
      <alignment/>
    </xf>
    <xf numFmtId="165" fontId="2" fillId="3" borderId="48" xfId="0" applyNumberFormat="1" applyFont="1" applyFill="1" applyBorder="1" applyAlignment="1">
      <alignment/>
    </xf>
    <xf numFmtId="171" fontId="2" fillId="2" borderId="49" xfId="0" applyNumberFormat="1" applyFont="1" applyFill="1" applyBorder="1" applyAlignment="1">
      <alignment/>
    </xf>
    <xf numFmtId="171" fontId="2" fillId="2" borderId="50" xfId="0" applyNumberFormat="1" applyFont="1" applyFill="1" applyBorder="1" applyAlignment="1">
      <alignment/>
    </xf>
    <xf numFmtId="0" fontId="3" fillId="3" borderId="51" xfId="0" applyFont="1" applyFill="1" applyBorder="1" applyAlignment="1">
      <alignment/>
    </xf>
    <xf numFmtId="165" fontId="2" fillId="3" borderId="52" xfId="0" applyNumberFormat="1" applyFont="1" applyFill="1" applyBorder="1" applyAlignment="1">
      <alignment horizontal="right"/>
    </xf>
    <xf numFmtId="165" fontId="2" fillId="2" borderId="53" xfId="0" applyNumberFormat="1" applyFont="1" applyFill="1" applyBorder="1" applyAlignment="1">
      <alignment horizontal="right"/>
    </xf>
    <xf numFmtId="171" fontId="2" fillId="2" borderId="6" xfId="0" applyNumberFormat="1" applyFont="1" applyFill="1" applyBorder="1" applyAlignment="1">
      <alignment/>
    </xf>
    <xf numFmtId="171" fontId="2" fillId="2" borderId="52" xfId="0" applyNumberFormat="1" applyFont="1" applyFill="1" applyBorder="1" applyAlignment="1">
      <alignment/>
    </xf>
    <xf numFmtId="0" fontId="3" fillId="3" borderId="54" xfId="0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5" fontId="2" fillId="3" borderId="55" xfId="0" applyNumberFormat="1" applyFont="1" applyFill="1" applyBorder="1" applyAlignment="1">
      <alignment horizontal="right"/>
    </xf>
    <xf numFmtId="165" fontId="2" fillId="2" borderId="54" xfId="0" applyNumberFormat="1" applyFont="1" applyFill="1" applyBorder="1" applyAlignment="1">
      <alignment horizontal="right"/>
    </xf>
    <xf numFmtId="171" fontId="2" fillId="2" borderId="9" xfId="0" applyNumberFormat="1" applyFont="1" applyFill="1" applyBorder="1" applyAlignment="1">
      <alignment/>
    </xf>
    <xf numFmtId="171" fontId="2" fillId="2" borderId="55" xfId="0" applyNumberFormat="1" applyFont="1" applyFill="1" applyBorder="1" applyAlignment="1">
      <alignment/>
    </xf>
    <xf numFmtId="0" fontId="3" fillId="3" borderId="56" xfId="0" applyFont="1" applyFill="1" applyBorder="1" applyAlignment="1">
      <alignment/>
    </xf>
    <xf numFmtId="165" fontId="2" fillId="2" borderId="18" xfId="0" applyNumberFormat="1" applyFont="1" applyFill="1" applyBorder="1" applyAlignment="1">
      <alignment/>
    </xf>
    <xf numFmtId="165" fontId="2" fillId="3" borderId="57" xfId="0" applyNumberFormat="1" applyFont="1" applyFill="1" applyBorder="1" applyAlignment="1">
      <alignment horizontal="right"/>
    </xf>
    <xf numFmtId="165" fontId="2" fillId="2" borderId="56" xfId="0" applyNumberFormat="1" applyFont="1" applyFill="1" applyBorder="1" applyAlignment="1">
      <alignment horizontal="right"/>
    </xf>
    <xf numFmtId="171" fontId="2" fillId="2" borderId="57" xfId="0" applyNumberFormat="1" applyFont="1" applyFill="1" applyBorder="1" applyAlignment="1">
      <alignment horizontal="right"/>
    </xf>
    <xf numFmtId="171" fontId="2" fillId="2" borderId="55" xfId="0" applyNumberFormat="1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/>
    </xf>
    <xf numFmtId="171" fontId="2" fillId="2" borderId="58" xfId="0" applyNumberFormat="1" applyFont="1" applyFill="1" applyBorder="1" applyAlignment="1">
      <alignment/>
    </xf>
    <xf numFmtId="0" fontId="3" fillId="3" borderId="59" xfId="0" applyFont="1" applyFill="1" applyBorder="1" applyAlignment="1">
      <alignment/>
    </xf>
    <xf numFmtId="165" fontId="2" fillId="3" borderId="60" xfId="0" applyNumberFormat="1" applyFont="1" applyFill="1" applyBorder="1" applyAlignment="1">
      <alignment horizontal="right"/>
    </xf>
    <xf numFmtId="165" fontId="2" fillId="2" borderId="59" xfId="0" applyNumberFormat="1" applyFont="1" applyFill="1" applyBorder="1" applyAlignment="1">
      <alignment horizontal="right"/>
    </xf>
    <xf numFmtId="171" fontId="2" fillId="2" borderId="61" xfId="0" applyNumberFormat="1" applyFont="1" applyFill="1" applyBorder="1" applyAlignment="1">
      <alignment/>
    </xf>
    <xf numFmtId="171" fontId="2" fillId="2" borderId="62" xfId="0" applyNumberFormat="1" applyFont="1" applyFill="1" applyBorder="1" applyAlignment="1">
      <alignment/>
    </xf>
    <xf numFmtId="171" fontId="2" fillId="2" borderId="60" xfId="0" applyNumberFormat="1" applyFont="1" applyFill="1" applyBorder="1" applyAlignment="1">
      <alignment/>
    </xf>
    <xf numFmtId="165" fontId="2" fillId="2" borderId="48" xfId="0" applyNumberFormat="1" applyFont="1" applyFill="1" applyBorder="1" applyAlignment="1">
      <alignment/>
    </xf>
    <xf numFmtId="165" fontId="2" fillId="3" borderId="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5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71" fontId="2" fillId="2" borderId="49" xfId="0" applyNumberFormat="1" applyFont="1" applyFill="1" applyBorder="1" applyAlignment="1">
      <alignment horizontal="right"/>
    </xf>
    <xf numFmtId="165" fontId="2" fillId="2" borderId="63" xfId="0" applyNumberFormat="1" applyFont="1" applyFill="1" applyBorder="1" applyAlignment="1">
      <alignment horizontal="right"/>
    </xf>
    <xf numFmtId="171" fontId="2" fillId="2" borderId="64" xfId="0" applyNumberFormat="1" applyFont="1" applyFill="1" applyBorder="1" applyAlignment="1">
      <alignment horizontal="right"/>
    </xf>
    <xf numFmtId="171" fontId="2" fillId="2" borderId="65" xfId="0" applyNumberFormat="1" applyFont="1" applyFill="1" applyBorder="1" applyAlignment="1">
      <alignment/>
    </xf>
    <xf numFmtId="164" fontId="2" fillId="2" borderId="66" xfId="0" applyNumberFormat="1" applyFont="1" applyFill="1" applyBorder="1" applyAlignment="1">
      <alignment horizontal="right"/>
    </xf>
    <xf numFmtId="164" fontId="2" fillId="2" borderId="55" xfId="0" applyNumberFormat="1" applyFont="1" applyFill="1" applyBorder="1" applyAlignment="1">
      <alignment horizontal="right"/>
    </xf>
    <xf numFmtId="164" fontId="2" fillId="2" borderId="67" xfId="0" applyNumberFormat="1" applyFont="1" applyFill="1" applyBorder="1" applyAlignment="1">
      <alignment horizontal="right"/>
    </xf>
    <xf numFmtId="164" fontId="2" fillId="2" borderId="57" xfId="0" applyNumberFormat="1" applyFont="1" applyFill="1" applyBorder="1" applyAlignment="1">
      <alignment horizontal="right"/>
    </xf>
    <xf numFmtId="0" fontId="3" fillId="0" borderId="0" xfId="0" applyFont="1"/>
    <xf numFmtId="0" fontId="3" fillId="4" borderId="6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/>
    </xf>
    <xf numFmtId="166" fontId="2" fillId="0" borderId="0" xfId="0" applyNumberFormat="1" applyFont="1"/>
    <xf numFmtId="166" fontId="2" fillId="0" borderId="5" xfId="0" applyNumberFormat="1" applyFont="1" applyBorder="1"/>
    <xf numFmtId="166" fontId="2" fillId="0" borderId="7" xfId="0" applyNumberFormat="1" applyFont="1" applyBorder="1"/>
    <xf numFmtId="169" fontId="2" fillId="3" borderId="12" xfId="22" applyNumberFormat="1" applyFont="1" applyFill="1" applyBorder="1" applyAlignment="1">
      <alignment/>
      <protection/>
    </xf>
    <xf numFmtId="166" fontId="2" fillId="0" borderId="1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9" fontId="2" fillId="0" borderId="0" xfId="0" applyNumberFormat="1" applyFont="1"/>
    <xf numFmtId="0" fontId="2" fillId="3" borderId="0" xfId="21" applyFont="1" applyFill="1" applyBorder="1">
      <alignment/>
      <protection/>
    </xf>
    <xf numFmtId="164" fontId="2" fillId="6" borderId="69" xfId="22" applyNumberFormat="1" applyFont="1" applyFill="1" applyBorder="1" applyAlignment="1">
      <alignment horizontal="right" vertical="center" wrapText="1"/>
      <protection/>
    </xf>
    <xf numFmtId="164" fontId="2" fillId="3" borderId="70" xfId="22" applyNumberFormat="1" applyFont="1" applyFill="1" applyBorder="1" applyAlignment="1">
      <alignment/>
      <protection/>
    </xf>
    <xf numFmtId="164" fontId="2" fillId="3" borderId="12" xfId="22" applyNumberFormat="1" applyFont="1" applyFill="1" applyBorder="1" applyAlignment="1">
      <alignment/>
      <protection/>
    </xf>
    <xf numFmtId="164" fontId="2" fillId="3" borderId="12" xfId="22" applyNumberFormat="1" applyFont="1" applyFill="1" applyBorder="1" applyAlignment="1">
      <alignment horizontal="right"/>
      <protection/>
    </xf>
    <xf numFmtId="164" fontId="2" fillId="3" borderId="40" xfId="22" applyNumberFormat="1" applyFont="1" applyFill="1" applyBorder="1" applyAlignment="1">
      <alignment/>
      <protection/>
    </xf>
    <xf numFmtId="164" fontId="2" fillId="3" borderId="9" xfId="22" applyNumberFormat="1" applyFont="1" applyFill="1" applyBorder="1" applyAlignment="1">
      <alignment/>
      <protection/>
    </xf>
    <xf numFmtId="164" fontId="2" fillId="3" borderId="71" xfId="22" applyNumberFormat="1" applyFont="1" applyFill="1" applyBorder="1" applyAlignment="1">
      <alignment/>
      <protection/>
    </xf>
    <xf numFmtId="9" fontId="2" fillId="2" borderId="0" xfId="21" applyNumberFormat="1" applyFont="1" applyFill="1" applyBorder="1">
      <alignment/>
      <protection/>
    </xf>
    <xf numFmtId="49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4" borderId="9" xfId="21" applyFont="1" applyFill="1" applyBorder="1" applyAlignment="1">
      <alignment horizontal="center" vertical="top"/>
      <protection/>
    </xf>
    <xf numFmtId="0" fontId="3" fillId="4" borderId="11" xfId="21" applyFont="1" applyFill="1" applyBorder="1" applyAlignment="1">
      <alignment horizontal="center" vertical="center" wrapText="1"/>
      <protection/>
    </xf>
    <xf numFmtId="0" fontId="3" fillId="4" borderId="8" xfId="21" applyFont="1" applyFill="1" applyBorder="1" applyAlignment="1">
      <alignment horizontal="center" vertical="top"/>
      <protection/>
    </xf>
    <xf numFmtId="0" fontId="3" fillId="4" borderId="11" xfId="21" applyFont="1" applyFill="1" applyBorder="1" applyAlignment="1">
      <alignment horizontal="center" vertical="top" wrapText="1"/>
      <protection/>
    </xf>
    <xf numFmtId="0" fontId="3" fillId="4" borderId="14" xfId="21" applyFont="1" applyFill="1" applyBorder="1" applyAlignment="1">
      <alignment horizontal="center"/>
      <protection/>
    </xf>
    <xf numFmtId="0" fontId="3" fillId="3" borderId="8" xfId="21" applyFont="1" applyFill="1" applyBorder="1" applyAlignment="1">
      <alignment horizontal="left"/>
      <protection/>
    </xf>
    <xf numFmtId="3" fontId="2" fillId="3" borderId="9" xfId="21" applyNumberFormat="1" applyFont="1" applyFill="1" applyBorder="1" applyAlignment="1">
      <alignment horizontal="right"/>
      <protection/>
    </xf>
    <xf numFmtId="3" fontId="2" fillId="3" borderId="10" xfId="21" applyNumberFormat="1" applyFont="1" applyFill="1" applyBorder="1" applyAlignment="1">
      <alignment horizontal="right"/>
      <protection/>
    </xf>
    <xf numFmtId="166" fontId="2" fillId="3" borderId="10" xfId="21" applyNumberFormat="1" applyFont="1" applyFill="1" applyBorder="1">
      <alignment/>
      <protection/>
    </xf>
    <xf numFmtId="3" fontId="2" fillId="3" borderId="11" xfId="21" applyNumberFormat="1" applyFont="1" applyFill="1" applyBorder="1" applyAlignment="1">
      <alignment horizontal="right"/>
      <protection/>
    </xf>
    <xf numFmtId="166" fontId="2" fillId="3" borderId="8" xfId="21" applyNumberFormat="1" applyFont="1" applyFill="1" applyBorder="1">
      <alignment/>
      <protection/>
    </xf>
    <xf numFmtId="3" fontId="2" fillId="3" borderId="4" xfId="21" applyNumberFormat="1" applyFont="1" applyFill="1" applyBorder="1" applyAlignment="1">
      <alignment horizontal="right"/>
      <protection/>
    </xf>
    <xf numFmtId="3" fontId="2" fillId="3" borderId="40" xfId="21" applyNumberFormat="1" applyFont="1" applyFill="1" applyBorder="1" applyAlignment="1">
      <alignment horizontal="right"/>
      <protection/>
    </xf>
    <xf numFmtId="3" fontId="2" fillId="3" borderId="28" xfId="21" applyNumberFormat="1" applyFont="1" applyFill="1" applyBorder="1" applyAlignment="1">
      <alignment horizontal="right"/>
      <protection/>
    </xf>
    <xf numFmtId="3" fontId="2" fillId="3" borderId="41" xfId="21" applyNumberFormat="1" applyFont="1" applyFill="1" applyBorder="1" applyAlignment="1">
      <alignment horizontal="right"/>
      <protection/>
    </xf>
    <xf numFmtId="0" fontId="3" fillId="3" borderId="14" xfId="21" applyFont="1" applyFill="1" applyBorder="1" applyAlignment="1">
      <alignment horizontal="left"/>
      <protection/>
    </xf>
    <xf numFmtId="3" fontId="2" fillId="3" borderId="72" xfId="21" applyNumberFormat="1" applyFont="1" applyFill="1" applyBorder="1" applyAlignment="1">
      <alignment horizontal="right"/>
      <protection/>
    </xf>
    <xf numFmtId="3" fontId="2" fillId="3" borderId="73" xfId="21" applyNumberFormat="1" applyFont="1" applyFill="1" applyBorder="1" applyAlignment="1">
      <alignment horizontal="right"/>
      <protection/>
    </xf>
    <xf numFmtId="166" fontId="2" fillId="3" borderId="14" xfId="21" applyNumberFormat="1" applyFont="1" applyFill="1" applyBorder="1">
      <alignment/>
      <protection/>
    </xf>
    <xf numFmtId="0" fontId="3" fillId="3" borderId="18" xfId="21" applyFont="1" applyFill="1" applyBorder="1" applyAlignment="1">
      <alignment horizontal="left"/>
      <protection/>
    </xf>
    <xf numFmtId="3" fontId="2" fillId="3" borderId="19" xfId="21" applyNumberFormat="1" applyFont="1" applyFill="1" applyBorder="1" applyAlignment="1">
      <alignment horizontal="right"/>
      <protection/>
    </xf>
    <xf numFmtId="3" fontId="2" fillId="3" borderId="17" xfId="21" applyNumberFormat="1" applyFont="1" applyFill="1" applyBorder="1" applyAlignment="1">
      <alignment horizontal="right"/>
      <protection/>
    </xf>
    <xf numFmtId="3" fontId="2" fillId="3" borderId="74" xfId="21" applyNumberFormat="1" applyFont="1" applyFill="1" applyBorder="1" applyAlignment="1">
      <alignment horizontal="right"/>
      <protection/>
    </xf>
    <xf numFmtId="3" fontId="2" fillId="3" borderId="18" xfId="21" applyNumberFormat="1" applyFont="1" applyFill="1" applyBorder="1" applyAlignment="1">
      <alignment horizontal="right"/>
      <protection/>
    </xf>
    <xf numFmtId="166" fontId="2" fillId="3" borderId="17" xfId="21" applyNumberFormat="1" applyFont="1" applyFill="1" applyBorder="1">
      <alignment/>
      <protection/>
    </xf>
    <xf numFmtId="0" fontId="3" fillId="2" borderId="0" xfId="21" applyFont="1" applyFill="1" applyBorder="1">
      <alignment/>
      <protection/>
    </xf>
    <xf numFmtId="166" fontId="2" fillId="3" borderId="8" xfId="21" applyNumberFormat="1" applyFont="1" applyFill="1" applyBorder="1" applyAlignment="1">
      <alignment horizontal="right"/>
      <protection/>
    </xf>
    <xf numFmtId="166" fontId="2" fillId="3" borderId="10" xfId="21" applyNumberFormat="1" applyFont="1" applyFill="1" applyBorder="1" applyAlignment="1">
      <alignment horizontal="right"/>
      <protection/>
    </xf>
    <xf numFmtId="0" fontId="3" fillId="3" borderId="75" xfId="21" applyFont="1" applyFill="1" applyBorder="1" applyAlignment="1">
      <alignment horizontal="left"/>
      <protection/>
    </xf>
    <xf numFmtId="166" fontId="2" fillId="3" borderId="17" xfId="21" applyNumberFormat="1" applyFont="1" applyFill="1" applyBorder="1" applyAlignment="1">
      <alignment horizontal="right"/>
      <protection/>
    </xf>
    <xf numFmtId="166" fontId="2" fillId="3" borderId="18" xfId="21" applyNumberFormat="1" applyFont="1" applyFill="1" applyBorder="1">
      <alignment/>
      <protection/>
    </xf>
    <xf numFmtId="3" fontId="2" fillId="3" borderId="13" xfId="21" applyNumberFormat="1" applyFont="1" applyFill="1" applyBorder="1" applyAlignment="1">
      <alignment horizontal="right"/>
      <protection/>
    </xf>
    <xf numFmtId="166" fontId="2" fillId="3" borderId="14" xfId="21" applyNumberFormat="1" applyFont="1" applyFill="1" applyBorder="1" applyAlignment="1">
      <alignment horizontal="right"/>
      <protection/>
    </xf>
    <xf numFmtId="3" fontId="2" fillId="3" borderId="8" xfId="21" applyNumberFormat="1" applyFont="1" applyFill="1" applyBorder="1" applyAlignment="1">
      <alignment horizontal="right"/>
      <protection/>
    </xf>
    <xf numFmtId="0" fontId="3" fillId="3" borderId="0" xfId="21" applyFont="1" applyFill="1" applyBorder="1" applyAlignment="1">
      <alignment horizontal="left"/>
      <protection/>
    </xf>
    <xf numFmtId="3" fontId="2" fillId="3" borderId="3" xfId="21" applyNumberFormat="1" applyFont="1" applyFill="1" applyBorder="1" applyAlignment="1">
      <alignment horizontal="right"/>
      <protection/>
    </xf>
    <xf numFmtId="3" fontId="2" fillId="3" borderId="44" xfId="21" applyNumberFormat="1" applyFont="1" applyFill="1" applyBorder="1" applyAlignment="1">
      <alignment horizontal="right"/>
      <protection/>
    </xf>
    <xf numFmtId="3" fontId="2" fillId="3" borderId="76" xfId="21" applyNumberFormat="1" applyFont="1" applyFill="1" applyBorder="1" applyAlignment="1">
      <alignment horizontal="right"/>
      <protection/>
    </xf>
    <xf numFmtId="166" fontId="2" fillId="3" borderId="0" xfId="21" applyNumberFormat="1" applyFont="1" applyFill="1" applyBorder="1">
      <alignment/>
      <protection/>
    </xf>
    <xf numFmtId="3" fontId="2" fillId="3" borderId="37" xfId="21" applyNumberFormat="1" applyFont="1" applyFill="1" applyBorder="1" applyAlignment="1">
      <alignment horizontal="right"/>
      <protection/>
    </xf>
    <xf numFmtId="0" fontId="3" fillId="3" borderId="5" xfId="21" applyFont="1" applyFill="1" applyBorder="1" applyAlignment="1">
      <alignment horizontal="left"/>
      <protection/>
    </xf>
    <xf numFmtId="3" fontId="2" fillId="3" borderId="77" xfId="21" applyNumberFormat="1" applyFont="1" applyFill="1" applyBorder="1" applyAlignment="1">
      <alignment horizontal="right"/>
      <protection/>
    </xf>
    <xf numFmtId="3" fontId="2" fillId="3" borderId="78" xfId="21" applyNumberFormat="1" applyFont="1" applyFill="1" applyBorder="1" applyAlignment="1">
      <alignment horizontal="right"/>
      <protection/>
    </xf>
    <xf numFmtId="166" fontId="2" fillId="3" borderId="7" xfId="21" applyNumberFormat="1" applyFont="1" applyFill="1" applyBorder="1" applyAlignment="1">
      <alignment horizontal="right"/>
      <protection/>
    </xf>
    <xf numFmtId="3" fontId="2" fillId="3" borderId="38" xfId="21" applyNumberFormat="1" applyFont="1" applyFill="1" applyBorder="1" applyAlignment="1">
      <alignment horizontal="right"/>
      <protection/>
    </xf>
    <xf numFmtId="166" fontId="2" fillId="3" borderId="5" xfId="21" applyNumberFormat="1" applyFont="1" applyFill="1" applyBorder="1">
      <alignment/>
      <protection/>
    </xf>
    <xf numFmtId="166" fontId="2" fillId="3" borderId="18" xfId="21" applyNumberFormat="1" applyFont="1" applyFill="1" applyBorder="1" applyAlignment="1">
      <alignment horizontal="right"/>
      <protection/>
    </xf>
    <xf numFmtId="3" fontId="2" fillId="3" borderId="0" xfId="21" applyNumberFormat="1" applyFont="1" applyFill="1" applyBorder="1">
      <alignment/>
      <protection/>
    </xf>
    <xf numFmtId="166" fontId="2" fillId="3" borderId="79" xfId="21" applyNumberFormat="1" applyFont="1" applyFill="1" applyBorder="1" applyAlignment="1">
      <alignment horizontal="right"/>
      <protection/>
    </xf>
    <xf numFmtId="166" fontId="2" fillId="3" borderId="80" xfId="21" applyNumberFormat="1" applyFont="1" applyFill="1" applyBorder="1" applyAlignment="1">
      <alignment horizontal="right"/>
      <protection/>
    </xf>
    <xf numFmtId="166" fontId="2" fillId="3" borderId="4" xfId="21" applyNumberFormat="1" applyFont="1" applyFill="1" applyBorder="1">
      <alignment/>
      <protection/>
    </xf>
    <xf numFmtId="3" fontId="2" fillId="3" borderId="14" xfId="21" applyNumberFormat="1" applyFont="1" applyFill="1" applyBorder="1" applyAlignment="1">
      <alignment horizontal="right"/>
      <protection/>
    </xf>
    <xf numFmtId="166" fontId="2" fillId="3" borderId="81" xfId="21" applyNumberFormat="1" applyFont="1" applyFill="1" applyBorder="1" applyAlignment="1">
      <alignment horizontal="right"/>
      <protection/>
    </xf>
    <xf numFmtId="0" fontId="3" fillId="3" borderId="82" xfId="21" applyFont="1" applyFill="1" applyBorder="1" applyAlignment="1">
      <alignment horizontal="left"/>
      <protection/>
    </xf>
    <xf numFmtId="3" fontId="2" fillId="3" borderId="83" xfId="21" applyNumberFormat="1" applyFont="1" applyFill="1" applyBorder="1" applyAlignment="1">
      <alignment horizontal="right"/>
      <protection/>
    </xf>
    <xf numFmtId="3" fontId="2" fillId="3" borderId="82" xfId="21" applyNumberFormat="1" applyFont="1" applyFill="1" applyBorder="1" applyAlignment="1">
      <alignment horizontal="right"/>
      <protection/>
    </xf>
    <xf numFmtId="166" fontId="2" fillId="3" borderId="84" xfId="21" applyNumberFormat="1" applyFont="1" applyFill="1" applyBorder="1" applyAlignment="1">
      <alignment horizontal="right"/>
      <protection/>
    </xf>
    <xf numFmtId="3" fontId="2" fillId="3" borderId="85" xfId="21" applyNumberFormat="1" applyFont="1" applyFill="1" applyBorder="1" applyAlignment="1">
      <alignment horizontal="right"/>
      <protection/>
    </xf>
    <xf numFmtId="166" fontId="2" fillId="3" borderId="44" xfId="21" applyNumberFormat="1" applyFont="1" applyFill="1" applyBorder="1">
      <alignment/>
      <protection/>
    </xf>
    <xf numFmtId="0" fontId="2" fillId="5" borderId="16" xfId="24" applyNumberFormat="1" applyFont="1" applyFill="1" applyBorder="1" applyAlignment="1">
      <alignment/>
      <protection/>
    </xf>
    <xf numFmtId="3" fontId="2" fillId="0" borderId="16" xfId="24" applyNumberFormat="1" applyFont="1" applyFill="1" applyBorder="1" applyAlignment="1">
      <alignment/>
      <protection/>
    </xf>
    <xf numFmtId="0" fontId="2" fillId="0" borderId="16" xfId="24" applyNumberFormat="1" applyFont="1" applyFill="1" applyBorder="1" applyAlignment="1">
      <alignment/>
      <protection/>
    </xf>
    <xf numFmtId="3" fontId="8" fillId="0" borderId="16" xfId="23" applyNumberFormat="1" applyFont="1" applyFill="1" applyBorder="1" applyAlignment="1">
      <alignment/>
      <protection/>
    </xf>
    <xf numFmtId="171" fontId="2" fillId="0" borderId="16" xfId="24" applyNumberFormat="1" applyFont="1" applyFill="1" applyBorder="1" applyAlignment="1">
      <alignment/>
      <protection/>
    </xf>
    <xf numFmtId="171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3" fontId="2" fillId="3" borderId="86" xfId="21" applyNumberFormat="1" applyFont="1" applyFill="1" applyBorder="1" applyAlignment="1">
      <alignment horizontal="right"/>
      <protection/>
    </xf>
    <xf numFmtId="166" fontId="2" fillId="3" borderId="87" xfId="21" applyNumberFormat="1" applyFont="1" applyFill="1" applyBorder="1" applyAlignment="1">
      <alignment horizontal="right"/>
      <protection/>
    </xf>
    <xf numFmtId="3" fontId="2" fillId="3" borderId="88" xfId="21" applyNumberFormat="1" applyFont="1" applyFill="1" applyBorder="1" applyAlignment="1">
      <alignment horizontal="right"/>
      <protection/>
    </xf>
    <xf numFmtId="166" fontId="2" fillId="3" borderId="85" xfId="21" applyNumberFormat="1" applyFont="1" applyFill="1" applyBorder="1">
      <alignment/>
      <protection/>
    </xf>
    <xf numFmtId="3" fontId="2" fillId="3" borderId="89" xfId="21" applyNumberFormat="1" applyFont="1" applyFill="1" applyBorder="1" applyAlignment="1">
      <alignment horizontal="right"/>
      <protection/>
    </xf>
    <xf numFmtId="171" fontId="2" fillId="0" borderId="16" xfId="23" applyNumberFormat="1" applyFont="1" applyFill="1" applyBorder="1" applyAlignment="1">
      <alignment/>
      <protection/>
    </xf>
    <xf numFmtId="0" fontId="2" fillId="0" borderId="0" xfId="21" applyFont="1" applyFill="1" applyBorder="1">
      <alignment/>
      <protection/>
    </xf>
    <xf numFmtId="0" fontId="2" fillId="3" borderId="0" xfId="0" applyFont="1" applyFill="1" applyBorder="1"/>
    <xf numFmtId="0" fontId="3" fillId="4" borderId="8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40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/>
    </xf>
    <xf numFmtId="165" fontId="2" fillId="3" borderId="49" xfId="0" applyNumberFormat="1" applyFont="1" applyFill="1" applyBorder="1" applyAlignment="1">
      <alignment horizontal="right"/>
    </xf>
    <xf numFmtId="165" fontId="2" fillId="3" borderId="90" xfId="0" applyNumberFormat="1" applyFont="1" applyFill="1" applyBorder="1" applyAlignment="1">
      <alignment/>
    </xf>
    <xf numFmtId="166" fontId="2" fillId="3" borderId="90" xfId="0" applyNumberFormat="1" applyFont="1" applyFill="1" applyBorder="1" applyAlignment="1">
      <alignment/>
    </xf>
    <xf numFmtId="166" fontId="2" fillId="3" borderId="48" xfId="0" applyNumberFormat="1" applyFont="1" applyFill="1" applyBorder="1" applyAlignment="1">
      <alignment/>
    </xf>
    <xf numFmtId="166" fontId="2" fillId="3" borderId="91" xfId="0" applyNumberFormat="1" applyFont="1" applyFill="1" applyBorder="1" applyAlignment="1">
      <alignment/>
    </xf>
    <xf numFmtId="165" fontId="2" fillId="3" borderId="49" xfId="0" applyNumberFormat="1" applyFont="1" applyFill="1" applyBorder="1" applyAlignment="1">
      <alignment/>
    </xf>
    <xf numFmtId="165" fontId="2" fillId="3" borderId="92" xfId="0" applyNumberFormat="1" applyFont="1" applyFill="1" applyBorder="1" applyAlignment="1">
      <alignment horizontal="right"/>
    </xf>
    <xf numFmtId="166" fontId="2" fillId="3" borderId="93" xfId="0" applyNumberFormat="1" applyFont="1" applyFill="1" applyBorder="1" applyAlignment="1">
      <alignment/>
    </xf>
    <xf numFmtId="165" fontId="2" fillId="3" borderId="90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right"/>
    </xf>
    <xf numFmtId="165" fontId="2" fillId="3" borderId="48" xfId="0" applyNumberFormat="1" applyFont="1" applyFill="1" applyBorder="1" applyAlignment="1">
      <alignment horizontal="right"/>
    </xf>
    <xf numFmtId="166" fontId="2" fillId="3" borderId="94" xfId="0" applyNumberFormat="1" applyFont="1" applyFill="1" applyBorder="1" applyAlignment="1">
      <alignment/>
    </xf>
    <xf numFmtId="166" fontId="2" fillId="3" borderId="95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166" fontId="2" fillId="3" borderId="96" xfId="0" applyNumberFormat="1" applyFont="1" applyFill="1" applyBorder="1" applyAlignment="1">
      <alignment/>
    </xf>
    <xf numFmtId="165" fontId="2" fillId="3" borderId="97" xfId="0" applyNumberFormat="1" applyFont="1" applyFill="1" applyBorder="1" applyAlignment="1">
      <alignment horizontal="right"/>
    </xf>
    <xf numFmtId="49" fontId="2" fillId="3" borderId="0" xfId="21" applyNumberFormat="1" applyFont="1" applyFill="1" applyBorder="1">
      <alignment/>
      <protection/>
    </xf>
    <xf numFmtId="165" fontId="2" fillId="3" borderId="38" xfId="0" applyNumberFormat="1" applyFont="1" applyFill="1" applyBorder="1" applyAlignment="1">
      <alignment horizontal="right"/>
    </xf>
    <xf numFmtId="165" fontId="2" fillId="3" borderId="64" xfId="0" applyNumberFormat="1" applyFont="1" applyFill="1" applyBorder="1" applyAlignment="1">
      <alignment horizontal="right"/>
    </xf>
    <xf numFmtId="165" fontId="2" fillId="3" borderId="44" xfId="0" applyNumberFormat="1" applyFont="1" applyFill="1" applyBorder="1" applyAlignment="1">
      <alignment horizontal="right"/>
    </xf>
    <xf numFmtId="165" fontId="2" fillId="3" borderId="98" xfId="0" applyNumberFormat="1" applyFont="1" applyFill="1" applyBorder="1" applyAlignment="1">
      <alignment horizontal="right"/>
    </xf>
    <xf numFmtId="165" fontId="2" fillId="3" borderId="99" xfId="0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5" fontId="2" fillId="3" borderId="9" xfId="0" applyNumberFormat="1" applyFont="1" applyFill="1" applyBorder="1" applyAlignment="1">
      <alignment horizontal="right"/>
    </xf>
    <xf numFmtId="165" fontId="2" fillId="3" borderId="10" xfId="0" applyNumberFormat="1" applyFont="1" applyFill="1" applyBorder="1" applyAlignment="1">
      <alignment horizontal="right"/>
    </xf>
    <xf numFmtId="166" fontId="2" fillId="3" borderId="100" xfId="0" applyNumberFormat="1" applyFont="1" applyFill="1" applyBorder="1" applyAlignment="1">
      <alignment/>
    </xf>
    <xf numFmtId="165" fontId="2" fillId="3" borderId="9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5" fontId="2" fillId="3" borderId="8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6" fontId="2" fillId="3" borderId="101" xfId="0" applyNumberFormat="1" applyFont="1" applyFill="1" applyBorder="1" applyAlignment="1">
      <alignment/>
    </xf>
    <xf numFmtId="165" fontId="2" fillId="3" borderId="28" xfId="0" applyNumberFormat="1" applyFont="1" applyFill="1" applyBorder="1" applyAlignment="1">
      <alignment horizontal="right"/>
    </xf>
    <xf numFmtId="166" fontId="2" fillId="3" borderId="10" xfId="0" applyNumberFormat="1" applyFont="1" applyFill="1" applyBorder="1" applyAlignment="1">
      <alignment/>
    </xf>
    <xf numFmtId="165" fontId="2" fillId="3" borderId="72" xfId="0" applyNumberFormat="1" applyFont="1" applyFill="1" applyBorder="1" applyAlignment="1">
      <alignment horizontal="right"/>
    </xf>
    <xf numFmtId="166" fontId="2" fillId="3" borderId="4" xfId="0" applyNumberFormat="1" applyFont="1" applyFill="1" applyBorder="1" applyAlignment="1">
      <alignment/>
    </xf>
    <xf numFmtId="165" fontId="2" fillId="3" borderId="17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/>
    </xf>
    <xf numFmtId="0" fontId="2" fillId="0" borderId="0" xfId="24" applyNumberFormat="1" applyFont="1" applyFill="1" applyBorder="1" applyAlignment="1">
      <alignment/>
      <protection/>
    </xf>
    <xf numFmtId="0" fontId="2" fillId="0" borderId="0" xfId="24" applyFont="1">
      <alignment/>
      <protection/>
    </xf>
    <xf numFmtId="168" fontId="2" fillId="0" borderId="0" xfId="24" applyNumberFormat="1" applyFont="1" applyFill="1" applyBorder="1" applyAlignment="1">
      <alignment/>
      <protection/>
    </xf>
    <xf numFmtId="166" fontId="2" fillId="3" borderId="91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/>
    </xf>
    <xf numFmtId="165" fontId="2" fillId="3" borderId="102" xfId="0" applyNumberFormat="1" applyFont="1" applyFill="1" applyBorder="1" applyAlignment="1">
      <alignment horizontal="right"/>
    </xf>
    <xf numFmtId="165" fontId="2" fillId="3" borderId="31" xfId="0" applyNumberFormat="1" applyFont="1" applyFill="1" applyBorder="1" applyAlignment="1">
      <alignment horizontal="right"/>
    </xf>
    <xf numFmtId="166" fontId="2" fillId="3" borderId="7" xfId="0" applyNumberFormat="1" applyFont="1" applyFill="1" applyBorder="1" applyAlignment="1">
      <alignment/>
    </xf>
    <xf numFmtId="165" fontId="2" fillId="3" borderId="6" xfId="0" applyNumberFormat="1" applyFont="1" applyFill="1" applyBorder="1" applyAlignment="1">
      <alignment/>
    </xf>
    <xf numFmtId="165" fontId="2" fillId="3" borderId="42" xfId="0" applyNumberFormat="1" applyFont="1" applyFill="1" applyBorder="1" applyAlignment="1">
      <alignment horizontal="right"/>
    </xf>
    <xf numFmtId="166" fontId="2" fillId="3" borderId="20" xfId="0" applyNumberFormat="1" applyFont="1" applyFill="1" applyBorder="1" applyAlignment="1">
      <alignment/>
    </xf>
    <xf numFmtId="166" fontId="2" fillId="3" borderId="103" xfId="0" applyNumberFormat="1" applyFont="1" applyFill="1" applyBorder="1" applyAlignment="1">
      <alignment/>
    </xf>
    <xf numFmtId="166" fontId="2" fillId="3" borderId="94" xfId="0" applyNumberFormat="1" applyFont="1" applyFill="1" applyBorder="1" applyAlignment="1">
      <alignment horizontal="right"/>
    </xf>
    <xf numFmtId="166" fontId="2" fillId="3" borderId="95" xfId="0" applyNumberFormat="1" applyFont="1" applyFill="1" applyBorder="1" applyAlignment="1">
      <alignment horizontal="right"/>
    </xf>
    <xf numFmtId="165" fontId="2" fillId="3" borderId="27" xfId="0" applyNumberFormat="1" applyFont="1" applyFill="1" applyBorder="1" applyAlignment="1">
      <alignment/>
    </xf>
    <xf numFmtId="165" fontId="2" fillId="3" borderId="43" xfId="0" applyNumberFormat="1" applyFont="1" applyFill="1" applyBorder="1" applyAlignment="1">
      <alignment/>
    </xf>
    <xf numFmtId="165" fontId="2" fillId="3" borderId="43" xfId="0" applyNumberFormat="1" applyFont="1" applyFill="1" applyBorder="1" applyAlignment="1">
      <alignment horizontal="right"/>
    </xf>
    <xf numFmtId="166" fontId="2" fillId="3" borderId="43" xfId="0" applyNumberFormat="1" applyFont="1" applyFill="1" applyBorder="1" applyAlignment="1">
      <alignment/>
    </xf>
    <xf numFmtId="166" fontId="2" fillId="3" borderId="104" xfId="0" applyNumberFormat="1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/>
    </xf>
    <xf numFmtId="0" fontId="3" fillId="6" borderId="15" xfId="0" applyFont="1" applyFill="1" applyBorder="1" applyAlignment="1">
      <alignment/>
    </xf>
    <xf numFmtId="165" fontId="2" fillId="6" borderId="105" xfId="0" applyNumberFormat="1" applyFont="1" applyFill="1" applyBorder="1" applyAlignment="1">
      <alignment/>
    </xf>
    <xf numFmtId="165" fontId="2" fillId="6" borderId="106" xfId="0" applyNumberFormat="1" applyFont="1" applyFill="1" applyBorder="1" applyAlignment="1">
      <alignment/>
    </xf>
    <xf numFmtId="165" fontId="2" fillId="3" borderId="107" xfId="0" applyNumberFormat="1" applyFont="1" applyFill="1" applyBorder="1" applyAlignment="1">
      <alignment/>
    </xf>
    <xf numFmtId="165" fontId="2" fillId="3" borderId="91" xfId="0" applyNumberFormat="1" applyFont="1" applyFill="1" applyBorder="1" applyAlignment="1">
      <alignment/>
    </xf>
    <xf numFmtId="172" fontId="2" fillId="3" borderId="0" xfId="0" applyNumberFormat="1" applyFont="1" applyFill="1" applyBorder="1"/>
    <xf numFmtId="165" fontId="2" fillId="3" borderId="107" xfId="0" applyNumberFormat="1" applyFont="1" applyFill="1" applyBorder="1" applyAlignment="1">
      <alignment horizontal="right"/>
    </xf>
    <xf numFmtId="165" fontId="2" fillId="3" borderId="91" xfId="0" applyNumberFormat="1" applyFont="1" applyFill="1" applyBorder="1" applyAlignment="1">
      <alignment horizontal="right"/>
    </xf>
    <xf numFmtId="165" fontId="2" fillId="3" borderId="108" xfId="0" applyNumberFormat="1" applyFont="1" applyFill="1" applyBorder="1" applyAlignment="1">
      <alignment horizontal="right"/>
    </xf>
    <xf numFmtId="165" fontId="2" fillId="3" borderId="109" xfId="0" applyNumberFormat="1" applyFont="1" applyFill="1" applyBorder="1" applyAlignment="1">
      <alignment horizontal="right"/>
    </xf>
    <xf numFmtId="165" fontId="2" fillId="3" borderId="100" xfId="0" applyNumberFormat="1" applyFont="1" applyFill="1" applyBorder="1" applyAlignment="1">
      <alignment horizontal="right"/>
    </xf>
    <xf numFmtId="0" fontId="3" fillId="3" borderId="11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right"/>
    </xf>
    <xf numFmtId="165" fontId="2" fillId="3" borderId="18" xfId="0" applyNumberFormat="1" applyFont="1" applyFill="1" applyBorder="1" applyAlignment="1">
      <alignment horizontal="right"/>
    </xf>
    <xf numFmtId="165" fontId="2" fillId="3" borderId="111" xfId="0" applyNumberFormat="1" applyFont="1" applyFill="1" applyBorder="1" applyAlignment="1">
      <alignment horizontal="right"/>
    </xf>
    <xf numFmtId="3" fontId="4" fillId="3" borderId="0" xfId="0" applyNumberFormat="1" applyFont="1" applyFill="1"/>
    <xf numFmtId="0" fontId="4" fillId="3" borderId="0" xfId="0" applyFont="1" applyFill="1"/>
    <xf numFmtId="3" fontId="2" fillId="3" borderId="0" xfId="0" applyNumberFormat="1" applyFont="1" applyFill="1"/>
    <xf numFmtId="3" fontId="2" fillId="6" borderId="112" xfId="0" applyNumberFormat="1" applyFont="1" applyFill="1" applyBorder="1" applyAlignment="1">
      <alignment horizontal="right" vertical="top"/>
    </xf>
    <xf numFmtId="170" fontId="2" fillId="6" borderId="1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3" fontId="2" fillId="0" borderId="83" xfId="0" applyNumberFormat="1" applyFont="1" applyFill="1" applyBorder="1" applyAlignment="1">
      <alignment horizontal="right" vertical="top"/>
    </xf>
    <xf numFmtId="3" fontId="2" fillId="0" borderId="85" xfId="0" applyNumberFormat="1" applyFont="1" applyFill="1" applyBorder="1" applyAlignment="1">
      <alignment horizontal="right" vertical="top"/>
    </xf>
    <xf numFmtId="170" fontId="2" fillId="0" borderId="85" xfId="23" applyNumberFormat="1" applyFont="1" applyFill="1" applyBorder="1" applyAlignment="1">
      <alignment/>
      <protection/>
    </xf>
    <xf numFmtId="170" fontId="2" fillId="3" borderId="113" xfId="23" applyNumberFormat="1" applyFont="1" applyFill="1" applyBorder="1" applyAlignment="1">
      <alignment/>
      <protection/>
    </xf>
    <xf numFmtId="170" fontId="2" fillId="3" borderId="114" xfId="23" applyNumberFormat="1" applyFont="1" applyFill="1" applyBorder="1" applyAlignment="1">
      <alignment/>
      <protection/>
    </xf>
    <xf numFmtId="170" fontId="2" fillId="3" borderId="115" xfId="23" applyNumberFormat="1" applyFont="1" applyFill="1" applyBorder="1" applyAlignment="1">
      <alignment/>
      <protection/>
    </xf>
    <xf numFmtId="170" fontId="2" fillId="3" borderId="116" xfId="23" applyNumberFormat="1" applyFont="1" applyFill="1" applyBorder="1" applyAlignment="1">
      <alignment/>
      <protection/>
    </xf>
    <xf numFmtId="170" fontId="2" fillId="3" borderId="117" xfId="23" applyNumberFormat="1" applyFont="1" applyFill="1" applyBorder="1" applyAlignment="1">
      <alignment/>
      <protection/>
    </xf>
    <xf numFmtId="0" fontId="3" fillId="0" borderId="118" xfId="0" applyFont="1" applyFill="1" applyBorder="1" applyAlignment="1">
      <alignment/>
    </xf>
    <xf numFmtId="170" fontId="2" fillId="0" borderId="72" xfId="23" applyNumberFormat="1" applyFont="1" applyFill="1" applyBorder="1" applyAlignment="1">
      <alignment/>
      <protection/>
    </xf>
    <xf numFmtId="170" fontId="2" fillId="0" borderId="119" xfId="23" applyNumberFormat="1" applyFont="1" applyFill="1" applyBorder="1" applyAlignment="1">
      <alignment horizontal="right"/>
      <protection/>
    </xf>
    <xf numFmtId="0" fontId="2" fillId="0" borderId="14" xfId="0" applyFont="1" applyBorder="1" applyAlignment="1">
      <alignment horizontal="right"/>
    </xf>
    <xf numFmtId="170" fontId="2" fillId="3" borderId="28" xfId="23" applyNumberFormat="1" applyFont="1" applyFill="1" applyBorder="1" applyAlignment="1">
      <alignment horizontal="right"/>
      <protection/>
    </xf>
    <xf numFmtId="170" fontId="2" fillId="3" borderId="29" xfId="23" applyNumberFormat="1" applyFont="1" applyFill="1" applyBorder="1" applyAlignment="1">
      <alignment horizontal="right"/>
      <protection/>
    </xf>
    <xf numFmtId="170" fontId="2" fillId="3" borderId="8" xfId="23" applyNumberFormat="1" applyFont="1" applyFill="1" applyBorder="1" applyAlignment="1">
      <alignment horizontal="right"/>
      <protection/>
    </xf>
    <xf numFmtId="0" fontId="3" fillId="4" borderId="15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4" borderId="120" xfId="0" applyFont="1" applyFill="1" applyBorder="1" applyAlignment="1">
      <alignment horizontal="center" vertical="center" wrapText="1"/>
    </xf>
    <xf numFmtId="166" fontId="2" fillId="3" borderId="45" xfId="0" applyNumberFormat="1" applyFont="1" applyFill="1" applyBorder="1" applyAlignment="1">
      <alignment/>
    </xf>
    <xf numFmtId="166" fontId="2" fillId="3" borderId="45" xfId="0" applyNumberFormat="1" applyFont="1" applyFill="1" applyBorder="1" applyAlignment="1">
      <alignment horizontal="right"/>
    </xf>
    <xf numFmtId="166" fontId="2" fillId="3" borderId="121" xfId="0" applyNumberFormat="1" applyFont="1" applyFill="1" applyBorder="1" applyAlignment="1">
      <alignment/>
    </xf>
    <xf numFmtId="166" fontId="2" fillId="3" borderId="122" xfId="0" applyNumberFormat="1" applyFont="1" applyFill="1" applyBorder="1" applyAlignment="1">
      <alignment/>
    </xf>
    <xf numFmtId="166" fontId="2" fillId="3" borderId="123" xfId="0" applyNumberFormat="1" applyFont="1" applyFill="1" applyBorder="1" applyAlignment="1">
      <alignment/>
    </xf>
    <xf numFmtId="166" fontId="2" fillId="3" borderId="31" xfId="0" applyNumberFormat="1" applyFont="1" applyFill="1" applyBorder="1" applyAlignment="1">
      <alignment/>
    </xf>
    <xf numFmtId="166" fontId="2" fillId="3" borderId="124" xfId="0" applyNumberFormat="1" applyFont="1" applyFill="1" applyBorder="1" applyAlignment="1">
      <alignment/>
    </xf>
    <xf numFmtId="166" fontId="2" fillId="3" borderId="125" xfId="0" applyNumberFormat="1" applyFont="1" applyFill="1" applyBorder="1" applyAlignment="1">
      <alignment/>
    </xf>
    <xf numFmtId="3" fontId="2" fillId="7" borderId="0" xfId="0" applyNumberFormat="1" applyFont="1" applyFill="1"/>
    <xf numFmtId="3" fontId="9" fillId="0" borderId="0" xfId="0" applyNumberFormat="1" applyFont="1"/>
    <xf numFmtId="3" fontId="8" fillId="0" borderId="0" xfId="0" applyNumberFormat="1" applyFont="1"/>
    <xf numFmtId="0" fontId="2" fillId="5" borderId="126" xfId="22" applyNumberFormat="1" applyFont="1" applyFill="1" applyBorder="1" applyAlignment="1">
      <alignment/>
      <protection/>
    </xf>
    <xf numFmtId="0" fontId="2" fillId="5" borderId="127" xfId="22" applyNumberFormat="1" applyFont="1" applyFill="1" applyBorder="1" applyAlignment="1">
      <alignment/>
      <protection/>
    </xf>
    <xf numFmtId="0" fontId="2" fillId="5" borderId="128" xfId="22" applyNumberFormat="1" applyFont="1" applyFill="1" applyBorder="1" applyAlignment="1">
      <alignment/>
      <protection/>
    </xf>
    <xf numFmtId="0" fontId="2" fillId="5" borderId="128" xfId="22" applyNumberFormat="1" applyFont="1" applyFill="1" applyBorder="1" applyAlignment="1">
      <alignment horizontal="center" wrapText="1"/>
      <protection/>
    </xf>
    <xf numFmtId="0" fontId="2" fillId="5" borderId="129" xfId="22" applyNumberFormat="1" applyFont="1" applyFill="1" applyBorder="1" applyAlignment="1">
      <alignment horizontal="center" wrapText="1"/>
      <protection/>
    </xf>
    <xf numFmtId="0" fontId="3" fillId="4" borderId="13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1" fontId="2" fillId="0" borderId="131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64" fontId="2" fillId="3" borderId="55" xfId="0" applyNumberFormat="1" applyFont="1" applyFill="1" applyBorder="1" applyAlignment="1">
      <alignment horizontal="right"/>
    </xf>
    <xf numFmtId="165" fontId="2" fillId="3" borderId="29" xfId="0" applyNumberFormat="1" applyFont="1" applyFill="1" applyBorder="1" applyAlignment="1">
      <alignment/>
    </xf>
    <xf numFmtId="49" fontId="3" fillId="3" borderId="0" xfId="0" applyNumberFormat="1" applyFont="1" applyFill="1" applyAlignment="1">
      <alignment/>
    </xf>
    <xf numFmtId="3" fontId="2" fillId="3" borderId="64" xfId="21" applyNumberFormat="1" applyFont="1" applyFill="1" applyBorder="1" applyAlignment="1">
      <alignment horizontal="right"/>
      <protection/>
    </xf>
    <xf numFmtId="166" fontId="2" fillId="3" borderId="0" xfId="21" applyNumberFormat="1" applyFont="1" applyFill="1" applyBorder="1" applyAlignment="1">
      <alignment horizontal="right"/>
      <protection/>
    </xf>
    <xf numFmtId="0" fontId="3" fillId="0" borderId="8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 vertical="center"/>
    </xf>
    <xf numFmtId="0" fontId="10" fillId="0" borderId="132" xfId="0" applyFont="1" applyBorder="1"/>
    <xf numFmtId="0" fontId="10" fillId="0" borderId="132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Fill="1"/>
    <xf numFmtId="167" fontId="2" fillId="6" borderId="71" xfId="0" applyNumberFormat="1" applyFont="1" applyFill="1" applyBorder="1" applyAlignment="1">
      <alignment horizontal="right" vertical="top"/>
    </xf>
    <xf numFmtId="167" fontId="2" fillId="3" borderId="64" xfId="0" applyNumberFormat="1" applyFont="1" applyFill="1" applyBorder="1" applyAlignment="1">
      <alignment horizontal="right" vertical="top"/>
    </xf>
    <xf numFmtId="167" fontId="2" fillId="3" borderId="111" xfId="0" applyNumberFormat="1" applyFont="1" applyFill="1" applyBorder="1" applyAlignment="1">
      <alignment horizontal="right" vertical="top"/>
    </xf>
    <xf numFmtId="171" fontId="2" fillId="0" borderId="43" xfId="0" applyNumberFormat="1" applyFont="1" applyFill="1" applyBorder="1" applyAlignment="1">
      <alignment horizontal="right"/>
    </xf>
    <xf numFmtId="164" fontId="2" fillId="0" borderId="55" xfId="0" applyNumberFormat="1" applyFont="1" applyFill="1" applyBorder="1" applyAlignment="1">
      <alignment horizontal="right"/>
    </xf>
    <xf numFmtId="171" fontId="2" fillId="2" borderId="133" xfId="0" applyNumberFormat="1" applyFont="1" applyFill="1" applyBorder="1" applyAlignment="1">
      <alignment/>
    </xf>
    <xf numFmtId="0" fontId="3" fillId="3" borderId="53" xfId="0" applyFont="1" applyFill="1" applyBorder="1" applyAlignment="1">
      <alignment/>
    </xf>
    <xf numFmtId="165" fontId="2" fillId="2" borderId="134" xfId="0" applyNumberFormat="1" applyFont="1" applyFill="1" applyBorder="1" applyAlignment="1">
      <alignment/>
    </xf>
    <xf numFmtId="0" fontId="3" fillId="4" borderId="125" xfId="0" applyFont="1" applyFill="1" applyBorder="1" applyAlignment="1">
      <alignment horizontal="center" vertical="top" wrapText="1"/>
    </xf>
    <xf numFmtId="0" fontId="3" fillId="4" borderId="135" xfId="0" applyFont="1" applyFill="1" applyBorder="1" applyAlignment="1">
      <alignment horizontal="center" vertical="top" wrapText="1"/>
    </xf>
    <xf numFmtId="0" fontId="3" fillId="4" borderId="12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0" fontId="3" fillId="3" borderId="23" xfId="0" applyFont="1" applyFill="1" applyBorder="1" applyAlignment="1">
      <alignment horizontal="left"/>
    </xf>
    <xf numFmtId="0" fontId="3" fillId="4" borderId="1" xfId="22" applyNumberFormat="1" applyFont="1" applyFill="1" applyBorder="1" applyAlignment="1">
      <alignment horizontal="center"/>
      <protection/>
    </xf>
    <xf numFmtId="0" fontId="3" fillId="4" borderId="20" xfId="22" applyNumberFormat="1" applyFont="1" applyFill="1" applyBorder="1" applyAlignment="1">
      <alignment horizontal="center"/>
      <protection/>
    </xf>
    <xf numFmtId="0" fontId="3" fillId="4" borderId="17" xfId="22" applyNumberFormat="1" applyFont="1" applyFill="1" applyBorder="1" applyAlignment="1">
      <alignment horizontal="center" vertical="center" wrapText="1"/>
      <protection/>
    </xf>
    <xf numFmtId="0" fontId="3" fillId="4" borderId="17" xfId="22" applyNumberFormat="1" applyFont="1" applyFill="1" applyBorder="1" applyAlignment="1">
      <alignment horizontal="center" vertical="center"/>
      <protection/>
    </xf>
    <xf numFmtId="0" fontId="3" fillId="0" borderId="5" xfId="0" applyFont="1" applyFill="1" applyBorder="1" applyAlignment="1">
      <alignment horizontal="left"/>
    </xf>
    <xf numFmtId="0" fontId="3" fillId="3" borderId="134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136" xfId="0" applyFont="1" applyFill="1" applyBorder="1" applyAlignment="1">
      <alignment horizontal="left"/>
    </xf>
    <xf numFmtId="166" fontId="2" fillId="3" borderId="38" xfId="0" applyNumberFormat="1" applyFont="1" applyFill="1" applyBorder="1" applyAlignment="1">
      <alignment horizontal="right"/>
    </xf>
    <xf numFmtId="166" fontId="2" fillId="6" borderId="112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left"/>
    </xf>
    <xf numFmtId="164" fontId="2" fillId="6" borderId="137" xfId="0" applyNumberFormat="1" applyFont="1" applyFill="1" applyBorder="1" applyAlignment="1">
      <alignment horizontal="right" vertical="top" wrapText="1"/>
    </xf>
    <xf numFmtId="164" fontId="2" fillId="6" borderId="78" xfId="0" applyNumberFormat="1" applyFont="1" applyFill="1" applyBorder="1" applyAlignment="1">
      <alignment horizontal="right" vertical="top" wrapText="1"/>
    </xf>
    <xf numFmtId="164" fontId="2" fillId="6" borderId="112" xfId="0" applyNumberFormat="1" applyFont="1" applyFill="1" applyBorder="1" applyAlignment="1">
      <alignment horizontal="right" vertical="top" wrapText="1"/>
    </xf>
    <xf numFmtId="166" fontId="2" fillId="6" borderId="1" xfId="0" applyNumberFormat="1" applyFont="1" applyFill="1" applyBorder="1" applyAlignment="1">
      <alignment/>
    </xf>
    <xf numFmtId="0" fontId="3" fillId="0" borderId="82" xfId="0" applyFont="1" applyFill="1" applyBorder="1" applyAlignment="1">
      <alignment horizontal="left"/>
    </xf>
    <xf numFmtId="164" fontId="2" fillId="0" borderId="86" xfId="0" applyNumberFormat="1" applyFont="1" applyFill="1" applyBorder="1" applyAlignment="1">
      <alignment horizontal="right" vertical="top" wrapText="1"/>
    </xf>
    <xf numFmtId="164" fontId="2" fillId="0" borderId="85" xfId="0" applyNumberFormat="1" applyFont="1" applyFill="1" applyBorder="1" applyAlignment="1">
      <alignment horizontal="right" vertical="top" wrapText="1"/>
    </xf>
    <xf numFmtId="166" fontId="2" fillId="0" borderId="138" xfId="0" applyNumberFormat="1" applyFont="1" applyFill="1" applyBorder="1" applyAlignment="1">
      <alignment horizontal="right" vertical="top" wrapText="1"/>
    </xf>
    <xf numFmtId="166" fontId="2" fillId="0" borderId="82" xfId="0" applyNumberFormat="1" applyFont="1" applyFill="1" applyBorder="1" applyAlignment="1">
      <alignment/>
    </xf>
    <xf numFmtId="166" fontId="2" fillId="3" borderId="11" xfId="0" applyNumberFormat="1" applyFont="1" applyFill="1" applyBorder="1" applyAlignment="1">
      <alignment/>
    </xf>
    <xf numFmtId="173" fontId="2" fillId="3" borderId="7" xfId="22" applyNumberFormat="1" applyFont="1" applyFill="1" applyBorder="1" applyAlignment="1">
      <alignment horizontal="right"/>
      <protection/>
    </xf>
    <xf numFmtId="173" fontId="2" fillId="3" borderId="10" xfId="22" applyNumberFormat="1" applyFont="1" applyFill="1" applyBorder="1" applyAlignment="1">
      <alignment horizontal="right"/>
      <protection/>
    </xf>
    <xf numFmtId="173" fontId="2" fillId="3" borderId="4" xfId="22" applyNumberFormat="1" applyFont="1" applyFill="1" applyBorder="1" applyAlignment="1">
      <alignment horizontal="right"/>
      <protection/>
    </xf>
    <xf numFmtId="173" fontId="2" fillId="3" borderId="85" xfId="22" applyNumberFormat="1" applyFont="1" applyFill="1" applyBorder="1" applyAlignment="1">
      <alignment horizontal="right"/>
      <protection/>
    </xf>
    <xf numFmtId="173" fontId="2" fillId="3" borderId="17" xfId="22" applyNumberFormat="1" applyFont="1" applyFill="1" applyBorder="1" applyAlignment="1">
      <alignment horizontal="right"/>
      <protection/>
    </xf>
    <xf numFmtId="0" fontId="3" fillId="3" borderId="48" xfId="0" applyFont="1" applyFill="1" applyBorder="1" applyAlignment="1">
      <alignment horizontal="left"/>
    </xf>
    <xf numFmtId="0" fontId="3" fillId="3" borderId="82" xfId="0" applyFont="1" applyFill="1" applyBorder="1" applyAlignment="1">
      <alignment horizontal="left"/>
    </xf>
    <xf numFmtId="173" fontId="2" fillId="3" borderId="11" xfId="22" applyNumberFormat="1" applyFont="1" applyFill="1" applyBorder="1" applyAlignment="1">
      <alignment horizontal="right"/>
      <protection/>
    </xf>
    <xf numFmtId="173" fontId="2" fillId="3" borderId="13" xfId="22" applyNumberFormat="1" applyFont="1" applyFill="1" applyBorder="1" applyAlignment="1">
      <alignment horizontal="right"/>
      <protection/>
    </xf>
    <xf numFmtId="173" fontId="2" fillId="3" borderId="138" xfId="22" applyNumberFormat="1" applyFont="1" applyFill="1" applyBorder="1" applyAlignment="1">
      <alignment horizontal="right"/>
      <protection/>
    </xf>
    <xf numFmtId="173" fontId="2" fillId="3" borderId="37" xfId="22" applyNumberFormat="1" applyFont="1" applyFill="1" applyBorder="1" applyAlignment="1">
      <alignment horizontal="right"/>
      <protection/>
    </xf>
    <xf numFmtId="173" fontId="2" fillId="3" borderId="10" xfId="22" applyNumberFormat="1" applyFont="1" applyFill="1" applyBorder="1" applyAlignment="1">
      <alignment horizontal="right" indent="1"/>
      <protection/>
    </xf>
    <xf numFmtId="173" fontId="2" fillId="3" borderId="11" xfId="22" applyNumberFormat="1" applyFont="1" applyFill="1" applyBorder="1" applyAlignment="1">
      <alignment horizontal="right" indent="1"/>
      <protection/>
    </xf>
    <xf numFmtId="174" fontId="2" fillId="3" borderId="8" xfId="23" applyNumberFormat="1" applyFont="1" applyFill="1" applyBorder="1" applyAlignment="1">
      <alignment/>
      <protection/>
    </xf>
    <xf numFmtId="174" fontId="2" fillId="3" borderId="139" xfId="23" applyNumberFormat="1" applyFont="1" applyFill="1" applyBorder="1" applyAlignment="1">
      <alignment/>
      <protection/>
    </xf>
    <xf numFmtId="174" fontId="2" fillId="3" borderId="34" xfId="23" applyNumberFormat="1" applyFont="1" applyFill="1" applyBorder="1" applyAlignment="1">
      <alignment/>
      <protection/>
    </xf>
    <xf numFmtId="174" fontId="2" fillId="3" borderId="140" xfId="23" applyNumberFormat="1" applyFont="1" applyFill="1" applyBorder="1" applyAlignment="1">
      <alignment/>
      <protection/>
    </xf>
    <xf numFmtId="174" fontId="2" fillId="3" borderId="0" xfId="23" applyNumberFormat="1" applyFont="1" applyFill="1" applyBorder="1" applyAlignment="1">
      <alignment/>
      <protection/>
    </xf>
    <xf numFmtId="174" fontId="2" fillId="3" borderId="141" xfId="23" applyNumberFormat="1" applyFont="1" applyFill="1" applyBorder="1" applyAlignment="1">
      <alignment/>
      <protection/>
    </xf>
    <xf numFmtId="174" fontId="2" fillId="0" borderId="5" xfId="23" applyNumberFormat="1" applyFont="1" applyFill="1" applyBorder="1" applyAlignment="1">
      <alignment horizontal="right" indent="1"/>
      <protection/>
    </xf>
    <xf numFmtId="174" fontId="2" fillId="3" borderId="34" xfId="23" applyNumberFormat="1" applyFont="1" applyFill="1" applyBorder="1" applyAlignment="1">
      <alignment horizontal="right" indent="1"/>
      <protection/>
    </xf>
    <xf numFmtId="0" fontId="3" fillId="4" borderId="15" xfId="23" applyNumberFormat="1" applyFont="1" applyFill="1" applyBorder="1" applyAlignment="1">
      <alignment horizontal="center"/>
      <protection/>
    </xf>
    <xf numFmtId="0" fontId="3" fillId="6" borderId="20" xfId="23" applyNumberFormat="1" applyFont="1" applyFill="1" applyBorder="1" applyAlignment="1">
      <alignment horizontal="left"/>
      <protection/>
    </xf>
    <xf numFmtId="174" fontId="2" fillId="6" borderId="20" xfId="23" applyNumberFormat="1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3" borderId="79" xfId="21" applyNumberFormat="1" applyFont="1" applyFill="1" applyBorder="1" applyAlignment="1">
      <alignment horizontal="right"/>
      <protection/>
    </xf>
    <xf numFmtId="0" fontId="3" fillId="3" borderId="142" xfId="21" applyFont="1" applyFill="1" applyBorder="1" applyAlignment="1">
      <alignment horizontal="left"/>
      <protection/>
    </xf>
    <xf numFmtId="3" fontId="2" fillId="3" borderId="143" xfId="21" applyNumberFormat="1" applyFont="1" applyFill="1" applyBorder="1" applyAlignment="1">
      <alignment horizontal="right"/>
      <protection/>
    </xf>
    <xf numFmtId="3" fontId="2" fillId="3" borderId="144" xfId="21" applyNumberFormat="1" applyFont="1" applyFill="1" applyBorder="1" applyAlignment="1">
      <alignment horizontal="right"/>
      <protection/>
    </xf>
    <xf numFmtId="3" fontId="2" fillId="3" borderId="145" xfId="21" applyNumberFormat="1" applyFont="1" applyFill="1" applyBorder="1" applyAlignment="1">
      <alignment horizontal="right"/>
      <protection/>
    </xf>
    <xf numFmtId="3" fontId="2" fillId="3" borderId="80" xfId="21" applyNumberFormat="1" applyFont="1" applyFill="1" applyBorder="1" applyAlignment="1">
      <alignment horizontal="right"/>
      <protection/>
    </xf>
    <xf numFmtId="3" fontId="2" fillId="0" borderId="144" xfId="23" applyNumberFormat="1" applyFont="1" applyFill="1" applyBorder="1" applyAlignment="1">
      <alignment/>
      <protection/>
    </xf>
    <xf numFmtId="0" fontId="3" fillId="3" borderId="110" xfId="21" applyFont="1" applyFill="1" applyBorder="1" applyAlignment="1">
      <alignment horizontal="left"/>
      <protection/>
    </xf>
    <xf numFmtId="3" fontId="2" fillId="3" borderId="146" xfId="21" applyNumberFormat="1" applyFont="1" applyFill="1" applyBorder="1" applyAlignment="1">
      <alignment horizontal="right"/>
      <protection/>
    </xf>
    <xf numFmtId="3" fontId="2" fillId="3" borderId="147" xfId="21" applyNumberFormat="1" applyFont="1" applyFill="1" applyBorder="1" applyAlignment="1">
      <alignment horizontal="right"/>
      <protection/>
    </xf>
    <xf numFmtId="3" fontId="2" fillId="3" borderId="148" xfId="21" applyNumberFormat="1" applyFont="1" applyFill="1" applyBorder="1" applyAlignment="1">
      <alignment horizontal="right"/>
      <protection/>
    </xf>
    <xf numFmtId="175" fontId="2" fillId="3" borderId="7" xfId="0" applyNumberFormat="1" applyFont="1" applyFill="1" applyBorder="1" applyAlignment="1">
      <alignment horizontal="right" vertical="top"/>
    </xf>
    <xf numFmtId="175" fontId="2" fillId="3" borderId="44" xfId="0" applyNumberFormat="1" applyFont="1" applyFill="1" applyBorder="1" applyAlignment="1">
      <alignment horizontal="right" vertical="top"/>
    </xf>
    <xf numFmtId="176" fontId="2" fillId="3" borderId="7" xfId="0" applyNumberFormat="1" applyFont="1" applyFill="1" applyBorder="1" applyAlignment="1">
      <alignment horizontal="right" vertical="top"/>
    </xf>
    <xf numFmtId="176" fontId="2" fillId="3" borderId="44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/>
    </xf>
    <xf numFmtId="177" fontId="2" fillId="0" borderId="10" xfId="0" applyNumberFormat="1" applyFont="1" applyFill="1" applyBorder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7" fontId="2" fillId="2" borderId="0" xfId="0" applyNumberFormat="1" applyFont="1" applyFill="1"/>
    <xf numFmtId="167" fontId="2" fillId="3" borderId="10" xfId="0" applyNumberFormat="1" applyFont="1" applyFill="1" applyBorder="1" applyAlignment="1">
      <alignment horizontal="right" vertical="top"/>
    </xf>
    <xf numFmtId="167" fontId="2" fillId="2" borderId="10" xfId="0" applyNumberFormat="1" applyFont="1" applyFill="1" applyBorder="1" applyAlignment="1">
      <alignment horizontal="right"/>
    </xf>
    <xf numFmtId="171" fontId="2" fillId="0" borderId="10" xfId="0" applyNumberFormat="1" applyFont="1" applyFill="1" applyBorder="1"/>
    <xf numFmtId="167" fontId="2" fillId="3" borderId="8" xfId="0" applyNumberFormat="1" applyFont="1" applyFill="1" applyBorder="1" applyAlignment="1">
      <alignment horizontal="right" vertical="top"/>
    </xf>
    <xf numFmtId="167" fontId="2" fillId="2" borderId="11" xfId="0" applyNumberFormat="1" applyFont="1" applyFill="1" applyBorder="1" applyAlignment="1">
      <alignment horizontal="right"/>
    </xf>
    <xf numFmtId="171" fontId="2" fillId="3" borderId="11" xfId="0" applyNumberFormat="1" applyFont="1" applyFill="1" applyBorder="1" applyAlignment="1">
      <alignment horizontal="right" vertical="top"/>
    </xf>
    <xf numFmtId="167" fontId="2" fillId="3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/>
    </xf>
    <xf numFmtId="167" fontId="2" fillId="3" borderId="9" xfId="0" applyNumberFormat="1" applyFont="1" applyFill="1" applyBorder="1" applyAlignment="1">
      <alignment horizontal="right" vertical="top"/>
    </xf>
    <xf numFmtId="167" fontId="2" fillId="3" borderId="28" xfId="0" applyNumberFormat="1" applyFont="1" applyFill="1" applyBorder="1" applyAlignment="1">
      <alignment horizontal="right" vertical="top"/>
    </xf>
    <xf numFmtId="167" fontId="2" fillId="3" borderId="72" xfId="0" applyNumberFormat="1" applyFont="1" applyFill="1" applyBorder="1" applyAlignment="1">
      <alignment horizontal="right" vertical="top"/>
    </xf>
    <xf numFmtId="0" fontId="3" fillId="8" borderId="54" xfId="0" applyFont="1" applyFill="1" applyBorder="1" applyAlignment="1">
      <alignment/>
    </xf>
    <xf numFmtId="0" fontId="3" fillId="8" borderId="56" xfId="0" applyFont="1" applyFill="1" applyBorder="1" applyAlignment="1">
      <alignment/>
    </xf>
    <xf numFmtId="0" fontId="2" fillId="3" borderId="0" xfId="21" applyFont="1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8" borderId="8" xfId="21" applyFont="1" applyFill="1" applyBorder="1" applyAlignment="1">
      <alignment horizontal="left"/>
      <protection/>
    </xf>
    <xf numFmtId="0" fontId="3" fillId="8" borderId="14" xfId="21" applyFont="1" applyFill="1" applyBorder="1" applyAlignment="1">
      <alignment horizontal="left"/>
      <protection/>
    </xf>
    <xf numFmtId="0" fontId="3" fillId="9" borderId="8" xfId="21" applyFont="1" applyFill="1" applyBorder="1" applyAlignment="1">
      <alignment horizontal="left"/>
      <protection/>
    </xf>
    <xf numFmtId="0" fontId="3" fillId="9" borderId="75" xfId="21" applyFont="1" applyFill="1" applyBorder="1" applyAlignment="1">
      <alignment horizontal="left"/>
      <protection/>
    </xf>
    <xf numFmtId="0" fontId="11" fillId="8" borderId="8" xfId="21" applyFont="1" applyFill="1" applyBorder="1" applyAlignment="1">
      <alignment horizontal="left"/>
      <protection/>
    </xf>
    <xf numFmtId="0" fontId="11" fillId="8" borderId="14" xfId="21" applyFont="1" applyFill="1" applyBorder="1" applyAlignment="1">
      <alignment horizontal="left"/>
      <protection/>
    </xf>
    <xf numFmtId="3" fontId="2" fillId="8" borderId="9" xfId="21" applyNumberFormat="1" applyFont="1" applyFill="1" applyBorder="1" applyAlignment="1">
      <alignment horizontal="right"/>
      <protection/>
    </xf>
    <xf numFmtId="3" fontId="2" fillId="8" borderId="11" xfId="21" applyNumberFormat="1" applyFont="1" applyFill="1" applyBorder="1" applyAlignment="1">
      <alignment horizontal="right"/>
      <protection/>
    </xf>
    <xf numFmtId="166" fontId="2" fillId="8" borderId="8" xfId="21" applyNumberFormat="1" applyFont="1" applyFill="1" applyBorder="1" applyAlignment="1">
      <alignment horizontal="right"/>
      <protection/>
    </xf>
    <xf numFmtId="166" fontId="2" fillId="8" borderId="8" xfId="21" applyNumberFormat="1" applyFont="1" applyFill="1" applyBorder="1">
      <alignment/>
      <protection/>
    </xf>
    <xf numFmtId="166" fontId="2" fillId="8" borderId="10" xfId="0" applyNumberFormat="1" applyFont="1" applyFill="1" applyBorder="1" applyAlignment="1">
      <alignment/>
    </xf>
    <xf numFmtId="166" fontId="2" fillId="8" borderId="48" xfId="0" applyNumberFormat="1" applyFont="1" applyFill="1" applyBorder="1" applyAlignment="1">
      <alignment horizontal="right"/>
    </xf>
    <xf numFmtId="165" fontId="2" fillId="8" borderId="10" xfId="0" applyNumberFormat="1" applyFont="1" applyFill="1" applyBorder="1" applyAlignment="1">
      <alignment/>
    </xf>
    <xf numFmtId="165" fontId="2" fillId="8" borderId="10" xfId="0" applyNumberFormat="1" applyFont="1" applyFill="1" applyBorder="1" applyAlignment="1">
      <alignment horizontal="right"/>
    </xf>
    <xf numFmtId="165" fontId="2" fillId="8" borderId="97" xfId="0" applyNumberFormat="1" applyFont="1" applyFill="1" applyBorder="1" applyAlignment="1">
      <alignment horizontal="right"/>
    </xf>
    <xf numFmtId="9" fontId="2" fillId="8" borderId="101" xfId="0" applyNumberFormat="1" applyFont="1" applyFill="1" applyBorder="1" applyAlignment="1">
      <alignment/>
    </xf>
    <xf numFmtId="165" fontId="2" fillId="3" borderId="100" xfId="0" applyNumberFormat="1" applyFont="1" applyFill="1" applyBorder="1" applyAlignment="1">
      <alignment/>
    </xf>
    <xf numFmtId="165" fontId="2" fillId="3" borderId="93" xfId="0" applyNumberFormat="1" applyFont="1" applyFill="1" applyBorder="1" applyAlignment="1">
      <alignment/>
    </xf>
    <xf numFmtId="0" fontId="3" fillId="3" borderId="48" xfId="0" applyFont="1" applyFill="1" applyBorder="1" applyAlignment="1">
      <alignment/>
    </xf>
    <xf numFmtId="0" fontId="3" fillId="3" borderId="136" xfId="0" applyFont="1" applyFill="1" applyBorder="1" applyAlignment="1">
      <alignment/>
    </xf>
    <xf numFmtId="0" fontId="12" fillId="0" borderId="0" xfId="0" applyFont="1" applyBorder="1"/>
    <xf numFmtId="0" fontId="13" fillId="3" borderId="0" xfId="0" applyFont="1" applyFill="1" applyBorder="1" applyAlignment="1">
      <alignment/>
    </xf>
    <xf numFmtId="175" fontId="2" fillId="3" borderId="101" xfId="0" applyNumberFormat="1" applyFont="1" applyFill="1" applyBorder="1" applyAlignment="1">
      <alignment/>
    </xf>
    <xf numFmtId="175" fontId="2" fillId="3" borderId="48" xfId="0" applyNumberFormat="1" applyFont="1" applyFill="1" applyBorder="1" applyAlignment="1">
      <alignment/>
    </xf>
    <xf numFmtId="175" fontId="2" fillId="3" borderId="91" xfId="0" applyNumberFormat="1" applyFont="1" applyFill="1" applyBorder="1" applyAlignment="1">
      <alignment horizontal="right"/>
    </xf>
    <xf numFmtId="175" fontId="2" fillId="3" borderId="48" xfId="0" applyNumberFormat="1" applyFont="1" applyFill="1" applyBorder="1" applyAlignment="1">
      <alignment horizontal="right"/>
    </xf>
    <xf numFmtId="0" fontId="3" fillId="4" borderId="82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left"/>
    </xf>
    <xf numFmtId="0" fontId="2" fillId="5" borderId="0" xfId="23" applyNumberFormat="1" applyFont="1" applyFill="1" applyBorder="1" applyAlignment="1">
      <alignment/>
      <protection/>
    </xf>
    <xf numFmtId="3" fontId="2" fillId="0" borderId="0" xfId="23" applyNumberFormat="1" applyFont="1" applyFill="1" applyBorder="1" applyAlignment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171" fontId="2" fillId="6" borderId="78" xfId="0" applyNumberFormat="1" applyFont="1" applyFill="1" applyBorder="1" applyAlignment="1">
      <alignment horizontal="right" indent="1"/>
    </xf>
    <xf numFmtId="171" fontId="2" fillId="6" borderId="1" xfId="0" applyNumberFormat="1" applyFont="1" applyFill="1" applyBorder="1" applyAlignment="1">
      <alignment horizontal="right" indent="1"/>
    </xf>
    <xf numFmtId="171" fontId="2" fillId="6" borderId="1" xfId="0" applyNumberFormat="1" applyFont="1" applyFill="1" applyBorder="1" applyAlignment="1">
      <alignment horizontal="right" vertical="center" indent="1"/>
    </xf>
    <xf numFmtId="171" fontId="2" fillId="3" borderId="42" xfId="0" applyNumberFormat="1" applyFont="1" applyFill="1" applyBorder="1" applyAlignment="1">
      <alignment horizontal="right" vertical="top" indent="1"/>
    </xf>
    <xf numFmtId="0" fontId="3" fillId="6" borderId="0" xfId="0" applyNumberFormat="1" applyFont="1" applyFill="1" applyBorder="1" applyAlignment="1">
      <alignment horizontal="left"/>
    </xf>
    <xf numFmtId="171" fontId="2" fillId="6" borderId="44" xfId="0" applyNumberFormat="1" applyFont="1" applyFill="1" applyBorder="1" applyAlignment="1">
      <alignment horizontal="right" vertical="top" indent="1"/>
    </xf>
    <xf numFmtId="171" fontId="2" fillId="6" borderId="0" xfId="0" applyNumberFormat="1" applyFont="1" applyFill="1" applyBorder="1" applyAlignment="1">
      <alignment horizontal="right" vertical="top" indent="1"/>
    </xf>
    <xf numFmtId="171" fontId="2" fillId="3" borderId="85" xfId="0" applyNumberFormat="1" applyFont="1" applyFill="1" applyBorder="1" applyAlignment="1">
      <alignment horizontal="right" vertical="top" indent="1"/>
    </xf>
    <xf numFmtId="171" fontId="2" fillId="3" borderId="10" xfId="0" applyNumberFormat="1" applyFont="1" applyFill="1" applyBorder="1" applyAlignment="1">
      <alignment horizontal="right" vertical="top" indent="1"/>
    </xf>
    <xf numFmtId="171" fontId="2" fillId="3" borderId="17" xfId="0" applyNumberFormat="1" applyFont="1" applyFill="1" applyBorder="1" applyAlignment="1">
      <alignment horizontal="right" vertical="top" indent="1"/>
    </xf>
    <xf numFmtId="171" fontId="2" fillId="3" borderId="4" xfId="0" applyNumberFormat="1" applyFont="1" applyFill="1" applyBorder="1" applyAlignment="1">
      <alignment horizontal="right" vertical="top" indent="1"/>
    </xf>
    <xf numFmtId="171" fontId="2" fillId="3" borderId="8" xfId="0" applyNumberFormat="1" applyFont="1" applyFill="1" applyBorder="1" applyAlignment="1">
      <alignment horizontal="right" vertical="top" indent="1"/>
    </xf>
    <xf numFmtId="171" fontId="2" fillId="3" borderId="14" xfId="0" applyNumberFormat="1" applyFont="1" applyFill="1" applyBorder="1" applyAlignment="1">
      <alignment horizontal="right" vertical="top" indent="1"/>
    </xf>
    <xf numFmtId="171" fontId="2" fillId="3" borderId="82" xfId="0" applyNumberFormat="1" applyFont="1" applyFill="1" applyBorder="1" applyAlignment="1">
      <alignment horizontal="right" vertical="top" indent="1"/>
    </xf>
    <xf numFmtId="171" fontId="2" fillId="3" borderId="18" xfId="0" applyNumberFormat="1" applyFont="1" applyFill="1" applyBorder="1" applyAlignment="1">
      <alignment horizontal="right" vertical="top" indent="1"/>
    </xf>
    <xf numFmtId="171" fontId="2" fillId="3" borderId="20" xfId="0" applyNumberFormat="1" applyFont="1" applyFill="1" applyBorder="1" applyAlignment="1">
      <alignment horizontal="right" vertical="top" indent="1"/>
    </xf>
    <xf numFmtId="0" fontId="3" fillId="4" borderId="15" xfId="23" applyNumberFormat="1" applyFont="1" applyFill="1" applyBorder="1" applyAlignment="1">
      <alignment horizontal="center" wrapText="1"/>
      <protection/>
    </xf>
    <xf numFmtId="0" fontId="7" fillId="4" borderId="15" xfId="0" applyFont="1" applyFill="1" applyBorder="1" applyAlignment="1">
      <alignment horizontal="center" wrapText="1"/>
    </xf>
    <xf numFmtId="0" fontId="14" fillId="0" borderId="0" xfId="0" applyFont="1"/>
    <xf numFmtId="167" fontId="2" fillId="6" borderId="20" xfId="23" applyNumberFormat="1" applyFont="1" applyFill="1" applyBorder="1" applyAlignment="1">
      <alignment/>
      <protection/>
    </xf>
    <xf numFmtId="167" fontId="2" fillId="0" borderId="5" xfId="23" applyNumberFormat="1" applyFont="1" applyFill="1" applyBorder="1" applyAlignment="1">
      <alignment/>
      <protection/>
    </xf>
    <xf numFmtId="167" fontId="2" fillId="3" borderId="0" xfId="23" applyNumberFormat="1" applyFont="1" applyFill="1" applyBorder="1" applyAlignment="1">
      <alignment/>
      <protection/>
    </xf>
    <xf numFmtId="167" fontId="2" fillId="3" borderId="141" xfId="23" applyNumberFormat="1" applyFont="1" applyFill="1" applyBorder="1" applyAlignment="1">
      <alignment/>
      <protection/>
    </xf>
    <xf numFmtId="167" fontId="2" fillId="0" borderId="5" xfId="23" applyNumberFormat="1" applyFont="1" applyFill="1" applyBorder="1" applyAlignment="1">
      <alignment horizontal="right"/>
      <protection/>
    </xf>
    <xf numFmtId="0" fontId="3" fillId="4" borderId="85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7" fillId="4" borderId="14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8" xfId="2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" fillId="4" borderId="88" xfId="0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3" fillId="6" borderId="15" xfId="23" applyNumberFormat="1" applyFont="1" applyFill="1" applyBorder="1" applyAlignment="1">
      <alignment horizontal="left"/>
      <protection/>
    </xf>
    <xf numFmtId="0" fontId="3" fillId="0" borderId="5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top"/>
    </xf>
    <xf numFmtId="166" fontId="2" fillId="0" borderId="7" xfId="0" applyNumberFormat="1" applyFont="1" applyFill="1" applyBorder="1" applyAlignment="1">
      <alignment horizontal="right" vertical="top"/>
    </xf>
    <xf numFmtId="164" fontId="2" fillId="6" borderId="71" xfId="0" applyNumberFormat="1" applyFont="1" applyFill="1" applyBorder="1" applyAlignment="1">
      <alignment horizontal="right" vertical="center"/>
    </xf>
    <xf numFmtId="165" fontId="2" fillId="6" borderId="43" xfId="0" applyNumberFormat="1" applyFont="1" applyFill="1" applyBorder="1" applyAlignment="1">
      <alignment horizontal="right" vertical="top"/>
    </xf>
    <xf numFmtId="166" fontId="2" fillId="6" borderId="43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1" fontId="2" fillId="3" borderId="8" xfId="21" applyNumberFormat="1" applyFont="1" applyFill="1" applyBorder="1" applyAlignment="1">
      <alignment horizontal="right"/>
      <protection/>
    </xf>
    <xf numFmtId="1" fontId="2" fillId="3" borderId="9" xfId="21" applyNumberFormat="1" applyFont="1" applyFill="1" applyBorder="1" applyAlignment="1">
      <alignment horizontal="right"/>
      <protection/>
    </xf>
    <xf numFmtId="1" fontId="2" fillId="3" borderId="11" xfId="21" applyNumberFormat="1" applyFont="1" applyFill="1" applyBorder="1" applyAlignment="1">
      <alignment horizontal="right"/>
      <protection/>
    </xf>
    <xf numFmtId="1" fontId="2" fillId="3" borderId="8" xfId="21" applyNumberFormat="1" applyFont="1" applyFill="1" applyBorder="1">
      <alignment/>
      <protection/>
    </xf>
    <xf numFmtId="1" fontId="2" fillId="3" borderId="0" xfId="21" applyNumberFormat="1" applyFont="1" applyFill="1" applyBorder="1">
      <alignment/>
      <protection/>
    </xf>
    <xf numFmtId="1" fontId="3" fillId="3" borderId="8" xfId="21" applyNumberFormat="1" applyFont="1" applyFill="1" applyBorder="1" applyAlignment="1">
      <alignment horizontal="left"/>
      <protection/>
    </xf>
    <xf numFmtId="1" fontId="2" fillId="3" borderId="14" xfId="21" applyNumberFormat="1" applyFont="1" applyFill="1" applyBorder="1">
      <alignment/>
      <protection/>
    </xf>
    <xf numFmtId="1" fontId="2" fillId="3" borderId="10" xfId="21" applyNumberFormat="1" applyFont="1" applyFill="1" applyBorder="1" applyAlignment="1">
      <alignment horizontal="right"/>
      <protection/>
    </xf>
    <xf numFmtId="1" fontId="2" fillId="3" borderId="10" xfId="21" applyNumberFormat="1" applyFont="1" applyFill="1" applyBorder="1">
      <alignment/>
      <protection/>
    </xf>
    <xf numFmtId="1" fontId="2" fillId="3" borderId="14" xfId="21" applyNumberFormat="1" applyFont="1" applyFill="1" applyBorder="1" applyAlignment="1">
      <alignment horizontal="right"/>
      <protection/>
    </xf>
    <xf numFmtId="1" fontId="2" fillId="3" borderId="13" xfId="21" applyNumberFormat="1" applyFont="1" applyFill="1" applyBorder="1" applyAlignment="1">
      <alignment horizontal="right"/>
      <protection/>
    </xf>
    <xf numFmtId="1" fontId="2" fillId="3" borderId="79" xfId="21" applyNumberFormat="1" applyFont="1" applyFill="1" applyBorder="1" applyAlignment="1">
      <alignment horizontal="right"/>
      <protection/>
    </xf>
    <xf numFmtId="1" fontId="2" fillId="3" borderId="4" xfId="21" applyNumberFormat="1" applyFont="1" applyFill="1" applyBorder="1" applyAlignment="1">
      <alignment horizontal="right"/>
      <protection/>
    </xf>
    <xf numFmtId="1" fontId="2" fillId="3" borderId="40" xfId="21" applyNumberFormat="1" applyFont="1" applyFill="1" applyBorder="1" applyAlignment="1">
      <alignment horizontal="right"/>
      <protection/>
    </xf>
    <xf numFmtId="1" fontId="2" fillId="3" borderId="80" xfId="21" applyNumberFormat="1" applyFont="1" applyFill="1" applyBorder="1" applyAlignment="1">
      <alignment horizontal="right"/>
      <protection/>
    </xf>
    <xf numFmtId="1" fontId="2" fillId="3" borderId="84" xfId="21" applyNumberFormat="1" applyFont="1" applyFill="1" applyBorder="1" applyAlignment="1">
      <alignment horizontal="right"/>
      <protection/>
    </xf>
    <xf numFmtId="1" fontId="3" fillId="2" borderId="0" xfId="21" applyNumberFormat="1" applyFont="1" applyFill="1" applyBorder="1">
      <alignment/>
      <protection/>
    </xf>
    <xf numFmtId="1" fontId="2" fillId="3" borderId="0" xfId="21" applyNumberFormat="1" applyFont="1" applyFill="1" applyBorder="1" applyAlignment="1">
      <alignment horizontal="right"/>
      <protection/>
    </xf>
    <xf numFmtId="1" fontId="2" fillId="3" borderId="44" xfId="21" applyNumberFormat="1" applyFont="1" applyFill="1" applyBorder="1" applyAlignment="1">
      <alignment horizontal="right"/>
      <protection/>
    </xf>
    <xf numFmtId="1" fontId="2" fillId="3" borderId="44" xfId="21" applyNumberFormat="1" applyFont="1" applyFill="1" applyBorder="1">
      <alignment/>
      <protection/>
    </xf>
    <xf numFmtId="1" fontId="3" fillId="3" borderId="5" xfId="21" applyNumberFormat="1" applyFont="1" applyFill="1" applyBorder="1" applyAlignment="1">
      <alignment horizontal="left"/>
      <protection/>
    </xf>
    <xf numFmtId="1" fontId="2" fillId="3" borderId="6" xfId="21" applyNumberFormat="1" applyFont="1" applyFill="1" applyBorder="1" applyAlignment="1">
      <alignment horizontal="right"/>
      <protection/>
    </xf>
    <xf numFmtId="1" fontId="2" fillId="3" borderId="81" xfId="21" applyNumberFormat="1" applyFont="1" applyFill="1" applyBorder="1" applyAlignment="1">
      <alignment horizontal="right"/>
      <protection/>
    </xf>
    <xf numFmtId="1" fontId="2" fillId="3" borderId="18" xfId="21" applyNumberFormat="1" applyFont="1" applyFill="1" applyBorder="1" applyAlignment="1">
      <alignment horizontal="right"/>
      <protection/>
    </xf>
    <xf numFmtId="1" fontId="2" fillId="3" borderId="17" xfId="21" applyNumberFormat="1" applyFont="1" applyFill="1" applyBorder="1" applyAlignment="1">
      <alignment horizontal="right"/>
      <protection/>
    </xf>
    <xf numFmtId="1" fontId="2" fillId="3" borderId="17" xfId="21" applyNumberFormat="1" applyFont="1" applyFill="1" applyBorder="1">
      <alignment/>
      <protection/>
    </xf>
    <xf numFmtId="1" fontId="3" fillId="3" borderId="18" xfId="21" applyNumberFormat="1" applyFont="1" applyFill="1" applyBorder="1" applyAlignment="1">
      <alignment horizontal="left"/>
      <protection/>
    </xf>
    <xf numFmtId="1" fontId="2" fillId="3" borderId="19" xfId="21" applyNumberFormat="1" applyFont="1" applyFill="1" applyBorder="1" applyAlignment="1">
      <alignment horizontal="right"/>
      <protection/>
    </xf>
    <xf numFmtId="2" fontId="2" fillId="6" borderId="112" xfId="0" applyNumberFormat="1" applyFont="1" applyFill="1" applyBorder="1" applyAlignment="1">
      <alignment horizontal="right" vertical="top" wrapText="1"/>
    </xf>
    <xf numFmtId="2" fontId="2" fillId="0" borderId="138" xfId="0" applyNumberFormat="1" applyFont="1" applyFill="1" applyBorder="1" applyAlignment="1">
      <alignment horizontal="right" vertical="top" wrapText="1"/>
    </xf>
    <xf numFmtId="2" fontId="2" fillId="0" borderId="82" xfId="0" applyNumberFormat="1" applyFont="1" applyFill="1" applyBorder="1" applyAlignment="1">
      <alignment/>
    </xf>
    <xf numFmtId="2" fontId="2" fillId="3" borderId="11" xfId="0" applyNumberFormat="1" applyFont="1" applyFill="1" applyBorder="1" applyAlignment="1">
      <alignment/>
    </xf>
    <xf numFmtId="2" fontId="2" fillId="3" borderId="90" xfId="0" applyNumberFormat="1" applyFont="1" applyFill="1" applyBorder="1" applyAlignment="1">
      <alignment/>
    </xf>
    <xf numFmtId="2" fontId="2" fillId="3" borderId="91" xfId="0" applyNumberFormat="1" applyFont="1" applyFill="1" applyBorder="1" applyAlignment="1">
      <alignment horizontal="right"/>
    </xf>
    <xf numFmtId="2" fontId="2" fillId="3" borderId="0" xfId="0" applyNumberFormat="1" applyFont="1" applyFill="1"/>
    <xf numFmtId="2" fontId="2" fillId="6" borderId="150" xfId="0" applyNumberFormat="1" applyFont="1" applyFill="1" applyBorder="1" applyAlignment="1">
      <alignment/>
    </xf>
    <xf numFmtId="2" fontId="2" fillId="3" borderId="108" xfId="0" applyNumberFormat="1" applyFont="1" applyFill="1" applyBorder="1" applyAlignment="1">
      <alignment/>
    </xf>
    <xf numFmtId="2" fontId="2" fillId="3" borderId="19" xfId="0" applyNumberFormat="1" applyFont="1" applyFill="1" applyBorder="1" applyAlignment="1">
      <alignment/>
    </xf>
    <xf numFmtId="2" fontId="2" fillId="3" borderId="17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107" xfId="0" applyNumberFormat="1" applyFont="1" applyFill="1" applyBorder="1" applyAlignment="1">
      <alignment horizontal="right"/>
    </xf>
    <xf numFmtId="2" fontId="2" fillId="3" borderId="48" xfId="0" applyNumberFormat="1" applyFont="1" applyFill="1" applyBorder="1" applyAlignment="1">
      <alignment horizontal="right"/>
    </xf>
    <xf numFmtId="167" fontId="2" fillId="3" borderId="45" xfId="0" applyNumberFormat="1" applyFont="1" applyFill="1" applyBorder="1" applyAlignment="1">
      <alignment/>
    </xf>
    <xf numFmtId="0" fontId="3" fillId="4" borderId="85" xfId="0" applyNumberFormat="1" applyFont="1" applyFill="1" applyBorder="1" applyAlignment="1">
      <alignment horizontal="center" vertical="top"/>
    </xf>
    <xf numFmtId="0" fontId="3" fillId="4" borderId="82" xfId="0" applyNumberFormat="1" applyFont="1" applyFill="1" applyBorder="1" applyAlignment="1">
      <alignment horizontal="center" vertical="top"/>
    </xf>
    <xf numFmtId="0" fontId="3" fillId="4" borderId="78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85" xfId="22" applyNumberFormat="1" applyFont="1" applyFill="1" applyBorder="1" applyAlignment="1">
      <alignment horizontal="center" vertical="center"/>
      <protection/>
    </xf>
    <xf numFmtId="0" fontId="3" fillId="4" borderId="82" xfId="22" applyNumberFormat="1" applyFont="1" applyFill="1" applyBorder="1" applyAlignment="1">
      <alignment horizontal="center" vertical="center"/>
      <protection/>
    </xf>
    <xf numFmtId="0" fontId="2" fillId="2" borderId="0" xfId="0" applyNumberFormat="1" applyFont="1" applyFill="1" applyBorder="1" applyAlignment="1">
      <alignment horizontal="left" wrapText="1"/>
    </xf>
    <xf numFmtId="0" fontId="3" fillId="4" borderId="137" xfId="0" applyNumberFormat="1" applyFont="1" applyFill="1" applyBorder="1" applyAlignment="1">
      <alignment horizontal="center" vertical="top" wrapText="1"/>
    </xf>
    <xf numFmtId="0" fontId="3" fillId="4" borderId="151" xfId="0" applyNumberFormat="1" applyFont="1" applyFill="1" applyBorder="1" applyAlignment="1">
      <alignment horizontal="center" vertical="top" wrapText="1"/>
    </xf>
    <xf numFmtId="0" fontId="3" fillId="4" borderId="8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4" borderId="152" xfId="0" applyFont="1" applyFill="1" applyBorder="1" applyAlignment="1">
      <alignment horizontal="center"/>
    </xf>
    <xf numFmtId="0" fontId="3" fillId="4" borderId="153" xfId="0" applyFont="1" applyFill="1" applyBorder="1" applyAlignment="1">
      <alignment horizontal="center"/>
    </xf>
    <xf numFmtId="0" fontId="3" fillId="4" borderId="154" xfId="0" applyFont="1" applyFill="1" applyBorder="1" applyAlignment="1">
      <alignment horizontal="center"/>
    </xf>
    <xf numFmtId="49" fontId="3" fillId="4" borderId="137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37" xfId="0" applyNumberFormat="1" applyFont="1" applyFill="1" applyBorder="1" applyAlignment="1">
      <alignment horizontal="center" vertical="top" wrapText="1"/>
    </xf>
    <xf numFmtId="49" fontId="3" fillId="4" borderId="49" xfId="0" applyNumberFormat="1" applyFont="1" applyFill="1" applyBorder="1" applyAlignment="1">
      <alignment horizontal="center" vertical="top" wrapText="1"/>
    </xf>
    <xf numFmtId="49" fontId="3" fillId="4" borderId="49" xfId="0" applyNumberFormat="1" applyFont="1" applyFill="1" applyBorder="1" applyAlignment="1">
      <alignment horizontal="center" vertical="top"/>
    </xf>
    <xf numFmtId="49" fontId="3" fillId="4" borderId="21" xfId="0" applyNumberFormat="1" applyFont="1" applyFill="1" applyBorder="1" applyAlignment="1">
      <alignment horizontal="center" vertical="top"/>
    </xf>
    <xf numFmtId="0" fontId="3" fillId="4" borderId="155" xfId="22" applyNumberFormat="1" applyFont="1" applyFill="1" applyBorder="1" applyAlignment="1">
      <alignment horizontal="center" vertical="center" wrapText="1"/>
      <protection/>
    </xf>
    <xf numFmtId="0" fontId="3" fillId="4" borderId="156" xfId="22" applyNumberFormat="1" applyFont="1" applyFill="1" applyBorder="1" applyAlignment="1">
      <alignment horizontal="center" vertical="center" wrapText="1"/>
      <protection/>
    </xf>
    <xf numFmtId="49" fontId="2" fillId="2" borderId="0" xfId="0" applyNumberFormat="1" applyFont="1" applyFill="1" applyAlignment="1">
      <alignment horizontal="justify"/>
    </xf>
    <xf numFmtId="0" fontId="2" fillId="0" borderId="0" xfId="0" applyFont="1" applyAlignment="1">
      <alignment/>
    </xf>
    <xf numFmtId="0" fontId="3" fillId="4" borderId="157" xfId="21" applyFont="1" applyFill="1" applyBorder="1" applyAlignment="1">
      <alignment horizontal="center"/>
      <protection/>
    </xf>
    <xf numFmtId="0" fontId="3" fillId="4" borderId="158" xfId="21" applyFont="1" applyFill="1" applyBorder="1" applyAlignment="1">
      <alignment horizontal="center"/>
      <protection/>
    </xf>
    <xf numFmtId="0" fontId="3" fillId="4" borderId="159" xfId="21" applyFont="1" applyFill="1" applyBorder="1" applyAlignment="1">
      <alignment horizontal="center"/>
      <protection/>
    </xf>
    <xf numFmtId="0" fontId="3" fillId="4" borderId="86" xfId="21" applyFont="1" applyFill="1" applyBorder="1" applyAlignment="1">
      <alignment horizontal="center"/>
      <protection/>
    </xf>
    <xf numFmtId="0" fontId="3" fillId="4" borderId="82" xfId="21" applyFont="1" applyFill="1" applyBorder="1" applyAlignment="1">
      <alignment horizontal="center"/>
      <protection/>
    </xf>
    <xf numFmtId="0" fontId="3" fillId="4" borderId="160" xfId="21" applyFont="1" applyFill="1" applyBorder="1" applyAlignment="1">
      <alignment horizontal="center"/>
      <protection/>
    </xf>
    <xf numFmtId="0" fontId="3" fillId="4" borderId="9" xfId="21" applyFont="1" applyFill="1" applyBorder="1" applyAlignment="1">
      <alignment horizontal="center"/>
      <protection/>
    </xf>
    <xf numFmtId="0" fontId="3" fillId="4" borderId="8" xfId="21" applyFont="1" applyFill="1" applyBorder="1" applyAlignment="1">
      <alignment horizontal="center"/>
      <protection/>
    </xf>
    <xf numFmtId="0" fontId="3" fillId="4" borderId="41" xfId="21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left" wrapText="1"/>
      <protection/>
    </xf>
    <xf numFmtId="0" fontId="3" fillId="4" borderId="86" xfId="0" applyFont="1" applyFill="1" applyBorder="1" applyAlignment="1">
      <alignment horizontal="center" vertical="top"/>
    </xf>
    <xf numFmtId="0" fontId="3" fillId="4" borderId="88" xfId="0" applyFont="1" applyFill="1" applyBorder="1" applyAlignment="1">
      <alignment horizontal="center" vertical="top"/>
    </xf>
    <xf numFmtId="0" fontId="3" fillId="4" borderId="85" xfId="0" applyFont="1" applyFill="1" applyBorder="1" applyAlignment="1">
      <alignment horizontal="center" vertical="top"/>
    </xf>
    <xf numFmtId="0" fontId="3" fillId="4" borderId="151" xfId="0" applyFont="1" applyFill="1" applyBorder="1" applyAlignment="1">
      <alignment horizontal="center" vertical="top"/>
    </xf>
    <xf numFmtId="0" fontId="3" fillId="4" borderId="82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61" xfId="0" applyFont="1" applyFill="1" applyBorder="1" applyAlignment="1">
      <alignment/>
    </xf>
    <xf numFmtId="0" fontId="3" fillId="4" borderId="162" xfId="0" applyFont="1" applyFill="1" applyBorder="1" applyAlignment="1">
      <alignment horizontal="center" vertical="top"/>
    </xf>
    <xf numFmtId="0" fontId="3" fillId="4" borderId="16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3" fillId="4" borderId="164" xfId="0" applyFont="1" applyFill="1" applyBorder="1" applyAlignment="1">
      <alignment horizontal="center" vertical="top"/>
    </xf>
    <xf numFmtId="0" fontId="3" fillId="4" borderId="165" xfId="0" applyFont="1" applyFill="1" applyBorder="1" applyAlignment="1">
      <alignment horizontal="center" vertical="top"/>
    </xf>
    <xf numFmtId="0" fontId="3" fillId="4" borderId="166" xfId="0" applyFont="1" applyFill="1" applyBorder="1" applyAlignment="1">
      <alignment horizontal="center" vertical="top"/>
    </xf>
    <xf numFmtId="0" fontId="3" fillId="4" borderId="167" xfId="0" applyFont="1" applyFill="1" applyBorder="1" applyAlignment="1">
      <alignment horizontal="center" vertical="top" wrapText="1"/>
    </xf>
    <xf numFmtId="0" fontId="3" fillId="4" borderId="168" xfId="0" applyFont="1" applyFill="1" applyBorder="1" applyAlignment="1">
      <alignment horizontal="center" vertical="top" wrapText="1"/>
    </xf>
    <xf numFmtId="0" fontId="3" fillId="4" borderId="169" xfId="0" applyFont="1" applyFill="1" applyBorder="1" applyAlignment="1">
      <alignment horizontal="center" vertical="top" wrapText="1"/>
    </xf>
    <xf numFmtId="0" fontId="3" fillId="4" borderId="170" xfId="0" applyFont="1" applyFill="1" applyBorder="1" applyAlignment="1">
      <alignment horizontal="center" vertical="top" wrapText="1"/>
    </xf>
    <xf numFmtId="0" fontId="3" fillId="4" borderId="171" xfId="0" applyFont="1" applyFill="1" applyBorder="1" applyAlignment="1">
      <alignment horizontal="center" vertical="top" wrapText="1"/>
    </xf>
    <xf numFmtId="0" fontId="3" fillId="4" borderId="172" xfId="0" applyFont="1" applyFill="1" applyBorder="1" applyAlignment="1">
      <alignment horizontal="center" vertical="top" wrapText="1"/>
    </xf>
    <xf numFmtId="0" fontId="2" fillId="5" borderId="173" xfId="22" applyNumberFormat="1" applyFont="1" applyFill="1" applyBorder="1" applyAlignment="1">
      <alignment horizontal="center" vertical="top" wrapText="1"/>
      <protection/>
    </xf>
    <xf numFmtId="0" fontId="2" fillId="5" borderId="174" xfId="22" applyNumberFormat="1" applyFont="1" applyFill="1" applyBorder="1" applyAlignment="1">
      <alignment horizontal="center" vertical="top" wrapText="1"/>
      <protection/>
    </xf>
    <xf numFmtId="0" fontId="2" fillId="5" borderId="173" xfId="22" applyNumberFormat="1" applyFont="1" applyFill="1" applyBorder="1" applyAlignment="1">
      <alignment horizontal="center" wrapText="1"/>
      <protection/>
    </xf>
    <xf numFmtId="0" fontId="2" fillId="5" borderId="174" xfId="22" applyNumberFormat="1" applyFont="1" applyFill="1" applyBorder="1" applyAlignment="1">
      <alignment horizontal="center" wrapText="1"/>
      <protection/>
    </xf>
    <xf numFmtId="0" fontId="2" fillId="5" borderId="173" xfId="22" applyNumberFormat="1" applyFont="1" applyFill="1" applyBorder="1" applyAlignment="1">
      <alignment horizontal="left" vertical="top" wrapText="1"/>
      <protection/>
    </xf>
    <xf numFmtId="0" fontId="2" fillId="5" borderId="174" xfId="22" applyNumberFormat="1" applyFont="1" applyFill="1" applyBorder="1" applyAlignment="1">
      <alignment horizontal="left" vertical="top" wrapText="1"/>
      <protection/>
    </xf>
    <xf numFmtId="0" fontId="3" fillId="4" borderId="175" xfId="0" applyFont="1" applyFill="1" applyBorder="1" applyAlignment="1">
      <alignment horizontal="center" vertical="top" wrapText="1"/>
    </xf>
    <xf numFmtId="0" fontId="3" fillId="4" borderId="176" xfId="0" applyFont="1" applyFill="1" applyBorder="1" applyAlignment="1">
      <alignment horizontal="center" vertical="top" wrapText="1"/>
    </xf>
    <xf numFmtId="0" fontId="3" fillId="4" borderId="8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3" fontId="2" fillId="0" borderId="0" xfId="0" applyNumberFormat="1" applyFont="1"/>
    <xf numFmtId="3" fontId="2" fillId="0" borderId="5" xfId="23" applyNumberFormat="1" applyFont="1" applyFill="1" applyBorder="1" applyAlignment="1">
      <alignment horizontal="right"/>
      <protection/>
    </xf>
    <xf numFmtId="3" fontId="2" fillId="0" borderId="5" xfId="23" applyNumberFormat="1" applyFont="1" applyFill="1" applyBorder="1" applyAlignment="1">
      <alignment/>
      <protection/>
    </xf>
    <xf numFmtId="3" fontId="2" fillId="3" borderId="0" xfId="23" applyNumberFormat="1" applyFont="1" applyFill="1" applyBorder="1" applyAlignment="1">
      <alignment/>
      <protection/>
    </xf>
    <xf numFmtId="3" fontId="2" fillId="3" borderId="141" xfId="23" applyNumberFormat="1" applyFont="1" applyFill="1" applyBorder="1" applyAlignment="1">
      <alignment/>
      <protection/>
    </xf>
    <xf numFmtId="3" fontId="2" fillId="6" borderId="20" xfId="23" applyNumberFormat="1" applyFont="1" applyFill="1" applyBorder="1" applyAlignment="1">
      <alignment/>
      <protection/>
    </xf>
    <xf numFmtId="0" fontId="3" fillId="6" borderId="15" xfId="22" applyNumberFormat="1" applyFont="1" applyFill="1" applyBorder="1" applyAlignment="1">
      <alignment horizontal="left"/>
      <protection/>
    </xf>
    <xf numFmtId="173" fontId="2" fillId="6" borderId="43" xfId="22" applyNumberFormat="1" applyFont="1" applyFill="1" applyBorder="1" applyAlignment="1">
      <alignment horizontal="right" vertical="center"/>
      <protection/>
    </xf>
    <xf numFmtId="173" fontId="2" fillId="6" borderId="43" xfId="22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pro_cpp_luse(1)" xfId="20"/>
    <cellStyle name="Normal_fact sheet 10.1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1'!$E$65</c:f>
              <c:strCache>
                <c:ptCount val="1"/>
                <c:pt idx="0">
                  <c:v> Irrigable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1'!$C$67:$C$97</c:f>
              <c:strCache/>
            </c:strRef>
          </c:cat>
          <c:val>
            <c:numRef>
              <c:f>'Figure 1'!$F$67:$F$94</c:f>
              <c:numCache/>
            </c:numRef>
          </c:val>
        </c:ser>
        <c:ser>
          <c:idx val="1"/>
          <c:order val="1"/>
          <c:tx>
            <c:strRef>
              <c:f>'Figure 1'!$G$65:$H$65</c:f>
              <c:strCache>
                <c:ptCount val="1"/>
                <c:pt idx="0">
                  <c:v> Irrigated area at least once a year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1'!$C$67:$C$97</c:f>
              <c:strCache/>
            </c:strRef>
          </c:cat>
          <c:val>
            <c:numRef>
              <c:f>'Figure 1'!$H$67:$H$94</c:f>
              <c:numCache/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76331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725"/>
          <c:w val="0.937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6'!$C$58:$E$58</c:f>
              <c:strCache>
                <c:ptCount val="1"/>
                <c:pt idx="0">
                  <c:v>Cereals (excl. maize and rice)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6'!$B$61:$B$78</c:f>
              <c:strCache/>
            </c:strRef>
          </c:cat>
          <c:val>
            <c:numRef>
              <c:f>'Figure 6'!$E$61:$E$78</c:f>
              <c:numCache/>
            </c:numRef>
          </c:val>
        </c:ser>
        <c:ser>
          <c:idx val="1"/>
          <c:order val="1"/>
          <c:tx>
            <c:strRef>
              <c:f>'Figure 6'!$F$58:$H$58</c:f>
              <c:strCache>
                <c:ptCount val="1"/>
                <c:pt idx="0">
                  <c:v>Maize (grain and green)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6'!$B$61:$B$78</c:f>
              <c:strCache/>
            </c:strRef>
          </c:cat>
          <c:val>
            <c:numRef>
              <c:f>'Figure 6'!$H$61:$H$78</c:f>
              <c:numCache/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43837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725"/>
          <c:w val="0.937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7'!$C$59:$E$59</c:f>
              <c:strCache>
                <c:ptCount val="1"/>
                <c:pt idx="0">
                  <c:v>Potatoes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7'!$B$62:$B$90</c:f>
              <c:strCache/>
            </c:strRef>
          </c:cat>
          <c:val>
            <c:numRef>
              <c:f>'Figure 7'!$E$62:$E$90</c:f>
              <c:numCache/>
            </c:numRef>
          </c:val>
        </c:ser>
        <c:ser>
          <c:idx val="1"/>
          <c:order val="1"/>
          <c:tx>
            <c:strRef>
              <c:f>'Figure 7'!$F$59:$H$59</c:f>
              <c:strCache>
                <c:ptCount val="1"/>
                <c:pt idx="0">
                  <c:v>Sugar beet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7'!$B$62:$B$90</c:f>
              <c:strCache/>
            </c:strRef>
          </c:cat>
          <c:val>
            <c:numRef>
              <c:f>'Figure 7'!$H$62:$H$90</c:f>
              <c:numCache/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58936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8'!$H$58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8'!$C$59:$C$89</c:f>
              <c:strCache/>
            </c:strRef>
          </c:cat>
          <c:val>
            <c:numRef>
              <c:f>'Figure 8'!$H$59:$H$88</c:f>
              <c:numCache/>
            </c:numRef>
          </c:val>
        </c:ser>
        <c:ser>
          <c:idx val="1"/>
          <c:order val="1"/>
          <c:tx>
            <c:strRef>
              <c:f>'Figure 8'!$I$58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8'!$C$59:$C$89</c:f>
              <c:strCache/>
            </c:strRef>
          </c:cat>
          <c:val>
            <c:numRef>
              <c:f>'Figure 8'!$I$59:$I$88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31535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9'!$G$56:$G$57</c:f>
              <c:strCache>
                <c:ptCount val="1"/>
                <c:pt idx="0">
                  <c:v>Surface irrigation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9'!$C$58:$C$90</c:f>
              <c:strCache/>
            </c:strRef>
          </c:cat>
          <c:val>
            <c:numRef>
              <c:f>'Figure 9'!$G$58:$G$88</c:f>
              <c:numCache/>
            </c:numRef>
          </c:val>
        </c:ser>
        <c:ser>
          <c:idx val="1"/>
          <c:order val="1"/>
          <c:tx>
            <c:strRef>
              <c:f>'Figure 9'!$H$56:$H$57</c:f>
              <c:strCache>
                <c:ptCount val="1"/>
                <c:pt idx="0">
                  <c:v>Sprinkler irrigation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9'!$C$58:$C$90</c:f>
              <c:strCache/>
            </c:strRef>
          </c:cat>
          <c:val>
            <c:numRef>
              <c:f>'Figure 9'!$H$58:$H$88</c:f>
              <c:numCache/>
            </c:numRef>
          </c:val>
        </c:ser>
        <c:ser>
          <c:idx val="2"/>
          <c:order val="2"/>
          <c:tx>
            <c:strRef>
              <c:f>'Figure 9'!$I$56:$I$57</c:f>
              <c:strCache>
                <c:ptCount val="1"/>
                <c:pt idx="0">
                  <c:v>Drop irrigation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9'!$C$58:$C$90</c:f>
              <c:strCache/>
            </c:strRef>
          </c:cat>
          <c:val>
            <c:numRef>
              <c:f>'Figure 9'!$I$58:$I$88</c:f>
              <c:numCache/>
            </c:numRef>
          </c:val>
        </c:ser>
        <c:overlap val="100"/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1203223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1425"/>
          <c:w val="0.917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10'!$F$53</c:f>
              <c:strCache>
                <c:ptCount val="1"/>
                <c:pt idx="0">
                  <c:v>Average volume of water used for irrigation
(m³ per ha)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10'!$C$54:$C$82</c:f>
              <c:strCache/>
            </c:strRef>
          </c:cat>
          <c:val>
            <c:numRef>
              <c:f>'Figure 10'!$F$54:$F$82</c:f>
              <c:numCache/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\ ##0" sourceLinked="1"/>
        <c:majorTickMark val="out"/>
        <c:minorTickMark val="none"/>
        <c:tickLblPos val="nextTo"/>
        <c:spPr>
          <a:ln w="9525">
            <a:noFill/>
          </a:ln>
        </c:spPr>
        <c:crossAx val="350865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11'!$L$55</c:f>
              <c:strCache>
                <c:ptCount val="1"/>
                <c:pt idx="0">
                  <c:v>Ground-water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11'!$K$56:$K$81</c:f>
              <c:strCache/>
            </c:strRef>
          </c:cat>
          <c:val>
            <c:numRef>
              <c:f>'Figure 11'!$L$56:$L$81</c:f>
              <c:numCache/>
            </c:numRef>
          </c:val>
        </c:ser>
        <c:ser>
          <c:idx val="1"/>
          <c:order val="1"/>
          <c:tx>
            <c:strRef>
              <c:f>'Figure 11'!$M$55</c:f>
              <c:strCache>
                <c:ptCount val="1"/>
                <c:pt idx="0">
                  <c:v>On-farm  surface water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11'!$K$56:$K$81</c:f>
              <c:strCache/>
            </c:strRef>
          </c:cat>
          <c:val>
            <c:numRef>
              <c:f>'Figure 11'!$M$56:$M$81</c:f>
              <c:numCache/>
            </c:numRef>
          </c:val>
        </c:ser>
        <c:ser>
          <c:idx val="2"/>
          <c:order val="2"/>
          <c:tx>
            <c:strRef>
              <c:f>'Figure 11'!$N$55</c:f>
              <c:strCache>
                <c:ptCount val="1"/>
                <c:pt idx="0">
                  <c:v>Off-farm surface water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11'!$K$56:$K$81</c:f>
              <c:strCache/>
            </c:strRef>
          </c:cat>
          <c:val>
            <c:numRef>
              <c:f>'Figure 11'!$N$56:$N$81</c:f>
              <c:numCache/>
            </c:numRef>
          </c:val>
        </c:ser>
        <c:ser>
          <c:idx val="3"/>
          <c:order val="3"/>
          <c:tx>
            <c:strRef>
              <c:f>'Figure 11'!$O$55</c:f>
              <c:strCache>
                <c:ptCount val="1"/>
                <c:pt idx="0">
                  <c:v>Off-farm water from water supply networks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11'!$K$56:$K$81</c:f>
              <c:strCache/>
            </c:strRef>
          </c:cat>
          <c:val>
            <c:numRef>
              <c:f>'Figure 11'!$O$56:$O$81</c:f>
              <c:numCache/>
            </c:numRef>
          </c:val>
        </c:ser>
        <c:ser>
          <c:idx val="4"/>
          <c:order val="4"/>
          <c:tx>
            <c:strRef>
              <c:f>'Figure 11'!$P$55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11'!$K$56:$K$81</c:f>
              <c:strCache/>
            </c:strRef>
          </c:cat>
          <c:val>
            <c:numRef>
              <c:f>'Figure 11'!$P$56:$P$81</c:f>
              <c:numCache/>
            </c:numRef>
          </c:val>
        </c:ser>
        <c:overlap val="100"/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2343778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24"/>
          <c:w val="0.956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2'!$G$64</c:f>
              <c:strCache>
                <c:ptCount val="1"/>
                <c:pt idx="0">
                  <c:v>Irrigable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2'!$B$65:$B$93</c:f>
              <c:strCache/>
            </c:strRef>
          </c:cat>
          <c:val>
            <c:numRef>
              <c:f>'Figure 2'!$G$65:$G$89</c:f>
              <c:numCache/>
            </c:numRef>
          </c:val>
        </c:ser>
        <c:ser>
          <c:idx val="1"/>
          <c:order val="1"/>
          <c:tx>
            <c:strRef>
              <c:f>'Figure 2'!$H$64</c:f>
              <c:strCache>
                <c:ptCount val="1"/>
                <c:pt idx="0">
                  <c:v> Irrigated area at least once a year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2'!$B$65:$B$93</c:f>
              <c:strCache/>
            </c:strRef>
          </c:cat>
          <c:val>
            <c:numRef>
              <c:f>'Figure 2'!$H$65:$H$89</c:f>
              <c:numCache/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15650840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2E1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overlap val="100"/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crossBetween val="between"/>
        <c:dispUnits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3'!$I$51:$I$53</c:f>
              <c:strCache>
                <c:ptCount val="1"/>
                <c:pt idx="0">
                  <c:v>2013-1995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3'!$B$54:$B$64</c:f>
              <c:strCache/>
            </c:strRef>
          </c:cat>
          <c:val>
            <c:numRef>
              <c:f>'Figure 3'!$I$54:$I$64</c:f>
              <c:numCache/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178854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4'!$D$40</c:f>
              <c:strCache>
                <c:ptCount val="1"/>
                <c:pt idx="0">
                  <c:v>Less than 1 ha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4'!$C$41:$C$70</c:f>
              <c:strCache/>
            </c:strRef>
          </c:cat>
          <c:val>
            <c:numRef>
              <c:f>'Figure 4'!$D$41:$D$70</c:f>
              <c:numCache/>
            </c:numRef>
          </c:val>
        </c:ser>
        <c:ser>
          <c:idx val="1"/>
          <c:order val="1"/>
          <c:tx>
            <c:strRef>
              <c:f>'Figure 4'!$E$40</c:f>
              <c:strCache>
                <c:ptCount val="1"/>
                <c:pt idx="0">
                  <c:v>From 1 to 9.9 ha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4'!$C$41:$C$70</c:f>
              <c:strCache/>
            </c:strRef>
          </c:cat>
          <c:val>
            <c:numRef>
              <c:f>'Figure 4'!$E$41:$E$70</c:f>
              <c:numCache/>
            </c:numRef>
          </c:val>
        </c:ser>
        <c:ser>
          <c:idx val="2"/>
          <c:order val="2"/>
          <c:tx>
            <c:strRef>
              <c:f>'Figure 4'!$F$40</c:f>
              <c:strCache>
                <c:ptCount val="1"/>
                <c:pt idx="0">
                  <c:v>From 10 to 49.9 ha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4'!$C$41:$C$70</c:f>
              <c:strCache/>
            </c:strRef>
          </c:cat>
          <c:val>
            <c:numRef>
              <c:f>'Figure 4'!$F$41:$F$70</c:f>
              <c:numCache/>
            </c:numRef>
          </c:val>
        </c:ser>
        <c:ser>
          <c:idx val="3"/>
          <c:order val="3"/>
          <c:tx>
            <c:strRef>
              <c:f>'Figure 4'!$G$40</c:f>
              <c:strCache>
                <c:ptCount val="1"/>
                <c:pt idx="0">
                  <c:v>50 ha and over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4'!$C$41:$C$70</c:f>
              <c:strCache/>
            </c:strRef>
          </c:cat>
          <c:val>
            <c:numRef>
              <c:f>'Figure 4'!$G$41:$G$70</c:f>
              <c:numCache/>
            </c:numRef>
          </c:val>
        </c:ser>
        <c:overlap val="100"/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943531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1375"/>
          <c:w val="0.931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5'!$D$58:$F$58</c:f>
              <c:strCache>
                <c:ptCount val="1"/>
                <c:pt idx="0">
                  <c:v>Citrus plantations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5'!$C$61:$C$76</c:f>
              <c:strCache/>
            </c:strRef>
          </c:cat>
          <c:val>
            <c:numRef>
              <c:f>'Figure 5'!$F$61:$F$76</c:f>
              <c:numCache/>
            </c:numRef>
          </c:val>
        </c:ser>
        <c:ser>
          <c:idx val="1"/>
          <c:order val="1"/>
          <c:tx>
            <c:strRef>
              <c:f>'Figure 5'!$G$58:$I$58</c:f>
              <c:strCache>
                <c:ptCount val="1"/>
                <c:pt idx="0">
                  <c:v>Vineyards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5'!$C$61:$C$76</c:f>
              <c:strCache/>
            </c:strRef>
          </c:cat>
          <c:val>
            <c:numRef>
              <c:f>'Figure 5'!$I$61:$I$76</c:f>
              <c:numCache/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14399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13</xdr:col>
      <xdr:colOff>485775</xdr:colOff>
      <xdr:row>33</xdr:row>
      <xdr:rowOff>28575</xdr:rowOff>
    </xdr:to>
    <xdr:graphicFrame macro="">
      <xdr:nvGraphicFramePr>
        <xdr:cNvPr id="2" name="Chart 3"/>
        <xdr:cNvGraphicFramePr/>
      </xdr:nvGraphicFramePr>
      <xdr:xfrm>
        <a:off x="704850" y="609600"/>
        <a:ext cx="82962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247650</xdr:rowOff>
    </xdr:from>
    <xdr:to>
      <xdr:col>15</xdr:col>
      <xdr:colOff>47625</xdr:colOff>
      <xdr:row>38</xdr:row>
      <xdr:rowOff>38100</xdr:rowOff>
    </xdr:to>
    <xdr:graphicFrame macro="">
      <xdr:nvGraphicFramePr>
        <xdr:cNvPr id="4" name="Chart 1"/>
        <xdr:cNvGraphicFramePr/>
      </xdr:nvGraphicFramePr>
      <xdr:xfrm>
        <a:off x="476250" y="1352550"/>
        <a:ext cx="8715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4</xdr:row>
      <xdr:rowOff>104775</xdr:rowOff>
    </xdr:from>
    <xdr:to>
      <xdr:col>21</xdr:col>
      <xdr:colOff>95250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6838950" y="771525"/>
        <a:ext cx="7620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5</xdr:row>
      <xdr:rowOff>0</xdr:rowOff>
    </xdr:from>
    <xdr:to>
      <xdr:col>19</xdr:col>
      <xdr:colOff>409575</xdr:colOff>
      <xdr:row>48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76300"/>
          <a:ext cx="5305425" cy="668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</xdr:row>
      <xdr:rowOff>0</xdr:rowOff>
    </xdr:from>
    <xdr:to>
      <xdr:col>19</xdr:col>
      <xdr:colOff>409575</xdr:colOff>
      <xdr:row>49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257300"/>
          <a:ext cx="5286375" cy="647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123825</xdr:rowOff>
    </xdr:from>
    <xdr:to>
      <xdr:col>15</xdr:col>
      <xdr:colOff>571500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838200" y="781050"/>
        <a:ext cx="91249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68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2" name="Chart 8"/>
        <xdr:cNvGraphicFramePr/>
      </xdr:nvGraphicFramePr>
      <xdr:xfrm>
        <a:off x="3248025" y="12239625"/>
        <a:ext cx="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3" name="Chart 9"/>
        <xdr:cNvGraphicFramePr/>
      </xdr:nvGraphicFramePr>
      <xdr:xfrm>
        <a:off x="3248025" y="12239625"/>
        <a:ext cx="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64</xdr:row>
      <xdr:rowOff>0</xdr:rowOff>
    </xdr:to>
    <xdr:graphicFrame macro="">
      <xdr:nvGraphicFramePr>
        <xdr:cNvPr id="4" name="Chart 10"/>
        <xdr:cNvGraphicFramePr/>
      </xdr:nvGraphicFramePr>
      <xdr:xfrm>
        <a:off x="1895475" y="10563225"/>
        <a:ext cx="0" cy="91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63</xdr:row>
      <xdr:rowOff>142875</xdr:rowOff>
    </xdr:to>
    <xdr:graphicFrame macro="">
      <xdr:nvGraphicFramePr>
        <xdr:cNvPr id="5" name="Chart 11"/>
        <xdr:cNvGraphicFramePr/>
      </xdr:nvGraphicFramePr>
      <xdr:xfrm>
        <a:off x="1895475" y="10258425"/>
        <a:ext cx="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6</xdr:row>
      <xdr:rowOff>76200</xdr:rowOff>
    </xdr:from>
    <xdr:to>
      <xdr:col>13</xdr:col>
      <xdr:colOff>533400</xdr:colOff>
      <xdr:row>32</xdr:row>
      <xdr:rowOff>133350</xdr:rowOff>
    </xdr:to>
    <xdr:graphicFrame macro="">
      <xdr:nvGraphicFramePr>
        <xdr:cNvPr id="6" name="Chart 6"/>
        <xdr:cNvGraphicFramePr/>
      </xdr:nvGraphicFramePr>
      <xdr:xfrm>
        <a:off x="695325" y="1143000"/>
        <a:ext cx="8248650" cy="477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</xdr:rowOff>
    </xdr:from>
    <xdr:to>
      <xdr:col>13</xdr:col>
      <xdr:colOff>295275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466725" y="504825"/>
        <a:ext cx="7620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152400</xdr:rowOff>
    </xdr:from>
    <xdr:to>
      <xdr:col>13</xdr:col>
      <xdr:colOff>371475</xdr:colOff>
      <xdr:row>39</xdr:row>
      <xdr:rowOff>66675</xdr:rowOff>
    </xdr:to>
    <xdr:graphicFrame macro="">
      <xdr:nvGraphicFramePr>
        <xdr:cNvPr id="2" name="Chart 2"/>
        <xdr:cNvGraphicFramePr/>
      </xdr:nvGraphicFramePr>
      <xdr:xfrm>
        <a:off x="723900" y="647700"/>
        <a:ext cx="90106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9525</xdr:rowOff>
    </xdr:from>
    <xdr:to>
      <xdr:col>11</xdr:col>
      <xdr:colOff>561975</xdr:colOff>
      <xdr:row>36</xdr:row>
      <xdr:rowOff>0</xdr:rowOff>
    </xdr:to>
    <xdr:graphicFrame macro="">
      <xdr:nvGraphicFramePr>
        <xdr:cNvPr id="2" name="Chart 2"/>
        <xdr:cNvGraphicFramePr/>
      </xdr:nvGraphicFramePr>
      <xdr:xfrm>
        <a:off x="771525" y="619125"/>
        <a:ext cx="8963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47625</xdr:rowOff>
    </xdr:from>
    <xdr:to>
      <xdr:col>11</xdr:col>
      <xdr:colOff>542925</xdr:colOff>
      <xdr:row>35</xdr:row>
      <xdr:rowOff>0</xdr:rowOff>
    </xdr:to>
    <xdr:graphicFrame macro="">
      <xdr:nvGraphicFramePr>
        <xdr:cNvPr id="2" name="Chart 2"/>
        <xdr:cNvGraphicFramePr/>
      </xdr:nvGraphicFramePr>
      <xdr:xfrm>
        <a:off x="666750" y="657225"/>
        <a:ext cx="762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142875</xdr:rowOff>
    </xdr:from>
    <xdr:to>
      <xdr:col>15</xdr:col>
      <xdr:colOff>38100</xdr:colOff>
      <xdr:row>39</xdr:row>
      <xdr:rowOff>19050</xdr:rowOff>
    </xdr:to>
    <xdr:graphicFrame macro="">
      <xdr:nvGraphicFramePr>
        <xdr:cNvPr id="2" name="Chart 2"/>
        <xdr:cNvGraphicFramePr/>
      </xdr:nvGraphicFramePr>
      <xdr:xfrm>
        <a:off x="1209675" y="1057275"/>
        <a:ext cx="79724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0</xdr:rowOff>
    </xdr:from>
    <xdr:to>
      <xdr:col>15</xdr:col>
      <xdr:colOff>476250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133350" y="1104900"/>
        <a:ext cx="9486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4:L132"/>
  <sheetViews>
    <sheetView showGridLines="0" tabSelected="1" workbookViewId="0" topLeftCell="A1"/>
  </sheetViews>
  <sheetFormatPr defaultColWidth="9.140625" defaultRowHeight="15"/>
  <cols>
    <col min="1" max="1" width="15.8515625" style="1" customWidth="1"/>
    <col min="2" max="2" width="19.421875" style="1" customWidth="1"/>
    <col min="3" max="12" width="10.28125" style="1" customWidth="1"/>
    <col min="13" max="16384" width="9.140625" style="1" customWidth="1"/>
  </cols>
  <sheetData>
    <row r="4" spans="2:12" ht="12">
      <c r="B4" s="472" t="s">
        <v>922</v>
      </c>
      <c r="C4" s="2"/>
      <c r="D4" s="2"/>
      <c r="E4" s="3"/>
      <c r="F4" s="3"/>
      <c r="G4" s="3"/>
      <c r="H4" s="3"/>
      <c r="I4" s="3"/>
      <c r="J4" s="3"/>
      <c r="K4" s="3"/>
      <c r="L4" s="3"/>
    </row>
    <row r="6" ht="12.75" customHeight="1"/>
    <row r="7" spans="2:12" ht="12.75" customHeight="1">
      <c r="B7" s="517"/>
      <c r="C7" s="611" t="s">
        <v>0</v>
      </c>
      <c r="D7" s="612"/>
      <c r="E7" s="611" t="s">
        <v>1</v>
      </c>
      <c r="F7" s="612"/>
      <c r="G7" s="612"/>
      <c r="H7" s="612"/>
      <c r="I7" s="613" t="s">
        <v>2</v>
      </c>
      <c r="J7" s="614"/>
      <c r="K7" s="614"/>
      <c r="L7" s="614"/>
    </row>
    <row r="8" spans="2:12" ht="11.25" customHeight="1">
      <c r="B8" s="518"/>
      <c r="C8" s="549">
        <v>2003</v>
      </c>
      <c r="D8" s="550">
        <v>2013</v>
      </c>
      <c r="E8" s="549">
        <v>2003</v>
      </c>
      <c r="F8" s="550">
        <v>2013</v>
      </c>
      <c r="G8" s="550">
        <v>2003</v>
      </c>
      <c r="H8" s="550">
        <v>2013</v>
      </c>
      <c r="I8" s="549">
        <v>2003</v>
      </c>
      <c r="J8" s="550">
        <v>2013</v>
      </c>
      <c r="K8" s="550">
        <v>2003</v>
      </c>
      <c r="L8" s="550">
        <v>2013</v>
      </c>
    </row>
    <row r="9" spans="2:12" ht="11.25" customHeight="1">
      <c r="B9" s="518"/>
      <c r="C9" s="615" t="s">
        <v>923</v>
      </c>
      <c r="D9" s="616"/>
      <c r="E9" s="615" t="s">
        <v>923</v>
      </c>
      <c r="F9" s="616"/>
      <c r="G9" s="617" t="s">
        <v>4</v>
      </c>
      <c r="H9" s="617"/>
      <c r="I9" s="615" t="s">
        <v>923</v>
      </c>
      <c r="J9" s="616"/>
      <c r="K9" s="618" t="s">
        <v>4</v>
      </c>
      <c r="L9" s="618"/>
    </row>
    <row r="10" spans="2:12" ht="12">
      <c r="B10" s="519" t="s">
        <v>5</v>
      </c>
      <c r="C10" s="524" t="s">
        <v>21</v>
      </c>
      <c r="D10" s="526">
        <v>165647.41</v>
      </c>
      <c r="E10" s="524" t="s">
        <v>21</v>
      </c>
      <c r="F10" s="526">
        <v>18669.91</v>
      </c>
      <c r="G10" s="525" t="s">
        <v>21</v>
      </c>
      <c r="H10" s="526">
        <v>11.270873477587124</v>
      </c>
      <c r="I10" s="524" t="s">
        <v>21</v>
      </c>
      <c r="J10" s="526">
        <v>10235.3</v>
      </c>
      <c r="K10" s="525" t="s">
        <v>21</v>
      </c>
      <c r="L10" s="526">
        <v>6.1789677242765215</v>
      </c>
    </row>
    <row r="11" spans="2:12" ht="12">
      <c r="B11" s="528" t="s">
        <v>6</v>
      </c>
      <c r="C11" s="529">
        <v>165930.39</v>
      </c>
      <c r="D11" s="530">
        <v>164355.1</v>
      </c>
      <c r="E11" s="529">
        <v>16443.28</v>
      </c>
      <c r="F11" s="530">
        <v>18644.04</v>
      </c>
      <c r="G11" s="530">
        <v>9.90974588801967</v>
      </c>
      <c r="H11" s="530">
        <v>11.34375507666023</v>
      </c>
      <c r="I11" s="529">
        <v>11067.91</v>
      </c>
      <c r="J11" s="530">
        <v>10221.87</v>
      </c>
      <c r="K11" s="530">
        <v>6.670212731977548</v>
      </c>
      <c r="L11" s="530">
        <v>6.21938108400652</v>
      </c>
    </row>
    <row r="12" spans="2:12" ht="12">
      <c r="B12" s="435" t="s">
        <v>56</v>
      </c>
      <c r="C12" s="531">
        <v>1394.4</v>
      </c>
      <c r="D12" s="537">
        <v>1307.9</v>
      </c>
      <c r="E12" s="531">
        <v>21.81</v>
      </c>
      <c r="F12" s="537">
        <v>19.18</v>
      </c>
      <c r="G12" s="537">
        <v>1.5641135972461275</v>
      </c>
      <c r="H12" s="537">
        <v>1.466472971939751</v>
      </c>
      <c r="I12" s="531">
        <v>1.85</v>
      </c>
      <c r="J12" s="537">
        <v>5.74</v>
      </c>
      <c r="K12" s="537">
        <v>0.13267355134825015</v>
      </c>
      <c r="L12" s="537">
        <v>0.438871473354232</v>
      </c>
    </row>
    <row r="13" spans="2:12" ht="12">
      <c r="B13" s="15" t="s">
        <v>935</v>
      </c>
      <c r="C13" s="532">
        <v>2904.48</v>
      </c>
      <c r="D13" s="535">
        <v>3794.91</v>
      </c>
      <c r="E13" s="532">
        <v>124.48</v>
      </c>
      <c r="F13" s="535">
        <v>115.52</v>
      </c>
      <c r="G13" s="535">
        <v>4.285792981876274</v>
      </c>
      <c r="H13" s="535">
        <v>3.044077461652582</v>
      </c>
      <c r="I13" s="532">
        <v>79.37</v>
      </c>
      <c r="J13" s="535">
        <v>98.67</v>
      </c>
      <c r="K13" s="535">
        <v>2.7326750399383024</v>
      </c>
      <c r="L13" s="535">
        <v>2.6000616615413805</v>
      </c>
    </row>
    <row r="14" spans="2:12" ht="12">
      <c r="B14" s="15" t="s">
        <v>58</v>
      </c>
      <c r="C14" s="532">
        <v>3631.55</v>
      </c>
      <c r="D14" s="535">
        <v>3491.47</v>
      </c>
      <c r="E14" s="532">
        <v>49.09</v>
      </c>
      <c r="F14" s="535">
        <v>34.07</v>
      </c>
      <c r="G14" s="535">
        <v>1.351764398122014</v>
      </c>
      <c r="H14" s="535">
        <v>0.9758067518838769</v>
      </c>
      <c r="I14" s="532">
        <v>16.86</v>
      </c>
      <c r="J14" s="535">
        <v>17.84</v>
      </c>
      <c r="K14" s="535">
        <v>0.46426457022483514</v>
      </c>
      <c r="L14" s="535">
        <v>0.5109595671737119</v>
      </c>
    </row>
    <row r="15" spans="2:12" ht="12">
      <c r="B15" s="15" t="s">
        <v>59</v>
      </c>
      <c r="C15" s="532">
        <v>2658.21</v>
      </c>
      <c r="D15" s="535">
        <v>2619.34</v>
      </c>
      <c r="E15" s="532">
        <v>448.82</v>
      </c>
      <c r="F15" s="535">
        <v>438.98</v>
      </c>
      <c r="G15" s="535">
        <v>16.88429431835709</v>
      </c>
      <c r="H15" s="535">
        <v>16.759183611138685</v>
      </c>
      <c r="I15" s="532">
        <v>201.48</v>
      </c>
      <c r="J15" s="535">
        <v>241.98</v>
      </c>
      <c r="K15" s="535">
        <v>7.579536605460064</v>
      </c>
      <c r="L15" s="535">
        <v>9.238205044018724</v>
      </c>
    </row>
    <row r="16" spans="2:12" ht="12">
      <c r="B16" s="15" t="s">
        <v>933</v>
      </c>
      <c r="C16" s="532">
        <v>16981.75</v>
      </c>
      <c r="D16" s="535">
        <v>16699.58</v>
      </c>
      <c r="E16" s="532" t="s">
        <v>21</v>
      </c>
      <c r="F16" s="535">
        <v>691.26</v>
      </c>
      <c r="G16" s="535" t="s">
        <v>21</v>
      </c>
      <c r="H16" s="535">
        <v>4.1393855414327785</v>
      </c>
      <c r="I16" s="532" t="s">
        <v>21</v>
      </c>
      <c r="J16" s="535">
        <v>365.59</v>
      </c>
      <c r="K16" s="535" t="s">
        <v>21</v>
      </c>
      <c r="L16" s="535">
        <v>2.1892167347921325</v>
      </c>
    </row>
    <row r="17" spans="2:12" ht="12">
      <c r="B17" s="15" t="s">
        <v>934</v>
      </c>
      <c r="C17" s="532">
        <v>795.64</v>
      </c>
      <c r="D17" s="535">
        <v>957.51</v>
      </c>
      <c r="E17" s="532" t="s">
        <v>21</v>
      </c>
      <c r="F17" s="535">
        <v>0.43</v>
      </c>
      <c r="G17" s="535" t="s">
        <v>21</v>
      </c>
      <c r="H17" s="535">
        <v>0.04490814717339767</v>
      </c>
      <c r="I17" s="532" t="s">
        <v>21</v>
      </c>
      <c r="J17" s="535">
        <v>0.31</v>
      </c>
      <c r="K17" s="535" t="s">
        <v>21</v>
      </c>
      <c r="L17" s="535">
        <v>0.032375640985472735</v>
      </c>
    </row>
    <row r="18" spans="2:12" ht="12">
      <c r="B18" s="15" t="s">
        <v>936</v>
      </c>
      <c r="C18" s="532">
        <v>4298.15</v>
      </c>
      <c r="D18" s="535">
        <v>4536.43</v>
      </c>
      <c r="E18" s="532">
        <v>0</v>
      </c>
      <c r="F18" s="535">
        <v>0</v>
      </c>
      <c r="G18" s="535">
        <v>0</v>
      </c>
      <c r="H18" s="535">
        <v>0</v>
      </c>
      <c r="I18" s="532">
        <v>0</v>
      </c>
      <c r="J18" s="535">
        <v>0</v>
      </c>
      <c r="K18" s="535">
        <v>0</v>
      </c>
      <c r="L18" s="535">
        <v>0</v>
      </c>
    </row>
    <row r="19" spans="2:12" ht="12">
      <c r="B19" s="15" t="s">
        <v>937</v>
      </c>
      <c r="C19" s="532">
        <v>3967.77</v>
      </c>
      <c r="D19" s="535">
        <v>3381.51</v>
      </c>
      <c r="E19" s="532">
        <v>1521.6</v>
      </c>
      <c r="F19" s="535">
        <v>1516.93</v>
      </c>
      <c r="G19" s="535">
        <v>38.34899704367945</v>
      </c>
      <c r="H19" s="535">
        <v>44.85954499617035</v>
      </c>
      <c r="I19" s="532">
        <v>1294.4</v>
      </c>
      <c r="J19" s="535">
        <v>1164.62</v>
      </c>
      <c r="K19" s="535">
        <v>32.62285868384508</v>
      </c>
      <c r="L19" s="535">
        <v>34.440826731253196</v>
      </c>
    </row>
    <row r="20" spans="2:12" ht="12">
      <c r="B20" s="15" t="s">
        <v>760</v>
      </c>
      <c r="C20" s="532">
        <v>22807.745</v>
      </c>
      <c r="D20" s="535">
        <v>21694.85</v>
      </c>
      <c r="E20" s="532">
        <v>3828.11</v>
      </c>
      <c r="F20" s="535">
        <v>6751.71</v>
      </c>
      <c r="G20" s="535">
        <v>16.78425464683159</v>
      </c>
      <c r="H20" s="535">
        <v>31.121256888155486</v>
      </c>
      <c r="I20" s="532">
        <v>3437.37</v>
      </c>
      <c r="J20" s="535">
        <v>2898.97</v>
      </c>
      <c r="K20" s="535">
        <v>15.071064675617865</v>
      </c>
      <c r="L20" s="535">
        <v>13.36248003558448</v>
      </c>
    </row>
    <row r="21" spans="2:12" ht="12">
      <c r="B21" s="15" t="s">
        <v>938</v>
      </c>
      <c r="C21" s="532">
        <v>27795.24</v>
      </c>
      <c r="D21" s="535">
        <v>27064.3</v>
      </c>
      <c r="E21" s="532">
        <v>2723.7</v>
      </c>
      <c r="F21" s="535">
        <v>2811.44</v>
      </c>
      <c r="G21" s="535">
        <v>9.79915985614803</v>
      </c>
      <c r="H21" s="535">
        <v>10.388001906570649</v>
      </c>
      <c r="I21" s="532">
        <v>1938.73</v>
      </c>
      <c r="J21" s="535">
        <v>1423.64</v>
      </c>
      <c r="K21" s="535">
        <v>6.975043208837197</v>
      </c>
      <c r="L21" s="535">
        <v>5.260213639369945</v>
      </c>
    </row>
    <row r="22" spans="2:12" ht="12">
      <c r="B22" s="15" t="s">
        <v>944</v>
      </c>
      <c r="C22" s="532" t="s">
        <v>21</v>
      </c>
      <c r="D22" s="535">
        <v>1292.31</v>
      </c>
      <c r="E22" s="532" t="s">
        <v>21</v>
      </c>
      <c r="F22" s="535">
        <v>25.87</v>
      </c>
      <c r="G22" s="535" t="s">
        <v>21</v>
      </c>
      <c r="H22" s="535">
        <v>2.001841663377982</v>
      </c>
      <c r="I22" s="532" t="s">
        <v>21</v>
      </c>
      <c r="J22" s="535">
        <v>13.43</v>
      </c>
      <c r="K22" s="535" t="s">
        <v>21</v>
      </c>
      <c r="L22" s="535">
        <v>1.0392243347184498</v>
      </c>
    </row>
    <row r="23" spans="2:12" ht="12">
      <c r="B23" s="15" t="s">
        <v>761</v>
      </c>
      <c r="C23" s="532">
        <v>12460.019</v>
      </c>
      <c r="D23" s="535">
        <v>11813.63</v>
      </c>
      <c r="E23" s="532">
        <v>3977.21</v>
      </c>
      <c r="F23" s="535">
        <v>4004.45</v>
      </c>
      <c r="G23" s="535">
        <v>31.919774761178132</v>
      </c>
      <c r="H23" s="535">
        <v>33.89686319954155</v>
      </c>
      <c r="I23" s="532">
        <v>2732.73</v>
      </c>
      <c r="J23" s="535">
        <v>2866.33</v>
      </c>
      <c r="K23" s="535">
        <v>21.931989028267132</v>
      </c>
      <c r="L23" s="535">
        <v>24.262906490215116</v>
      </c>
    </row>
    <row r="24" spans="2:12" ht="12">
      <c r="B24" s="15" t="s">
        <v>762</v>
      </c>
      <c r="C24" s="532">
        <v>155.373</v>
      </c>
      <c r="D24" s="535">
        <v>109.04</v>
      </c>
      <c r="E24" s="532">
        <v>44.93</v>
      </c>
      <c r="F24" s="535">
        <v>38.06</v>
      </c>
      <c r="G24" s="535">
        <v>28.917508189968654</v>
      </c>
      <c r="H24" s="535">
        <v>34.90462215700661</v>
      </c>
      <c r="I24" s="532">
        <v>35.41</v>
      </c>
      <c r="J24" s="535">
        <v>24.67</v>
      </c>
      <c r="K24" s="535">
        <v>22.790317494030493</v>
      </c>
      <c r="L24" s="535">
        <v>22.624724871606748</v>
      </c>
    </row>
    <row r="25" spans="2:12" ht="12">
      <c r="B25" s="15" t="s">
        <v>69</v>
      </c>
      <c r="C25" s="532">
        <v>1489.35</v>
      </c>
      <c r="D25" s="535">
        <v>1877.72</v>
      </c>
      <c r="E25" s="532">
        <v>1.15</v>
      </c>
      <c r="F25" s="535">
        <v>0.63</v>
      </c>
      <c r="G25" s="535">
        <v>0.07721489240272603</v>
      </c>
      <c r="H25" s="535">
        <v>0.03355132820654837</v>
      </c>
      <c r="I25" s="532">
        <v>0</v>
      </c>
      <c r="J25" s="535">
        <v>0.41</v>
      </c>
      <c r="K25" s="535">
        <v>0</v>
      </c>
      <c r="L25" s="535">
        <v>0.021834991372515603</v>
      </c>
    </row>
    <row r="26" spans="2:12" ht="12">
      <c r="B26" s="15" t="s">
        <v>70</v>
      </c>
      <c r="C26" s="532">
        <v>2490.96</v>
      </c>
      <c r="D26" s="535">
        <v>2861.25</v>
      </c>
      <c r="E26" s="532">
        <v>0.74</v>
      </c>
      <c r="F26" s="535">
        <v>4.08</v>
      </c>
      <c r="G26" s="535">
        <v>0.029707422038089733</v>
      </c>
      <c r="H26" s="535">
        <v>0.14259501965923985</v>
      </c>
      <c r="I26" s="532" t="s">
        <v>21</v>
      </c>
      <c r="J26" s="535">
        <v>1.6</v>
      </c>
      <c r="K26" s="535" t="s">
        <v>21</v>
      </c>
      <c r="L26" s="535">
        <v>0.055919615552643076</v>
      </c>
    </row>
    <row r="27" spans="2:12" ht="12">
      <c r="B27" s="15" t="s">
        <v>71</v>
      </c>
      <c r="C27" s="532">
        <v>128.16</v>
      </c>
      <c r="D27" s="535">
        <v>131.04</v>
      </c>
      <c r="E27" s="532">
        <v>0</v>
      </c>
      <c r="F27" s="535" t="s">
        <v>21</v>
      </c>
      <c r="G27" s="535">
        <v>0</v>
      </c>
      <c r="H27" s="535" t="s">
        <v>21</v>
      </c>
      <c r="I27" s="532">
        <v>0</v>
      </c>
      <c r="J27" s="535" t="s">
        <v>21</v>
      </c>
      <c r="K27" s="535">
        <v>0</v>
      </c>
      <c r="L27" s="535" t="s">
        <v>21</v>
      </c>
    </row>
    <row r="28" spans="2:12" ht="12">
      <c r="B28" s="15" t="s">
        <v>939</v>
      </c>
      <c r="C28" s="532">
        <v>4352.37</v>
      </c>
      <c r="D28" s="535">
        <v>4589.29</v>
      </c>
      <c r="E28" s="532">
        <v>242.17</v>
      </c>
      <c r="F28" s="535">
        <v>258.96</v>
      </c>
      <c r="G28" s="535">
        <v>5.564094964352755</v>
      </c>
      <c r="H28" s="535">
        <v>5.642702901756045</v>
      </c>
      <c r="I28" s="532">
        <v>148.69</v>
      </c>
      <c r="J28" s="535">
        <v>141.19</v>
      </c>
      <c r="K28" s="535">
        <v>3.416299625261639</v>
      </c>
      <c r="L28" s="535">
        <v>3.076510745670899</v>
      </c>
    </row>
    <row r="29" spans="2:12" ht="12">
      <c r="B29" s="15" t="s">
        <v>73</v>
      </c>
      <c r="C29" s="532">
        <v>10.79</v>
      </c>
      <c r="D29" s="535">
        <v>10.88</v>
      </c>
      <c r="E29" s="532">
        <v>2.3</v>
      </c>
      <c r="F29" s="535">
        <v>4.2</v>
      </c>
      <c r="G29" s="535">
        <v>21.316033364226136</v>
      </c>
      <c r="H29" s="535">
        <v>38.60294117647059</v>
      </c>
      <c r="I29" s="532">
        <v>2.13</v>
      </c>
      <c r="J29" s="535">
        <v>3.66</v>
      </c>
      <c r="K29" s="535">
        <v>19.74050046339203</v>
      </c>
      <c r="L29" s="535">
        <v>33.63970588235294</v>
      </c>
    </row>
    <row r="30" spans="2:12" ht="12">
      <c r="B30" s="15" t="s">
        <v>74</v>
      </c>
      <c r="C30" s="532">
        <v>2007.25</v>
      </c>
      <c r="D30" s="535">
        <v>1847.57</v>
      </c>
      <c r="E30" s="532">
        <v>350.57</v>
      </c>
      <c r="F30" s="535">
        <v>499.4</v>
      </c>
      <c r="G30" s="535">
        <v>17.46518869099514</v>
      </c>
      <c r="H30" s="535">
        <v>27.030098994895997</v>
      </c>
      <c r="I30" s="532">
        <v>62.19</v>
      </c>
      <c r="J30" s="535">
        <v>101.77</v>
      </c>
      <c r="K30" s="535">
        <v>3.0982687756881306</v>
      </c>
      <c r="L30" s="535">
        <v>5.50831632901595</v>
      </c>
    </row>
    <row r="31" spans="2:12" ht="12">
      <c r="B31" s="15" t="s">
        <v>940</v>
      </c>
      <c r="C31" s="532">
        <v>3257.22</v>
      </c>
      <c r="D31" s="535">
        <v>2524.75</v>
      </c>
      <c r="E31" s="532">
        <v>90.42</v>
      </c>
      <c r="F31" s="535">
        <v>119.84</v>
      </c>
      <c r="G31" s="535">
        <v>2.775986884521156</v>
      </c>
      <c r="H31" s="535">
        <v>4.746608575106446</v>
      </c>
      <c r="I31" s="532">
        <v>34.23</v>
      </c>
      <c r="J31" s="535">
        <v>51.68</v>
      </c>
      <c r="K31" s="535">
        <v>1.0508961629856135</v>
      </c>
      <c r="L31" s="535">
        <v>2.0469353401326864</v>
      </c>
    </row>
    <row r="32" spans="2:12" ht="12">
      <c r="B32" s="15" t="s">
        <v>76</v>
      </c>
      <c r="C32" s="532">
        <v>14426.32</v>
      </c>
      <c r="D32" s="535">
        <v>14409.87</v>
      </c>
      <c r="E32" s="532">
        <v>98.42</v>
      </c>
      <c r="F32" s="535">
        <v>75.81</v>
      </c>
      <c r="G32" s="535">
        <v>0.682225266041513</v>
      </c>
      <c r="H32" s="535">
        <v>0.5260977371759773</v>
      </c>
      <c r="I32" s="532">
        <v>46.91</v>
      </c>
      <c r="J32" s="535">
        <v>45.55</v>
      </c>
      <c r="K32" s="535">
        <v>0.3251695512091788</v>
      </c>
      <c r="L32" s="535">
        <v>0.3161027823290564</v>
      </c>
    </row>
    <row r="33" spans="2:12" ht="12">
      <c r="B33" s="15" t="s">
        <v>763</v>
      </c>
      <c r="C33" s="532">
        <v>3600.701</v>
      </c>
      <c r="D33" s="535">
        <v>3539.35</v>
      </c>
      <c r="E33" s="532">
        <v>674.8</v>
      </c>
      <c r="F33" s="535">
        <v>551.76</v>
      </c>
      <c r="G33" s="535">
        <v>18.74079519515783</v>
      </c>
      <c r="H33" s="535">
        <v>15.589303120629495</v>
      </c>
      <c r="I33" s="532">
        <v>248.04</v>
      </c>
      <c r="J33" s="535">
        <v>477.16</v>
      </c>
      <c r="K33" s="535">
        <v>6.888658625084393</v>
      </c>
      <c r="L33" s="535">
        <v>13.481571474988346</v>
      </c>
    </row>
    <row r="34" spans="2:12" ht="12">
      <c r="B34" s="15" t="s">
        <v>764</v>
      </c>
      <c r="C34" s="532">
        <v>11445.788</v>
      </c>
      <c r="D34" s="535">
        <v>11509.31</v>
      </c>
      <c r="E34" s="532">
        <v>1510.82</v>
      </c>
      <c r="F34" s="535">
        <v>230.39</v>
      </c>
      <c r="G34" s="535">
        <v>13.199790176089229</v>
      </c>
      <c r="H34" s="535">
        <v>2.00177074038322</v>
      </c>
      <c r="I34" s="532">
        <v>400.52</v>
      </c>
      <c r="J34" s="535">
        <v>152.84</v>
      </c>
      <c r="K34" s="535">
        <v>3.49927851188577</v>
      </c>
      <c r="L34" s="535">
        <v>1.3279684012334363</v>
      </c>
    </row>
    <row r="35" spans="2:12" ht="12">
      <c r="B35" s="15" t="s">
        <v>883</v>
      </c>
      <c r="C35" s="532">
        <v>463.684</v>
      </c>
      <c r="D35" s="535">
        <v>462.75</v>
      </c>
      <c r="E35" s="532">
        <v>1.88</v>
      </c>
      <c r="F35" s="535">
        <v>4.27</v>
      </c>
      <c r="G35" s="535">
        <v>0.4054485382286212</v>
      </c>
      <c r="H35" s="535">
        <v>0.9227444624527282</v>
      </c>
      <c r="I35" s="532">
        <v>1.88</v>
      </c>
      <c r="J35" s="535">
        <v>2.54</v>
      </c>
      <c r="K35" s="535">
        <v>0.4054485382286212</v>
      </c>
      <c r="L35" s="535">
        <v>0.548892490545651</v>
      </c>
    </row>
    <row r="36" spans="2:12" ht="12">
      <c r="B36" s="15" t="s">
        <v>80</v>
      </c>
      <c r="C36" s="532">
        <v>2137.5</v>
      </c>
      <c r="D36" s="535">
        <v>1901.61</v>
      </c>
      <c r="E36" s="532">
        <v>209.07</v>
      </c>
      <c r="F36" s="535">
        <v>99.64</v>
      </c>
      <c r="G36" s="535">
        <v>9.781052631578948</v>
      </c>
      <c r="H36" s="535">
        <v>5.239770510251839</v>
      </c>
      <c r="I36" s="532">
        <v>104.56</v>
      </c>
      <c r="J36" s="535">
        <v>24.6</v>
      </c>
      <c r="K36" s="535">
        <v>4.891695906432749</v>
      </c>
      <c r="L36" s="535">
        <v>1.2936406518686798</v>
      </c>
    </row>
    <row r="37" spans="2:12" ht="12">
      <c r="B37" s="15" t="s">
        <v>81</v>
      </c>
      <c r="C37" s="532">
        <v>2244.7</v>
      </c>
      <c r="D37" s="535">
        <v>2282.4</v>
      </c>
      <c r="E37" s="532">
        <v>103.8</v>
      </c>
      <c r="F37" s="535">
        <v>102.13</v>
      </c>
      <c r="G37" s="535">
        <v>4.62422595447053</v>
      </c>
      <c r="H37" s="535">
        <v>4.474675779880828</v>
      </c>
      <c r="I37" s="532">
        <v>0</v>
      </c>
      <c r="J37" s="535">
        <v>9.51</v>
      </c>
      <c r="K37" s="535">
        <v>0</v>
      </c>
      <c r="L37" s="535">
        <v>0.4166666666666667</v>
      </c>
    </row>
    <row r="38" spans="2:12" ht="12">
      <c r="B38" s="26" t="s">
        <v>82</v>
      </c>
      <c r="C38" s="534">
        <v>3126.91</v>
      </c>
      <c r="D38" s="536">
        <v>3035.92</v>
      </c>
      <c r="E38" s="534">
        <v>188.46</v>
      </c>
      <c r="F38" s="536">
        <v>155.52</v>
      </c>
      <c r="G38" s="536">
        <v>6.027036275428458</v>
      </c>
      <c r="H38" s="536">
        <v>5.1226646288439746</v>
      </c>
      <c r="I38" s="534">
        <v>53.44</v>
      </c>
      <c r="J38" s="536">
        <v>51.87</v>
      </c>
      <c r="K38" s="536">
        <v>1.7090354375405754</v>
      </c>
      <c r="L38" s="536">
        <v>1.7085430446125063</v>
      </c>
    </row>
    <row r="39" spans="2:12" ht="12">
      <c r="B39" s="49" t="s">
        <v>765</v>
      </c>
      <c r="C39" s="533">
        <v>14898.36</v>
      </c>
      <c r="D39" s="538">
        <v>15900.92</v>
      </c>
      <c r="E39" s="533">
        <v>228.93</v>
      </c>
      <c r="F39" s="538">
        <v>115.38</v>
      </c>
      <c r="G39" s="538">
        <v>1.5366120834776444</v>
      </c>
      <c r="H39" s="538">
        <v>0.72561839189179</v>
      </c>
      <c r="I39" s="533">
        <v>227.12</v>
      </c>
      <c r="J39" s="538">
        <v>49.13</v>
      </c>
      <c r="K39" s="538">
        <v>1.5244630952668616</v>
      </c>
      <c r="L39" s="538">
        <v>0.308975832844892</v>
      </c>
    </row>
    <row r="40" spans="2:12" ht="12">
      <c r="B40" s="51" t="s">
        <v>85</v>
      </c>
      <c r="C40" s="527">
        <v>1040.35</v>
      </c>
      <c r="D40" s="539">
        <v>996.27</v>
      </c>
      <c r="E40" s="527">
        <v>122.51</v>
      </c>
      <c r="F40" s="539">
        <v>88.91</v>
      </c>
      <c r="G40" s="539">
        <v>11.775844667659923</v>
      </c>
      <c r="H40" s="539">
        <v>8.92428759272085</v>
      </c>
      <c r="I40" s="527" t="s">
        <v>21</v>
      </c>
      <c r="J40" s="539">
        <v>19.45</v>
      </c>
      <c r="K40" s="539" t="s">
        <v>21</v>
      </c>
      <c r="L40" s="539">
        <v>1.9522820119044035</v>
      </c>
    </row>
    <row r="41" ht="15">
      <c r="H41" s="10"/>
    </row>
    <row r="42" spans="2:8" ht="15">
      <c r="B42" s="28" t="s">
        <v>858</v>
      </c>
      <c r="E42" s="10"/>
      <c r="F42" s="10"/>
      <c r="G42" s="10"/>
      <c r="H42" s="10"/>
    </row>
    <row r="43" ht="15">
      <c r="B43" s="1" t="s">
        <v>930</v>
      </c>
    </row>
    <row r="44" spans="2:4" ht="15">
      <c r="B44" s="1" t="s">
        <v>932</v>
      </c>
      <c r="C44" s="30"/>
      <c r="D44" s="30"/>
    </row>
    <row r="45" spans="2:4" ht="15">
      <c r="B45" s="393" t="s">
        <v>931</v>
      </c>
      <c r="C45" s="31"/>
      <c r="D45" s="31"/>
    </row>
    <row r="46" ht="15">
      <c r="B46" s="393" t="s">
        <v>945</v>
      </c>
    </row>
    <row r="47" ht="15">
      <c r="B47" s="52" t="s">
        <v>92</v>
      </c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4" ht="12" customHeight="1">
      <c r="B49" s="52" t="s">
        <v>93</v>
      </c>
      <c r="C49" s="555"/>
      <c r="D49" s="555"/>
    </row>
    <row r="59" spans="2:8" ht="15">
      <c r="B59" s="36" t="s">
        <v>94</v>
      </c>
      <c r="C59" s="37"/>
      <c r="D59" s="37"/>
      <c r="E59" s="37"/>
      <c r="F59" s="37"/>
      <c r="G59" s="37"/>
      <c r="H59" s="37"/>
    </row>
    <row r="61" spans="2:8" ht="15">
      <c r="B61" s="36" t="s">
        <v>40</v>
      </c>
      <c r="C61" s="39">
        <v>42122.52023148148</v>
      </c>
      <c r="D61" s="39"/>
      <c r="E61" s="37"/>
      <c r="F61" s="37"/>
      <c r="G61" s="37"/>
      <c r="H61" s="37"/>
    </row>
    <row r="62" spans="2:8" ht="15" customHeight="1">
      <c r="B62" s="36" t="s">
        <v>41</v>
      </c>
      <c r="C62" s="39">
        <v>42184.715279282405</v>
      </c>
      <c r="D62" s="39"/>
      <c r="E62" s="37"/>
      <c r="F62" s="37"/>
      <c r="G62" s="37"/>
      <c r="H62" s="37"/>
    </row>
    <row r="63" spans="2:8" ht="15" customHeight="1">
      <c r="B63" s="36" t="s">
        <v>42</v>
      </c>
      <c r="C63" s="36" t="s">
        <v>43</v>
      </c>
      <c r="D63" s="36"/>
      <c r="E63" s="37"/>
      <c r="F63" s="37"/>
      <c r="G63" s="37"/>
      <c r="H63" s="37"/>
    </row>
    <row r="65" spans="2:8" ht="15">
      <c r="B65" s="36" t="s">
        <v>47</v>
      </c>
      <c r="C65" s="36" t="s">
        <v>95</v>
      </c>
      <c r="D65" s="36"/>
      <c r="E65" s="37"/>
      <c r="F65" s="37"/>
      <c r="G65" s="37"/>
      <c r="H65" s="37"/>
    </row>
    <row r="66" spans="2:8" ht="15">
      <c r="B66" s="36" t="s">
        <v>98</v>
      </c>
      <c r="C66" s="36" t="s">
        <v>99</v>
      </c>
      <c r="D66" s="36"/>
      <c r="E66" s="37"/>
      <c r="F66" s="37"/>
      <c r="G66" s="37"/>
      <c r="H66" s="37"/>
    </row>
    <row r="68" spans="2:8" ht="15">
      <c r="B68" s="40" t="s">
        <v>100</v>
      </c>
      <c r="C68" s="40" t="s">
        <v>97</v>
      </c>
      <c r="D68" s="40"/>
      <c r="E68" s="40" t="s">
        <v>1</v>
      </c>
      <c r="F68" s="40"/>
      <c r="G68" s="40" t="s">
        <v>101</v>
      </c>
      <c r="H68" s="520"/>
    </row>
    <row r="69" spans="2:8" ht="15">
      <c r="B69" s="40" t="s">
        <v>56</v>
      </c>
      <c r="C69" s="42">
        <v>1394400</v>
      </c>
      <c r="D69" s="42"/>
      <c r="E69" s="42">
        <v>21810</v>
      </c>
      <c r="F69" s="42"/>
      <c r="G69" s="42">
        <v>1850</v>
      </c>
      <c r="H69" s="521"/>
    </row>
    <row r="70" spans="2:8" ht="15">
      <c r="B70" s="40" t="s">
        <v>57</v>
      </c>
      <c r="C70" s="42">
        <v>2904480</v>
      </c>
      <c r="D70" s="42"/>
      <c r="E70" s="42">
        <v>124480</v>
      </c>
      <c r="F70" s="42"/>
      <c r="G70" s="42">
        <v>79370</v>
      </c>
      <c r="H70" s="521"/>
    </row>
    <row r="71" spans="2:8" ht="15">
      <c r="B71" s="40" t="s">
        <v>58</v>
      </c>
      <c r="C71" s="42">
        <v>3631550</v>
      </c>
      <c r="D71" s="42"/>
      <c r="E71" s="42">
        <v>49090</v>
      </c>
      <c r="F71" s="42"/>
      <c r="G71" s="42">
        <v>16860</v>
      </c>
      <c r="H71" s="521"/>
    </row>
    <row r="72" spans="2:8" ht="15">
      <c r="B72" s="40" t="s">
        <v>59</v>
      </c>
      <c r="C72" s="42">
        <v>2658210</v>
      </c>
      <c r="D72" s="42"/>
      <c r="E72" s="42">
        <v>448820</v>
      </c>
      <c r="F72" s="42"/>
      <c r="G72" s="42">
        <v>201480</v>
      </c>
      <c r="H72" s="521"/>
    </row>
    <row r="73" spans="2:8" ht="15">
      <c r="B73" s="40" t="s">
        <v>60</v>
      </c>
      <c r="C73" s="45" t="s">
        <v>21</v>
      </c>
      <c r="D73" s="45"/>
      <c r="E73" s="45" t="s">
        <v>21</v>
      </c>
      <c r="F73" s="45"/>
      <c r="G73" s="45" t="s">
        <v>21</v>
      </c>
      <c r="H73" s="36"/>
    </row>
    <row r="74" spans="2:8" ht="15">
      <c r="B74" s="40" t="s">
        <v>61</v>
      </c>
      <c r="C74" s="42">
        <v>795640</v>
      </c>
      <c r="D74" s="42"/>
      <c r="E74" s="45" t="s">
        <v>21</v>
      </c>
      <c r="F74" s="45"/>
      <c r="G74" s="45" t="s">
        <v>21</v>
      </c>
      <c r="H74" s="36"/>
    </row>
    <row r="75" spans="2:8" ht="15">
      <c r="B75" s="40" t="s">
        <v>62</v>
      </c>
      <c r="C75" s="42">
        <v>4298150</v>
      </c>
      <c r="D75" s="42"/>
      <c r="E75" s="42">
        <v>0</v>
      </c>
      <c r="F75" s="42"/>
      <c r="G75" s="42">
        <v>0</v>
      </c>
      <c r="H75" s="521"/>
    </row>
    <row r="76" spans="2:8" ht="15">
      <c r="B76" s="40" t="s">
        <v>63</v>
      </c>
      <c r="C76" s="42">
        <v>3967770</v>
      </c>
      <c r="D76" s="42"/>
      <c r="E76" s="42">
        <v>1521600</v>
      </c>
      <c r="F76" s="42"/>
      <c r="G76" s="42">
        <v>1294400</v>
      </c>
      <c r="H76" s="521"/>
    </row>
    <row r="77" spans="2:8" ht="15">
      <c r="B77" s="40" t="s">
        <v>64</v>
      </c>
      <c r="C77" s="42">
        <v>25175260</v>
      </c>
      <c r="D77" s="42"/>
      <c r="E77" s="42">
        <v>3828110</v>
      </c>
      <c r="F77" s="42"/>
      <c r="G77" s="42">
        <v>3437370</v>
      </c>
      <c r="H77" s="521"/>
    </row>
    <row r="78" spans="2:8" ht="15">
      <c r="B78" s="40" t="s">
        <v>65</v>
      </c>
      <c r="C78" s="42">
        <v>27795240</v>
      </c>
      <c r="D78" s="42"/>
      <c r="E78" s="42">
        <v>2723700</v>
      </c>
      <c r="F78" s="42"/>
      <c r="G78" s="42">
        <v>1938730</v>
      </c>
      <c r="H78" s="521"/>
    </row>
    <row r="79" spans="2:8" ht="15">
      <c r="B79" s="40" t="s">
        <v>67</v>
      </c>
      <c r="C79" s="42">
        <v>13115810</v>
      </c>
      <c r="D79" s="42"/>
      <c r="E79" s="42">
        <v>3977210</v>
      </c>
      <c r="F79" s="42"/>
      <c r="G79" s="42">
        <v>2732730</v>
      </c>
      <c r="H79" s="521"/>
    </row>
    <row r="80" spans="2:8" ht="15">
      <c r="B80" s="40" t="s">
        <v>68</v>
      </c>
      <c r="C80" s="42">
        <v>156380</v>
      </c>
      <c r="D80" s="42"/>
      <c r="E80" s="42">
        <v>44930</v>
      </c>
      <c r="F80" s="42"/>
      <c r="G80" s="42">
        <v>35410</v>
      </c>
      <c r="H80" s="521"/>
    </row>
    <row r="81" spans="2:8" ht="15">
      <c r="B81" s="40" t="s">
        <v>69</v>
      </c>
      <c r="C81" s="42">
        <v>1489350</v>
      </c>
      <c r="D81" s="42"/>
      <c r="E81" s="42">
        <v>1150</v>
      </c>
      <c r="F81" s="42"/>
      <c r="G81" s="42">
        <v>0</v>
      </c>
      <c r="H81" s="521"/>
    </row>
    <row r="82" spans="2:8" ht="15">
      <c r="B82" s="40" t="s">
        <v>70</v>
      </c>
      <c r="C82" s="42">
        <v>2490960</v>
      </c>
      <c r="D82" s="42"/>
      <c r="E82" s="42">
        <v>740</v>
      </c>
      <c r="F82" s="42"/>
      <c r="G82" s="45" t="s">
        <v>21</v>
      </c>
      <c r="H82" s="36"/>
    </row>
    <row r="83" spans="2:8" ht="15">
      <c r="B83" s="40" t="s">
        <v>71</v>
      </c>
      <c r="C83" s="42">
        <v>128160</v>
      </c>
      <c r="D83" s="42"/>
      <c r="E83" s="42">
        <v>0</v>
      </c>
      <c r="F83" s="42"/>
      <c r="G83" s="42">
        <v>0</v>
      </c>
      <c r="H83" s="521"/>
    </row>
    <row r="84" spans="2:8" ht="15">
      <c r="B84" s="40" t="s">
        <v>72</v>
      </c>
      <c r="C84" s="42">
        <v>4352370</v>
      </c>
      <c r="D84" s="42"/>
      <c r="E84" s="42">
        <v>242170</v>
      </c>
      <c r="F84" s="42"/>
      <c r="G84" s="42">
        <v>148690</v>
      </c>
      <c r="H84" s="521"/>
    </row>
    <row r="85" spans="2:8" ht="15">
      <c r="B85" s="40" t="s">
        <v>73</v>
      </c>
      <c r="C85" s="42">
        <v>10790</v>
      </c>
      <c r="D85" s="42"/>
      <c r="E85" s="42">
        <v>2300</v>
      </c>
      <c r="F85" s="42"/>
      <c r="G85" s="42">
        <v>2130</v>
      </c>
      <c r="H85" s="521"/>
    </row>
    <row r="86" spans="2:8" ht="15">
      <c r="B86" s="40" t="s">
        <v>74</v>
      </c>
      <c r="C86" s="42">
        <v>2007250</v>
      </c>
      <c r="D86" s="42"/>
      <c r="E86" s="42">
        <v>350570</v>
      </c>
      <c r="F86" s="42"/>
      <c r="G86" s="42">
        <v>62190</v>
      </c>
      <c r="H86" s="521"/>
    </row>
    <row r="87" spans="2:8" ht="15">
      <c r="B87" s="40" t="s">
        <v>75</v>
      </c>
      <c r="C87" s="42">
        <v>3257220</v>
      </c>
      <c r="D87" s="42"/>
      <c r="E87" s="42">
        <v>90420</v>
      </c>
      <c r="F87" s="42"/>
      <c r="G87" s="42">
        <v>34230</v>
      </c>
      <c r="H87" s="521"/>
    </row>
    <row r="88" spans="2:8" ht="15">
      <c r="B88" s="40" t="s">
        <v>76</v>
      </c>
      <c r="C88" s="42">
        <v>14426320</v>
      </c>
      <c r="D88" s="42"/>
      <c r="E88" s="42">
        <v>98420</v>
      </c>
      <c r="F88" s="42"/>
      <c r="G88" s="42">
        <v>46910</v>
      </c>
      <c r="H88" s="521"/>
    </row>
    <row r="89" spans="2:8" ht="15">
      <c r="B89" s="40" t="s">
        <v>77</v>
      </c>
      <c r="C89" s="42">
        <v>3725190</v>
      </c>
      <c r="D89" s="42"/>
      <c r="E89" s="42">
        <v>674800</v>
      </c>
      <c r="F89" s="42"/>
      <c r="G89" s="42">
        <v>248040</v>
      </c>
      <c r="H89" s="521"/>
    </row>
    <row r="90" spans="2:8" ht="15">
      <c r="B90" s="40" t="s">
        <v>78</v>
      </c>
      <c r="C90" s="42">
        <v>13930710</v>
      </c>
      <c r="D90" s="42"/>
      <c r="E90" s="42">
        <v>1510820</v>
      </c>
      <c r="F90" s="42"/>
      <c r="G90" s="42">
        <v>400520</v>
      </c>
      <c r="H90" s="521"/>
    </row>
    <row r="91" spans="2:8" ht="15">
      <c r="B91" s="40" t="s">
        <v>79</v>
      </c>
      <c r="C91" s="42">
        <v>486470</v>
      </c>
      <c r="D91" s="42"/>
      <c r="E91" s="42">
        <v>1880</v>
      </c>
      <c r="F91" s="42"/>
      <c r="G91" s="42">
        <v>1880</v>
      </c>
      <c r="H91" s="521"/>
    </row>
    <row r="92" spans="2:8" ht="15">
      <c r="B92" s="40" t="s">
        <v>80</v>
      </c>
      <c r="C92" s="42">
        <v>2137500</v>
      </c>
      <c r="D92" s="42"/>
      <c r="E92" s="42">
        <v>209070</v>
      </c>
      <c r="F92" s="42"/>
      <c r="G92" s="42">
        <v>104560</v>
      </c>
      <c r="H92" s="521"/>
    </row>
    <row r="93" spans="2:8" ht="15">
      <c r="B93" s="40" t="s">
        <v>81</v>
      </c>
      <c r="C93" s="42">
        <v>2244700</v>
      </c>
      <c r="D93" s="42"/>
      <c r="E93" s="42">
        <v>103800</v>
      </c>
      <c r="F93" s="42"/>
      <c r="G93" s="42">
        <v>0</v>
      </c>
      <c r="H93" s="521"/>
    </row>
    <row r="94" spans="2:8" ht="15">
      <c r="B94" s="40" t="s">
        <v>82</v>
      </c>
      <c r="C94" s="42">
        <v>3126910</v>
      </c>
      <c r="D94" s="42"/>
      <c r="E94" s="42">
        <v>188460</v>
      </c>
      <c r="F94" s="42"/>
      <c r="G94" s="42">
        <v>53440</v>
      </c>
      <c r="H94" s="521"/>
    </row>
    <row r="95" spans="2:8" ht="15">
      <c r="B95" s="40" t="s">
        <v>83</v>
      </c>
      <c r="C95" s="42">
        <v>16105810</v>
      </c>
      <c r="D95" s="42"/>
      <c r="E95" s="42">
        <v>228930</v>
      </c>
      <c r="F95" s="42"/>
      <c r="G95" s="42">
        <v>227120</v>
      </c>
      <c r="H95" s="521"/>
    </row>
    <row r="96" spans="2:8" ht="15">
      <c r="B96" s="40" t="s">
        <v>85</v>
      </c>
      <c r="C96" s="42">
        <v>1040350</v>
      </c>
      <c r="D96" s="42"/>
      <c r="E96" s="42">
        <v>122510</v>
      </c>
      <c r="F96" s="42"/>
      <c r="G96" s="45" t="s">
        <v>21</v>
      </c>
      <c r="H96" s="36"/>
    </row>
    <row r="97" spans="2:8" ht="15">
      <c r="B97" s="40" t="s">
        <v>86</v>
      </c>
      <c r="C97" s="45" t="s">
        <v>21</v>
      </c>
      <c r="D97" s="45"/>
      <c r="E97" s="45" t="s">
        <v>21</v>
      </c>
      <c r="F97" s="45"/>
      <c r="G97" s="45" t="s">
        <v>21</v>
      </c>
      <c r="H97" s="36"/>
    </row>
    <row r="102" ht="15">
      <c r="B102" s="1" t="s">
        <v>747</v>
      </c>
    </row>
    <row r="104" spans="2:8" ht="34.2">
      <c r="B104" s="389" t="s">
        <v>744</v>
      </c>
      <c r="C104" s="390" t="s">
        <v>0</v>
      </c>
      <c r="D104" s="390"/>
      <c r="E104" s="391" t="s">
        <v>745</v>
      </c>
      <c r="F104" s="391"/>
      <c r="G104" s="390" t="s">
        <v>746</v>
      </c>
      <c r="H104" s="522"/>
    </row>
    <row r="105" spans="2:8" ht="15">
      <c r="B105" s="40" t="s">
        <v>56</v>
      </c>
      <c r="C105" s="389">
        <v>1394400</v>
      </c>
      <c r="D105" s="389"/>
      <c r="E105" s="389">
        <f>C105-G105</f>
        <v>1394400</v>
      </c>
      <c r="F105" s="389"/>
      <c r="G105" s="389"/>
      <c r="H105" s="523"/>
    </row>
    <row r="106" spans="2:8" ht="15">
      <c r="B106" s="40" t="s">
        <v>57</v>
      </c>
      <c r="C106" s="389">
        <v>2904480</v>
      </c>
      <c r="D106" s="389"/>
      <c r="E106" s="389">
        <f aca="true" t="shared" si="0" ref="E106:E132">C106-G106</f>
        <v>2904480</v>
      </c>
      <c r="F106" s="389"/>
      <c r="G106" s="389"/>
      <c r="H106" s="523"/>
    </row>
    <row r="107" spans="2:8" ht="15">
      <c r="B107" s="40" t="s">
        <v>58</v>
      </c>
      <c r="C107" s="389">
        <v>3631550</v>
      </c>
      <c r="D107" s="389"/>
      <c r="E107" s="389">
        <f t="shared" si="0"/>
        <v>3631550</v>
      </c>
      <c r="F107" s="389"/>
      <c r="G107" s="389"/>
      <c r="H107" s="523"/>
    </row>
    <row r="108" spans="2:8" ht="15">
      <c r="B108" s="40" t="s">
        <v>59</v>
      </c>
      <c r="C108" s="389">
        <v>2658210</v>
      </c>
      <c r="D108" s="389"/>
      <c r="E108" s="389">
        <f t="shared" si="0"/>
        <v>2658210</v>
      </c>
      <c r="F108" s="389"/>
      <c r="G108" s="389"/>
      <c r="H108" s="523"/>
    </row>
    <row r="109" spans="2:8" ht="15">
      <c r="B109" s="40" t="s">
        <v>60</v>
      </c>
      <c r="C109" s="389">
        <v>16981750</v>
      </c>
      <c r="D109" s="389"/>
      <c r="E109" s="389">
        <f t="shared" si="0"/>
        <v>16981750</v>
      </c>
      <c r="F109" s="389"/>
      <c r="G109" s="389"/>
      <c r="H109" s="523"/>
    </row>
    <row r="110" spans="2:8" ht="15">
      <c r="B110" s="40" t="s">
        <v>61</v>
      </c>
      <c r="C110" s="389">
        <v>795640</v>
      </c>
      <c r="D110" s="389"/>
      <c r="E110" s="389">
        <f t="shared" si="0"/>
        <v>795640</v>
      </c>
      <c r="F110" s="389"/>
      <c r="G110" s="389"/>
      <c r="H110" s="523"/>
    </row>
    <row r="111" spans="2:8" ht="15">
      <c r="B111" s="40" t="s">
        <v>62</v>
      </c>
      <c r="C111" s="389">
        <v>4298150</v>
      </c>
      <c r="D111" s="389"/>
      <c r="E111" s="389">
        <f t="shared" si="0"/>
        <v>4298150</v>
      </c>
      <c r="F111" s="389"/>
      <c r="G111" s="389"/>
      <c r="H111" s="523"/>
    </row>
    <row r="112" spans="2:8" ht="15">
      <c r="B112" s="40" t="s">
        <v>63</v>
      </c>
      <c r="C112" s="389">
        <v>3967770</v>
      </c>
      <c r="D112" s="389"/>
      <c r="E112" s="389">
        <f t="shared" si="0"/>
        <v>3967770</v>
      </c>
      <c r="F112" s="389"/>
      <c r="G112" s="389"/>
      <c r="H112" s="523"/>
    </row>
    <row r="113" spans="2:8" ht="15">
      <c r="B113" s="40" t="s">
        <v>64</v>
      </c>
      <c r="C113" s="389">
        <v>25175260</v>
      </c>
      <c r="D113" s="389"/>
      <c r="E113" s="389">
        <f t="shared" si="0"/>
        <v>22807745</v>
      </c>
      <c r="F113" s="389"/>
      <c r="G113" s="389">
        <v>2367515</v>
      </c>
      <c r="H113" s="523"/>
    </row>
    <row r="114" spans="2:8" ht="15">
      <c r="B114" s="40" t="s">
        <v>65</v>
      </c>
      <c r="C114" s="389">
        <v>27795240</v>
      </c>
      <c r="D114" s="389"/>
      <c r="E114" s="389">
        <f t="shared" si="0"/>
        <v>27795240</v>
      </c>
      <c r="F114" s="389"/>
      <c r="G114" s="389"/>
      <c r="H114" s="523"/>
    </row>
    <row r="115" spans="2:8" ht="15">
      <c r="B115" s="40" t="s">
        <v>67</v>
      </c>
      <c r="C115" s="389">
        <v>13115810</v>
      </c>
      <c r="D115" s="389"/>
      <c r="E115" s="389">
        <f t="shared" si="0"/>
        <v>12460019</v>
      </c>
      <c r="F115" s="389"/>
      <c r="G115" s="389">
        <v>655791</v>
      </c>
      <c r="H115" s="523"/>
    </row>
    <row r="116" spans="2:8" ht="15">
      <c r="B116" s="40" t="s">
        <v>68</v>
      </c>
      <c r="C116" s="389">
        <v>156380</v>
      </c>
      <c r="D116" s="389"/>
      <c r="E116" s="389">
        <f t="shared" si="0"/>
        <v>155373</v>
      </c>
      <c r="F116" s="389"/>
      <c r="G116" s="389">
        <v>1007</v>
      </c>
      <c r="H116" s="523"/>
    </row>
    <row r="117" spans="2:8" ht="15">
      <c r="B117" s="40" t="s">
        <v>69</v>
      </c>
      <c r="C117" s="389">
        <v>1489350</v>
      </c>
      <c r="D117" s="389"/>
      <c r="E117" s="389">
        <f t="shared" si="0"/>
        <v>1489350</v>
      </c>
      <c r="F117" s="389"/>
      <c r="G117" s="389"/>
      <c r="H117" s="523"/>
    </row>
    <row r="118" spans="2:8" ht="15">
      <c r="B118" s="40" t="s">
        <v>70</v>
      </c>
      <c r="C118" s="389">
        <v>2490960</v>
      </c>
      <c r="D118" s="389"/>
      <c r="E118" s="389">
        <f t="shared" si="0"/>
        <v>2490960</v>
      </c>
      <c r="F118" s="389"/>
      <c r="G118" s="389"/>
      <c r="H118" s="523"/>
    </row>
    <row r="119" spans="2:8" ht="15">
      <c r="B119" s="40" t="s">
        <v>71</v>
      </c>
      <c r="C119" s="389">
        <v>128160</v>
      </c>
      <c r="D119" s="389"/>
      <c r="E119" s="389">
        <f t="shared" si="0"/>
        <v>128160</v>
      </c>
      <c r="F119" s="389"/>
      <c r="G119" s="389"/>
      <c r="H119" s="523"/>
    </row>
    <row r="120" spans="2:8" ht="15">
      <c r="B120" s="40" t="s">
        <v>72</v>
      </c>
      <c r="C120" s="389">
        <v>4352370</v>
      </c>
      <c r="D120" s="389"/>
      <c r="E120" s="389">
        <f t="shared" si="0"/>
        <v>4352370</v>
      </c>
      <c r="F120" s="389"/>
      <c r="G120" s="389"/>
      <c r="H120" s="523"/>
    </row>
    <row r="121" spans="2:8" ht="15">
      <c r="B121" s="40" t="s">
        <v>73</v>
      </c>
      <c r="C121" s="389">
        <v>10790</v>
      </c>
      <c r="D121" s="389"/>
      <c r="E121" s="389">
        <f t="shared" si="0"/>
        <v>10790</v>
      </c>
      <c r="F121" s="389"/>
      <c r="G121" s="389"/>
      <c r="H121" s="523"/>
    </row>
    <row r="122" spans="2:8" ht="15">
      <c r="B122" s="40" t="s">
        <v>74</v>
      </c>
      <c r="C122" s="389">
        <v>2007250</v>
      </c>
      <c r="D122" s="389"/>
      <c r="E122" s="389">
        <f t="shared" si="0"/>
        <v>2007250</v>
      </c>
      <c r="F122" s="389"/>
      <c r="G122" s="389"/>
      <c r="H122" s="523"/>
    </row>
    <row r="123" spans="2:8" ht="15">
      <c r="B123" s="40" t="s">
        <v>75</v>
      </c>
      <c r="C123" s="389">
        <v>3257220</v>
      </c>
      <c r="D123" s="389"/>
      <c r="E123" s="389">
        <f t="shared" si="0"/>
        <v>3257220</v>
      </c>
      <c r="F123" s="389"/>
      <c r="G123" s="389"/>
      <c r="H123" s="523"/>
    </row>
    <row r="124" spans="2:8" ht="15">
      <c r="B124" s="40" t="s">
        <v>76</v>
      </c>
      <c r="C124" s="389">
        <v>14426320</v>
      </c>
      <c r="D124" s="389"/>
      <c r="E124" s="389">
        <f t="shared" si="0"/>
        <v>14426320</v>
      </c>
      <c r="F124" s="389"/>
      <c r="G124" s="389"/>
      <c r="H124" s="523"/>
    </row>
    <row r="125" spans="2:8" ht="15">
      <c r="B125" s="40" t="s">
        <v>77</v>
      </c>
      <c r="C125" s="389">
        <v>3725190</v>
      </c>
      <c r="D125" s="389"/>
      <c r="E125" s="389">
        <f t="shared" si="0"/>
        <v>3600701</v>
      </c>
      <c r="F125" s="389"/>
      <c r="G125" s="389">
        <v>124489</v>
      </c>
      <c r="H125" s="523"/>
    </row>
    <row r="126" spans="2:8" ht="15">
      <c r="B126" s="40" t="s">
        <v>78</v>
      </c>
      <c r="C126" s="389">
        <v>13930710</v>
      </c>
      <c r="D126" s="389"/>
      <c r="E126" s="389">
        <f t="shared" si="0"/>
        <v>11445788</v>
      </c>
      <c r="F126" s="389"/>
      <c r="G126" s="389">
        <v>2484922</v>
      </c>
      <c r="H126" s="523"/>
    </row>
    <row r="127" spans="2:8" ht="15">
      <c r="B127" s="40" t="s">
        <v>79</v>
      </c>
      <c r="C127" s="389">
        <v>486470</v>
      </c>
      <c r="D127" s="389"/>
      <c r="E127" s="389">
        <f t="shared" si="0"/>
        <v>463684</v>
      </c>
      <c r="F127" s="389"/>
      <c r="G127" s="389">
        <v>22786</v>
      </c>
      <c r="H127" s="523"/>
    </row>
    <row r="128" spans="2:8" ht="15">
      <c r="B128" s="40" t="s">
        <v>80</v>
      </c>
      <c r="C128" s="389">
        <v>2137500</v>
      </c>
      <c r="D128" s="389"/>
      <c r="E128" s="389">
        <f t="shared" si="0"/>
        <v>2137500</v>
      </c>
      <c r="F128" s="389"/>
      <c r="G128" s="389"/>
      <c r="H128" s="523"/>
    </row>
    <row r="129" spans="2:8" ht="15">
      <c r="B129" s="40" t="s">
        <v>81</v>
      </c>
      <c r="C129" s="389">
        <v>2244700</v>
      </c>
      <c r="D129" s="389"/>
      <c r="E129" s="389">
        <f t="shared" si="0"/>
        <v>2244700</v>
      </c>
      <c r="F129" s="389"/>
      <c r="G129" s="389"/>
      <c r="H129" s="523"/>
    </row>
    <row r="130" spans="2:8" ht="15">
      <c r="B130" s="40" t="s">
        <v>82</v>
      </c>
      <c r="C130" s="389">
        <v>3126910</v>
      </c>
      <c r="D130" s="389"/>
      <c r="E130" s="389">
        <f t="shared" si="0"/>
        <v>3126910</v>
      </c>
      <c r="F130" s="389"/>
      <c r="G130" s="389"/>
      <c r="H130" s="523"/>
    </row>
    <row r="131" spans="2:8" ht="15">
      <c r="B131" s="40" t="s">
        <v>83</v>
      </c>
      <c r="C131" s="389">
        <v>16105810</v>
      </c>
      <c r="D131" s="389"/>
      <c r="E131" s="389">
        <f t="shared" si="0"/>
        <v>14898360</v>
      </c>
      <c r="F131" s="389"/>
      <c r="G131" s="389">
        <v>1207450</v>
      </c>
      <c r="H131" s="523"/>
    </row>
    <row r="132" spans="2:8" ht="15">
      <c r="B132" s="40" t="s">
        <v>85</v>
      </c>
      <c r="C132" s="389">
        <v>1040350</v>
      </c>
      <c r="D132" s="389"/>
      <c r="E132" s="389">
        <f t="shared" si="0"/>
        <v>1040350</v>
      </c>
      <c r="F132" s="389"/>
      <c r="G132" s="389"/>
      <c r="H132" s="523"/>
    </row>
  </sheetData>
  <mergeCells count="8">
    <mergeCell ref="C7:D7"/>
    <mergeCell ref="E7:H7"/>
    <mergeCell ref="I7:L7"/>
    <mergeCell ref="C9:D9"/>
    <mergeCell ref="E9:F9"/>
    <mergeCell ref="G9:H9"/>
    <mergeCell ref="I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AF274"/>
  <sheetViews>
    <sheetView workbookViewId="0" topLeftCell="A1">
      <selection activeCell="B3" sqref="B3"/>
    </sheetView>
  </sheetViews>
  <sheetFormatPr defaultColWidth="10.28125" defaultRowHeight="15"/>
  <cols>
    <col min="1" max="7" width="10.7109375" style="171" customWidth="1"/>
    <col min="8" max="16384" width="10.28125" style="171" customWidth="1"/>
  </cols>
  <sheetData>
    <row r="1" ht="12" customHeight="1"/>
    <row r="2" ht="12" customHeight="1">
      <c r="B2" s="180" t="s">
        <v>911</v>
      </c>
    </row>
    <row r="3" ht="12" customHeight="1">
      <c r="B3" s="171" t="s">
        <v>880</v>
      </c>
    </row>
    <row r="4" ht="12" customHeight="1"/>
    <row r="5" ht="12" customHeight="1"/>
    <row r="7" ht="12" customHeight="1"/>
    <row r="8" ht="22.5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2" ht="12" customHeight="1"/>
    <row r="43" ht="12" customHeight="1">
      <c r="B43" s="171" t="s">
        <v>919</v>
      </c>
    </row>
    <row r="44" ht="12" customHeight="1">
      <c r="B44" s="171" t="s">
        <v>921</v>
      </c>
    </row>
    <row r="45" ht="12" customHeight="1">
      <c r="B45" s="171" t="s">
        <v>920</v>
      </c>
    </row>
    <row r="46" spans="1:32" s="1" customFormat="1" ht="12" customHeight="1">
      <c r="A46" s="171"/>
      <c r="B46" s="79" t="s">
        <v>162</v>
      </c>
      <c r="C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</row>
    <row r="47" spans="15:32" s="1" customFormat="1" ht="12" customHeight="1"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</row>
    <row r="48" ht="3" customHeight="1"/>
    <row r="52" ht="12" customHeight="1"/>
    <row r="53" ht="22.5" customHeight="1"/>
    <row r="54" ht="12" customHeight="1"/>
    <row r="55" spans="2:5" ht="12" customHeight="1">
      <c r="B55" s="638"/>
      <c r="C55" s="639"/>
      <c r="D55" s="639"/>
      <c r="E55" s="179"/>
    </row>
    <row r="56" spans="2:5" ht="12" customHeight="1">
      <c r="B56" s="180" t="s">
        <v>753</v>
      </c>
      <c r="C56" s="181"/>
      <c r="D56" s="181"/>
      <c r="E56" s="179"/>
    </row>
    <row r="57" spans="2:5" ht="12" customHeight="1">
      <c r="B57" s="638"/>
      <c r="C57" s="639"/>
      <c r="D57" s="639"/>
      <c r="E57" s="179"/>
    </row>
    <row r="58" ht="12" customHeight="1">
      <c r="B58" s="207"/>
    </row>
    <row r="59" spans="2:8" ht="12" customHeight="1">
      <c r="B59" s="640"/>
      <c r="C59" s="643" t="s">
        <v>191</v>
      </c>
      <c r="D59" s="644"/>
      <c r="E59" s="644"/>
      <c r="F59" s="643" t="s">
        <v>192</v>
      </c>
      <c r="G59" s="644"/>
      <c r="H59" s="644"/>
    </row>
    <row r="60" spans="2:8" ht="12" customHeight="1">
      <c r="B60" s="641"/>
      <c r="C60" s="182" t="s">
        <v>159</v>
      </c>
      <c r="D60" s="183" t="s">
        <v>160</v>
      </c>
      <c r="E60" s="184" t="s">
        <v>161</v>
      </c>
      <c r="F60" s="182" t="s">
        <v>159</v>
      </c>
      <c r="G60" s="185" t="s">
        <v>160</v>
      </c>
      <c r="H60" s="184" t="s">
        <v>161</v>
      </c>
    </row>
    <row r="61" spans="2:8" ht="12" customHeight="1">
      <c r="B61" s="642"/>
      <c r="C61" s="646" t="s">
        <v>3</v>
      </c>
      <c r="D61" s="647"/>
      <c r="E61" s="186" t="s">
        <v>141</v>
      </c>
      <c r="F61" s="646" t="s">
        <v>3</v>
      </c>
      <c r="G61" s="648"/>
      <c r="H61" s="554" t="s">
        <v>141</v>
      </c>
    </row>
    <row r="62" spans="2:10" ht="12" customHeight="1">
      <c r="B62" s="573" t="s">
        <v>762</v>
      </c>
      <c r="C62" s="569">
        <v>4170</v>
      </c>
      <c r="D62" s="570">
        <v>4570</v>
      </c>
      <c r="E62" s="568">
        <v>100</v>
      </c>
      <c r="F62" s="569">
        <v>0</v>
      </c>
      <c r="G62" s="570">
        <v>0</v>
      </c>
      <c r="H62" s="571">
        <v>0</v>
      </c>
      <c r="I62" s="572"/>
      <c r="J62" s="572"/>
    </row>
    <row r="63" spans="2:10" ht="12" customHeight="1">
      <c r="B63" s="573" t="s">
        <v>63</v>
      </c>
      <c r="C63" s="569">
        <v>20630</v>
      </c>
      <c r="D63" s="570">
        <v>20050</v>
      </c>
      <c r="E63" s="568">
        <v>97.18856034900631</v>
      </c>
      <c r="F63" s="569">
        <v>18700</v>
      </c>
      <c r="G63" s="570">
        <v>17710</v>
      </c>
      <c r="H63" s="571">
        <v>94.70588235294117</v>
      </c>
      <c r="I63" s="572"/>
      <c r="J63" s="572"/>
    </row>
    <row r="64" spans="2:10" ht="12" customHeight="1">
      <c r="B64" s="573" t="s">
        <v>882</v>
      </c>
      <c r="C64" s="569">
        <v>700</v>
      </c>
      <c r="D64" s="570">
        <v>630</v>
      </c>
      <c r="E64" s="568">
        <v>90</v>
      </c>
      <c r="F64" s="569">
        <v>0</v>
      </c>
      <c r="G64" s="570">
        <v>0</v>
      </c>
      <c r="H64" s="571">
        <v>0</v>
      </c>
      <c r="I64" s="572"/>
      <c r="J64" s="572"/>
    </row>
    <row r="65" spans="2:10" ht="12" customHeight="1">
      <c r="B65" s="573" t="s">
        <v>67</v>
      </c>
      <c r="C65" s="569">
        <v>27110</v>
      </c>
      <c r="D65" s="570">
        <v>20700</v>
      </c>
      <c r="E65" s="568">
        <v>76.35558834378459</v>
      </c>
      <c r="F65" s="569">
        <v>58650</v>
      </c>
      <c r="G65" s="570">
        <v>24530</v>
      </c>
      <c r="H65" s="571">
        <v>41.82438192668372</v>
      </c>
      <c r="I65" s="572"/>
      <c r="J65" s="572"/>
    </row>
    <row r="66" spans="2:10" ht="12" customHeight="1">
      <c r="B66" s="573" t="s">
        <v>59</v>
      </c>
      <c r="C66" s="569">
        <v>38140</v>
      </c>
      <c r="D66" s="570">
        <v>27570</v>
      </c>
      <c r="E66" s="568">
        <v>72.28631358154168</v>
      </c>
      <c r="F66" s="569">
        <v>39070</v>
      </c>
      <c r="G66" s="570">
        <v>60</v>
      </c>
      <c r="H66" s="571">
        <v>0.15357051446122344</v>
      </c>
      <c r="I66" s="572"/>
      <c r="J66" s="572"/>
    </row>
    <row r="67" spans="2:10" ht="12" customHeight="1">
      <c r="B67" s="573" t="s">
        <v>857</v>
      </c>
      <c r="C67" s="569">
        <v>17720</v>
      </c>
      <c r="D67" s="570">
        <v>12330</v>
      </c>
      <c r="E67" s="568">
        <v>69.5823927765237</v>
      </c>
      <c r="F67" s="569">
        <v>140</v>
      </c>
      <c r="G67" s="570">
        <v>0</v>
      </c>
      <c r="H67" s="571">
        <v>0</v>
      </c>
      <c r="I67" s="572"/>
      <c r="J67" s="572"/>
    </row>
    <row r="68" spans="2:10" ht="12" customHeight="1">
      <c r="B68" s="573" t="s">
        <v>64</v>
      </c>
      <c r="C68" s="569">
        <v>61890</v>
      </c>
      <c r="D68" s="570">
        <v>38290</v>
      </c>
      <c r="E68" s="568">
        <v>61.86783002100501</v>
      </c>
      <c r="F68" s="569">
        <v>48580</v>
      </c>
      <c r="G68" s="570">
        <v>42260</v>
      </c>
      <c r="H68" s="571">
        <v>86.9905310827501</v>
      </c>
      <c r="I68" s="572"/>
      <c r="J68" s="572"/>
    </row>
    <row r="69" spans="2:10" ht="12" customHeight="1">
      <c r="B69" s="573" t="s">
        <v>65</v>
      </c>
      <c r="C69" s="569">
        <v>161150</v>
      </c>
      <c r="D69" s="570">
        <v>62670</v>
      </c>
      <c r="E69" s="568">
        <v>38.889233633260936</v>
      </c>
      <c r="F69" s="569">
        <v>383590</v>
      </c>
      <c r="G69" s="570">
        <v>40970</v>
      </c>
      <c r="H69" s="571">
        <v>10.680674678693396</v>
      </c>
      <c r="I69" s="572"/>
      <c r="J69" s="572"/>
    </row>
    <row r="70" spans="2:10" ht="12" customHeight="1">
      <c r="B70" s="573" t="s">
        <v>82</v>
      </c>
      <c r="C70" s="569">
        <v>27200</v>
      </c>
      <c r="D70" s="570">
        <v>10560</v>
      </c>
      <c r="E70" s="568">
        <v>38.82352941176471</v>
      </c>
      <c r="F70" s="569">
        <v>37950</v>
      </c>
      <c r="G70" s="570">
        <v>4450</v>
      </c>
      <c r="H70" s="571">
        <v>11.725955204216074</v>
      </c>
      <c r="I70" s="572"/>
      <c r="J70" s="572"/>
    </row>
    <row r="71" spans="2:10" ht="12" customHeight="1">
      <c r="B71" s="573" t="s">
        <v>57</v>
      </c>
      <c r="C71" s="569">
        <v>13550</v>
      </c>
      <c r="D71" s="570">
        <v>5210</v>
      </c>
      <c r="E71" s="568">
        <v>38.45018450184502</v>
      </c>
      <c r="F71" s="569">
        <v>40</v>
      </c>
      <c r="G71" s="570">
        <v>10</v>
      </c>
      <c r="H71" s="571">
        <v>25</v>
      </c>
      <c r="I71" s="572"/>
      <c r="J71" s="572"/>
    </row>
    <row r="72" spans="2:10" ht="12" customHeight="1">
      <c r="B72" s="573" t="s">
        <v>72</v>
      </c>
      <c r="C72" s="569">
        <v>16740</v>
      </c>
      <c r="D72" s="570">
        <v>5630</v>
      </c>
      <c r="E72" s="568">
        <v>33.63201911589008</v>
      </c>
      <c r="F72" s="569">
        <v>15510</v>
      </c>
      <c r="G72" s="570">
        <v>860</v>
      </c>
      <c r="H72" s="571">
        <v>5.544809800128949</v>
      </c>
      <c r="I72" s="572"/>
      <c r="J72" s="572"/>
    </row>
    <row r="73" spans="2:10" ht="12" customHeight="1">
      <c r="B73" s="573" t="s">
        <v>759</v>
      </c>
      <c r="C73" s="569">
        <v>254370</v>
      </c>
      <c r="D73" s="570">
        <v>81900</v>
      </c>
      <c r="E73" s="568">
        <v>32.197193065219956</v>
      </c>
      <c r="F73" s="569">
        <v>364120</v>
      </c>
      <c r="G73" s="570">
        <v>34830</v>
      </c>
      <c r="H73" s="571">
        <v>9.56552784796221</v>
      </c>
      <c r="I73" s="572"/>
      <c r="J73" s="572"/>
    </row>
    <row r="74" spans="2:10" ht="12" customHeight="1">
      <c r="B74" s="573" t="s">
        <v>83</v>
      </c>
      <c r="C74" s="569">
        <v>138020</v>
      </c>
      <c r="D74" s="570">
        <v>39160</v>
      </c>
      <c r="E74" s="568">
        <v>28.372699608752356</v>
      </c>
      <c r="F74" s="569">
        <v>118600</v>
      </c>
      <c r="G74" s="570">
        <v>5840</v>
      </c>
      <c r="H74" s="571">
        <v>4.924114671163575</v>
      </c>
      <c r="I74" s="572"/>
      <c r="J74" s="572"/>
    </row>
    <row r="75" spans="2:10" ht="12" customHeight="1">
      <c r="B75" s="573" t="s">
        <v>80</v>
      </c>
      <c r="C75" s="569">
        <v>8770</v>
      </c>
      <c r="D75" s="570">
        <v>2470</v>
      </c>
      <c r="E75" s="568">
        <v>28.164196123147097</v>
      </c>
      <c r="F75" s="569">
        <v>17920</v>
      </c>
      <c r="G75" s="570">
        <v>1480</v>
      </c>
      <c r="H75" s="571">
        <v>8.258928571428571</v>
      </c>
      <c r="I75" s="572"/>
      <c r="J75" s="572"/>
    </row>
    <row r="76" spans="2:10" ht="12" customHeight="1">
      <c r="B76" s="573" t="s">
        <v>81</v>
      </c>
      <c r="C76" s="569">
        <v>25150</v>
      </c>
      <c r="D76" s="570">
        <v>3990</v>
      </c>
      <c r="E76" s="568">
        <v>15.864811133200796</v>
      </c>
      <c r="F76" s="569">
        <v>14620</v>
      </c>
      <c r="G76" s="570">
        <v>320</v>
      </c>
      <c r="H76" s="571">
        <v>2.188782489740082</v>
      </c>
      <c r="I76" s="572"/>
      <c r="J76" s="572"/>
    </row>
    <row r="77" spans="2:10" ht="12" customHeight="1">
      <c r="B77" s="573" t="s">
        <v>75</v>
      </c>
      <c r="C77" s="569">
        <v>22170</v>
      </c>
      <c r="D77" s="570">
        <v>3220</v>
      </c>
      <c r="E77" s="568">
        <v>14.524131709517366</v>
      </c>
      <c r="F77" s="569">
        <v>44760</v>
      </c>
      <c r="G77" s="570">
        <v>4750</v>
      </c>
      <c r="H77" s="571">
        <v>10.612153708668453</v>
      </c>
      <c r="I77" s="572"/>
      <c r="J77" s="572"/>
    </row>
    <row r="78" spans="2:10" ht="12" customHeight="1">
      <c r="B78" s="573" t="s">
        <v>74</v>
      </c>
      <c r="C78" s="569">
        <v>158270</v>
      </c>
      <c r="D78" s="570">
        <v>22390</v>
      </c>
      <c r="E78" s="568">
        <v>14.14671131610539</v>
      </c>
      <c r="F78" s="569">
        <v>70580</v>
      </c>
      <c r="G78" s="570">
        <v>5470</v>
      </c>
      <c r="H78" s="574">
        <v>7.750070841598186</v>
      </c>
      <c r="I78" s="572"/>
      <c r="J78" s="572"/>
    </row>
    <row r="79" spans="2:10" ht="12" customHeight="1">
      <c r="B79" s="573" t="s">
        <v>58</v>
      </c>
      <c r="C79" s="569">
        <v>25410</v>
      </c>
      <c r="D79" s="570">
        <v>3320</v>
      </c>
      <c r="E79" s="568">
        <v>13.06572215663125</v>
      </c>
      <c r="F79" s="569">
        <v>56370</v>
      </c>
      <c r="G79" s="575">
        <v>1090</v>
      </c>
      <c r="H79" s="576">
        <v>1.933652652119922</v>
      </c>
      <c r="I79" s="572"/>
      <c r="J79" s="572"/>
    </row>
    <row r="80" spans="2:10" ht="12" customHeight="1">
      <c r="B80" s="573" t="s">
        <v>66</v>
      </c>
      <c r="C80" s="569">
        <v>11420</v>
      </c>
      <c r="D80" s="570">
        <v>1340</v>
      </c>
      <c r="E80" s="568">
        <v>11.733800350262696</v>
      </c>
      <c r="F80" s="569">
        <v>24660</v>
      </c>
      <c r="G80" s="575">
        <v>240</v>
      </c>
      <c r="H80" s="576">
        <v>0.9732360097323601</v>
      </c>
      <c r="I80" s="572"/>
      <c r="J80" s="572"/>
    </row>
    <row r="81" spans="2:10" ht="12" customHeight="1">
      <c r="B81" s="573" t="s">
        <v>78</v>
      </c>
      <c r="C81" s="569">
        <v>118290</v>
      </c>
      <c r="D81" s="578">
        <v>6140</v>
      </c>
      <c r="E81" s="577">
        <v>5.190633189618734</v>
      </c>
      <c r="F81" s="569">
        <v>25310</v>
      </c>
      <c r="G81" s="575">
        <v>220</v>
      </c>
      <c r="H81" s="576">
        <v>0.869221651521138</v>
      </c>
      <c r="I81" s="572"/>
      <c r="J81" s="572"/>
    </row>
    <row r="82" spans="2:10" ht="12" customHeight="1">
      <c r="B82" s="573" t="s">
        <v>56</v>
      </c>
      <c r="C82" s="569">
        <v>81760</v>
      </c>
      <c r="D82" s="575">
        <v>2680</v>
      </c>
      <c r="E82" s="579">
        <v>3.277886497064579</v>
      </c>
      <c r="F82" s="568">
        <v>59300</v>
      </c>
      <c r="G82" s="580">
        <v>170</v>
      </c>
      <c r="H82" s="576">
        <v>0.2866779089376054</v>
      </c>
      <c r="I82" s="572"/>
      <c r="J82" s="572"/>
    </row>
    <row r="83" spans="2:10" ht="12" customHeight="1">
      <c r="B83" s="573" t="s">
        <v>76</v>
      </c>
      <c r="C83" s="581">
        <v>374760</v>
      </c>
      <c r="D83" s="575">
        <v>7390</v>
      </c>
      <c r="E83" s="579">
        <v>1.9719287010353292</v>
      </c>
      <c r="F83" s="568">
        <v>206220</v>
      </c>
      <c r="G83" s="575">
        <v>610</v>
      </c>
      <c r="H83" s="576">
        <v>0.29580060129958297</v>
      </c>
      <c r="I83" s="572"/>
      <c r="J83" s="572"/>
    </row>
    <row r="84" spans="2:10" ht="12" customHeight="1">
      <c r="B84" s="573" t="s">
        <v>888</v>
      </c>
      <c r="C84" s="569">
        <v>33200</v>
      </c>
      <c r="D84" s="575">
        <v>640</v>
      </c>
      <c r="E84" s="579">
        <v>1.9277108433734942</v>
      </c>
      <c r="F84" s="568">
        <v>15390</v>
      </c>
      <c r="G84" s="575">
        <v>0</v>
      </c>
      <c r="H84" s="576">
        <v>0</v>
      </c>
      <c r="I84" s="572"/>
      <c r="J84" s="572"/>
    </row>
    <row r="85" spans="2:10" ht="12">
      <c r="B85" s="573" t="s">
        <v>883</v>
      </c>
      <c r="C85" s="569">
        <v>4120</v>
      </c>
      <c r="D85" s="575">
        <v>60</v>
      </c>
      <c r="E85" s="582">
        <v>1.4563106796116505</v>
      </c>
      <c r="F85" s="568">
        <v>0</v>
      </c>
      <c r="G85" s="575">
        <v>0</v>
      </c>
      <c r="H85" s="576">
        <v>0</v>
      </c>
      <c r="I85" s="572"/>
      <c r="J85" s="572"/>
    </row>
    <row r="86" spans="2:10" ht="12">
      <c r="B86" s="573" t="s">
        <v>884</v>
      </c>
      <c r="C86" s="569">
        <v>24590</v>
      </c>
      <c r="D86" s="575">
        <v>180</v>
      </c>
      <c r="E86" s="579">
        <v>0.7320048800325335</v>
      </c>
      <c r="F86" s="568">
        <v>0</v>
      </c>
      <c r="G86" s="575">
        <v>0</v>
      </c>
      <c r="H86" s="576">
        <v>0</v>
      </c>
      <c r="I86" s="572"/>
      <c r="J86" s="572"/>
    </row>
    <row r="87" spans="2:10" ht="12">
      <c r="B87" s="573" t="s">
        <v>856</v>
      </c>
      <c r="C87" s="569">
        <v>6110</v>
      </c>
      <c r="D87" s="575">
        <v>30</v>
      </c>
      <c r="E87" s="583">
        <v>0.4909983633387889</v>
      </c>
      <c r="F87" s="568">
        <v>0</v>
      </c>
      <c r="G87" s="575">
        <v>0</v>
      </c>
      <c r="H87" s="576">
        <v>0</v>
      </c>
      <c r="I87" s="572"/>
      <c r="J87" s="572"/>
    </row>
    <row r="88" spans="2:10" ht="12">
      <c r="B88" s="584"/>
      <c r="C88" s="572"/>
      <c r="D88" s="572"/>
      <c r="E88" s="572"/>
      <c r="F88" s="572"/>
      <c r="G88" s="572"/>
      <c r="H88" s="572"/>
      <c r="I88" s="572"/>
      <c r="J88" s="572"/>
    </row>
    <row r="89" spans="2:10" ht="12" customHeight="1">
      <c r="B89" s="588" t="s">
        <v>885</v>
      </c>
      <c r="C89" s="589">
        <v>13240</v>
      </c>
      <c r="D89" s="586">
        <v>5510</v>
      </c>
      <c r="E89" s="583">
        <v>41.616314199395774</v>
      </c>
      <c r="F89" s="585">
        <v>0</v>
      </c>
      <c r="G89" s="586">
        <v>0</v>
      </c>
      <c r="H89" s="587">
        <v>0</v>
      </c>
      <c r="I89" s="572"/>
      <c r="J89" s="572"/>
    </row>
    <row r="90" spans="2:10" ht="12" customHeight="1">
      <c r="B90" s="594" t="s">
        <v>86</v>
      </c>
      <c r="C90" s="595">
        <v>10870</v>
      </c>
      <c r="D90" s="592">
        <v>3650</v>
      </c>
      <c r="E90" s="590">
        <v>33.57865685372585</v>
      </c>
      <c r="F90" s="591">
        <v>17840</v>
      </c>
      <c r="G90" s="592">
        <v>680</v>
      </c>
      <c r="H90" s="593">
        <v>3.811659192825112</v>
      </c>
      <c r="I90" s="572"/>
      <c r="J90" s="572"/>
    </row>
    <row r="91" ht="12" customHeight="1">
      <c r="B91" s="207"/>
    </row>
    <row r="92" ht="12" customHeight="1">
      <c r="B92" s="207"/>
    </row>
    <row r="93" ht="12" customHeight="1">
      <c r="B93" s="207"/>
    </row>
    <row r="94" ht="12" customHeight="1">
      <c r="B94" s="171" t="s">
        <v>814</v>
      </c>
    </row>
    <row r="95" ht="12" customHeight="1">
      <c r="B95" s="171" t="s">
        <v>815</v>
      </c>
    </row>
    <row r="96" ht="12" customHeight="1">
      <c r="B96" s="207"/>
    </row>
    <row r="97" ht="12" customHeight="1">
      <c r="B97" s="79" t="s">
        <v>162</v>
      </c>
    </row>
    <row r="98" spans="2:9" ht="12" customHeight="1">
      <c r="B98" s="80" t="s">
        <v>173</v>
      </c>
      <c r="C98" s="3"/>
      <c r="D98" s="3"/>
      <c r="E98" s="1"/>
      <c r="F98" s="1"/>
      <c r="G98" s="1"/>
      <c r="H98" s="1"/>
      <c r="I98" s="1"/>
    </row>
    <row r="99" spans="2:9" ht="12" customHeight="1">
      <c r="B99" s="207"/>
      <c r="E99" s="1"/>
      <c r="F99" s="1"/>
      <c r="G99" s="1"/>
      <c r="H99" s="1"/>
      <c r="I99" s="1"/>
    </row>
    <row r="100" ht="12" customHeight="1">
      <c r="B100" s="207"/>
    </row>
    <row r="101" spans="2:8" ht="12" customHeight="1">
      <c r="B101" s="197" t="s">
        <v>62</v>
      </c>
      <c r="C101" s="194">
        <v>12200</v>
      </c>
      <c r="D101" s="193">
        <v>0</v>
      </c>
      <c r="E101" s="231">
        <f>D101/C101</f>
        <v>0</v>
      </c>
      <c r="F101" s="233">
        <v>820</v>
      </c>
      <c r="G101" s="193">
        <v>0</v>
      </c>
      <c r="H101" s="232">
        <f>G101/F101</f>
        <v>0</v>
      </c>
    </row>
    <row r="102" spans="2:8" ht="12" customHeight="1">
      <c r="B102" s="187" t="s">
        <v>871</v>
      </c>
      <c r="C102" s="188">
        <v>620</v>
      </c>
      <c r="D102" s="189" t="s">
        <v>21</v>
      </c>
      <c r="E102" s="231"/>
      <c r="F102" s="215">
        <v>0</v>
      </c>
      <c r="G102" s="189" t="s">
        <v>21</v>
      </c>
      <c r="H102" s="232"/>
    </row>
    <row r="103" ht="12" customHeight="1">
      <c r="B103" s="207"/>
    </row>
    <row r="104" spans="2:8" ht="12" customHeight="1">
      <c r="B104" s="640"/>
      <c r="C104" s="643" t="s">
        <v>191</v>
      </c>
      <c r="D104" s="644"/>
      <c r="E104" s="644"/>
      <c r="F104" s="643" t="s">
        <v>192</v>
      </c>
      <c r="G104" s="644"/>
      <c r="H104" s="644"/>
    </row>
    <row r="105" spans="2:8" ht="12" customHeight="1">
      <c r="B105" s="641"/>
      <c r="C105" s="182" t="s">
        <v>159</v>
      </c>
      <c r="D105" s="183" t="s">
        <v>160</v>
      </c>
      <c r="E105" s="184" t="s">
        <v>161</v>
      </c>
      <c r="F105" s="182" t="s">
        <v>159</v>
      </c>
      <c r="G105" s="185" t="s">
        <v>160</v>
      </c>
      <c r="H105" s="184" t="s">
        <v>161</v>
      </c>
    </row>
    <row r="106" spans="2:8" ht="12" customHeight="1">
      <c r="B106" s="642"/>
      <c r="C106" s="646" t="s">
        <v>3</v>
      </c>
      <c r="D106" s="647"/>
      <c r="E106" s="554" t="s">
        <v>141</v>
      </c>
      <c r="F106" s="646" t="s">
        <v>3</v>
      </c>
      <c r="G106" s="648"/>
      <c r="H106" s="186" t="s">
        <v>141</v>
      </c>
    </row>
    <row r="107" spans="2:9" ht="12" customHeight="1">
      <c r="B107" s="187" t="s">
        <v>7</v>
      </c>
      <c r="C107" s="188">
        <v>81760</v>
      </c>
      <c r="D107" s="191">
        <v>2680</v>
      </c>
      <c r="E107" s="208">
        <f aca="true" t="shared" si="0" ref="E107:E134">D107/C107</f>
        <v>0.03277886497064579</v>
      </c>
      <c r="F107" s="188">
        <v>59300</v>
      </c>
      <c r="G107" s="191">
        <v>170</v>
      </c>
      <c r="H107" s="192">
        <f>G107/F107</f>
        <v>0.002866779089376054</v>
      </c>
      <c r="I107" s="229"/>
    </row>
    <row r="108" spans="2:9" ht="12" customHeight="1">
      <c r="B108" s="187" t="s">
        <v>90</v>
      </c>
      <c r="C108" s="188">
        <v>13550</v>
      </c>
      <c r="D108" s="191">
        <v>5210</v>
      </c>
      <c r="E108" s="208">
        <f t="shared" si="0"/>
        <v>0.3845018450184502</v>
      </c>
      <c r="F108" s="188">
        <v>40</v>
      </c>
      <c r="G108" s="191">
        <v>10</v>
      </c>
      <c r="H108" s="192">
        <f aca="true" t="shared" si="1" ref="H108:H134">G108/F108</f>
        <v>0.25</v>
      </c>
      <c r="I108" s="229"/>
    </row>
    <row r="109" spans="2:9" ht="12" customHeight="1">
      <c r="B109" s="187" t="s">
        <v>8</v>
      </c>
      <c r="C109" s="188">
        <v>25410</v>
      </c>
      <c r="D109" s="191">
        <v>3320</v>
      </c>
      <c r="E109" s="208">
        <f t="shared" si="0"/>
        <v>0.1306572215663125</v>
      </c>
      <c r="F109" s="188">
        <v>56370</v>
      </c>
      <c r="G109" s="191">
        <v>1090</v>
      </c>
      <c r="H109" s="192">
        <f t="shared" si="1"/>
        <v>0.01933652652119922</v>
      </c>
      <c r="I109" s="229"/>
    </row>
    <row r="110" spans="2:9" ht="12" customHeight="1">
      <c r="B110" s="187" t="s">
        <v>9</v>
      </c>
      <c r="C110" s="188">
        <v>38140</v>
      </c>
      <c r="D110" s="191">
        <v>27570</v>
      </c>
      <c r="E110" s="214">
        <f t="shared" si="0"/>
        <v>0.7228631358154168</v>
      </c>
      <c r="F110" s="188">
        <v>39070</v>
      </c>
      <c r="G110" s="191">
        <v>60</v>
      </c>
      <c r="H110" s="192">
        <f t="shared" si="1"/>
        <v>0.0015357051446122344</v>
      </c>
      <c r="I110" s="229"/>
    </row>
    <row r="111" spans="2:9" ht="12" customHeight="1">
      <c r="B111" s="187" t="s">
        <v>108</v>
      </c>
      <c r="C111" s="188">
        <v>254370</v>
      </c>
      <c r="D111" s="189">
        <v>81900</v>
      </c>
      <c r="E111" s="230">
        <f t="shared" si="0"/>
        <v>0.32197193065219953</v>
      </c>
      <c r="F111" s="215">
        <v>364120</v>
      </c>
      <c r="G111" s="191">
        <v>34830</v>
      </c>
      <c r="H111" s="192">
        <f t="shared" si="1"/>
        <v>0.0956552784796221</v>
      </c>
      <c r="I111" s="229"/>
    </row>
    <row r="112" spans="2:9" ht="13.5" customHeight="1">
      <c r="B112" s="187" t="s">
        <v>164</v>
      </c>
      <c r="C112" s="188">
        <v>6110</v>
      </c>
      <c r="D112" s="189">
        <v>30</v>
      </c>
      <c r="E112" s="230">
        <f t="shared" si="0"/>
        <v>0.004909983633387889</v>
      </c>
      <c r="F112" s="215">
        <v>0</v>
      </c>
      <c r="G112" s="191">
        <v>0</v>
      </c>
      <c r="H112" s="192"/>
      <c r="I112" s="229"/>
    </row>
    <row r="113" spans="2:9" ht="12" customHeight="1">
      <c r="B113" s="187" t="s">
        <v>12</v>
      </c>
      <c r="C113" s="188">
        <v>12200</v>
      </c>
      <c r="D113" s="189">
        <v>0</v>
      </c>
      <c r="E113" s="230">
        <f t="shared" si="0"/>
        <v>0</v>
      </c>
      <c r="F113" s="215">
        <v>820</v>
      </c>
      <c r="G113" s="191">
        <v>0</v>
      </c>
      <c r="H113" s="192">
        <f t="shared" si="1"/>
        <v>0</v>
      </c>
      <c r="I113" s="229"/>
    </row>
    <row r="114" spans="2:9" ht="12" customHeight="1">
      <c r="B114" s="187" t="s">
        <v>91</v>
      </c>
      <c r="C114" s="188">
        <v>20630</v>
      </c>
      <c r="D114" s="189">
        <v>20050</v>
      </c>
      <c r="E114" s="230">
        <f t="shared" si="0"/>
        <v>0.971885603490063</v>
      </c>
      <c r="F114" s="215">
        <v>18700</v>
      </c>
      <c r="G114" s="191">
        <v>17710</v>
      </c>
      <c r="H114" s="192">
        <f t="shared" si="1"/>
        <v>0.9470588235294117</v>
      </c>
      <c r="I114" s="229"/>
    </row>
    <row r="115" spans="2:9" ht="12" customHeight="1">
      <c r="B115" s="187" t="s">
        <v>13</v>
      </c>
      <c r="C115" s="188">
        <v>61890</v>
      </c>
      <c r="D115" s="189">
        <v>38290</v>
      </c>
      <c r="E115" s="230">
        <f t="shared" si="0"/>
        <v>0.6186783002100501</v>
      </c>
      <c r="F115" s="215">
        <v>48580</v>
      </c>
      <c r="G115" s="191">
        <v>42260</v>
      </c>
      <c r="H115" s="192">
        <f t="shared" si="1"/>
        <v>0.869905310827501</v>
      </c>
      <c r="I115" s="229"/>
    </row>
    <row r="116" spans="2:9" ht="12" customHeight="1">
      <c r="B116" s="187" t="s">
        <v>14</v>
      </c>
      <c r="C116" s="188">
        <v>161150</v>
      </c>
      <c r="D116" s="189">
        <v>62670</v>
      </c>
      <c r="E116" s="230">
        <f t="shared" si="0"/>
        <v>0.3888923363326094</v>
      </c>
      <c r="F116" s="215">
        <v>383590</v>
      </c>
      <c r="G116" s="191">
        <v>40970</v>
      </c>
      <c r="H116" s="192">
        <f t="shared" si="1"/>
        <v>0.10680674678693397</v>
      </c>
      <c r="I116" s="229"/>
    </row>
    <row r="117" spans="2:9" ht="12" customHeight="1">
      <c r="B117" s="187" t="s">
        <v>15</v>
      </c>
      <c r="C117" s="188">
        <v>11420</v>
      </c>
      <c r="D117" s="189">
        <v>1340</v>
      </c>
      <c r="E117" s="230">
        <f t="shared" si="0"/>
        <v>0.11733800350262696</v>
      </c>
      <c r="F117" s="215">
        <v>24660</v>
      </c>
      <c r="G117" s="191">
        <v>240</v>
      </c>
      <c r="H117" s="192">
        <f t="shared" si="1"/>
        <v>0.009732360097323601</v>
      </c>
      <c r="I117" s="229"/>
    </row>
    <row r="118" spans="2:9" ht="12" customHeight="1">
      <c r="B118" s="187" t="s">
        <v>16</v>
      </c>
      <c r="C118" s="188">
        <v>27110</v>
      </c>
      <c r="D118" s="189">
        <v>20700</v>
      </c>
      <c r="E118" s="230">
        <f t="shared" si="0"/>
        <v>0.7635558834378459</v>
      </c>
      <c r="F118" s="215">
        <v>58650</v>
      </c>
      <c r="G118" s="191">
        <v>24530</v>
      </c>
      <c r="H118" s="192">
        <f t="shared" si="1"/>
        <v>0.4182438192668372</v>
      </c>
      <c r="I118" s="229"/>
    </row>
    <row r="119" spans="2:9" ht="12" customHeight="1">
      <c r="B119" s="187" t="s">
        <v>17</v>
      </c>
      <c r="C119" s="188">
        <v>4170</v>
      </c>
      <c r="D119" s="189">
        <v>4570</v>
      </c>
      <c r="E119" s="230">
        <v>1</v>
      </c>
      <c r="F119" s="215">
        <v>0</v>
      </c>
      <c r="G119" s="191">
        <v>0</v>
      </c>
      <c r="H119" s="192"/>
      <c r="I119" s="229"/>
    </row>
    <row r="120" spans="2:9" ht="12" customHeight="1">
      <c r="B120" s="187" t="s">
        <v>18</v>
      </c>
      <c r="C120" s="188">
        <v>24590</v>
      </c>
      <c r="D120" s="189">
        <v>180</v>
      </c>
      <c r="E120" s="230">
        <f t="shared" si="0"/>
        <v>0.0073200488003253355</v>
      </c>
      <c r="F120" s="215">
        <v>0</v>
      </c>
      <c r="G120" s="191">
        <v>0</v>
      </c>
      <c r="H120" s="192"/>
      <c r="I120" s="229"/>
    </row>
    <row r="121" spans="2:9" ht="12" customHeight="1">
      <c r="B121" s="187" t="s">
        <v>19</v>
      </c>
      <c r="C121" s="188">
        <v>33200</v>
      </c>
      <c r="D121" s="189">
        <v>640</v>
      </c>
      <c r="E121" s="230">
        <f t="shared" si="0"/>
        <v>0.01927710843373494</v>
      </c>
      <c r="F121" s="215">
        <v>15390</v>
      </c>
      <c r="G121" s="191">
        <v>0</v>
      </c>
      <c r="H121" s="192">
        <f t="shared" si="1"/>
        <v>0</v>
      </c>
      <c r="I121" s="229"/>
    </row>
    <row r="122" spans="2:9" ht="12" customHeight="1">
      <c r="B122" s="187" t="s">
        <v>20</v>
      </c>
      <c r="C122" s="188">
        <v>620</v>
      </c>
      <c r="D122" s="189" t="s">
        <v>21</v>
      </c>
      <c r="E122" s="230"/>
      <c r="F122" s="215">
        <v>0</v>
      </c>
      <c r="G122" s="191" t="s">
        <v>21</v>
      </c>
      <c r="H122" s="192"/>
      <c r="I122" s="229"/>
    </row>
    <row r="123" spans="2:9" ht="12" customHeight="1">
      <c r="B123" s="187" t="s">
        <v>22</v>
      </c>
      <c r="C123" s="188">
        <v>16740</v>
      </c>
      <c r="D123" s="189">
        <v>5630</v>
      </c>
      <c r="E123" s="230">
        <f t="shared" si="0"/>
        <v>0.3363201911589008</v>
      </c>
      <c r="F123" s="215">
        <v>15510</v>
      </c>
      <c r="G123" s="191">
        <v>860</v>
      </c>
      <c r="H123" s="192">
        <f t="shared" si="1"/>
        <v>0.05544809800128949</v>
      </c>
      <c r="I123" s="229"/>
    </row>
    <row r="124" spans="2:9" ht="12" customHeight="1">
      <c r="B124" s="187" t="s">
        <v>23</v>
      </c>
      <c r="C124" s="188">
        <v>700</v>
      </c>
      <c r="D124" s="189">
        <v>630</v>
      </c>
      <c r="E124" s="230">
        <f t="shared" si="0"/>
        <v>0.9</v>
      </c>
      <c r="F124" s="215">
        <v>0</v>
      </c>
      <c r="G124" s="191">
        <v>0</v>
      </c>
      <c r="H124" s="192"/>
      <c r="I124" s="229"/>
    </row>
    <row r="125" spans="2:9" ht="12" customHeight="1">
      <c r="B125" s="187" t="s">
        <v>24</v>
      </c>
      <c r="C125" s="188">
        <v>158270</v>
      </c>
      <c r="D125" s="189">
        <v>22390</v>
      </c>
      <c r="E125" s="230">
        <f t="shared" si="0"/>
        <v>0.1414671131610539</v>
      </c>
      <c r="F125" s="215">
        <v>70580</v>
      </c>
      <c r="G125" s="191">
        <v>5470</v>
      </c>
      <c r="H125" s="192">
        <f t="shared" si="1"/>
        <v>0.07750070841598186</v>
      </c>
      <c r="I125" s="229"/>
    </row>
    <row r="126" spans="2:9" ht="12" customHeight="1">
      <c r="B126" s="187" t="s">
        <v>25</v>
      </c>
      <c r="C126" s="188">
        <v>22170</v>
      </c>
      <c r="D126" s="189">
        <v>3220</v>
      </c>
      <c r="E126" s="230">
        <f t="shared" si="0"/>
        <v>0.14524131709517366</v>
      </c>
      <c r="F126" s="215">
        <v>44760</v>
      </c>
      <c r="G126" s="191">
        <v>4750</v>
      </c>
      <c r="H126" s="192">
        <f t="shared" si="1"/>
        <v>0.10612153708668454</v>
      </c>
      <c r="I126" s="229"/>
    </row>
    <row r="127" spans="2:9" ht="12" customHeight="1">
      <c r="B127" s="187" t="s">
        <v>26</v>
      </c>
      <c r="C127" s="188">
        <v>374760</v>
      </c>
      <c r="D127" s="189">
        <v>7390</v>
      </c>
      <c r="E127" s="230">
        <f t="shared" si="0"/>
        <v>0.019719287010353293</v>
      </c>
      <c r="F127" s="215">
        <v>206220</v>
      </c>
      <c r="G127" s="191">
        <v>610</v>
      </c>
      <c r="H127" s="192">
        <f t="shared" si="1"/>
        <v>0.0029580060129958297</v>
      </c>
      <c r="I127" s="229"/>
    </row>
    <row r="128" spans="2:9" ht="12" customHeight="1">
      <c r="B128" s="187" t="s">
        <v>27</v>
      </c>
      <c r="C128" s="194">
        <v>17720</v>
      </c>
      <c r="D128" s="189">
        <v>12330</v>
      </c>
      <c r="E128" s="230">
        <f t="shared" si="0"/>
        <v>0.695823927765237</v>
      </c>
      <c r="F128" s="215">
        <v>140</v>
      </c>
      <c r="G128" s="191">
        <v>0</v>
      </c>
      <c r="H128" s="192">
        <f t="shared" si="1"/>
        <v>0</v>
      </c>
      <c r="I128" s="229"/>
    </row>
    <row r="129" spans="2:9" ht="12" customHeight="1">
      <c r="B129" s="187" t="s">
        <v>28</v>
      </c>
      <c r="C129" s="195">
        <v>118290</v>
      </c>
      <c r="D129" s="215">
        <v>6140</v>
      </c>
      <c r="E129" s="230">
        <f t="shared" si="0"/>
        <v>0.05190633189618734</v>
      </c>
      <c r="F129" s="215">
        <v>25310</v>
      </c>
      <c r="G129" s="191">
        <v>220</v>
      </c>
      <c r="H129" s="192">
        <f t="shared" si="1"/>
        <v>0.00869221651521138</v>
      </c>
      <c r="I129" s="229"/>
    </row>
    <row r="130" spans="2:9" ht="12" customHeight="1">
      <c r="B130" s="187" t="s">
        <v>29</v>
      </c>
      <c r="C130" s="195">
        <v>4120</v>
      </c>
      <c r="D130" s="215">
        <v>60</v>
      </c>
      <c r="E130" s="230">
        <f t="shared" si="0"/>
        <v>0.014563106796116505</v>
      </c>
      <c r="F130" s="196">
        <v>0</v>
      </c>
      <c r="G130" s="191">
        <v>0</v>
      </c>
      <c r="H130" s="200"/>
      <c r="I130" s="229"/>
    </row>
    <row r="131" spans="2:9" ht="12">
      <c r="B131" s="187" t="s">
        <v>30</v>
      </c>
      <c r="C131" s="195">
        <v>8770</v>
      </c>
      <c r="D131" s="215">
        <v>2470</v>
      </c>
      <c r="E131" s="230">
        <f t="shared" si="0"/>
        <v>0.28164196123147095</v>
      </c>
      <c r="F131" s="196">
        <v>17920</v>
      </c>
      <c r="G131" s="189">
        <v>1480</v>
      </c>
      <c r="H131" s="190">
        <f t="shared" si="1"/>
        <v>0.08258928571428571</v>
      </c>
      <c r="I131" s="229"/>
    </row>
    <row r="132" spans="2:9" ht="12">
      <c r="B132" s="187" t="s">
        <v>31</v>
      </c>
      <c r="C132" s="195">
        <v>25150</v>
      </c>
      <c r="D132" s="215">
        <v>3990</v>
      </c>
      <c r="E132" s="231">
        <f t="shared" si="0"/>
        <v>0.15864811133200796</v>
      </c>
      <c r="F132" s="196">
        <v>14620</v>
      </c>
      <c r="G132" s="189">
        <v>320</v>
      </c>
      <c r="H132" s="190">
        <f t="shared" si="1"/>
        <v>0.02188782489740082</v>
      </c>
      <c r="I132" s="229"/>
    </row>
    <row r="133" spans="2:9" ht="12">
      <c r="B133" s="197" t="s">
        <v>32</v>
      </c>
      <c r="C133" s="195">
        <v>27200</v>
      </c>
      <c r="D133" s="233">
        <v>10560</v>
      </c>
      <c r="E133" s="231">
        <f t="shared" si="0"/>
        <v>0.38823529411764707</v>
      </c>
      <c r="F133" s="199">
        <v>37950</v>
      </c>
      <c r="G133" s="193">
        <v>4450</v>
      </c>
      <c r="H133" s="232">
        <f t="shared" si="1"/>
        <v>0.11725955204216074</v>
      </c>
      <c r="I133" s="229"/>
    </row>
    <row r="134" spans="2:9" ht="12">
      <c r="B134" s="197" t="s">
        <v>33</v>
      </c>
      <c r="C134" s="194">
        <v>138020</v>
      </c>
      <c r="D134" s="193">
        <v>39160</v>
      </c>
      <c r="E134" s="231">
        <f t="shared" si="0"/>
        <v>0.28372699608752355</v>
      </c>
      <c r="F134" s="199">
        <v>118600</v>
      </c>
      <c r="G134" s="193">
        <v>5840</v>
      </c>
      <c r="H134" s="232">
        <f t="shared" si="1"/>
        <v>0.04924114671163575</v>
      </c>
      <c r="I134" s="229"/>
    </row>
    <row r="135" spans="2:8" ht="12" customHeight="1">
      <c r="B135" s="235" t="s">
        <v>34</v>
      </c>
      <c r="C135" s="248">
        <v>13240</v>
      </c>
      <c r="D135" s="239">
        <v>5510</v>
      </c>
      <c r="E135" s="249">
        <f>D135/C135</f>
        <v>0.4161631419939577</v>
      </c>
      <c r="F135" s="250">
        <v>0</v>
      </c>
      <c r="G135" s="239">
        <v>0</v>
      </c>
      <c r="H135" s="251"/>
    </row>
    <row r="136" spans="2:8" ht="12" customHeight="1">
      <c r="B136" s="201" t="s">
        <v>89</v>
      </c>
      <c r="C136" s="202">
        <v>10870</v>
      </c>
      <c r="D136" s="203">
        <v>3650</v>
      </c>
      <c r="E136" s="234">
        <f>D136/C136</f>
        <v>0.3357865685372585</v>
      </c>
      <c r="F136" s="252">
        <v>17840</v>
      </c>
      <c r="G136" s="203">
        <v>680</v>
      </c>
      <c r="H136" s="206">
        <f>G136/F136</f>
        <v>0.03811659192825112</v>
      </c>
    </row>
    <row r="137" ht="12" customHeight="1">
      <c r="B137" s="207"/>
    </row>
    <row r="138" ht="12" customHeight="1">
      <c r="B138" s="207"/>
    </row>
    <row r="139" ht="12" customHeight="1">
      <c r="B139" s="207"/>
    </row>
    <row r="140" ht="12" customHeight="1">
      <c r="B140" s="207"/>
    </row>
    <row r="141" ht="12" customHeight="1">
      <c r="B141" s="207"/>
    </row>
    <row r="142" ht="12" customHeight="1">
      <c r="B142" s="207"/>
    </row>
    <row r="143" ht="12" customHeight="1">
      <c r="B143" s="207"/>
    </row>
    <row r="144" ht="12" customHeight="1">
      <c r="B144" s="207"/>
    </row>
    <row r="145" ht="12" customHeight="1">
      <c r="B145" s="207"/>
    </row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9" spans="2:13" ht="15">
      <c r="B179" s="36" t="s">
        <v>39</v>
      </c>
      <c r="C179" s="37"/>
      <c r="D179" s="37"/>
      <c r="E179" s="37"/>
      <c r="F179" s="37"/>
      <c r="I179" s="36" t="s">
        <v>39</v>
      </c>
      <c r="J179" s="37"/>
      <c r="K179" s="37"/>
      <c r="L179" s="37"/>
      <c r="M179" s="37"/>
    </row>
    <row r="180" spans="2:9" ht="12">
      <c r="B180" s="207"/>
      <c r="I180" s="207"/>
    </row>
    <row r="181" spans="2:13" ht="15">
      <c r="B181" s="36" t="s">
        <v>40</v>
      </c>
      <c r="C181" s="39">
        <v>42157.703946759255</v>
      </c>
      <c r="D181" s="37"/>
      <c r="E181" s="37"/>
      <c r="F181" s="37"/>
      <c r="I181" s="36" t="s">
        <v>40</v>
      </c>
      <c r="J181" s="39">
        <v>42157.703946759255</v>
      </c>
      <c r="K181" s="37"/>
      <c r="L181" s="37"/>
      <c r="M181" s="37"/>
    </row>
    <row r="182" spans="2:13" ht="15">
      <c r="B182" s="36" t="s">
        <v>41</v>
      </c>
      <c r="C182" s="39">
        <v>42187.59367743056</v>
      </c>
      <c r="D182" s="37"/>
      <c r="E182" s="37"/>
      <c r="F182" s="37"/>
      <c r="I182" s="36" t="s">
        <v>41</v>
      </c>
      <c r="J182" s="39">
        <v>42187.59438401621</v>
      </c>
      <c r="K182" s="37"/>
      <c r="L182" s="37"/>
      <c r="M182" s="37"/>
    </row>
    <row r="183" spans="2:13" ht="15">
      <c r="B183" s="36" t="s">
        <v>42</v>
      </c>
      <c r="C183" s="36" t="s">
        <v>43</v>
      </c>
      <c r="D183" s="37"/>
      <c r="E183" s="37"/>
      <c r="F183" s="37"/>
      <c r="I183" s="36" t="s">
        <v>42</v>
      </c>
      <c r="J183" s="36" t="s">
        <v>43</v>
      </c>
      <c r="K183" s="37"/>
      <c r="L183" s="37"/>
      <c r="M183" s="37"/>
    </row>
    <row r="184" spans="2:9" ht="12">
      <c r="B184" s="207"/>
      <c r="I184" s="207"/>
    </row>
    <row r="185" spans="2:13" ht="15">
      <c r="B185" s="36" t="s">
        <v>49</v>
      </c>
      <c r="C185" s="36" t="s">
        <v>193</v>
      </c>
      <c r="D185" s="37"/>
      <c r="E185" s="37"/>
      <c r="F185" s="37"/>
      <c r="I185" s="36" t="s">
        <v>49</v>
      </c>
      <c r="J185" s="36" t="s">
        <v>194</v>
      </c>
      <c r="K185" s="37"/>
      <c r="L185" s="37"/>
      <c r="M185" s="37"/>
    </row>
    <row r="186" spans="2:13" ht="15">
      <c r="B186" s="36" t="s">
        <v>45</v>
      </c>
      <c r="C186" s="36" t="s">
        <v>44</v>
      </c>
      <c r="D186" s="37"/>
      <c r="E186" s="37"/>
      <c r="F186" s="37"/>
      <c r="I186" s="36" t="s">
        <v>45</v>
      </c>
      <c r="J186" s="36" t="s">
        <v>44</v>
      </c>
      <c r="K186" s="37"/>
      <c r="L186" s="37"/>
      <c r="M186" s="37"/>
    </row>
    <row r="187" spans="2:9" ht="12">
      <c r="B187" s="207"/>
      <c r="I187" s="207"/>
    </row>
    <row r="188" spans="2:13" ht="15">
      <c r="B188" s="40" t="s">
        <v>52</v>
      </c>
      <c r="C188" s="40" t="s">
        <v>53</v>
      </c>
      <c r="D188" s="40" t="s">
        <v>54</v>
      </c>
      <c r="E188" s="40" t="s">
        <v>55</v>
      </c>
      <c r="F188" s="40" t="s">
        <v>48</v>
      </c>
      <c r="I188" s="40" t="s">
        <v>52</v>
      </c>
      <c r="J188" s="40" t="s">
        <v>53</v>
      </c>
      <c r="K188" s="40" t="s">
        <v>54</v>
      </c>
      <c r="L188" s="40" t="s">
        <v>55</v>
      </c>
      <c r="M188" s="40" t="s">
        <v>48</v>
      </c>
    </row>
    <row r="189" spans="2:13" ht="15">
      <c r="B189" s="40" t="s">
        <v>56</v>
      </c>
      <c r="C189" s="45" t="s">
        <v>21</v>
      </c>
      <c r="D189" s="45" t="s">
        <v>21</v>
      </c>
      <c r="E189" s="42">
        <v>2680</v>
      </c>
      <c r="F189" s="45" t="s">
        <v>21</v>
      </c>
      <c r="I189" s="40" t="s">
        <v>56</v>
      </c>
      <c r="J189" s="45" t="s">
        <v>21</v>
      </c>
      <c r="K189" s="45" t="s">
        <v>21</v>
      </c>
      <c r="L189" s="42">
        <v>170</v>
      </c>
      <c r="M189" s="45" t="s">
        <v>21</v>
      </c>
    </row>
    <row r="190" spans="2:13" ht="15">
      <c r="B190" s="40" t="s">
        <v>57</v>
      </c>
      <c r="C190" s="45" t="s">
        <v>21</v>
      </c>
      <c r="D190" s="45" t="s">
        <v>21</v>
      </c>
      <c r="E190" s="42">
        <v>5210</v>
      </c>
      <c r="F190" s="45" t="s">
        <v>21</v>
      </c>
      <c r="I190" s="40" t="s">
        <v>57</v>
      </c>
      <c r="J190" s="45" t="s">
        <v>21</v>
      </c>
      <c r="K190" s="45" t="s">
        <v>21</v>
      </c>
      <c r="L190" s="42">
        <v>10</v>
      </c>
      <c r="M190" s="45" t="s">
        <v>21</v>
      </c>
    </row>
    <row r="191" spans="2:13" ht="15">
      <c r="B191" s="40" t="s">
        <v>58</v>
      </c>
      <c r="C191" s="45" t="s">
        <v>21</v>
      </c>
      <c r="D191" s="45" t="s">
        <v>21</v>
      </c>
      <c r="E191" s="42">
        <v>3320</v>
      </c>
      <c r="F191" s="45" t="s">
        <v>21</v>
      </c>
      <c r="I191" s="40" t="s">
        <v>58</v>
      </c>
      <c r="J191" s="45" t="s">
        <v>21</v>
      </c>
      <c r="K191" s="45" t="s">
        <v>21</v>
      </c>
      <c r="L191" s="42">
        <v>1090</v>
      </c>
      <c r="M191" s="45" t="s">
        <v>21</v>
      </c>
    </row>
    <row r="192" spans="2:13" ht="15">
      <c r="B192" s="40" t="s">
        <v>59</v>
      </c>
      <c r="C192" s="45" t="s">
        <v>21</v>
      </c>
      <c r="D192" s="45" t="s">
        <v>21</v>
      </c>
      <c r="E192" s="42">
        <v>27570</v>
      </c>
      <c r="F192" s="45" t="s">
        <v>21</v>
      </c>
      <c r="I192" s="40" t="s">
        <v>59</v>
      </c>
      <c r="J192" s="45" t="s">
        <v>21</v>
      </c>
      <c r="K192" s="45" t="s">
        <v>21</v>
      </c>
      <c r="L192" s="42">
        <v>60</v>
      </c>
      <c r="M192" s="45" t="s">
        <v>21</v>
      </c>
    </row>
    <row r="193" spans="2:13" ht="15">
      <c r="B193" s="40" t="s">
        <v>60</v>
      </c>
      <c r="C193" s="45" t="s">
        <v>21</v>
      </c>
      <c r="D193" s="45" t="s">
        <v>21</v>
      </c>
      <c r="E193" s="42">
        <v>81900</v>
      </c>
      <c r="F193" s="45" t="s">
        <v>21</v>
      </c>
      <c r="I193" s="40" t="s">
        <v>60</v>
      </c>
      <c r="J193" s="45" t="s">
        <v>21</v>
      </c>
      <c r="K193" s="45" t="s">
        <v>21</v>
      </c>
      <c r="L193" s="42">
        <v>34830</v>
      </c>
      <c r="M193" s="45" t="s">
        <v>21</v>
      </c>
    </row>
    <row r="194" spans="2:13" ht="15">
      <c r="B194" s="40" t="s">
        <v>61</v>
      </c>
      <c r="C194" s="45" t="s">
        <v>21</v>
      </c>
      <c r="D194" s="45" t="s">
        <v>21</v>
      </c>
      <c r="E194" s="42">
        <v>30</v>
      </c>
      <c r="F194" s="45" t="s">
        <v>21</v>
      </c>
      <c r="I194" s="40" t="s">
        <v>61</v>
      </c>
      <c r="J194" s="45" t="s">
        <v>21</v>
      </c>
      <c r="K194" s="45" t="s">
        <v>21</v>
      </c>
      <c r="L194" s="42">
        <v>0</v>
      </c>
      <c r="M194" s="45" t="s">
        <v>21</v>
      </c>
    </row>
    <row r="195" spans="2:13" ht="15">
      <c r="B195" s="40" t="s">
        <v>62</v>
      </c>
      <c r="C195" s="45" t="s">
        <v>21</v>
      </c>
      <c r="D195" s="45" t="s">
        <v>21</v>
      </c>
      <c r="E195" s="42">
        <v>0</v>
      </c>
      <c r="F195" s="45" t="s">
        <v>21</v>
      </c>
      <c r="I195" s="40" t="s">
        <v>62</v>
      </c>
      <c r="J195" s="45" t="s">
        <v>21</v>
      </c>
      <c r="K195" s="45" t="s">
        <v>21</v>
      </c>
      <c r="L195" s="42">
        <v>0</v>
      </c>
      <c r="M195" s="45" t="s">
        <v>21</v>
      </c>
    </row>
    <row r="196" spans="2:13" ht="15">
      <c r="B196" s="40" t="s">
        <v>63</v>
      </c>
      <c r="C196" s="45" t="s">
        <v>21</v>
      </c>
      <c r="D196" s="45" t="s">
        <v>21</v>
      </c>
      <c r="E196" s="42">
        <v>20050</v>
      </c>
      <c r="F196" s="45" t="s">
        <v>21</v>
      </c>
      <c r="I196" s="40" t="s">
        <v>63</v>
      </c>
      <c r="J196" s="45" t="s">
        <v>21</v>
      </c>
      <c r="K196" s="45" t="s">
        <v>21</v>
      </c>
      <c r="L196" s="42">
        <v>17710</v>
      </c>
      <c r="M196" s="45" t="s">
        <v>21</v>
      </c>
    </row>
    <row r="197" spans="2:13" ht="15">
      <c r="B197" s="40" t="s">
        <v>64</v>
      </c>
      <c r="C197" s="45" t="s">
        <v>21</v>
      </c>
      <c r="D197" s="45" t="s">
        <v>21</v>
      </c>
      <c r="E197" s="42">
        <v>38290</v>
      </c>
      <c r="F197" s="45" t="s">
        <v>21</v>
      </c>
      <c r="I197" s="40" t="s">
        <v>64</v>
      </c>
      <c r="J197" s="45" t="s">
        <v>21</v>
      </c>
      <c r="K197" s="45" t="s">
        <v>21</v>
      </c>
      <c r="L197" s="42">
        <v>42260</v>
      </c>
      <c r="M197" s="45" t="s">
        <v>21</v>
      </c>
    </row>
    <row r="198" spans="2:13" ht="15">
      <c r="B198" s="40" t="s">
        <v>65</v>
      </c>
      <c r="C198" s="45" t="s">
        <v>21</v>
      </c>
      <c r="D198" s="45" t="s">
        <v>21</v>
      </c>
      <c r="E198" s="42">
        <v>62670</v>
      </c>
      <c r="F198" s="45" t="s">
        <v>21</v>
      </c>
      <c r="I198" s="40" t="s">
        <v>65</v>
      </c>
      <c r="J198" s="45" t="s">
        <v>21</v>
      </c>
      <c r="K198" s="45" t="s">
        <v>21</v>
      </c>
      <c r="L198" s="42">
        <v>40970</v>
      </c>
      <c r="M198" s="45" t="s">
        <v>21</v>
      </c>
    </row>
    <row r="199" spans="2:13" ht="15">
      <c r="B199" s="40" t="s">
        <v>66</v>
      </c>
      <c r="C199" s="45" t="s">
        <v>21</v>
      </c>
      <c r="D199" s="45" t="s">
        <v>21</v>
      </c>
      <c r="E199" s="42">
        <v>1340</v>
      </c>
      <c r="F199" s="45" t="s">
        <v>21</v>
      </c>
      <c r="I199" s="40" t="s">
        <v>66</v>
      </c>
      <c r="J199" s="45" t="s">
        <v>21</v>
      </c>
      <c r="K199" s="45" t="s">
        <v>21</v>
      </c>
      <c r="L199" s="42">
        <v>240</v>
      </c>
      <c r="M199" s="45" t="s">
        <v>21</v>
      </c>
    </row>
    <row r="200" spans="2:13" ht="15">
      <c r="B200" s="40" t="s">
        <v>67</v>
      </c>
      <c r="C200" s="45" t="s">
        <v>21</v>
      </c>
      <c r="D200" s="45" t="s">
        <v>21</v>
      </c>
      <c r="E200" s="42">
        <v>20700</v>
      </c>
      <c r="F200" s="45" t="s">
        <v>21</v>
      </c>
      <c r="I200" s="40" t="s">
        <v>67</v>
      </c>
      <c r="J200" s="45" t="s">
        <v>21</v>
      </c>
      <c r="K200" s="45" t="s">
        <v>21</v>
      </c>
      <c r="L200" s="42">
        <v>24530</v>
      </c>
      <c r="M200" s="45" t="s">
        <v>21</v>
      </c>
    </row>
    <row r="201" spans="2:13" ht="15">
      <c r="B201" s="40" t="s">
        <v>68</v>
      </c>
      <c r="C201" s="45" t="s">
        <v>21</v>
      </c>
      <c r="D201" s="45" t="s">
        <v>21</v>
      </c>
      <c r="E201" s="42">
        <v>4570</v>
      </c>
      <c r="F201" s="45" t="s">
        <v>21</v>
      </c>
      <c r="I201" s="40" t="s">
        <v>68</v>
      </c>
      <c r="J201" s="45" t="s">
        <v>21</v>
      </c>
      <c r="K201" s="45" t="s">
        <v>21</v>
      </c>
      <c r="L201" s="42">
        <v>0</v>
      </c>
      <c r="M201" s="45" t="s">
        <v>21</v>
      </c>
    </row>
    <row r="202" spans="2:13" ht="15">
      <c r="B202" s="40" t="s">
        <v>69</v>
      </c>
      <c r="C202" s="45" t="s">
        <v>21</v>
      </c>
      <c r="D202" s="45" t="s">
        <v>21</v>
      </c>
      <c r="E202" s="42">
        <v>180</v>
      </c>
      <c r="F202" s="45" t="s">
        <v>21</v>
      </c>
      <c r="I202" s="40" t="s">
        <v>69</v>
      </c>
      <c r="J202" s="45" t="s">
        <v>21</v>
      </c>
      <c r="K202" s="45" t="s">
        <v>21</v>
      </c>
      <c r="L202" s="42">
        <v>0</v>
      </c>
      <c r="M202" s="45" t="s">
        <v>21</v>
      </c>
    </row>
    <row r="203" spans="2:13" ht="15">
      <c r="B203" s="40" t="s">
        <v>70</v>
      </c>
      <c r="C203" s="45" t="s">
        <v>21</v>
      </c>
      <c r="D203" s="45" t="s">
        <v>21</v>
      </c>
      <c r="E203" s="42">
        <v>640</v>
      </c>
      <c r="F203" s="45" t="s">
        <v>21</v>
      </c>
      <c r="I203" s="40" t="s">
        <v>70</v>
      </c>
      <c r="J203" s="45" t="s">
        <v>21</v>
      </c>
      <c r="K203" s="45" t="s">
        <v>21</v>
      </c>
      <c r="L203" s="42">
        <v>0</v>
      </c>
      <c r="M203" s="45" t="s">
        <v>21</v>
      </c>
    </row>
    <row r="204" spans="2:13" ht="15">
      <c r="B204" s="40" t="s">
        <v>71</v>
      </c>
      <c r="C204" s="45" t="s">
        <v>21</v>
      </c>
      <c r="D204" s="45" t="s">
        <v>21</v>
      </c>
      <c r="E204" s="45" t="s">
        <v>21</v>
      </c>
      <c r="F204" s="45" t="s">
        <v>21</v>
      </c>
      <c r="I204" s="40" t="s">
        <v>71</v>
      </c>
      <c r="J204" s="45" t="s">
        <v>21</v>
      </c>
      <c r="K204" s="45" t="s">
        <v>21</v>
      </c>
      <c r="L204" s="45" t="s">
        <v>21</v>
      </c>
      <c r="M204" s="45" t="s">
        <v>21</v>
      </c>
    </row>
    <row r="205" spans="2:13" ht="15">
      <c r="B205" s="40" t="s">
        <v>72</v>
      </c>
      <c r="C205" s="45" t="s">
        <v>21</v>
      </c>
      <c r="D205" s="45" t="s">
        <v>21</v>
      </c>
      <c r="E205" s="42">
        <v>5630</v>
      </c>
      <c r="F205" s="45" t="s">
        <v>21</v>
      </c>
      <c r="I205" s="40" t="s">
        <v>72</v>
      </c>
      <c r="J205" s="45" t="s">
        <v>21</v>
      </c>
      <c r="K205" s="45" t="s">
        <v>21</v>
      </c>
      <c r="L205" s="42">
        <v>860</v>
      </c>
      <c r="M205" s="45" t="s">
        <v>21</v>
      </c>
    </row>
    <row r="206" spans="2:13" ht="15">
      <c r="B206" s="40" t="s">
        <v>73</v>
      </c>
      <c r="C206" s="45" t="s">
        <v>21</v>
      </c>
      <c r="D206" s="45" t="s">
        <v>21</v>
      </c>
      <c r="E206" s="42">
        <v>630</v>
      </c>
      <c r="F206" s="45" t="s">
        <v>21</v>
      </c>
      <c r="I206" s="40" t="s">
        <v>73</v>
      </c>
      <c r="J206" s="45" t="s">
        <v>21</v>
      </c>
      <c r="K206" s="45" t="s">
        <v>21</v>
      </c>
      <c r="L206" s="42">
        <v>0</v>
      </c>
      <c r="M206" s="45" t="s">
        <v>21</v>
      </c>
    </row>
    <row r="207" spans="2:13" ht="15">
      <c r="B207" s="40" t="s">
        <v>74</v>
      </c>
      <c r="C207" s="45" t="s">
        <v>21</v>
      </c>
      <c r="D207" s="45" t="s">
        <v>21</v>
      </c>
      <c r="E207" s="42">
        <v>22390</v>
      </c>
      <c r="F207" s="45" t="s">
        <v>21</v>
      </c>
      <c r="I207" s="40" t="s">
        <v>74</v>
      </c>
      <c r="J207" s="45" t="s">
        <v>21</v>
      </c>
      <c r="K207" s="45" t="s">
        <v>21</v>
      </c>
      <c r="L207" s="42">
        <v>5470</v>
      </c>
      <c r="M207" s="45" t="s">
        <v>21</v>
      </c>
    </row>
    <row r="208" spans="2:13" ht="15">
      <c r="B208" s="40" t="s">
        <v>75</v>
      </c>
      <c r="C208" s="45" t="s">
        <v>21</v>
      </c>
      <c r="D208" s="45" t="s">
        <v>21</v>
      </c>
      <c r="E208" s="42">
        <v>3220</v>
      </c>
      <c r="F208" s="45" t="s">
        <v>21</v>
      </c>
      <c r="I208" s="40" t="s">
        <v>75</v>
      </c>
      <c r="J208" s="45" t="s">
        <v>21</v>
      </c>
      <c r="K208" s="45" t="s">
        <v>21</v>
      </c>
      <c r="L208" s="42">
        <v>4750</v>
      </c>
      <c r="M208" s="45" t="s">
        <v>21</v>
      </c>
    </row>
    <row r="209" spans="2:13" ht="15">
      <c r="B209" s="40" t="s">
        <v>76</v>
      </c>
      <c r="C209" s="45" t="s">
        <v>21</v>
      </c>
      <c r="D209" s="45" t="s">
        <v>21</v>
      </c>
      <c r="E209" s="42">
        <v>7390</v>
      </c>
      <c r="F209" s="45" t="s">
        <v>21</v>
      </c>
      <c r="I209" s="40" t="s">
        <v>76</v>
      </c>
      <c r="J209" s="45" t="s">
        <v>21</v>
      </c>
      <c r="K209" s="45" t="s">
        <v>21</v>
      </c>
      <c r="L209" s="42">
        <v>610</v>
      </c>
      <c r="M209" s="45" t="s">
        <v>21</v>
      </c>
    </row>
    <row r="210" spans="2:13" ht="15">
      <c r="B210" s="40" t="s">
        <v>77</v>
      </c>
      <c r="C210" s="45" t="s">
        <v>21</v>
      </c>
      <c r="D210" s="45" t="s">
        <v>21</v>
      </c>
      <c r="E210" s="42">
        <v>12330</v>
      </c>
      <c r="F210" s="45" t="s">
        <v>21</v>
      </c>
      <c r="I210" s="40" t="s">
        <v>77</v>
      </c>
      <c r="J210" s="45" t="s">
        <v>21</v>
      </c>
      <c r="K210" s="45" t="s">
        <v>21</v>
      </c>
      <c r="L210" s="42">
        <v>0</v>
      </c>
      <c r="M210" s="45" t="s">
        <v>21</v>
      </c>
    </row>
    <row r="211" spans="2:13" ht="15">
      <c r="B211" s="40" t="s">
        <v>78</v>
      </c>
      <c r="C211" s="45" t="s">
        <v>21</v>
      </c>
      <c r="D211" s="45" t="s">
        <v>21</v>
      </c>
      <c r="E211" s="42">
        <v>6140</v>
      </c>
      <c r="F211" s="45" t="s">
        <v>21</v>
      </c>
      <c r="I211" s="40" t="s">
        <v>78</v>
      </c>
      <c r="J211" s="45" t="s">
        <v>21</v>
      </c>
      <c r="K211" s="45" t="s">
        <v>21</v>
      </c>
      <c r="L211" s="42">
        <v>220</v>
      </c>
      <c r="M211" s="45" t="s">
        <v>21</v>
      </c>
    </row>
    <row r="212" spans="2:13" ht="15">
      <c r="B212" s="40" t="s">
        <v>79</v>
      </c>
      <c r="C212" s="45" t="s">
        <v>21</v>
      </c>
      <c r="D212" s="45" t="s">
        <v>21</v>
      </c>
      <c r="E212" s="42">
        <v>60</v>
      </c>
      <c r="F212" s="45" t="s">
        <v>21</v>
      </c>
      <c r="I212" s="40" t="s">
        <v>79</v>
      </c>
      <c r="J212" s="45" t="s">
        <v>21</v>
      </c>
      <c r="K212" s="45" t="s">
        <v>21</v>
      </c>
      <c r="L212" s="42">
        <v>0</v>
      </c>
      <c r="M212" s="45" t="s">
        <v>21</v>
      </c>
    </row>
    <row r="213" spans="2:13" ht="15">
      <c r="B213" s="40" t="s">
        <v>80</v>
      </c>
      <c r="C213" s="45" t="s">
        <v>21</v>
      </c>
      <c r="D213" s="45" t="s">
        <v>21</v>
      </c>
      <c r="E213" s="42">
        <v>2470</v>
      </c>
      <c r="F213" s="45" t="s">
        <v>21</v>
      </c>
      <c r="I213" s="40" t="s">
        <v>80</v>
      </c>
      <c r="J213" s="45" t="s">
        <v>21</v>
      </c>
      <c r="K213" s="45" t="s">
        <v>21</v>
      </c>
      <c r="L213" s="42">
        <v>1480</v>
      </c>
      <c r="M213" s="45" t="s">
        <v>21</v>
      </c>
    </row>
    <row r="214" spans="2:13" ht="15">
      <c r="B214" s="40" t="s">
        <v>81</v>
      </c>
      <c r="C214" s="45" t="s">
        <v>21</v>
      </c>
      <c r="D214" s="45" t="s">
        <v>21</v>
      </c>
      <c r="E214" s="42">
        <v>3990</v>
      </c>
      <c r="F214" s="45" t="s">
        <v>21</v>
      </c>
      <c r="I214" s="40" t="s">
        <v>81</v>
      </c>
      <c r="J214" s="45" t="s">
        <v>21</v>
      </c>
      <c r="K214" s="45" t="s">
        <v>21</v>
      </c>
      <c r="L214" s="42">
        <v>320</v>
      </c>
      <c r="M214" s="45" t="s">
        <v>21</v>
      </c>
    </row>
    <row r="215" spans="2:13" ht="15">
      <c r="B215" s="40" t="s">
        <v>82</v>
      </c>
      <c r="C215" s="45" t="s">
        <v>21</v>
      </c>
      <c r="D215" s="45" t="s">
        <v>21</v>
      </c>
      <c r="E215" s="42">
        <v>10560</v>
      </c>
      <c r="F215" s="45" t="s">
        <v>21</v>
      </c>
      <c r="I215" s="40" t="s">
        <v>82</v>
      </c>
      <c r="J215" s="45" t="s">
        <v>21</v>
      </c>
      <c r="K215" s="45" t="s">
        <v>21</v>
      </c>
      <c r="L215" s="42">
        <v>4450</v>
      </c>
      <c r="M215" s="45" t="s">
        <v>21</v>
      </c>
    </row>
    <row r="216" spans="2:13" ht="15">
      <c r="B216" s="40" t="s">
        <v>83</v>
      </c>
      <c r="C216" s="45" t="s">
        <v>21</v>
      </c>
      <c r="D216" s="45" t="s">
        <v>21</v>
      </c>
      <c r="E216" s="42">
        <v>39160</v>
      </c>
      <c r="F216" s="45" t="s">
        <v>21</v>
      </c>
      <c r="I216" s="40" t="s">
        <v>83</v>
      </c>
      <c r="J216" s="45" t="s">
        <v>21</v>
      </c>
      <c r="K216" s="45" t="s">
        <v>21</v>
      </c>
      <c r="L216" s="42">
        <v>5840</v>
      </c>
      <c r="M216" s="45" t="s">
        <v>21</v>
      </c>
    </row>
    <row r="217" spans="2:13" ht="15">
      <c r="B217" s="40" t="s">
        <v>84</v>
      </c>
      <c r="C217" s="45" t="s">
        <v>21</v>
      </c>
      <c r="D217" s="45" t="s">
        <v>21</v>
      </c>
      <c r="E217" s="45" t="s">
        <v>21</v>
      </c>
      <c r="F217" s="45" t="s">
        <v>21</v>
      </c>
      <c r="I217" s="40" t="s">
        <v>84</v>
      </c>
      <c r="J217" s="45" t="s">
        <v>21</v>
      </c>
      <c r="K217" s="45" t="s">
        <v>21</v>
      </c>
      <c r="L217" s="42">
        <v>0</v>
      </c>
      <c r="M217" s="45" t="s">
        <v>21</v>
      </c>
    </row>
    <row r="218" spans="2:13" ht="15">
      <c r="B218" s="40" t="s">
        <v>85</v>
      </c>
      <c r="C218" s="45" t="s">
        <v>21</v>
      </c>
      <c r="D218" s="45" t="s">
        <v>21</v>
      </c>
      <c r="E218" s="42">
        <v>5510</v>
      </c>
      <c r="F218" s="45" t="s">
        <v>21</v>
      </c>
      <c r="I218" s="40" t="s">
        <v>85</v>
      </c>
      <c r="J218" s="45" t="s">
        <v>21</v>
      </c>
      <c r="K218" s="45" t="s">
        <v>21</v>
      </c>
      <c r="L218" s="42">
        <v>0</v>
      </c>
      <c r="M218" s="45" t="s">
        <v>21</v>
      </c>
    </row>
    <row r="219" spans="2:13" ht="15">
      <c r="B219" s="40" t="s">
        <v>86</v>
      </c>
      <c r="C219" s="45" t="s">
        <v>21</v>
      </c>
      <c r="D219" s="45" t="s">
        <v>21</v>
      </c>
      <c r="E219" s="42">
        <v>3650</v>
      </c>
      <c r="F219" s="45" t="s">
        <v>21</v>
      </c>
      <c r="I219" s="40" t="s">
        <v>86</v>
      </c>
      <c r="J219" s="45" t="s">
        <v>21</v>
      </c>
      <c r="K219" s="45" t="s">
        <v>21</v>
      </c>
      <c r="L219" s="42">
        <v>680</v>
      </c>
      <c r="M219" s="45" t="s">
        <v>21</v>
      </c>
    </row>
    <row r="220" spans="2:13" ht="15">
      <c r="B220" s="40" t="s">
        <v>87</v>
      </c>
      <c r="C220" s="45" t="s">
        <v>21</v>
      </c>
      <c r="D220" s="45" t="s">
        <v>21</v>
      </c>
      <c r="E220" s="42">
        <v>550</v>
      </c>
      <c r="F220" s="45" t="s">
        <v>21</v>
      </c>
      <c r="I220" s="40" t="s">
        <v>87</v>
      </c>
      <c r="J220" s="45" t="s">
        <v>21</v>
      </c>
      <c r="K220" s="45" t="s">
        <v>21</v>
      </c>
      <c r="L220" s="42">
        <v>0</v>
      </c>
      <c r="M220" s="45" t="s">
        <v>21</v>
      </c>
    </row>
    <row r="221" ht="12">
      <c r="B221" s="207"/>
    </row>
    <row r="222" ht="12">
      <c r="B222" s="207"/>
    </row>
    <row r="223" ht="12">
      <c r="B223" s="207"/>
    </row>
    <row r="224" ht="12">
      <c r="B224" s="207"/>
    </row>
    <row r="225" spans="2:13" ht="15">
      <c r="B225" s="36" t="s">
        <v>195</v>
      </c>
      <c r="C225" s="37"/>
      <c r="D225" s="37"/>
      <c r="E225" s="37"/>
      <c r="F225" s="37"/>
      <c r="I225" s="36" t="s">
        <v>196</v>
      </c>
      <c r="J225" s="37"/>
      <c r="K225" s="37"/>
      <c r="L225" s="37"/>
      <c r="M225" s="37"/>
    </row>
    <row r="226" spans="18:20" ht="15">
      <c r="R226" s="36" t="s">
        <v>177</v>
      </c>
      <c r="S226" s="37"/>
      <c r="T226" s="37"/>
    </row>
    <row r="227" spans="2:13" ht="15">
      <c r="B227" s="36" t="s">
        <v>40</v>
      </c>
      <c r="C227" s="39">
        <v>42157.7028587963</v>
      </c>
      <c r="D227" s="37"/>
      <c r="E227" s="37"/>
      <c r="F227" s="37"/>
      <c r="I227" s="36" t="s">
        <v>40</v>
      </c>
      <c r="J227" s="39">
        <v>42157.70287037037</v>
      </c>
      <c r="K227" s="37"/>
      <c r="L227" s="37"/>
      <c r="M227" s="37"/>
    </row>
    <row r="228" spans="2:20" ht="15">
      <c r="B228" s="36" t="s">
        <v>41</v>
      </c>
      <c r="C228" s="39">
        <v>42187.59622452546</v>
      </c>
      <c r="D228" s="37"/>
      <c r="E228" s="37"/>
      <c r="F228" s="37"/>
      <c r="I228" s="36" t="s">
        <v>41</v>
      </c>
      <c r="J228" s="39">
        <v>42187.597933136574</v>
      </c>
      <c r="K228" s="37"/>
      <c r="L228" s="37"/>
      <c r="M228" s="37"/>
      <c r="R228" s="36" t="s">
        <v>40</v>
      </c>
      <c r="S228" s="39">
        <v>42159.57325231482</v>
      </c>
      <c r="T228" s="37"/>
    </row>
    <row r="229" spans="2:20" ht="15">
      <c r="B229" s="36" t="s">
        <v>42</v>
      </c>
      <c r="C229" s="36" t="s">
        <v>43</v>
      </c>
      <c r="D229" s="37"/>
      <c r="E229" s="37"/>
      <c r="F229" s="37"/>
      <c r="I229" s="36" t="s">
        <v>42</v>
      </c>
      <c r="J229" s="36" t="s">
        <v>43</v>
      </c>
      <c r="K229" s="37"/>
      <c r="L229" s="37"/>
      <c r="M229" s="37"/>
      <c r="R229" s="36" t="s">
        <v>41</v>
      </c>
      <c r="S229" s="39">
        <v>42187.6180034375</v>
      </c>
      <c r="T229" s="37"/>
    </row>
    <row r="230" spans="18:20" ht="15">
      <c r="R230" s="36" t="s">
        <v>42</v>
      </c>
      <c r="S230" s="36" t="s">
        <v>43</v>
      </c>
      <c r="T230" s="37"/>
    </row>
    <row r="231" spans="2:13" ht="15">
      <c r="B231" s="36" t="s">
        <v>46</v>
      </c>
      <c r="C231" s="36" t="s">
        <v>44</v>
      </c>
      <c r="D231" s="37"/>
      <c r="E231" s="37"/>
      <c r="F231" s="37"/>
      <c r="I231" s="36" t="s">
        <v>46</v>
      </c>
      <c r="J231" s="36" t="s">
        <v>44</v>
      </c>
      <c r="K231" s="37"/>
      <c r="L231" s="37"/>
      <c r="M231" s="37"/>
    </row>
    <row r="232" spans="2:20" ht="15">
      <c r="B232" s="36" t="s">
        <v>168</v>
      </c>
      <c r="C232" s="36" t="s">
        <v>44</v>
      </c>
      <c r="D232" s="37"/>
      <c r="E232" s="37"/>
      <c r="F232" s="37"/>
      <c r="I232" s="36" t="s">
        <v>168</v>
      </c>
      <c r="J232" s="36" t="s">
        <v>44</v>
      </c>
      <c r="K232" s="37"/>
      <c r="L232" s="37"/>
      <c r="M232" s="37"/>
      <c r="R232" s="36" t="s">
        <v>47</v>
      </c>
      <c r="S232" s="36" t="s">
        <v>55</v>
      </c>
      <c r="T232" s="37"/>
    </row>
    <row r="233" spans="2:20" ht="15">
      <c r="B233" s="36" t="s">
        <v>49</v>
      </c>
      <c r="C233" s="36" t="s">
        <v>197</v>
      </c>
      <c r="D233" s="37"/>
      <c r="E233" s="37"/>
      <c r="F233" s="37"/>
      <c r="I233" s="36" t="s">
        <v>49</v>
      </c>
      <c r="J233" s="36" t="s">
        <v>198</v>
      </c>
      <c r="K233" s="37"/>
      <c r="L233" s="37"/>
      <c r="M233" s="37"/>
      <c r="R233" s="36" t="s">
        <v>178</v>
      </c>
      <c r="S233" s="36" t="s">
        <v>179</v>
      </c>
      <c r="T233" s="37"/>
    </row>
    <row r="234" spans="2:6" ht="15">
      <c r="B234" s="40"/>
      <c r="C234" s="40"/>
      <c r="D234" s="40"/>
      <c r="E234" s="40"/>
      <c r="F234" s="40"/>
    </row>
    <row r="235" spans="2:20" ht="15">
      <c r="B235" s="40" t="s">
        <v>52</v>
      </c>
      <c r="C235" s="40" t="s">
        <v>53</v>
      </c>
      <c r="D235" s="40" t="s">
        <v>54</v>
      </c>
      <c r="E235" s="40" t="s">
        <v>55</v>
      </c>
      <c r="F235" s="40" t="s">
        <v>48</v>
      </c>
      <c r="I235" s="40" t="s">
        <v>52</v>
      </c>
      <c r="J235" s="40" t="s">
        <v>53</v>
      </c>
      <c r="K235" s="40" t="s">
        <v>54</v>
      </c>
      <c r="L235" s="40" t="s">
        <v>55</v>
      </c>
      <c r="M235" s="40" t="s">
        <v>48</v>
      </c>
      <c r="R235" s="40" t="s">
        <v>181</v>
      </c>
      <c r="S235" s="40" t="s">
        <v>199</v>
      </c>
      <c r="T235" s="40" t="s">
        <v>200</v>
      </c>
    </row>
    <row r="236" spans="2:20" ht="15">
      <c r="B236" s="40" t="s">
        <v>56</v>
      </c>
      <c r="C236" s="42">
        <v>64950</v>
      </c>
      <c r="D236" s="42">
        <v>67940</v>
      </c>
      <c r="E236" s="42">
        <v>81760</v>
      </c>
      <c r="F236" s="45" t="s">
        <v>21</v>
      </c>
      <c r="I236" s="40" t="s">
        <v>56</v>
      </c>
      <c r="J236" s="42">
        <v>85530</v>
      </c>
      <c r="K236" s="42">
        <v>82660</v>
      </c>
      <c r="L236" s="42">
        <v>59300</v>
      </c>
      <c r="M236" s="45" t="s">
        <v>21</v>
      </c>
      <c r="R236" s="40" t="s">
        <v>201</v>
      </c>
      <c r="S236" s="45" t="s">
        <v>21</v>
      </c>
      <c r="T236" s="45" t="s">
        <v>21</v>
      </c>
    </row>
    <row r="237" spans="2:20" ht="15">
      <c r="B237" s="40" t="s">
        <v>57</v>
      </c>
      <c r="C237" s="42">
        <v>16480</v>
      </c>
      <c r="D237" s="42">
        <v>17830</v>
      </c>
      <c r="E237" s="42">
        <v>13550</v>
      </c>
      <c r="F237" s="45" t="s">
        <v>21</v>
      </c>
      <c r="I237" s="40" t="s">
        <v>57</v>
      </c>
      <c r="J237" s="42">
        <v>960</v>
      </c>
      <c r="K237" s="42">
        <v>1360</v>
      </c>
      <c r="L237" s="42">
        <v>40</v>
      </c>
      <c r="M237" s="45" t="s">
        <v>21</v>
      </c>
      <c r="R237" s="40" t="s">
        <v>56</v>
      </c>
      <c r="S237" s="45" t="s">
        <v>21</v>
      </c>
      <c r="T237" s="45" t="s">
        <v>21</v>
      </c>
    </row>
    <row r="238" spans="2:20" ht="15">
      <c r="B238" s="40" t="s">
        <v>58</v>
      </c>
      <c r="C238" s="42">
        <v>34390</v>
      </c>
      <c r="D238" s="42">
        <v>32650</v>
      </c>
      <c r="E238" s="42">
        <v>25410</v>
      </c>
      <c r="F238" s="45" t="s">
        <v>21</v>
      </c>
      <c r="I238" s="40" t="s">
        <v>58</v>
      </c>
      <c r="J238" s="42">
        <v>65000</v>
      </c>
      <c r="K238" s="42">
        <v>54070</v>
      </c>
      <c r="L238" s="42">
        <v>56370</v>
      </c>
      <c r="M238" s="45" t="s">
        <v>21</v>
      </c>
      <c r="R238" s="40" t="s">
        <v>57</v>
      </c>
      <c r="S238" s="253">
        <v>13.8</v>
      </c>
      <c r="T238" s="42">
        <v>0</v>
      </c>
    </row>
    <row r="239" spans="2:20" ht="15">
      <c r="B239" s="40" t="s">
        <v>59</v>
      </c>
      <c r="C239" s="42">
        <v>40480</v>
      </c>
      <c r="D239" s="42">
        <v>41220</v>
      </c>
      <c r="E239" s="42">
        <v>38140</v>
      </c>
      <c r="F239" s="45" t="s">
        <v>21</v>
      </c>
      <c r="I239" s="40" t="s">
        <v>59</v>
      </c>
      <c r="J239" s="42">
        <v>47440</v>
      </c>
      <c r="K239" s="42">
        <v>39300</v>
      </c>
      <c r="L239" s="42">
        <v>39070</v>
      </c>
      <c r="M239" s="45" t="s">
        <v>21</v>
      </c>
      <c r="R239" s="40" t="s">
        <v>58</v>
      </c>
      <c r="S239" s="253">
        <v>27.1</v>
      </c>
      <c r="T239" s="253">
        <v>56.4</v>
      </c>
    </row>
    <row r="240" spans="2:20" ht="15">
      <c r="B240" s="40" t="s">
        <v>60</v>
      </c>
      <c r="C240" s="42">
        <v>276900</v>
      </c>
      <c r="D240" s="42">
        <v>276600</v>
      </c>
      <c r="E240" s="42">
        <v>254370</v>
      </c>
      <c r="F240" s="45" t="s">
        <v>21</v>
      </c>
      <c r="I240" s="40" t="s">
        <v>60</v>
      </c>
      <c r="J240" s="42">
        <v>420140</v>
      </c>
      <c r="K240" s="42">
        <v>405320</v>
      </c>
      <c r="L240" s="42">
        <v>364120</v>
      </c>
      <c r="M240" s="45" t="s">
        <v>21</v>
      </c>
      <c r="R240" s="40" t="s">
        <v>59</v>
      </c>
      <c r="S240" s="253">
        <v>38.4</v>
      </c>
      <c r="T240" s="253">
        <v>39.2</v>
      </c>
    </row>
    <row r="241" spans="2:20" ht="15">
      <c r="B241" s="40" t="s">
        <v>61</v>
      </c>
      <c r="C241" s="42">
        <v>9670</v>
      </c>
      <c r="D241" s="42">
        <v>7620</v>
      </c>
      <c r="E241" s="42">
        <v>6110</v>
      </c>
      <c r="F241" s="42">
        <v>4620</v>
      </c>
      <c r="I241" s="40" t="s">
        <v>61</v>
      </c>
      <c r="J241" s="42">
        <v>0</v>
      </c>
      <c r="K241" s="42">
        <v>0</v>
      </c>
      <c r="L241" s="42">
        <v>0</v>
      </c>
      <c r="M241" s="42">
        <v>0</v>
      </c>
      <c r="R241" s="40" t="s">
        <v>60</v>
      </c>
      <c r="S241" s="253">
        <v>254.4</v>
      </c>
      <c r="T241" s="253">
        <v>364.1</v>
      </c>
    </row>
    <row r="242" spans="2:20" ht="15">
      <c r="B242" s="40" t="s">
        <v>62</v>
      </c>
      <c r="C242" s="42">
        <v>10430</v>
      </c>
      <c r="D242" s="42">
        <v>10280</v>
      </c>
      <c r="E242" s="42">
        <v>12200</v>
      </c>
      <c r="F242" s="45" t="s">
        <v>21</v>
      </c>
      <c r="I242" s="40" t="s">
        <v>62</v>
      </c>
      <c r="J242" s="42">
        <v>31000</v>
      </c>
      <c r="K242" s="42">
        <v>1460</v>
      </c>
      <c r="L242" s="42">
        <v>820</v>
      </c>
      <c r="M242" s="45" t="s">
        <v>21</v>
      </c>
      <c r="R242" s="40" t="s">
        <v>61</v>
      </c>
      <c r="S242" s="253">
        <v>6.1</v>
      </c>
      <c r="T242" s="45" t="s">
        <v>21</v>
      </c>
    </row>
    <row r="243" spans="2:20" ht="15">
      <c r="B243" s="40" t="s">
        <v>63</v>
      </c>
      <c r="C243" s="42">
        <v>20870</v>
      </c>
      <c r="D243" s="42">
        <v>23680</v>
      </c>
      <c r="E243" s="42">
        <v>20630</v>
      </c>
      <c r="F243" s="45" t="s">
        <v>21</v>
      </c>
      <c r="I243" s="40" t="s">
        <v>63</v>
      </c>
      <c r="J243" s="42">
        <v>38460</v>
      </c>
      <c r="K243" s="42">
        <v>13870</v>
      </c>
      <c r="L243" s="42">
        <v>18700</v>
      </c>
      <c r="M243" s="45" t="s">
        <v>21</v>
      </c>
      <c r="R243" s="40" t="s">
        <v>62</v>
      </c>
      <c r="S243" s="253">
        <v>12.2</v>
      </c>
      <c r="T243" s="45" t="s">
        <v>21</v>
      </c>
    </row>
    <row r="244" spans="2:20" ht="15">
      <c r="B244" s="40" t="s">
        <v>64</v>
      </c>
      <c r="C244" s="42">
        <v>58300</v>
      </c>
      <c r="D244" s="42">
        <v>63390</v>
      </c>
      <c r="E244" s="42">
        <v>61890</v>
      </c>
      <c r="F244" s="45" t="s">
        <v>21</v>
      </c>
      <c r="I244" s="40" t="s">
        <v>64</v>
      </c>
      <c r="J244" s="42">
        <v>111690</v>
      </c>
      <c r="K244" s="42">
        <v>83180</v>
      </c>
      <c r="L244" s="42">
        <v>48580</v>
      </c>
      <c r="M244" s="45" t="s">
        <v>21</v>
      </c>
      <c r="R244" s="40" t="s">
        <v>63</v>
      </c>
      <c r="S244" s="253">
        <v>31.4</v>
      </c>
      <c r="T244" s="253">
        <v>13.2</v>
      </c>
    </row>
    <row r="245" spans="2:20" ht="15">
      <c r="B245" s="40" t="s">
        <v>65</v>
      </c>
      <c r="C245" s="42">
        <v>154630</v>
      </c>
      <c r="D245" s="42">
        <v>154880</v>
      </c>
      <c r="E245" s="42">
        <v>161150</v>
      </c>
      <c r="F245" s="45" t="s">
        <v>21</v>
      </c>
      <c r="I245" s="40" t="s">
        <v>65</v>
      </c>
      <c r="J245" s="42">
        <v>382910</v>
      </c>
      <c r="K245" s="42">
        <v>393260</v>
      </c>
      <c r="L245" s="42">
        <v>383590</v>
      </c>
      <c r="M245" s="45" t="s">
        <v>21</v>
      </c>
      <c r="R245" s="40" t="s">
        <v>64</v>
      </c>
      <c r="S245" s="253">
        <v>77.4</v>
      </c>
      <c r="T245" s="253">
        <v>43.4</v>
      </c>
    </row>
    <row r="246" spans="2:20" ht="15">
      <c r="B246" s="40" t="s">
        <v>66</v>
      </c>
      <c r="C246" s="45" t="s">
        <v>21</v>
      </c>
      <c r="D246" s="42">
        <v>9530</v>
      </c>
      <c r="E246" s="42">
        <v>11420</v>
      </c>
      <c r="F246" s="45" t="s">
        <v>21</v>
      </c>
      <c r="I246" s="40" t="s">
        <v>66</v>
      </c>
      <c r="J246" s="45" t="s">
        <v>21</v>
      </c>
      <c r="K246" s="42">
        <v>27550</v>
      </c>
      <c r="L246" s="42">
        <v>24660</v>
      </c>
      <c r="M246" s="45" t="s">
        <v>21</v>
      </c>
      <c r="R246" s="40" t="s">
        <v>65</v>
      </c>
      <c r="S246" s="253">
        <v>157.1</v>
      </c>
      <c r="T246" s="253">
        <v>383.8</v>
      </c>
    </row>
    <row r="247" spans="2:20" ht="15">
      <c r="B247" s="40" t="s">
        <v>67</v>
      </c>
      <c r="C247" s="42">
        <v>31010</v>
      </c>
      <c r="D247" s="42">
        <v>34590</v>
      </c>
      <c r="E247" s="42">
        <v>27110</v>
      </c>
      <c r="F247" s="45" t="s">
        <v>21</v>
      </c>
      <c r="I247" s="40" t="s">
        <v>67</v>
      </c>
      <c r="J247" s="42">
        <v>194850</v>
      </c>
      <c r="K247" s="42">
        <v>84180</v>
      </c>
      <c r="L247" s="42">
        <v>58650</v>
      </c>
      <c r="M247" s="45" t="s">
        <v>21</v>
      </c>
      <c r="R247" s="40" t="s">
        <v>66</v>
      </c>
      <c r="S247" s="42">
        <v>11</v>
      </c>
      <c r="T247" s="253">
        <v>23.8</v>
      </c>
    </row>
    <row r="248" spans="2:20" ht="15">
      <c r="B248" s="40" t="s">
        <v>68</v>
      </c>
      <c r="C248" s="42">
        <v>4640</v>
      </c>
      <c r="D248" s="42">
        <v>4970</v>
      </c>
      <c r="E248" s="42">
        <v>4170</v>
      </c>
      <c r="F248" s="42">
        <v>3980</v>
      </c>
      <c r="I248" s="40" t="s">
        <v>68</v>
      </c>
      <c r="J248" s="42">
        <v>0</v>
      </c>
      <c r="K248" s="42">
        <v>0</v>
      </c>
      <c r="L248" s="42">
        <v>0</v>
      </c>
      <c r="M248" s="42">
        <v>0</v>
      </c>
      <c r="R248" s="40" t="s">
        <v>67</v>
      </c>
      <c r="S248" s="253">
        <v>62.4</v>
      </c>
      <c r="T248" s="253">
        <v>62.7</v>
      </c>
    </row>
    <row r="249" spans="2:20" ht="15">
      <c r="B249" s="40" t="s">
        <v>69</v>
      </c>
      <c r="C249" s="42">
        <v>42630</v>
      </c>
      <c r="D249" s="42">
        <v>34330</v>
      </c>
      <c r="E249" s="42">
        <v>24590</v>
      </c>
      <c r="F249" s="42">
        <v>25040</v>
      </c>
      <c r="I249" s="40" t="s">
        <v>69</v>
      </c>
      <c r="J249" s="42">
        <v>12830</v>
      </c>
      <c r="K249" s="42">
        <v>260</v>
      </c>
      <c r="L249" s="42">
        <v>0</v>
      </c>
      <c r="M249" s="42">
        <v>0</v>
      </c>
      <c r="R249" s="40" t="s">
        <v>68</v>
      </c>
      <c r="S249" s="253">
        <v>4.3</v>
      </c>
      <c r="T249" s="45" t="s">
        <v>21</v>
      </c>
    </row>
    <row r="250" spans="2:20" ht="15">
      <c r="B250" s="40" t="s">
        <v>70</v>
      </c>
      <c r="C250" s="42">
        <v>64800</v>
      </c>
      <c r="D250" s="42">
        <v>46120</v>
      </c>
      <c r="E250" s="42">
        <v>33200</v>
      </c>
      <c r="F250" s="42">
        <v>24560</v>
      </c>
      <c r="I250" s="40" t="s">
        <v>70</v>
      </c>
      <c r="J250" s="42">
        <v>22000</v>
      </c>
      <c r="K250" s="42">
        <v>16370</v>
      </c>
      <c r="L250" s="42">
        <v>15390</v>
      </c>
      <c r="M250" s="42">
        <v>17830</v>
      </c>
      <c r="R250" s="40" t="s">
        <v>69</v>
      </c>
      <c r="S250" s="253">
        <v>18.3</v>
      </c>
      <c r="T250" s="45" t="s">
        <v>21</v>
      </c>
    </row>
    <row r="251" spans="2:20" ht="15">
      <c r="B251" s="40" t="s">
        <v>71</v>
      </c>
      <c r="C251" s="42">
        <v>610</v>
      </c>
      <c r="D251" s="42">
        <v>630</v>
      </c>
      <c r="E251" s="42">
        <v>620</v>
      </c>
      <c r="F251" s="42">
        <v>590</v>
      </c>
      <c r="I251" s="40" t="s">
        <v>71</v>
      </c>
      <c r="J251" s="42">
        <v>0</v>
      </c>
      <c r="K251" s="42">
        <v>0</v>
      </c>
      <c r="L251" s="42">
        <v>0</v>
      </c>
      <c r="M251" s="42">
        <v>0</v>
      </c>
      <c r="R251" s="40" t="s">
        <v>70</v>
      </c>
      <c r="S251" s="253">
        <v>36.2</v>
      </c>
      <c r="T251" s="253">
        <v>15.3</v>
      </c>
    </row>
    <row r="252" spans="2:20" ht="15">
      <c r="B252" s="40" t="s">
        <v>72</v>
      </c>
      <c r="C252" s="42">
        <v>19260</v>
      </c>
      <c r="D252" s="42">
        <v>17080</v>
      </c>
      <c r="E252" s="42">
        <v>16740</v>
      </c>
      <c r="F252" s="45" t="s">
        <v>21</v>
      </c>
      <c r="I252" s="40" t="s">
        <v>72</v>
      </c>
      <c r="J252" s="42">
        <v>54800</v>
      </c>
      <c r="K252" s="42">
        <v>33740</v>
      </c>
      <c r="L252" s="42">
        <v>15510</v>
      </c>
      <c r="M252" s="45" t="s">
        <v>21</v>
      </c>
      <c r="R252" s="40" t="s">
        <v>71</v>
      </c>
      <c r="S252" s="253">
        <v>0.6</v>
      </c>
      <c r="T252" s="45" t="s">
        <v>21</v>
      </c>
    </row>
    <row r="253" spans="2:20" ht="15">
      <c r="B253" s="40" t="s">
        <v>73</v>
      </c>
      <c r="C253" s="42">
        <v>820</v>
      </c>
      <c r="D253" s="42">
        <v>710</v>
      </c>
      <c r="E253" s="42">
        <v>700</v>
      </c>
      <c r="F253" s="45" t="s">
        <v>21</v>
      </c>
      <c r="I253" s="40" t="s">
        <v>73</v>
      </c>
      <c r="J253" s="42">
        <v>0</v>
      </c>
      <c r="K253" s="42">
        <v>0</v>
      </c>
      <c r="L253" s="42">
        <v>0</v>
      </c>
      <c r="M253" s="45" t="s">
        <v>21</v>
      </c>
      <c r="R253" s="40" t="s">
        <v>72</v>
      </c>
      <c r="S253" s="253">
        <v>20.8</v>
      </c>
      <c r="T253" s="253">
        <v>13.9</v>
      </c>
    </row>
    <row r="254" spans="2:20" ht="15">
      <c r="B254" s="40" t="s">
        <v>74</v>
      </c>
      <c r="C254" s="42">
        <v>155780</v>
      </c>
      <c r="D254" s="42">
        <v>157170</v>
      </c>
      <c r="E254" s="42">
        <v>158270</v>
      </c>
      <c r="F254" s="42">
        <v>155820</v>
      </c>
      <c r="I254" s="40" t="s">
        <v>74</v>
      </c>
      <c r="J254" s="42">
        <v>91310</v>
      </c>
      <c r="K254" s="42">
        <v>82030</v>
      </c>
      <c r="L254" s="42">
        <v>70580</v>
      </c>
      <c r="M254" s="42">
        <v>73190</v>
      </c>
      <c r="R254" s="40" t="s">
        <v>73</v>
      </c>
      <c r="S254" s="253">
        <v>0.7</v>
      </c>
      <c r="T254" s="45" t="s">
        <v>21</v>
      </c>
    </row>
    <row r="255" spans="2:20" ht="15">
      <c r="B255" s="40" t="s">
        <v>75</v>
      </c>
      <c r="C255" s="42">
        <v>21630</v>
      </c>
      <c r="D255" s="42">
        <v>22880</v>
      </c>
      <c r="E255" s="42">
        <v>22170</v>
      </c>
      <c r="F255" s="42">
        <v>21410</v>
      </c>
      <c r="I255" s="40" t="s">
        <v>75</v>
      </c>
      <c r="J255" s="42">
        <v>44350</v>
      </c>
      <c r="K255" s="42">
        <v>44180</v>
      </c>
      <c r="L255" s="42">
        <v>44760</v>
      </c>
      <c r="M255" s="42">
        <v>50310</v>
      </c>
      <c r="R255" s="40" t="s">
        <v>74</v>
      </c>
      <c r="S255" s="42">
        <v>157</v>
      </c>
      <c r="T255" s="253">
        <v>70.6</v>
      </c>
    </row>
    <row r="256" spans="2:20" ht="15">
      <c r="B256" s="40" t="s">
        <v>76</v>
      </c>
      <c r="C256" s="42">
        <v>588180</v>
      </c>
      <c r="D256" s="42">
        <v>549460</v>
      </c>
      <c r="E256" s="42">
        <v>374760</v>
      </c>
      <c r="F256" s="42">
        <v>337040</v>
      </c>
      <c r="I256" s="40" t="s">
        <v>76</v>
      </c>
      <c r="J256" s="42">
        <v>286180</v>
      </c>
      <c r="K256" s="42">
        <v>247430</v>
      </c>
      <c r="L256" s="42">
        <v>206220</v>
      </c>
      <c r="M256" s="42">
        <v>193670</v>
      </c>
      <c r="R256" s="40" t="s">
        <v>75</v>
      </c>
      <c r="S256" s="42">
        <v>22</v>
      </c>
      <c r="T256" s="253">
        <v>44.8</v>
      </c>
    </row>
    <row r="257" spans="2:20" ht="15">
      <c r="B257" s="40" t="s">
        <v>77</v>
      </c>
      <c r="C257" s="42">
        <v>23500</v>
      </c>
      <c r="D257" s="42">
        <v>20280</v>
      </c>
      <c r="E257" s="42">
        <v>17720</v>
      </c>
      <c r="F257" s="42">
        <v>11800</v>
      </c>
      <c r="I257" s="40" t="s">
        <v>77</v>
      </c>
      <c r="J257" s="42">
        <v>7170</v>
      </c>
      <c r="K257" s="42">
        <v>2320</v>
      </c>
      <c r="L257" s="42">
        <v>140</v>
      </c>
      <c r="M257" s="42">
        <v>550</v>
      </c>
      <c r="R257" s="40" t="s">
        <v>76</v>
      </c>
      <c r="S257" s="253">
        <v>388.3</v>
      </c>
      <c r="T257" s="253">
        <v>206.4</v>
      </c>
    </row>
    <row r="258" spans="2:20" ht="15">
      <c r="B258" s="40" t="s">
        <v>78</v>
      </c>
      <c r="C258" s="42">
        <v>250580</v>
      </c>
      <c r="D258" s="42">
        <v>265180</v>
      </c>
      <c r="E258" s="42">
        <v>118290</v>
      </c>
      <c r="F258" s="45" t="s">
        <v>21</v>
      </c>
      <c r="I258" s="40" t="s">
        <v>78</v>
      </c>
      <c r="J258" s="42">
        <v>23580</v>
      </c>
      <c r="K258" s="42">
        <v>29230</v>
      </c>
      <c r="L258" s="42">
        <v>25310</v>
      </c>
      <c r="M258" s="45" t="s">
        <v>21</v>
      </c>
      <c r="R258" s="40" t="s">
        <v>77</v>
      </c>
      <c r="S258" s="253">
        <v>25.5</v>
      </c>
      <c r="T258" s="253">
        <v>0.2</v>
      </c>
    </row>
    <row r="259" spans="2:20" ht="15">
      <c r="B259" s="40" t="s">
        <v>79</v>
      </c>
      <c r="C259" s="42">
        <v>6310</v>
      </c>
      <c r="D259" s="42">
        <v>5740</v>
      </c>
      <c r="E259" s="42">
        <v>4120</v>
      </c>
      <c r="F259" s="42">
        <v>4390</v>
      </c>
      <c r="I259" s="40" t="s">
        <v>79</v>
      </c>
      <c r="J259" s="42">
        <v>4990</v>
      </c>
      <c r="K259" s="42">
        <v>10</v>
      </c>
      <c r="L259" s="42">
        <v>0</v>
      </c>
      <c r="M259" s="42">
        <v>0</v>
      </c>
      <c r="R259" s="40" t="s">
        <v>78</v>
      </c>
      <c r="S259" s="253">
        <v>242.1</v>
      </c>
      <c r="T259" s="253">
        <v>21.8</v>
      </c>
    </row>
    <row r="260" spans="2:20" ht="15">
      <c r="B260" s="40" t="s">
        <v>80</v>
      </c>
      <c r="C260" s="42">
        <v>11580</v>
      </c>
      <c r="D260" s="42">
        <v>13190</v>
      </c>
      <c r="E260" s="42">
        <v>8770</v>
      </c>
      <c r="F260" s="42">
        <v>8490</v>
      </c>
      <c r="I260" s="40" t="s">
        <v>80</v>
      </c>
      <c r="J260" s="42">
        <v>32650</v>
      </c>
      <c r="K260" s="42">
        <v>18930</v>
      </c>
      <c r="L260" s="42">
        <v>17920</v>
      </c>
      <c r="M260" s="42">
        <v>20310</v>
      </c>
      <c r="R260" s="40" t="s">
        <v>79</v>
      </c>
      <c r="S260" s="253">
        <v>4.1</v>
      </c>
      <c r="T260" s="42">
        <v>0</v>
      </c>
    </row>
    <row r="261" spans="2:20" ht="15">
      <c r="B261" s="40" t="s">
        <v>81</v>
      </c>
      <c r="C261" s="42">
        <v>28900</v>
      </c>
      <c r="D261" s="42">
        <v>27590</v>
      </c>
      <c r="E261" s="42">
        <v>25150</v>
      </c>
      <c r="F261" s="45" t="s">
        <v>21</v>
      </c>
      <c r="I261" s="40" t="s">
        <v>81</v>
      </c>
      <c r="J261" s="42">
        <v>31260</v>
      </c>
      <c r="K261" s="42">
        <v>15960</v>
      </c>
      <c r="L261" s="42">
        <v>14620</v>
      </c>
      <c r="M261" s="45" t="s">
        <v>21</v>
      </c>
      <c r="R261" s="40" t="s">
        <v>80</v>
      </c>
      <c r="S261" s="42">
        <v>11</v>
      </c>
      <c r="T261" s="253">
        <v>17.9</v>
      </c>
    </row>
    <row r="262" spans="2:20" ht="15">
      <c r="B262" s="40" t="s">
        <v>82</v>
      </c>
      <c r="C262" s="42">
        <v>30690</v>
      </c>
      <c r="D262" s="42">
        <v>28470</v>
      </c>
      <c r="E262" s="42">
        <v>27200</v>
      </c>
      <c r="F262" s="45" t="s">
        <v>21</v>
      </c>
      <c r="I262" s="40" t="s">
        <v>82</v>
      </c>
      <c r="J262" s="42">
        <v>49490</v>
      </c>
      <c r="K262" s="42">
        <v>40680</v>
      </c>
      <c r="L262" s="42">
        <v>37950</v>
      </c>
      <c r="M262" s="45" t="s">
        <v>21</v>
      </c>
      <c r="R262" s="40" t="s">
        <v>81</v>
      </c>
      <c r="S262" s="253">
        <v>25.2</v>
      </c>
      <c r="T262" s="253">
        <v>14.6</v>
      </c>
    </row>
    <row r="263" spans="2:20" ht="15">
      <c r="B263" s="40" t="s">
        <v>83</v>
      </c>
      <c r="C263" s="42">
        <v>137170</v>
      </c>
      <c r="D263" s="42">
        <v>139930</v>
      </c>
      <c r="E263" s="42">
        <v>138020</v>
      </c>
      <c r="F263" s="45" t="s">
        <v>21</v>
      </c>
      <c r="I263" s="40" t="s">
        <v>83</v>
      </c>
      <c r="J263" s="42">
        <v>148370</v>
      </c>
      <c r="K263" s="42">
        <v>124930</v>
      </c>
      <c r="L263" s="42">
        <v>118600</v>
      </c>
      <c r="M263" s="45" t="s">
        <v>21</v>
      </c>
      <c r="R263" s="40" t="s">
        <v>82</v>
      </c>
      <c r="S263" s="253">
        <v>27.2</v>
      </c>
      <c r="T263" s="42">
        <v>38</v>
      </c>
    </row>
    <row r="264" spans="2:20" ht="15">
      <c r="B264" s="40" t="s">
        <v>84</v>
      </c>
      <c r="C264" s="45" t="s">
        <v>21</v>
      </c>
      <c r="D264" s="45" t="s">
        <v>21</v>
      </c>
      <c r="E264" s="42">
        <v>590</v>
      </c>
      <c r="F264" s="45" t="s">
        <v>21</v>
      </c>
      <c r="I264" s="40" t="s">
        <v>84</v>
      </c>
      <c r="J264" s="45" t="s">
        <v>21</v>
      </c>
      <c r="K264" s="45" t="s">
        <v>21</v>
      </c>
      <c r="L264" s="42">
        <v>0</v>
      </c>
      <c r="M264" s="45" t="s">
        <v>21</v>
      </c>
      <c r="R264" s="40" t="s">
        <v>83</v>
      </c>
      <c r="S264" s="42">
        <v>138</v>
      </c>
      <c r="T264" s="42">
        <v>118</v>
      </c>
    </row>
    <row r="265" spans="2:13" ht="15">
      <c r="B265" s="40" t="s">
        <v>85</v>
      </c>
      <c r="C265" s="42">
        <v>13730</v>
      </c>
      <c r="D265" s="42">
        <v>14470</v>
      </c>
      <c r="E265" s="42">
        <v>13240</v>
      </c>
      <c r="F265" s="42">
        <v>12630</v>
      </c>
      <c r="I265" s="40" t="s">
        <v>85</v>
      </c>
      <c r="J265" s="42">
        <v>0</v>
      </c>
      <c r="K265" s="42">
        <v>0</v>
      </c>
      <c r="L265" s="42">
        <v>0</v>
      </c>
      <c r="M265" s="42">
        <v>0</v>
      </c>
    </row>
    <row r="266" spans="2:13" ht="15">
      <c r="B266" s="40" t="s">
        <v>86</v>
      </c>
      <c r="C266" s="42">
        <v>12510</v>
      </c>
      <c r="D266" s="42">
        <v>11750</v>
      </c>
      <c r="E266" s="42">
        <v>10870</v>
      </c>
      <c r="F266" s="45" t="s">
        <v>21</v>
      </c>
      <c r="I266" s="40" t="s">
        <v>86</v>
      </c>
      <c r="J266" s="42">
        <v>18250</v>
      </c>
      <c r="K266" s="45" t="s">
        <v>21</v>
      </c>
      <c r="L266" s="42">
        <v>17840</v>
      </c>
      <c r="M266" s="45" t="s">
        <v>21</v>
      </c>
    </row>
    <row r="267" spans="2:13" ht="15">
      <c r="B267" s="40" t="s">
        <v>87</v>
      </c>
      <c r="C267" s="45" t="s">
        <v>21</v>
      </c>
      <c r="D267" s="45" t="s">
        <v>21</v>
      </c>
      <c r="E267" s="42">
        <v>890</v>
      </c>
      <c r="F267" s="45" t="s">
        <v>21</v>
      </c>
      <c r="I267" s="40" t="s">
        <v>87</v>
      </c>
      <c r="J267" s="45" t="s">
        <v>21</v>
      </c>
      <c r="K267" s="45" t="s">
        <v>21</v>
      </c>
      <c r="L267" s="42">
        <v>0</v>
      </c>
      <c r="M267" s="45" t="s">
        <v>21</v>
      </c>
    </row>
    <row r="268" ht="12">
      <c r="B268" s="207"/>
    </row>
    <row r="269" ht="12">
      <c r="B269" s="207"/>
    </row>
    <row r="270" ht="12">
      <c r="B270" s="207"/>
    </row>
    <row r="271" ht="12">
      <c r="B271" s="207"/>
    </row>
    <row r="272" ht="12">
      <c r="B272" s="207"/>
    </row>
    <row r="273" ht="12">
      <c r="B273" s="207"/>
    </row>
    <row r="274" ht="12">
      <c r="B274" s="207"/>
    </row>
  </sheetData>
  <mergeCells count="12">
    <mergeCell ref="B104:B106"/>
    <mergeCell ref="C104:E104"/>
    <mergeCell ref="F104:H104"/>
    <mergeCell ref="C106:D106"/>
    <mergeCell ref="F106:G106"/>
    <mergeCell ref="F59:H59"/>
    <mergeCell ref="C61:D61"/>
    <mergeCell ref="F61:G61"/>
    <mergeCell ref="B55:D55"/>
    <mergeCell ref="B57:D57"/>
    <mergeCell ref="B59:B61"/>
    <mergeCell ref="C59:E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B3:S320"/>
  <sheetViews>
    <sheetView workbookViewId="0" topLeftCell="A1">
      <selection activeCell="C4" sqref="C4"/>
    </sheetView>
  </sheetViews>
  <sheetFormatPr defaultColWidth="9.140625" defaultRowHeight="15"/>
  <cols>
    <col min="1" max="16384" width="9.140625" style="9" customWidth="1"/>
  </cols>
  <sheetData>
    <row r="3" ht="12">
      <c r="C3" s="2" t="s">
        <v>912</v>
      </c>
    </row>
    <row r="4" spans="2:3" ht="15">
      <c r="B4" s="3"/>
      <c r="C4" s="9" t="s">
        <v>900</v>
      </c>
    </row>
    <row r="5" ht="15">
      <c r="B5" s="3"/>
    </row>
    <row r="7" ht="11.25" customHeight="1"/>
    <row r="8" ht="11.25" customHeight="1"/>
    <row r="9" ht="11.25" customHeight="1"/>
    <row r="10" ht="11.25" customHeight="1"/>
    <row r="11" ht="11.25" customHeight="1"/>
    <row r="41" ht="15">
      <c r="C41" s="9" t="s">
        <v>903</v>
      </c>
    </row>
    <row r="42" s="1" customFormat="1" ht="15">
      <c r="C42" s="9" t="s">
        <v>886</v>
      </c>
    </row>
    <row r="43" s="1" customFormat="1" ht="15">
      <c r="C43" s="9" t="s">
        <v>929</v>
      </c>
    </row>
    <row r="44" s="1" customFormat="1" ht="15">
      <c r="C44" s="79" t="s">
        <v>206</v>
      </c>
    </row>
    <row r="45" s="1" customFormat="1" ht="15"/>
    <row r="47" s="171" customFormat="1" ht="12" customHeight="1"/>
    <row r="48" s="171" customFormat="1" ht="12" customHeight="1"/>
    <row r="54" spans="3:11" ht="12">
      <c r="C54" s="2" t="s">
        <v>755</v>
      </c>
      <c r="D54" s="3"/>
      <c r="E54" s="3"/>
      <c r="F54" s="3"/>
      <c r="G54" s="3"/>
      <c r="H54" s="3"/>
      <c r="I54" s="3"/>
      <c r="J54" s="3"/>
      <c r="K54" s="3"/>
    </row>
    <row r="55" spans="3:11" ht="12">
      <c r="C55" s="2"/>
      <c r="D55" s="3"/>
      <c r="E55" s="3"/>
      <c r="F55" s="3"/>
      <c r="G55" s="3"/>
      <c r="H55" s="3"/>
      <c r="I55" s="3"/>
      <c r="J55" s="3"/>
      <c r="K55" s="3"/>
    </row>
    <row r="56" spans="3:8" ht="15">
      <c r="C56" s="255"/>
      <c r="D56" s="255"/>
      <c r="E56" s="255"/>
      <c r="F56" s="255"/>
      <c r="G56" s="255"/>
      <c r="H56" s="255"/>
    </row>
    <row r="57" spans="3:19" ht="12">
      <c r="C57" s="256"/>
      <c r="D57" s="650" t="s">
        <v>202</v>
      </c>
      <c r="E57" s="651"/>
      <c r="F57" s="652" t="s">
        <v>203</v>
      </c>
      <c r="G57" s="653"/>
      <c r="H57" s="654" t="s">
        <v>204</v>
      </c>
      <c r="I57" s="654"/>
      <c r="J57" s="255"/>
      <c r="M57" s="256"/>
      <c r="N57" s="650" t="s">
        <v>202</v>
      </c>
      <c r="O57" s="651"/>
      <c r="P57" s="652" t="s">
        <v>203</v>
      </c>
      <c r="Q57" s="653"/>
      <c r="R57" s="654" t="s">
        <v>204</v>
      </c>
      <c r="S57" s="654"/>
    </row>
    <row r="58" spans="3:19" ht="12">
      <c r="C58" s="257"/>
      <c r="D58" s="258">
        <v>2003</v>
      </c>
      <c r="E58" s="259">
        <v>2013</v>
      </c>
      <c r="F58" s="94">
        <v>2003</v>
      </c>
      <c r="G58" s="259">
        <v>2013</v>
      </c>
      <c r="H58" s="260">
        <v>2003</v>
      </c>
      <c r="I58" s="93">
        <v>2013</v>
      </c>
      <c r="J58" s="255"/>
      <c r="M58" s="257"/>
      <c r="N58" s="258">
        <v>2003</v>
      </c>
      <c r="O58" s="259">
        <v>2013</v>
      </c>
      <c r="P58" s="94">
        <v>2003</v>
      </c>
      <c r="Q58" s="259">
        <v>2013</v>
      </c>
      <c r="R58" s="260">
        <v>2003</v>
      </c>
      <c r="S58" s="93">
        <v>2013</v>
      </c>
    </row>
    <row r="59" spans="3:19" ht="12">
      <c r="C59" s="418" t="s">
        <v>205</v>
      </c>
      <c r="D59" s="419">
        <f>SUM(D61:D86,D103:D104)</f>
        <v>14609110</v>
      </c>
      <c r="E59" s="420">
        <f>SUM(E61:E86,E103:E104)</f>
        <v>10841000</v>
      </c>
      <c r="F59" s="420">
        <f>SUM(F61:F104)</f>
        <v>2126860</v>
      </c>
      <c r="G59" s="421">
        <f>SUM(G61:G86)</f>
        <v>1753190</v>
      </c>
      <c r="H59" s="596">
        <f>+R59*100</f>
        <v>14.697354163902526</v>
      </c>
      <c r="I59" s="596">
        <f>+S59*100</f>
        <v>16.385994623957412</v>
      </c>
      <c r="M59" s="418" t="s">
        <v>205</v>
      </c>
      <c r="N59" s="419">
        <f>SUM(N61:N86,N103:N104)</f>
        <v>14471040</v>
      </c>
      <c r="O59" s="420">
        <f>SUM(O61:O86,O103:O104)</f>
        <v>10699320</v>
      </c>
      <c r="P59" s="420">
        <f>SUM(P61:P104)</f>
        <v>2126860</v>
      </c>
      <c r="Q59" s="421">
        <f>SUM(Q61:Q86)</f>
        <v>1753190</v>
      </c>
      <c r="R59" s="417">
        <f>P59/N59</f>
        <v>0.14697354163902526</v>
      </c>
      <c r="S59" s="422">
        <f aca="true" t="shared" si="0" ref="S59">Q59/O59</f>
        <v>0.16385994623957412</v>
      </c>
    </row>
    <row r="60" spans="3:19" ht="12">
      <c r="C60" s="423"/>
      <c r="D60" s="424"/>
      <c r="E60" s="425"/>
      <c r="F60" s="425"/>
      <c r="G60" s="425"/>
      <c r="H60" s="597"/>
      <c r="I60" s="598"/>
      <c r="M60" s="423"/>
      <c r="N60" s="424"/>
      <c r="O60" s="425"/>
      <c r="P60" s="425"/>
      <c r="Q60" s="425"/>
      <c r="R60" s="426"/>
      <c r="S60" s="427"/>
    </row>
    <row r="61" spans="2:19" ht="12">
      <c r="B61" s="66" t="s">
        <v>17</v>
      </c>
      <c r="C61" s="66" t="s">
        <v>68</v>
      </c>
      <c r="D61" s="285">
        <v>45200</v>
      </c>
      <c r="E61" s="286">
        <v>35380</v>
      </c>
      <c r="F61" s="289">
        <v>32740</v>
      </c>
      <c r="G61" s="286">
        <v>25860</v>
      </c>
      <c r="H61" s="599">
        <f>+R61*100</f>
        <v>72.43362831858407</v>
      </c>
      <c r="I61" s="599">
        <f>+S61*100</f>
        <v>73.09214245336348</v>
      </c>
      <c r="L61" s="66" t="s">
        <v>17</v>
      </c>
      <c r="M61" s="66" t="s">
        <v>68</v>
      </c>
      <c r="N61" s="285">
        <v>45200</v>
      </c>
      <c r="O61" s="286">
        <v>35380</v>
      </c>
      <c r="P61" s="289">
        <v>32740</v>
      </c>
      <c r="Q61" s="286">
        <v>25860</v>
      </c>
      <c r="R61" s="428">
        <f aca="true" t="shared" si="1" ref="R61:R80">P61/N61</f>
        <v>0.7243362831858408</v>
      </c>
      <c r="S61" s="294">
        <f aca="true" t="shared" si="2" ref="S61:S80">Q61/O61</f>
        <v>0.7309214245336348</v>
      </c>
    </row>
    <row r="62" spans="2:19" ht="12">
      <c r="B62" s="55" t="s">
        <v>91</v>
      </c>
      <c r="C62" s="55" t="s">
        <v>63</v>
      </c>
      <c r="D62" s="261">
        <v>824460</v>
      </c>
      <c r="E62" s="262">
        <v>709500</v>
      </c>
      <c r="F62" s="262">
        <v>488720</v>
      </c>
      <c r="G62" s="269">
        <v>377500</v>
      </c>
      <c r="H62" s="599">
        <f aca="true" t="shared" si="3" ref="H62:H88">+R62*100</f>
        <v>59.27758775440894</v>
      </c>
      <c r="I62" s="599">
        <f aca="true" t="shared" si="4" ref="I62:I88">+S62*100</f>
        <v>53.20648343904158</v>
      </c>
      <c r="L62" s="55" t="s">
        <v>91</v>
      </c>
      <c r="M62" s="55" t="s">
        <v>63</v>
      </c>
      <c r="N62" s="261">
        <v>824460</v>
      </c>
      <c r="O62" s="262">
        <v>709500</v>
      </c>
      <c r="P62" s="262">
        <v>488720</v>
      </c>
      <c r="Q62" s="269">
        <v>377500</v>
      </c>
      <c r="R62" s="309">
        <f t="shared" si="1"/>
        <v>0.5927758775440894</v>
      </c>
      <c r="S62" s="263">
        <f t="shared" si="2"/>
        <v>0.5320648343904157</v>
      </c>
    </row>
    <row r="63" spans="2:19" ht="12">
      <c r="B63" s="57" t="s">
        <v>13</v>
      </c>
      <c r="C63" s="57" t="s">
        <v>64</v>
      </c>
      <c r="D63" s="261">
        <v>1140730</v>
      </c>
      <c r="E63" s="262">
        <v>965000</v>
      </c>
      <c r="F63" s="262">
        <v>516520</v>
      </c>
      <c r="G63" s="269">
        <v>378330</v>
      </c>
      <c r="H63" s="599">
        <f t="shared" si="3"/>
        <v>45.27977698491317</v>
      </c>
      <c r="I63" s="599">
        <f t="shared" si="4"/>
        <v>39.20518134715026</v>
      </c>
      <c r="L63" s="57" t="s">
        <v>13</v>
      </c>
      <c r="M63" s="57" t="s">
        <v>64</v>
      </c>
      <c r="N63" s="261">
        <v>1140730</v>
      </c>
      <c r="O63" s="262">
        <v>965000</v>
      </c>
      <c r="P63" s="262">
        <v>516520</v>
      </c>
      <c r="Q63" s="269">
        <v>378330</v>
      </c>
      <c r="R63" s="294">
        <f t="shared" si="1"/>
        <v>0.45279776984913167</v>
      </c>
      <c r="S63" s="263">
        <f t="shared" si="2"/>
        <v>0.3920518134715026</v>
      </c>
    </row>
    <row r="64" spans="2:19" ht="12">
      <c r="B64" s="57" t="s">
        <v>27</v>
      </c>
      <c r="C64" s="57" t="s">
        <v>77</v>
      </c>
      <c r="D64" s="261">
        <v>359280</v>
      </c>
      <c r="E64" s="269">
        <v>264420</v>
      </c>
      <c r="F64" s="280">
        <v>160530</v>
      </c>
      <c r="G64" s="269">
        <v>132960</v>
      </c>
      <c r="H64" s="599">
        <f t="shared" si="3"/>
        <v>44.681028724114896</v>
      </c>
      <c r="I64" s="599">
        <f t="shared" si="4"/>
        <v>50.28363966417064</v>
      </c>
      <c r="L64" s="57" t="s">
        <v>27</v>
      </c>
      <c r="M64" s="57" t="s">
        <v>77</v>
      </c>
      <c r="N64" s="261">
        <v>359280</v>
      </c>
      <c r="O64" s="269">
        <v>264420</v>
      </c>
      <c r="P64" s="280">
        <v>160530</v>
      </c>
      <c r="Q64" s="269">
        <v>132960</v>
      </c>
      <c r="R64" s="287">
        <f t="shared" si="1"/>
        <v>0.44681028724114896</v>
      </c>
      <c r="S64" s="264">
        <f t="shared" si="2"/>
        <v>0.5028363966417064</v>
      </c>
    </row>
    <row r="65" spans="2:19" ht="12">
      <c r="B65" s="57" t="s">
        <v>23</v>
      </c>
      <c r="C65" s="57" t="s">
        <v>73</v>
      </c>
      <c r="D65" s="261">
        <v>10990</v>
      </c>
      <c r="E65" s="269">
        <v>9360</v>
      </c>
      <c r="F65" s="267">
        <v>3700</v>
      </c>
      <c r="G65" s="271">
        <v>4920</v>
      </c>
      <c r="H65" s="599">
        <f t="shared" si="3"/>
        <v>33.666969972702454</v>
      </c>
      <c r="I65" s="599">
        <f t="shared" si="4"/>
        <v>52.56410256410257</v>
      </c>
      <c r="L65" s="57" t="s">
        <v>23</v>
      </c>
      <c r="M65" s="57" t="s">
        <v>73</v>
      </c>
      <c r="N65" s="261">
        <v>10990</v>
      </c>
      <c r="O65" s="269">
        <v>9360</v>
      </c>
      <c r="P65" s="267">
        <v>3700</v>
      </c>
      <c r="Q65" s="271">
        <v>4920</v>
      </c>
      <c r="R65" s="287">
        <f t="shared" si="1"/>
        <v>0.33666969972702454</v>
      </c>
      <c r="S65" s="264">
        <f t="shared" si="2"/>
        <v>0.5256410256410257</v>
      </c>
    </row>
    <row r="66" spans="2:19" ht="12">
      <c r="B66" s="57" t="s">
        <v>16</v>
      </c>
      <c r="C66" s="57" t="s">
        <v>67</v>
      </c>
      <c r="D66" s="261">
        <v>1963820</v>
      </c>
      <c r="E66" s="269">
        <v>1010330</v>
      </c>
      <c r="F66" s="270">
        <v>551090</v>
      </c>
      <c r="G66" s="271">
        <v>554170</v>
      </c>
      <c r="H66" s="599">
        <f t="shared" si="3"/>
        <v>28.062144188367572</v>
      </c>
      <c r="I66" s="599">
        <f t="shared" si="4"/>
        <v>54.850395415359344</v>
      </c>
      <c r="L66" s="57" t="s">
        <v>16</v>
      </c>
      <c r="M66" s="57" t="s">
        <v>67</v>
      </c>
      <c r="N66" s="261">
        <v>1963820</v>
      </c>
      <c r="O66" s="269">
        <v>1010330</v>
      </c>
      <c r="P66" s="270">
        <v>551090</v>
      </c>
      <c r="Q66" s="271">
        <v>554170</v>
      </c>
      <c r="R66" s="294">
        <f t="shared" si="1"/>
        <v>0.2806214418836757</v>
      </c>
      <c r="S66" s="264">
        <f t="shared" si="2"/>
        <v>0.5485039541535934</v>
      </c>
    </row>
    <row r="67" spans="2:19" ht="12">
      <c r="B67" s="57" t="s">
        <v>90</v>
      </c>
      <c r="C67" s="57" t="s">
        <v>57</v>
      </c>
      <c r="D67" s="261">
        <v>665550</v>
      </c>
      <c r="E67" s="262">
        <v>254410</v>
      </c>
      <c r="F67" s="274">
        <v>127210</v>
      </c>
      <c r="G67" s="117">
        <v>94260</v>
      </c>
      <c r="H67" s="599">
        <f t="shared" si="3"/>
        <v>19.113515137855906</v>
      </c>
      <c r="I67" s="599">
        <f t="shared" si="4"/>
        <v>37.05043040760977</v>
      </c>
      <c r="L67" s="57" t="s">
        <v>90</v>
      </c>
      <c r="M67" s="57" t="s">
        <v>57</v>
      </c>
      <c r="N67" s="261">
        <v>665550</v>
      </c>
      <c r="O67" s="262">
        <v>254410</v>
      </c>
      <c r="P67" s="274">
        <v>127210</v>
      </c>
      <c r="Q67" s="117">
        <v>94260</v>
      </c>
      <c r="R67" s="287">
        <f t="shared" si="1"/>
        <v>0.19113515137855908</v>
      </c>
      <c r="S67" s="264">
        <f t="shared" si="2"/>
        <v>0.37050430407609763</v>
      </c>
    </row>
    <row r="68" spans="2:19" ht="12">
      <c r="B68" s="57" t="s">
        <v>14</v>
      </c>
      <c r="C68" s="57" t="s">
        <v>65</v>
      </c>
      <c r="D68" s="261">
        <v>614000</v>
      </c>
      <c r="E68" s="269">
        <v>472210</v>
      </c>
      <c r="F68" s="270">
        <v>98210</v>
      </c>
      <c r="G68" s="271">
        <v>75280</v>
      </c>
      <c r="H68" s="599">
        <f t="shared" si="3"/>
        <v>15.995114006514658</v>
      </c>
      <c r="I68" s="599">
        <f t="shared" si="4"/>
        <v>15.942059676838694</v>
      </c>
      <c r="L68" s="57" t="s">
        <v>14</v>
      </c>
      <c r="M68" s="57" t="s">
        <v>65</v>
      </c>
      <c r="N68" s="261">
        <v>614000</v>
      </c>
      <c r="O68" s="269">
        <v>472210</v>
      </c>
      <c r="P68" s="270">
        <v>98210</v>
      </c>
      <c r="Q68" s="271">
        <v>75280</v>
      </c>
      <c r="R68" s="287">
        <f t="shared" si="1"/>
        <v>0.15995114006514657</v>
      </c>
      <c r="S68" s="263">
        <f t="shared" si="2"/>
        <v>0.15942059676838694</v>
      </c>
    </row>
    <row r="69" spans="2:19" ht="12">
      <c r="B69" s="57" t="s">
        <v>9</v>
      </c>
      <c r="C69" s="57" t="s">
        <v>59</v>
      </c>
      <c r="D69" s="266">
        <v>48610</v>
      </c>
      <c r="E69" s="262">
        <v>38830</v>
      </c>
      <c r="F69" s="270">
        <v>6020</v>
      </c>
      <c r="G69" s="117">
        <v>4800</v>
      </c>
      <c r="H69" s="599">
        <f t="shared" si="3"/>
        <v>12.3842830693273</v>
      </c>
      <c r="I69" s="599">
        <f t="shared" si="4"/>
        <v>12.361576100952872</v>
      </c>
      <c r="L69" s="57" t="s">
        <v>9</v>
      </c>
      <c r="M69" s="57" t="s">
        <v>59</v>
      </c>
      <c r="N69" s="266">
        <v>48610</v>
      </c>
      <c r="O69" s="262">
        <v>38830</v>
      </c>
      <c r="P69" s="270">
        <v>6020</v>
      </c>
      <c r="Q69" s="117">
        <v>4800</v>
      </c>
      <c r="R69" s="287">
        <f t="shared" si="1"/>
        <v>0.123842830693273</v>
      </c>
      <c r="S69" s="264">
        <f t="shared" si="2"/>
        <v>0.12361576100952872</v>
      </c>
    </row>
    <row r="70" spans="2:19" ht="12">
      <c r="B70" s="57" t="s">
        <v>24</v>
      </c>
      <c r="C70" s="57" t="s">
        <v>74</v>
      </c>
      <c r="D70" s="261">
        <v>85500</v>
      </c>
      <c r="E70" s="262">
        <v>67480</v>
      </c>
      <c r="F70" s="274">
        <v>7670</v>
      </c>
      <c r="G70" s="117">
        <v>7680</v>
      </c>
      <c r="H70" s="599">
        <f t="shared" si="3"/>
        <v>8.97076023391813</v>
      </c>
      <c r="I70" s="599">
        <f t="shared" si="4"/>
        <v>11.381149970361589</v>
      </c>
      <c r="L70" s="57" t="s">
        <v>24</v>
      </c>
      <c r="M70" s="57" t="s">
        <v>74</v>
      </c>
      <c r="N70" s="261">
        <v>85500</v>
      </c>
      <c r="O70" s="262">
        <v>67480</v>
      </c>
      <c r="P70" s="274">
        <v>7670</v>
      </c>
      <c r="Q70" s="117">
        <v>7680</v>
      </c>
      <c r="R70" s="287">
        <f t="shared" si="1"/>
        <v>0.08970760233918129</v>
      </c>
      <c r="S70" s="264">
        <f t="shared" si="2"/>
        <v>0.11381149970361588</v>
      </c>
    </row>
    <row r="71" spans="2:19" ht="12">
      <c r="B71" s="57" t="s">
        <v>30</v>
      </c>
      <c r="C71" s="57" t="s">
        <v>80</v>
      </c>
      <c r="D71" s="261">
        <v>71740</v>
      </c>
      <c r="E71" s="262">
        <v>23570</v>
      </c>
      <c r="F71" s="270">
        <v>3850</v>
      </c>
      <c r="G71" s="117">
        <v>500</v>
      </c>
      <c r="H71" s="599">
        <f t="shared" si="3"/>
        <v>5.366601616950097</v>
      </c>
      <c r="I71" s="599">
        <f t="shared" si="4"/>
        <v>2.1213406873143823</v>
      </c>
      <c r="L71" s="57" t="s">
        <v>30</v>
      </c>
      <c r="M71" s="57" t="s">
        <v>80</v>
      </c>
      <c r="N71" s="261">
        <v>71740</v>
      </c>
      <c r="O71" s="262">
        <v>23570</v>
      </c>
      <c r="P71" s="270">
        <v>3850</v>
      </c>
      <c r="Q71" s="117">
        <v>500</v>
      </c>
      <c r="R71" s="287">
        <f t="shared" si="1"/>
        <v>0.05366601616950097</v>
      </c>
      <c r="S71" s="264">
        <f t="shared" si="2"/>
        <v>0.021213406873143825</v>
      </c>
    </row>
    <row r="72" spans="2:19" ht="12">
      <c r="B72" s="57" t="s">
        <v>8</v>
      </c>
      <c r="C72" s="57" t="s">
        <v>58</v>
      </c>
      <c r="D72" s="261">
        <v>45770</v>
      </c>
      <c r="E72" s="262">
        <v>26250</v>
      </c>
      <c r="F72" s="274">
        <v>1880</v>
      </c>
      <c r="G72" s="117">
        <v>940</v>
      </c>
      <c r="H72" s="599">
        <f t="shared" si="3"/>
        <v>4.107493991697619</v>
      </c>
      <c r="I72" s="599">
        <f t="shared" si="4"/>
        <v>3.580952380952381</v>
      </c>
      <c r="L72" s="57" t="s">
        <v>8</v>
      </c>
      <c r="M72" s="57" t="s">
        <v>58</v>
      </c>
      <c r="N72" s="261">
        <v>45770</v>
      </c>
      <c r="O72" s="262">
        <v>26250</v>
      </c>
      <c r="P72" s="274">
        <v>1880</v>
      </c>
      <c r="Q72" s="117">
        <v>940</v>
      </c>
      <c r="R72" s="287">
        <f t="shared" si="1"/>
        <v>0.04107493991697619</v>
      </c>
      <c r="S72" s="264">
        <f t="shared" si="2"/>
        <v>0.03580952380952381</v>
      </c>
    </row>
    <row r="73" spans="2:19" ht="12">
      <c r="B73" s="57" t="s">
        <v>32</v>
      </c>
      <c r="C73" s="57" t="s">
        <v>82</v>
      </c>
      <c r="D73" s="261">
        <v>67890</v>
      </c>
      <c r="E73" s="269">
        <v>67150</v>
      </c>
      <c r="F73" s="278">
        <v>2530</v>
      </c>
      <c r="G73" s="271">
        <v>1770</v>
      </c>
      <c r="H73" s="599">
        <f t="shared" si="3"/>
        <v>3.7266165856532627</v>
      </c>
      <c r="I73" s="599">
        <f t="shared" si="4"/>
        <v>2.6358897989575576</v>
      </c>
      <c r="L73" s="57" t="s">
        <v>32</v>
      </c>
      <c r="M73" s="57" t="s">
        <v>82</v>
      </c>
      <c r="N73" s="261">
        <v>67890</v>
      </c>
      <c r="O73" s="269">
        <v>67150</v>
      </c>
      <c r="P73" s="278">
        <v>2530</v>
      </c>
      <c r="Q73" s="271">
        <v>1770</v>
      </c>
      <c r="R73" s="313">
        <f t="shared" si="1"/>
        <v>0.037266165856532626</v>
      </c>
      <c r="S73" s="264">
        <f t="shared" si="2"/>
        <v>0.026358897989575577</v>
      </c>
    </row>
    <row r="74" spans="2:19" ht="12">
      <c r="B74" s="57" t="s">
        <v>22</v>
      </c>
      <c r="C74" s="57" t="s">
        <v>72</v>
      </c>
      <c r="D74" s="279">
        <v>773380</v>
      </c>
      <c r="E74" s="280">
        <v>491330</v>
      </c>
      <c r="F74" s="270">
        <v>26790</v>
      </c>
      <c r="G74" s="281">
        <v>22190</v>
      </c>
      <c r="H74" s="599">
        <f t="shared" si="3"/>
        <v>3.4640151025369157</v>
      </c>
      <c r="I74" s="599">
        <f t="shared" si="4"/>
        <v>4.516312865080495</v>
      </c>
      <c r="L74" s="57" t="s">
        <v>22</v>
      </c>
      <c r="M74" s="57" t="s">
        <v>72</v>
      </c>
      <c r="N74" s="279">
        <v>773380</v>
      </c>
      <c r="O74" s="280">
        <v>491330</v>
      </c>
      <c r="P74" s="270">
        <v>26790</v>
      </c>
      <c r="Q74" s="281">
        <v>22190</v>
      </c>
      <c r="R74" s="268">
        <f t="shared" si="1"/>
        <v>0.03464015102536916</v>
      </c>
      <c r="S74" s="264">
        <f t="shared" si="2"/>
        <v>0.045163128650804955</v>
      </c>
    </row>
    <row r="75" spans="2:19" ht="12">
      <c r="B75" s="57" t="s">
        <v>25</v>
      </c>
      <c r="C75" s="57" t="s">
        <v>75</v>
      </c>
      <c r="D75" s="282">
        <v>173770</v>
      </c>
      <c r="E75" s="307">
        <v>140430</v>
      </c>
      <c r="F75" s="270">
        <v>4500</v>
      </c>
      <c r="G75" s="308">
        <v>5130</v>
      </c>
      <c r="H75" s="599">
        <f t="shared" si="3"/>
        <v>2.58962997065086</v>
      </c>
      <c r="I75" s="599">
        <f t="shared" si="4"/>
        <v>3.653065584276864</v>
      </c>
      <c r="L75" s="57" t="s">
        <v>25</v>
      </c>
      <c r="M75" s="57" t="s">
        <v>75</v>
      </c>
      <c r="N75" s="282">
        <v>173770</v>
      </c>
      <c r="O75" s="307">
        <v>140430</v>
      </c>
      <c r="P75" s="270">
        <v>4500</v>
      </c>
      <c r="Q75" s="308">
        <v>5130</v>
      </c>
      <c r="R75" s="272">
        <f t="shared" si="1"/>
        <v>0.025896299706508603</v>
      </c>
      <c r="S75" s="264">
        <f t="shared" si="2"/>
        <v>0.03653065584276864</v>
      </c>
    </row>
    <row r="76" spans="2:19" ht="12">
      <c r="B76" s="57" t="s">
        <v>28</v>
      </c>
      <c r="C76" s="57" t="s">
        <v>78</v>
      </c>
      <c r="D76" s="266">
        <v>4484890</v>
      </c>
      <c r="E76" s="262">
        <v>3629660</v>
      </c>
      <c r="F76" s="274">
        <v>79820</v>
      </c>
      <c r="G76" s="271">
        <v>23350</v>
      </c>
      <c r="H76" s="599">
        <f t="shared" si="3"/>
        <v>1.7797537955222982</v>
      </c>
      <c r="I76" s="599">
        <f t="shared" si="4"/>
        <v>0.6433109437247566</v>
      </c>
      <c r="L76" s="57" t="s">
        <v>28</v>
      </c>
      <c r="M76" s="57" t="s">
        <v>78</v>
      </c>
      <c r="N76" s="266">
        <v>4484890</v>
      </c>
      <c r="O76" s="262">
        <v>3629660</v>
      </c>
      <c r="P76" s="274">
        <v>79820</v>
      </c>
      <c r="Q76" s="271">
        <v>23350</v>
      </c>
      <c r="R76" s="273">
        <f t="shared" si="1"/>
        <v>0.017797537955222983</v>
      </c>
      <c r="S76" s="264">
        <f t="shared" si="2"/>
        <v>0.006433109437247566</v>
      </c>
    </row>
    <row r="77" spans="2:19" ht="12">
      <c r="B77" s="57" t="s">
        <v>33</v>
      </c>
      <c r="C77" s="57" t="s">
        <v>83</v>
      </c>
      <c r="D77" s="310">
        <v>280630</v>
      </c>
      <c r="E77" s="298">
        <v>185190</v>
      </c>
      <c r="F77" s="270">
        <v>4320</v>
      </c>
      <c r="G77" s="146">
        <v>1210</v>
      </c>
      <c r="H77" s="599">
        <f t="shared" si="3"/>
        <v>1.5393935074653458</v>
      </c>
      <c r="I77" s="599">
        <f t="shared" si="4"/>
        <v>0.6533830120416869</v>
      </c>
      <c r="L77" s="57" t="s">
        <v>33</v>
      </c>
      <c r="M77" s="57" t="s">
        <v>83</v>
      </c>
      <c r="N77" s="310">
        <v>280630</v>
      </c>
      <c r="O77" s="298">
        <v>185190</v>
      </c>
      <c r="P77" s="270">
        <v>4320</v>
      </c>
      <c r="Q77" s="146">
        <v>1210</v>
      </c>
      <c r="R77" s="275">
        <f t="shared" si="1"/>
        <v>0.015393935074653458</v>
      </c>
      <c r="S77" s="264">
        <f t="shared" si="2"/>
        <v>0.006533830120416869</v>
      </c>
    </row>
    <row r="78" spans="2:19" ht="12">
      <c r="B78" s="57" t="s">
        <v>29</v>
      </c>
      <c r="C78" s="57" t="s">
        <v>79</v>
      </c>
      <c r="D78" s="288">
        <v>77150</v>
      </c>
      <c r="E78" s="289">
        <v>72380</v>
      </c>
      <c r="F78" s="270">
        <v>1120</v>
      </c>
      <c r="G78" s="321">
        <v>1120</v>
      </c>
      <c r="H78" s="599">
        <f t="shared" si="3"/>
        <v>1.4517174335709657</v>
      </c>
      <c r="I78" s="599">
        <f t="shared" si="4"/>
        <v>1.5473887814313347</v>
      </c>
      <c r="L78" s="57" t="s">
        <v>29</v>
      </c>
      <c r="M78" s="57" t="s">
        <v>79</v>
      </c>
      <c r="N78" s="288">
        <v>77150</v>
      </c>
      <c r="O78" s="289">
        <v>72380</v>
      </c>
      <c r="P78" s="270">
        <v>1120</v>
      </c>
      <c r="Q78" s="321">
        <v>1120</v>
      </c>
      <c r="R78" s="287">
        <f t="shared" si="1"/>
        <v>0.014517174335709657</v>
      </c>
      <c r="S78" s="264">
        <f t="shared" si="2"/>
        <v>0.015473887814313346</v>
      </c>
    </row>
    <row r="79" spans="2:19" ht="12">
      <c r="B79" s="57" t="s">
        <v>7</v>
      </c>
      <c r="C79" s="57" t="s">
        <v>56</v>
      </c>
      <c r="D79" s="285">
        <v>54940</v>
      </c>
      <c r="E79" s="286">
        <v>37760</v>
      </c>
      <c r="F79" s="286">
        <v>240</v>
      </c>
      <c r="G79" s="286">
        <v>680</v>
      </c>
      <c r="H79" s="599">
        <f t="shared" si="3"/>
        <v>0.4368401892974154</v>
      </c>
      <c r="I79" s="599">
        <f t="shared" si="4"/>
        <v>1.8008474576271187</v>
      </c>
      <c r="L79" s="57" t="s">
        <v>7</v>
      </c>
      <c r="M79" s="57" t="s">
        <v>56</v>
      </c>
      <c r="N79" s="285">
        <v>54940</v>
      </c>
      <c r="O79" s="286">
        <v>37760</v>
      </c>
      <c r="P79" s="286">
        <v>240</v>
      </c>
      <c r="Q79" s="286">
        <v>680</v>
      </c>
      <c r="R79" s="287">
        <f t="shared" si="1"/>
        <v>0.004368401892974154</v>
      </c>
      <c r="S79" s="264">
        <f t="shared" si="2"/>
        <v>0.018008474576271187</v>
      </c>
    </row>
    <row r="80" spans="2:19" ht="12">
      <c r="B80" s="57" t="s">
        <v>26</v>
      </c>
      <c r="C80" s="57" t="s">
        <v>76</v>
      </c>
      <c r="D80" s="293">
        <v>2172210</v>
      </c>
      <c r="E80" s="291">
        <v>1429010</v>
      </c>
      <c r="F80" s="291">
        <v>9400</v>
      </c>
      <c r="G80" s="286">
        <v>16120</v>
      </c>
      <c r="H80" s="599">
        <f t="shared" si="3"/>
        <v>0.4327390077386624</v>
      </c>
      <c r="I80" s="599">
        <f t="shared" si="4"/>
        <v>1.1280536875179321</v>
      </c>
      <c r="L80" s="57" t="s">
        <v>26</v>
      </c>
      <c r="M80" s="57" t="s">
        <v>76</v>
      </c>
      <c r="N80" s="293">
        <v>2172210</v>
      </c>
      <c r="O80" s="291">
        <v>1429010</v>
      </c>
      <c r="P80" s="291">
        <v>9400</v>
      </c>
      <c r="Q80" s="286">
        <v>16120</v>
      </c>
      <c r="R80" s="292">
        <f t="shared" si="1"/>
        <v>0.004327390077386624</v>
      </c>
      <c r="S80" s="264">
        <f t="shared" si="2"/>
        <v>0.01128053687517932</v>
      </c>
    </row>
    <row r="81" spans="2:19" ht="12">
      <c r="B81" s="57" t="s">
        <v>18</v>
      </c>
      <c r="C81" s="57" t="s">
        <v>69</v>
      </c>
      <c r="D81" s="293">
        <v>126610</v>
      </c>
      <c r="E81" s="286">
        <v>81800</v>
      </c>
      <c r="F81" s="503">
        <v>0</v>
      </c>
      <c r="G81" s="504">
        <v>180</v>
      </c>
      <c r="H81" s="599">
        <f t="shared" si="3"/>
        <v>0</v>
      </c>
      <c r="I81" s="599">
        <f t="shared" si="4"/>
        <v>0.2200488997555012</v>
      </c>
      <c r="L81" s="57" t="s">
        <v>18</v>
      </c>
      <c r="M81" s="57" t="s">
        <v>69</v>
      </c>
      <c r="N81" s="293">
        <v>126610</v>
      </c>
      <c r="O81" s="286">
        <v>81800</v>
      </c>
      <c r="P81" s="503">
        <v>0</v>
      </c>
      <c r="Q81" s="504">
        <v>180</v>
      </c>
      <c r="R81" s="506">
        <f>P81/N81</f>
        <v>0</v>
      </c>
      <c r="S81" s="501">
        <f>Q81/O81</f>
        <v>0.002200488997555012</v>
      </c>
    </row>
    <row r="82" spans="2:19" ht="12">
      <c r="B82" s="58" t="s">
        <v>31</v>
      </c>
      <c r="C82" s="58" t="s">
        <v>81</v>
      </c>
      <c r="D82" s="295">
        <v>74950</v>
      </c>
      <c r="E82" s="291">
        <v>54400</v>
      </c>
      <c r="F82" s="503">
        <v>0</v>
      </c>
      <c r="G82" s="291">
        <v>1830</v>
      </c>
      <c r="H82" s="599">
        <f t="shared" si="3"/>
        <v>0</v>
      </c>
      <c r="I82" s="599">
        <f t="shared" si="4"/>
        <v>3.363970588235294</v>
      </c>
      <c r="L82" s="58" t="s">
        <v>31</v>
      </c>
      <c r="M82" s="58" t="s">
        <v>81</v>
      </c>
      <c r="N82" s="295">
        <v>74950</v>
      </c>
      <c r="O82" s="291">
        <v>54400</v>
      </c>
      <c r="P82" s="503">
        <v>0</v>
      </c>
      <c r="Q82" s="291">
        <v>1830</v>
      </c>
      <c r="R82" s="506">
        <f>P82/N82</f>
        <v>0</v>
      </c>
      <c r="S82" s="296">
        <f>Q82/O82</f>
        <v>0.03363970588235294</v>
      </c>
    </row>
    <row r="83" spans="2:19" ht="12">
      <c r="B83" s="57" t="s">
        <v>767</v>
      </c>
      <c r="C83" s="57" t="s">
        <v>855</v>
      </c>
      <c r="D83" s="261" t="s">
        <v>21</v>
      </c>
      <c r="E83" s="269">
        <v>285030</v>
      </c>
      <c r="F83" s="270" t="s">
        <v>21</v>
      </c>
      <c r="G83" s="271">
        <v>13670</v>
      </c>
      <c r="H83" s="599"/>
      <c r="I83" s="599">
        <f t="shared" si="4"/>
        <v>4.795986387397818</v>
      </c>
      <c r="L83" s="57" t="s">
        <v>767</v>
      </c>
      <c r="M83" s="57" t="s">
        <v>855</v>
      </c>
      <c r="N83" s="261" t="s">
        <v>21</v>
      </c>
      <c r="O83" s="269">
        <v>285030</v>
      </c>
      <c r="P83" s="270" t="s">
        <v>21</v>
      </c>
      <c r="Q83" s="271">
        <v>13670</v>
      </c>
      <c r="R83" s="314" t="s">
        <v>21</v>
      </c>
      <c r="S83" s="264">
        <f>Q83/O83</f>
        <v>0.04795986387397818</v>
      </c>
    </row>
    <row r="84" spans="2:19" ht="12">
      <c r="B84" s="57" t="s">
        <v>768</v>
      </c>
      <c r="C84" s="57" t="s">
        <v>856</v>
      </c>
      <c r="D84" s="261">
        <v>36860</v>
      </c>
      <c r="E84" s="269">
        <v>19190</v>
      </c>
      <c r="F84" s="270" t="s">
        <v>21</v>
      </c>
      <c r="G84" s="117">
        <v>140</v>
      </c>
      <c r="H84" s="599"/>
      <c r="I84" s="599">
        <f t="shared" si="4"/>
        <v>0.7295466388744137</v>
      </c>
      <c r="L84" s="57" t="s">
        <v>768</v>
      </c>
      <c r="M84" s="57" t="s">
        <v>856</v>
      </c>
      <c r="N84" s="261">
        <v>36860</v>
      </c>
      <c r="O84" s="269">
        <v>19190</v>
      </c>
      <c r="P84" s="270" t="s">
        <v>21</v>
      </c>
      <c r="Q84" s="117">
        <v>140</v>
      </c>
      <c r="R84" s="315" t="s">
        <v>21</v>
      </c>
      <c r="S84" s="264">
        <f>Q84/O84</f>
        <v>0.007295466388744137</v>
      </c>
    </row>
    <row r="85" spans="2:19" ht="12">
      <c r="B85" s="57" t="s">
        <v>817</v>
      </c>
      <c r="C85" s="57" t="s">
        <v>887</v>
      </c>
      <c r="D85" s="261" t="s">
        <v>21</v>
      </c>
      <c r="E85" s="269">
        <v>157450</v>
      </c>
      <c r="F85" s="270" t="s">
        <v>21</v>
      </c>
      <c r="G85" s="276">
        <v>8350</v>
      </c>
      <c r="H85" s="599"/>
      <c r="I85" s="599">
        <f t="shared" si="4"/>
        <v>5.303270879644331</v>
      </c>
      <c r="L85" s="57" t="s">
        <v>817</v>
      </c>
      <c r="M85" s="57" t="s">
        <v>887</v>
      </c>
      <c r="N85" s="261" t="s">
        <v>21</v>
      </c>
      <c r="O85" s="269">
        <v>157450</v>
      </c>
      <c r="P85" s="270" t="s">
        <v>21</v>
      </c>
      <c r="Q85" s="276">
        <v>8350</v>
      </c>
      <c r="R85" s="416" t="s">
        <v>21</v>
      </c>
      <c r="S85" s="264">
        <f>Q85/O85</f>
        <v>0.05303270879644331</v>
      </c>
    </row>
    <row r="86" spans="2:19" ht="12">
      <c r="B86" s="57" t="s">
        <v>818</v>
      </c>
      <c r="C86" s="57" t="s">
        <v>888</v>
      </c>
      <c r="D86" s="261">
        <v>272110</v>
      </c>
      <c r="E86" s="269">
        <v>171800</v>
      </c>
      <c r="F86" s="270" t="s">
        <v>21</v>
      </c>
      <c r="G86" s="505">
        <v>250</v>
      </c>
      <c r="H86" s="599"/>
      <c r="I86" s="599">
        <f t="shared" si="4"/>
        <v>0.14551804423748546</v>
      </c>
      <c r="L86" s="57" t="s">
        <v>818</v>
      </c>
      <c r="M86" s="57" t="s">
        <v>888</v>
      </c>
      <c r="N86" s="261">
        <v>272110</v>
      </c>
      <c r="O86" s="269">
        <v>171800</v>
      </c>
      <c r="P86" s="270" t="s">
        <v>21</v>
      </c>
      <c r="Q86" s="505">
        <v>250</v>
      </c>
      <c r="R86" s="305" t="s">
        <v>21</v>
      </c>
      <c r="S86" s="502">
        <f>Q86/O86</f>
        <v>0.0014551804423748546</v>
      </c>
    </row>
    <row r="87" spans="8:9" ht="15">
      <c r="H87" s="599"/>
      <c r="I87" s="599">
        <f t="shared" si="4"/>
        <v>0</v>
      </c>
    </row>
    <row r="88" spans="3:19" ht="12">
      <c r="C88" s="27" t="s">
        <v>902</v>
      </c>
      <c r="D88" s="316">
        <v>58230</v>
      </c>
      <c r="E88" s="317">
        <v>43270</v>
      </c>
      <c r="F88" s="318" t="s">
        <v>21</v>
      </c>
      <c r="G88" s="317">
        <v>2280</v>
      </c>
      <c r="H88" s="599" t="e">
        <f t="shared" si="3"/>
        <v>#VALUE!</v>
      </c>
      <c r="I88" s="599">
        <f t="shared" si="4"/>
        <v>5.269239657961636</v>
      </c>
      <c r="M88" s="27" t="s">
        <v>902</v>
      </c>
      <c r="N88" s="316">
        <v>58230</v>
      </c>
      <c r="O88" s="317">
        <v>43270</v>
      </c>
      <c r="P88" s="318" t="s">
        <v>21</v>
      </c>
      <c r="Q88" s="317">
        <v>2280</v>
      </c>
      <c r="R88" s="320" t="s">
        <v>21</v>
      </c>
      <c r="S88" s="319">
        <f>Q88/O88</f>
        <v>0.052692396579616364</v>
      </c>
    </row>
    <row r="89" ht="15">
      <c r="J89" s="255"/>
    </row>
    <row r="90" ht="15">
      <c r="J90" s="255"/>
    </row>
    <row r="91" spans="3:9" ht="12">
      <c r="C91" s="85"/>
      <c r="D91" s="299"/>
      <c r="E91" s="299"/>
      <c r="F91" s="299"/>
      <c r="G91" s="299"/>
      <c r="H91" s="300"/>
      <c r="I91" s="301"/>
    </row>
    <row r="92" spans="2:11" ht="15">
      <c r="B92" s="1"/>
      <c r="C92" s="28" t="s">
        <v>35</v>
      </c>
      <c r="D92" s="1"/>
      <c r="E92" s="29"/>
      <c r="F92" s="1"/>
      <c r="G92" s="1"/>
      <c r="H92" s="10"/>
      <c r="I92" s="1"/>
      <c r="J92" s="1"/>
      <c r="K92" s="1"/>
    </row>
    <row r="93" spans="2:11" ht="15">
      <c r="B93" s="1"/>
      <c r="C93" s="30" t="s">
        <v>748</v>
      </c>
      <c r="D93" s="30"/>
      <c r="E93" s="29"/>
      <c r="F93" s="1"/>
      <c r="G93" s="1"/>
      <c r="H93" s="1"/>
      <c r="I93" s="1"/>
      <c r="J93" s="1"/>
      <c r="K93" s="1"/>
    </row>
    <row r="94" spans="2:11" ht="15">
      <c r="B94" s="1"/>
      <c r="C94" s="31" t="s">
        <v>749</v>
      </c>
      <c r="D94" s="31"/>
      <c r="E94" s="29"/>
      <c r="F94" s="1"/>
      <c r="G94" s="1"/>
      <c r="H94" s="1"/>
      <c r="I94" s="1"/>
      <c r="J94" s="1"/>
      <c r="K94" s="1"/>
    </row>
    <row r="95" spans="2:11" ht="15">
      <c r="B95" s="1"/>
      <c r="C95" s="31"/>
      <c r="D95" s="31"/>
      <c r="E95" s="29"/>
      <c r="F95" s="1"/>
      <c r="G95" s="1"/>
      <c r="H95" s="1"/>
      <c r="I95" s="1"/>
      <c r="J95" s="1"/>
      <c r="K95" s="79"/>
    </row>
    <row r="96" spans="3:5" ht="15">
      <c r="C96" s="1" t="s">
        <v>816</v>
      </c>
      <c r="D96" s="171"/>
      <c r="E96" s="171"/>
    </row>
    <row r="97" spans="3:11" ht="15">
      <c r="C97" s="277" t="s">
        <v>819</v>
      </c>
      <c r="F97" s="171"/>
      <c r="G97" s="171"/>
      <c r="H97" s="171"/>
      <c r="I97" s="171"/>
      <c r="J97" s="171"/>
      <c r="K97" s="171"/>
    </row>
    <row r="98" spans="3:11" ht="15">
      <c r="C98" s="277" t="s">
        <v>821</v>
      </c>
      <c r="F98" s="171"/>
      <c r="G98" s="171"/>
      <c r="H98" s="171"/>
      <c r="I98" s="171"/>
      <c r="J98" s="171"/>
      <c r="K98" s="171"/>
    </row>
    <row r="100" ht="15">
      <c r="C100" s="79" t="s">
        <v>206</v>
      </c>
    </row>
    <row r="101" ht="15">
      <c r="C101" s="80" t="s">
        <v>210</v>
      </c>
    </row>
    <row r="103" spans="2:10" ht="12">
      <c r="B103" s="57" t="s">
        <v>109</v>
      </c>
      <c r="C103" s="57" t="s">
        <v>62</v>
      </c>
      <c r="D103" s="293">
        <v>135620</v>
      </c>
      <c r="E103" s="289">
        <v>139600</v>
      </c>
      <c r="F103" s="289">
        <v>0</v>
      </c>
      <c r="G103" s="286">
        <v>0</v>
      </c>
      <c r="H103" s="513">
        <f>F103/D103</f>
        <v>0</v>
      </c>
      <c r="I103" s="514">
        <f>G103/E103</f>
        <v>0</v>
      </c>
      <c r="J103" s="57"/>
    </row>
    <row r="104" spans="2:10" ht="12">
      <c r="B104" s="57" t="s">
        <v>820</v>
      </c>
      <c r="C104" s="57" t="s">
        <v>71</v>
      </c>
      <c r="D104" s="261">
        <v>2450</v>
      </c>
      <c r="E104" s="269">
        <v>2080</v>
      </c>
      <c r="F104" s="274">
        <v>0</v>
      </c>
      <c r="G104" s="276" t="s">
        <v>21</v>
      </c>
      <c r="H104" s="515">
        <f>F104/D104</f>
        <v>0</v>
      </c>
      <c r="I104" s="516" t="s">
        <v>21</v>
      </c>
      <c r="J104" s="57"/>
    </row>
    <row r="112" spans="2:13" ht="15">
      <c r="B112" s="147" t="s">
        <v>94</v>
      </c>
      <c r="C112" s="53"/>
      <c r="D112" s="53"/>
      <c r="E112" s="53"/>
      <c r="F112" s="53"/>
      <c r="G112" s="53"/>
      <c r="I112" s="147" t="s">
        <v>94</v>
      </c>
      <c r="J112" s="53"/>
      <c r="K112" s="53"/>
      <c r="L112" s="53"/>
      <c r="M112" s="53"/>
    </row>
    <row r="113" spans="2:13" ht="15">
      <c r="B113" s="53"/>
      <c r="C113" s="53"/>
      <c r="D113" s="53"/>
      <c r="E113" s="53"/>
      <c r="F113" s="53"/>
      <c r="G113" s="53"/>
      <c r="I113" s="53"/>
      <c r="J113" s="53"/>
      <c r="K113" s="53"/>
      <c r="L113" s="53"/>
      <c r="M113" s="53"/>
    </row>
    <row r="114" spans="2:13" ht="15">
      <c r="B114" s="147" t="s">
        <v>40</v>
      </c>
      <c r="C114" s="148">
        <v>42122.52023148148</v>
      </c>
      <c r="D114" s="53"/>
      <c r="E114" s="53"/>
      <c r="F114" s="53"/>
      <c r="G114" s="53"/>
      <c r="I114" s="147" t="s">
        <v>40</v>
      </c>
      <c r="J114" s="53"/>
      <c r="K114" s="53"/>
      <c r="L114" s="53"/>
      <c r="M114" s="53"/>
    </row>
    <row r="115" spans="2:13" ht="15">
      <c r="B115" s="147" t="s">
        <v>41</v>
      </c>
      <c r="C115" s="148">
        <v>42415.690465555555</v>
      </c>
      <c r="D115" s="53"/>
      <c r="E115" s="53"/>
      <c r="F115" s="53"/>
      <c r="G115" s="53"/>
      <c r="I115" s="147" t="s">
        <v>41</v>
      </c>
      <c r="J115" s="53"/>
      <c r="K115" s="53"/>
      <c r="L115" s="53"/>
      <c r="M115" s="53"/>
    </row>
    <row r="116" spans="2:13" ht="15">
      <c r="B116" s="147" t="s">
        <v>42</v>
      </c>
      <c r="C116" s="147" t="s">
        <v>43</v>
      </c>
      <c r="D116" s="53"/>
      <c r="E116" s="53"/>
      <c r="F116" s="53"/>
      <c r="G116" s="53"/>
      <c r="I116" s="147" t="s">
        <v>42</v>
      </c>
      <c r="J116" s="53"/>
      <c r="K116" s="53"/>
      <c r="L116" s="53"/>
      <c r="M116" s="53"/>
    </row>
    <row r="117" spans="2:13" ht="15">
      <c r="B117" s="53"/>
      <c r="C117" s="53"/>
      <c r="D117" s="53"/>
      <c r="E117" s="53"/>
      <c r="F117" s="53"/>
      <c r="G117" s="53"/>
      <c r="I117" s="53"/>
      <c r="J117" s="53"/>
      <c r="K117" s="53"/>
      <c r="L117" s="53"/>
      <c r="M117" s="53"/>
    </row>
    <row r="118" spans="2:13" ht="15">
      <c r="B118" s="147" t="s">
        <v>96</v>
      </c>
      <c r="C118" s="147" t="s">
        <v>101</v>
      </c>
      <c r="D118" s="53"/>
      <c r="E118" s="53"/>
      <c r="F118" s="53"/>
      <c r="G118" s="53"/>
      <c r="I118" s="147" t="s">
        <v>96</v>
      </c>
      <c r="J118" s="53"/>
      <c r="K118" s="53"/>
      <c r="L118" s="53"/>
      <c r="M118" s="53"/>
    </row>
    <row r="119" spans="2:13" ht="15">
      <c r="B119" s="147" t="s">
        <v>98</v>
      </c>
      <c r="C119" s="147" t="s">
        <v>207</v>
      </c>
      <c r="D119" s="53"/>
      <c r="E119" s="53"/>
      <c r="F119" s="53"/>
      <c r="G119" s="53"/>
      <c r="I119" s="147" t="s">
        <v>98</v>
      </c>
      <c r="J119" s="53"/>
      <c r="K119" s="53"/>
      <c r="L119" s="53"/>
      <c r="M119" s="53"/>
    </row>
    <row r="120" spans="2:13" ht="15">
      <c r="B120" s="53"/>
      <c r="C120" s="53"/>
      <c r="D120" s="53"/>
      <c r="E120" s="53"/>
      <c r="F120" s="53"/>
      <c r="G120" s="53"/>
      <c r="I120" s="53"/>
      <c r="J120" s="53"/>
      <c r="K120" s="53"/>
      <c r="L120" s="53"/>
      <c r="M120" s="53"/>
    </row>
    <row r="121" spans="2:13" ht="15">
      <c r="B121" s="149" t="s">
        <v>52</v>
      </c>
      <c r="C121" s="149" t="s">
        <v>146</v>
      </c>
      <c r="D121" s="149" t="s">
        <v>147</v>
      </c>
      <c r="E121" s="149" t="s">
        <v>95</v>
      </c>
      <c r="F121" s="149" t="s">
        <v>53</v>
      </c>
      <c r="G121" s="149" t="s">
        <v>54</v>
      </c>
      <c r="I121" s="149" t="s">
        <v>52</v>
      </c>
      <c r="J121" s="149" t="s">
        <v>147</v>
      </c>
      <c r="K121" s="149" t="s">
        <v>95</v>
      </c>
      <c r="L121" s="149" t="s">
        <v>53</v>
      </c>
      <c r="M121" s="149" t="s">
        <v>54</v>
      </c>
    </row>
    <row r="122" spans="2:13" ht="15">
      <c r="B122" s="149" t="s">
        <v>56</v>
      </c>
      <c r="C122" s="151" t="s">
        <v>21</v>
      </c>
      <c r="D122" s="151" t="s">
        <v>21</v>
      </c>
      <c r="E122" s="150">
        <v>240</v>
      </c>
      <c r="F122" s="150">
        <v>580</v>
      </c>
      <c r="G122" s="150">
        <v>940</v>
      </c>
      <c r="I122" s="149" t="s">
        <v>56</v>
      </c>
      <c r="J122" s="150">
        <v>61710</v>
      </c>
      <c r="K122" s="150">
        <v>54940</v>
      </c>
      <c r="L122" s="150">
        <v>51540</v>
      </c>
      <c r="M122" s="150">
        <v>48010</v>
      </c>
    </row>
    <row r="123" spans="2:13" ht="15">
      <c r="B123" s="149" t="s">
        <v>57</v>
      </c>
      <c r="C123" s="151" t="s">
        <v>21</v>
      </c>
      <c r="D123" s="151" t="s">
        <v>21</v>
      </c>
      <c r="E123" s="150">
        <v>127210</v>
      </c>
      <c r="F123" s="150">
        <v>70320</v>
      </c>
      <c r="G123" s="150">
        <v>70260</v>
      </c>
      <c r="I123" s="149" t="s">
        <v>57</v>
      </c>
      <c r="J123" s="151" t="s">
        <v>21</v>
      </c>
      <c r="K123" s="150">
        <v>665550</v>
      </c>
      <c r="L123" s="150">
        <v>534610</v>
      </c>
      <c r="M123" s="150">
        <v>493130</v>
      </c>
    </row>
    <row r="124" spans="2:13" ht="15">
      <c r="B124" s="149" t="s">
        <v>58</v>
      </c>
      <c r="C124" s="151" t="s">
        <v>21</v>
      </c>
      <c r="D124" s="151" t="s">
        <v>21</v>
      </c>
      <c r="E124" s="150">
        <v>1880</v>
      </c>
      <c r="F124" s="150">
        <v>1710</v>
      </c>
      <c r="G124" s="150">
        <v>1930</v>
      </c>
      <c r="I124" s="149" t="s">
        <v>58</v>
      </c>
      <c r="J124" s="151" t="s">
        <v>21</v>
      </c>
      <c r="K124" s="150">
        <v>45770</v>
      </c>
      <c r="L124" s="150">
        <v>42250</v>
      </c>
      <c r="M124" s="150">
        <v>39400</v>
      </c>
    </row>
    <row r="125" spans="2:13" ht="15">
      <c r="B125" s="149" t="s">
        <v>59</v>
      </c>
      <c r="C125" s="151" t="s">
        <v>21</v>
      </c>
      <c r="D125" s="151" t="s">
        <v>21</v>
      </c>
      <c r="E125" s="150">
        <v>6020</v>
      </c>
      <c r="F125" s="150">
        <v>6430</v>
      </c>
      <c r="G125" s="150">
        <v>4750</v>
      </c>
      <c r="I125" s="149" t="s">
        <v>59</v>
      </c>
      <c r="J125" s="150">
        <v>57830</v>
      </c>
      <c r="K125" s="150">
        <v>48610</v>
      </c>
      <c r="L125" s="150">
        <v>51680</v>
      </c>
      <c r="M125" s="150">
        <v>44620</v>
      </c>
    </row>
    <row r="126" spans="2:13" ht="15">
      <c r="B126" s="149" t="s">
        <v>60</v>
      </c>
      <c r="C126" s="151" t="s">
        <v>21</v>
      </c>
      <c r="D126" s="151" t="s">
        <v>21</v>
      </c>
      <c r="E126" s="151" t="s">
        <v>21</v>
      </c>
      <c r="F126" s="151" t="s">
        <v>21</v>
      </c>
      <c r="G126" s="151" t="s">
        <v>21</v>
      </c>
      <c r="I126" s="149" t="s">
        <v>60</v>
      </c>
      <c r="J126" s="151" t="s">
        <v>21</v>
      </c>
      <c r="K126" s="151" t="s">
        <v>21</v>
      </c>
      <c r="L126" s="150">
        <v>389880</v>
      </c>
      <c r="M126" s="150">
        <v>370480</v>
      </c>
    </row>
    <row r="127" spans="2:13" ht="15">
      <c r="B127" s="149" t="s">
        <v>61</v>
      </c>
      <c r="C127" s="151" t="s">
        <v>21</v>
      </c>
      <c r="D127" s="151" t="s">
        <v>21</v>
      </c>
      <c r="E127" s="151" t="s">
        <v>21</v>
      </c>
      <c r="F127" s="151" t="s">
        <v>21</v>
      </c>
      <c r="G127" s="151" t="s">
        <v>21</v>
      </c>
      <c r="I127" s="149" t="s">
        <v>61</v>
      </c>
      <c r="J127" s="151" t="s">
        <v>21</v>
      </c>
      <c r="K127" s="150">
        <v>36860</v>
      </c>
      <c r="L127" s="151" t="s">
        <v>21</v>
      </c>
      <c r="M127" s="150">
        <v>23340</v>
      </c>
    </row>
    <row r="128" spans="2:13" ht="15">
      <c r="B128" s="149" t="s">
        <v>62</v>
      </c>
      <c r="C128" s="150">
        <v>0</v>
      </c>
      <c r="D128" s="150">
        <v>0</v>
      </c>
      <c r="E128" s="150">
        <v>0</v>
      </c>
      <c r="F128" s="150">
        <v>0</v>
      </c>
      <c r="G128" s="150">
        <v>0</v>
      </c>
      <c r="I128" s="149" t="s">
        <v>62</v>
      </c>
      <c r="J128" s="150">
        <v>141530</v>
      </c>
      <c r="K128" s="150">
        <v>135620</v>
      </c>
      <c r="L128" s="150">
        <v>132670</v>
      </c>
      <c r="M128" s="150">
        <v>128240</v>
      </c>
    </row>
    <row r="129" spans="2:13" ht="15">
      <c r="B129" s="149" t="s">
        <v>63</v>
      </c>
      <c r="C129" s="150">
        <v>473260</v>
      </c>
      <c r="D129" s="150">
        <v>465440</v>
      </c>
      <c r="E129" s="150">
        <v>488720</v>
      </c>
      <c r="F129" s="150">
        <v>485350</v>
      </c>
      <c r="G129" s="150">
        <v>482130</v>
      </c>
      <c r="I129" s="149" t="s">
        <v>63</v>
      </c>
      <c r="J129" s="150">
        <v>817060</v>
      </c>
      <c r="K129" s="150">
        <v>824460</v>
      </c>
      <c r="L129" s="150">
        <v>833590</v>
      </c>
      <c r="M129" s="150">
        <v>860150</v>
      </c>
    </row>
    <row r="130" spans="2:13" ht="15">
      <c r="B130" s="149" t="s">
        <v>64</v>
      </c>
      <c r="C130" s="150">
        <v>562460</v>
      </c>
      <c r="D130" s="150">
        <v>604960</v>
      </c>
      <c r="E130" s="150">
        <v>516520</v>
      </c>
      <c r="F130" s="150">
        <v>478430</v>
      </c>
      <c r="G130" s="150">
        <v>445070</v>
      </c>
      <c r="I130" s="149" t="s">
        <v>64</v>
      </c>
      <c r="J130" s="150">
        <v>1287420</v>
      </c>
      <c r="K130" s="150">
        <v>1140730</v>
      </c>
      <c r="L130" s="150">
        <v>1079420</v>
      </c>
      <c r="M130" s="150">
        <v>1043910</v>
      </c>
    </row>
    <row r="131" spans="2:13" ht="15">
      <c r="B131" s="149" t="s">
        <v>65</v>
      </c>
      <c r="C131" s="151" t="s">
        <v>21</v>
      </c>
      <c r="D131" s="151" t="s">
        <v>21</v>
      </c>
      <c r="E131" s="150">
        <v>98210</v>
      </c>
      <c r="F131" s="150">
        <v>92920</v>
      </c>
      <c r="G131" s="150">
        <v>81850</v>
      </c>
      <c r="I131" s="149" t="s">
        <v>65</v>
      </c>
      <c r="J131" s="151" t="s">
        <v>21</v>
      </c>
      <c r="K131" s="150">
        <v>614000</v>
      </c>
      <c r="L131" s="150">
        <v>567140</v>
      </c>
      <c r="M131" s="150">
        <v>527350</v>
      </c>
    </row>
    <row r="132" spans="2:13" ht="15">
      <c r="B132" s="149" t="s">
        <v>66</v>
      </c>
      <c r="C132" s="151"/>
      <c r="D132" s="151"/>
      <c r="E132" s="150"/>
      <c r="F132" s="150"/>
      <c r="G132" s="150"/>
      <c r="I132" s="149" t="s">
        <v>66</v>
      </c>
      <c r="J132" s="151"/>
      <c r="K132" s="150"/>
      <c r="L132" s="150"/>
      <c r="M132" s="150"/>
    </row>
    <row r="133" spans="2:13" ht="15">
      <c r="B133" s="149" t="s">
        <v>67</v>
      </c>
      <c r="C133" s="150">
        <v>704600</v>
      </c>
      <c r="D133" s="150">
        <v>674470</v>
      </c>
      <c r="E133" s="150">
        <v>551090</v>
      </c>
      <c r="F133" s="150">
        <v>503460</v>
      </c>
      <c r="G133" s="150">
        <v>563660</v>
      </c>
      <c r="I133" s="149" t="s">
        <v>67</v>
      </c>
      <c r="J133" s="150">
        <v>2153720</v>
      </c>
      <c r="K133" s="150">
        <v>1963820</v>
      </c>
      <c r="L133" s="150">
        <v>1728530</v>
      </c>
      <c r="M133" s="150">
        <v>1679440</v>
      </c>
    </row>
    <row r="134" spans="2:13" ht="15">
      <c r="B134" s="149" t="s">
        <v>68</v>
      </c>
      <c r="C134" s="151" t="s">
        <v>21</v>
      </c>
      <c r="D134" s="151" t="s">
        <v>21</v>
      </c>
      <c r="E134" s="150">
        <v>32740</v>
      </c>
      <c r="F134" s="150">
        <v>33560</v>
      </c>
      <c r="G134" s="150">
        <v>30200</v>
      </c>
      <c r="I134" s="149" t="s">
        <v>68</v>
      </c>
      <c r="J134" s="151" t="s">
        <v>21</v>
      </c>
      <c r="K134" s="150">
        <v>45200</v>
      </c>
      <c r="L134" s="150">
        <v>45170</v>
      </c>
      <c r="M134" s="150">
        <v>40120</v>
      </c>
    </row>
    <row r="135" spans="2:13" ht="15">
      <c r="B135" s="149" t="s">
        <v>69</v>
      </c>
      <c r="C135" s="151" t="s">
        <v>21</v>
      </c>
      <c r="D135" s="150">
        <v>0</v>
      </c>
      <c r="E135" s="150">
        <v>0</v>
      </c>
      <c r="F135" s="150">
        <v>0</v>
      </c>
      <c r="G135" s="150">
        <v>190</v>
      </c>
      <c r="I135" s="149" t="s">
        <v>69</v>
      </c>
      <c r="J135" s="150">
        <v>140840</v>
      </c>
      <c r="K135" s="150">
        <v>126610</v>
      </c>
      <c r="L135" s="150">
        <v>128670</v>
      </c>
      <c r="M135" s="150">
        <v>107750</v>
      </c>
    </row>
    <row r="136" spans="2:13" ht="15">
      <c r="B136" s="149" t="s">
        <v>70</v>
      </c>
      <c r="C136" s="151" t="s">
        <v>21</v>
      </c>
      <c r="D136" s="151" t="s">
        <v>21</v>
      </c>
      <c r="E136" s="151" t="s">
        <v>21</v>
      </c>
      <c r="F136" s="150">
        <v>20</v>
      </c>
      <c r="G136" s="150">
        <v>30</v>
      </c>
      <c r="I136" s="149" t="s">
        <v>70</v>
      </c>
      <c r="J136" s="151" t="s">
        <v>21</v>
      </c>
      <c r="K136" s="150">
        <v>272110</v>
      </c>
      <c r="L136" s="150">
        <v>252950</v>
      </c>
      <c r="M136" s="150">
        <v>230270</v>
      </c>
    </row>
    <row r="137" spans="2:13" ht="15">
      <c r="B137" s="149" t="s">
        <v>71</v>
      </c>
      <c r="C137" s="150">
        <v>0</v>
      </c>
      <c r="D137" s="150">
        <v>0</v>
      </c>
      <c r="E137" s="150">
        <v>0</v>
      </c>
      <c r="F137" s="151" t="s">
        <v>21</v>
      </c>
      <c r="G137" s="150">
        <v>0</v>
      </c>
      <c r="I137" s="149" t="s">
        <v>71</v>
      </c>
      <c r="J137" s="150">
        <v>2810</v>
      </c>
      <c r="K137" s="150">
        <v>2450</v>
      </c>
      <c r="L137" s="150">
        <v>2450</v>
      </c>
      <c r="M137" s="150">
        <v>2300</v>
      </c>
    </row>
    <row r="138" spans="2:13" ht="15">
      <c r="B138" s="149" t="s">
        <v>72</v>
      </c>
      <c r="C138" s="151" t="s">
        <v>21</v>
      </c>
      <c r="D138" s="150">
        <v>27580</v>
      </c>
      <c r="E138" s="150">
        <v>26790</v>
      </c>
      <c r="F138" s="150">
        <v>12310</v>
      </c>
      <c r="G138" s="150">
        <v>870</v>
      </c>
      <c r="I138" s="149" t="s">
        <v>72</v>
      </c>
      <c r="J138" s="150">
        <v>966920</v>
      </c>
      <c r="K138" s="150">
        <v>773380</v>
      </c>
      <c r="L138" s="150">
        <v>714790</v>
      </c>
      <c r="M138" s="150">
        <v>626320</v>
      </c>
    </row>
    <row r="139" spans="2:13" ht="15">
      <c r="B139" s="149" t="s">
        <v>73</v>
      </c>
      <c r="C139" s="151" t="s">
        <v>21</v>
      </c>
      <c r="D139" s="151" t="s">
        <v>21</v>
      </c>
      <c r="E139" s="150">
        <v>3700</v>
      </c>
      <c r="F139" s="150">
        <v>2830</v>
      </c>
      <c r="G139" s="150">
        <v>2580</v>
      </c>
      <c r="I139" s="149" t="s">
        <v>73</v>
      </c>
      <c r="J139" s="151" t="s">
        <v>21</v>
      </c>
      <c r="K139" s="150">
        <v>10990</v>
      </c>
      <c r="L139" s="150">
        <v>11070</v>
      </c>
      <c r="M139" s="150">
        <v>11020</v>
      </c>
    </row>
    <row r="140" spans="2:13" ht="15">
      <c r="B140" s="149" t="s">
        <v>74</v>
      </c>
      <c r="C140" s="151" t="s">
        <v>21</v>
      </c>
      <c r="D140" s="151" t="s">
        <v>21</v>
      </c>
      <c r="E140" s="150">
        <v>7670</v>
      </c>
      <c r="F140" s="150">
        <v>9300</v>
      </c>
      <c r="G140" s="150">
        <v>14200</v>
      </c>
      <c r="I140" s="149" t="s">
        <v>74</v>
      </c>
      <c r="J140" s="150">
        <v>101550</v>
      </c>
      <c r="K140" s="150">
        <v>85500</v>
      </c>
      <c r="L140" s="150">
        <v>81830</v>
      </c>
      <c r="M140" s="150">
        <v>76740</v>
      </c>
    </row>
    <row r="141" spans="2:13" ht="15">
      <c r="B141" s="149" t="s">
        <v>75</v>
      </c>
      <c r="C141" s="151" t="s">
        <v>21</v>
      </c>
      <c r="D141" s="151" t="s">
        <v>21</v>
      </c>
      <c r="E141" s="150">
        <v>4500</v>
      </c>
      <c r="F141" s="150">
        <v>5280</v>
      </c>
      <c r="G141" s="150">
        <v>5470</v>
      </c>
      <c r="I141" s="149" t="s">
        <v>75</v>
      </c>
      <c r="J141" s="150">
        <v>199470</v>
      </c>
      <c r="K141" s="150">
        <v>173770</v>
      </c>
      <c r="L141" s="150">
        <v>170640</v>
      </c>
      <c r="M141" s="150">
        <v>165420</v>
      </c>
    </row>
    <row r="142" spans="2:13" ht="15">
      <c r="B142" s="149" t="s">
        <v>76</v>
      </c>
      <c r="C142" s="151" t="s">
        <v>21</v>
      </c>
      <c r="D142" s="151" t="s">
        <v>21</v>
      </c>
      <c r="E142" s="150">
        <v>9400</v>
      </c>
      <c r="F142" s="150">
        <v>19170</v>
      </c>
      <c r="G142" s="150">
        <v>19770</v>
      </c>
      <c r="I142" s="149" t="s">
        <v>76</v>
      </c>
      <c r="J142" s="151" t="s">
        <v>21</v>
      </c>
      <c r="K142" s="150">
        <v>2172210</v>
      </c>
      <c r="L142" s="150">
        <v>2476470</v>
      </c>
      <c r="M142" s="150">
        <v>2390960</v>
      </c>
    </row>
    <row r="143" spans="2:13" ht="15">
      <c r="B143" s="149" t="s">
        <v>77</v>
      </c>
      <c r="C143" s="151" t="s">
        <v>21</v>
      </c>
      <c r="D143" s="151" t="s">
        <v>21</v>
      </c>
      <c r="E143" s="150">
        <v>160530</v>
      </c>
      <c r="F143" s="150">
        <v>178750</v>
      </c>
      <c r="G143" s="150">
        <v>150710</v>
      </c>
      <c r="I143" s="149" t="s">
        <v>77</v>
      </c>
      <c r="J143" s="150">
        <v>415970</v>
      </c>
      <c r="K143" s="150">
        <v>359280</v>
      </c>
      <c r="L143" s="150">
        <v>323920</v>
      </c>
      <c r="M143" s="150">
        <v>275080</v>
      </c>
    </row>
    <row r="144" spans="2:13" ht="15">
      <c r="B144" s="149" t="s">
        <v>78</v>
      </c>
      <c r="C144" s="151" t="s">
        <v>21</v>
      </c>
      <c r="D144" s="151" t="s">
        <v>21</v>
      </c>
      <c r="E144" s="150">
        <v>79820</v>
      </c>
      <c r="F144" s="150">
        <v>35370</v>
      </c>
      <c r="G144" s="150">
        <v>33370</v>
      </c>
      <c r="I144" s="149" t="s">
        <v>78</v>
      </c>
      <c r="J144" s="151" t="s">
        <v>21</v>
      </c>
      <c r="K144" s="150">
        <v>4484890</v>
      </c>
      <c r="L144" s="150">
        <v>4256150</v>
      </c>
      <c r="M144" s="150">
        <v>3931350</v>
      </c>
    </row>
    <row r="145" spans="2:13" ht="15">
      <c r="B145" s="149" t="s">
        <v>79</v>
      </c>
      <c r="C145" s="151" t="s">
        <v>21</v>
      </c>
      <c r="D145" s="151" t="s">
        <v>21</v>
      </c>
      <c r="E145" s="150">
        <v>1120</v>
      </c>
      <c r="F145" s="150">
        <v>1570</v>
      </c>
      <c r="G145" s="150">
        <v>1270</v>
      </c>
      <c r="I145" s="149" t="s">
        <v>79</v>
      </c>
      <c r="J145" s="150">
        <v>86470</v>
      </c>
      <c r="K145" s="150">
        <v>77150</v>
      </c>
      <c r="L145" s="150">
        <v>77170</v>
      </c>
      <c r="M145" s="150">
        <v>75340</v>
      </c>
    </row>
    <row r="146" spans="2:13" ht="15">
      <c r="B146" s="149" t="s">
        <v>80</v>
      </c>
      <c r="C146" s="151" t="s">
        <v>21</v>
      </c>
      <c r="D146" s="150">
        <v>4490</v>
      </c>
      <c r="E146" s="150">
        <v>3850</v>
      </c>
      <c r="F146" s="150">
        <v>6220</v>
      </c>
      <c r="G146" s="150">
        <v>870</v>
      </c>
      <c r="I146" s="149" t="s">
        <v>80</v>
      </c>
      <c r="J146" s="150">
        <v>71040</v>
      </c>
      <c r="K146" s="150">
        <v>71740</v>
      </c>
      <c r="L146" s="150">
        <v>68490</v>
      </c>
      <c r="M146" s="150">
        <v>68990</v>
      </c>
    </row>
    <row r="147" spans="2:13" ht="15">
      <c r="B147" s="149" t="s">
        <v>81</v>
      </c>
      <c r="C147" s="151" t="s">
        <v>21</v>
      </c>
      <c r="D147" s="151" t="s">
        <v>21</v>
      </c>
      <c r="E147" s="150">
        <v>0</v>
      </c>
      <c r="F147" s="150">
        <v>0</v>
      </c>
      <c r="G147" s="150">
        <v>0</v>
      </c>
      <c r="I147" s="149" t="s">
        <v>81</v>
      </c>
      <c r="J147" s="150">
        <v>81190</v>
      </c>
      <c r="K147" s="150">
        <v>74950</v>
      </c>
      <c r="L147" s="150">
        <v>70620</v>
      </c>
      <c r="M147" s="150">
        <v>68230</v>
      </c>
    </row>
    <row r="148" spans="2:13" ht="15">
      <c r="B148" s="149" t="s">
        <v>82</v>
      </c>
      <c r="C148" s="151" t="s">
        <v>21</v>
      </c>
      <c r="D148" s="151" t="s">
        <v>21</v>
      </c>
      <c r="E148" s="150">
        <v>2530</v>
      </c>
      <c r="F148" s="150">
        <v>2460</v>
      </c>
      <c r="G148" s="150">
        <v>2360</v>
      </c>
      <c r="I148" s="149" t="s">
        <v>82</v>
      </c>
      <c r="J148" s="150">
        <v>81410</v>
      </c>
      <c r="K148" s="150">
        <v>67890</v>
      </c>
      <c r="L148" s="150">
        <v>75810</v>
      </c>
      <c r="M148" s="150">
        <v>72610</v>
      </c>
    </row>
    <row r="149" spans="2:13" ht="15">
      <c r="B149" s="149" t="s">
        <v>83</v>
      </c>
      <c r="C149" s="151" t="s">
        <v>21</v>
      </c>
      <c r="D149" s="151" t="s">
        <v>21</v>
      </c>
      <c r="E149" s="150">
        <v>4320</v>
      </c>
      <c r="F149" s="150">
        <v>3490</v>
      </c>
      <c r="G149" s="150">
        <v>34500</v>
      </c>
      <c r="I149" s="149" t="s">
        <v>83</v>
      </c>
      <c r="J149" s="150">
        <v>233250</v>
      </c>
      <c r="K149" s="150">
        <v>280630</v>
      </c>
      <c r="L149" s="150">
        <v>286750</v>
      </c>
      <c r="M149" s="150">
        <v>299830</v>
      </c>
    </row>
    <row r="150" spans="2:13" ht="15">
      <c r="B150" s="149" t="s">
        <v>85</v>
      </c>
      <c r="C150" s="151" t="s">
        <v>21</v>
      </c>
      <c r="D150" s="151" t="s">
        <v>21</v>
      </c>
      <c r="E150" s="151" t="s">
        <v>21</v>
      </c>
      <c r="F150" s="150">
        <v>4750</v>
      </c>
      <c r="G150" s="150">
        <v>5550</v>
      </c>
      <c r="I150" s="149" t="s">
        <v>85</v>
      </c>
      <c r="J150" s="150">
        <v>70740</v>
      </c>
      <c r="K150" s="150">
        <v>58230</v>
      </c>
      <c r="L150" s="150">
        <v>53000</v>
      </c>
      <c r="M150" s="150">
        <v>49940</v>
      </c>
    </row>
    <row r="151" spans="2:13" ht="15">
      <c r="B151" s="149" t="s">
        <v>86</v>
      </c>
      <c r="C151" s="151" t="s">
        <v>21</v>
      </c>
      <c r="D151" s="151" t="s">
        <v>21</v>
      </c>
      <c r="E151" s="151" t="s">
        <v>21</v>
      </c>
      <c r="F151" s="150">
        <v>0</v>
      </c>
      <c r="G151" s="151" t="s">
        <v>21</v>
      </c>
      <c r="I151" s="149" t="s">
        <v>86</v>
      </c>
      <c r="J151" s="151" t="s">
        <v>21</v>
      </c>
      <c r="K151" s="151" t="s">
        <v>21</v>
      </c>
      <c r="L151" s="150">
        <v>63630</v>
      </c>
      <c r="M151" s="151" t="s">
        <v>21</v>
      </c>
    </row>
    <row r="157" spans="2:10" ht="15">
      <c r="B157" s="147" t="s">
        <v>39</v>
      </c>
      <c r="C157" s="53"/>
      <c r="D157" s="53"/>
      <c r="I157" s="147" t="s">
        <v>39</v>
      </c>
      <c r="J157" s="53"/>
    </row>
    <row r="158" spans="2:10" ht="15">
      <c r="B158" s="53"/>
      <c r="C158" s="53"/>
      <c r="D158" s="53"/>
      <c r="I158" s="53"/>
      <c r="J158" s="53"/>
    </row>
    <row r="159" spans="2:10" ht="15">
      <c r="B159" s="147" t="s">
        <v>40</v>
      </c>
      <c r="C159" s="148">
        <v>42326.5294675926</v>
      </c>
      <c r="D159" s="53"/>
      <c r="I159" s="147" t="s">
        <v>40</v>
      </c>
      <c r="J159" s="53"/>
    </row>
    <row r="160" spans="2:10" ht="15">
      <c r="B160" s="147" t="s">
        <v>41</v>
      </c>
      <c r="C160" s="148">
        <v>42415.69392158565</v>
      </c>
      <c r="D160" s="53"/>
      <c r="I160" s="147" t="s">
        <v>41</v>
      </c>
      <c r="J160" s="53"/>
    </row>
    <row r="161" spans="2:10" ht="15">
      <c r="B161" s="147" t="s">
        <v>42</v>
      </c>
      <c r="C161" s="147" t="s">
        <v>43</v>
      </c>
      <c r="D161" s="53"/>
      <c r="I161" s="147" t="s">
        <v>42</v>
      </c>
      <c r="J161" s="53"/>
    </row>
    <row r="162" spans="2:10" ht="15">
      <c r="B162" s="53"/>
      <c r="C162" s="53"/>
      <c r="D162" s="53"/>
      <c r="I162" s="53"/>
      <c r="J162" s="53"/>
    </row>
    <row r="163" spans="2:10" ht="15">
      <c r="B163" s="147" t="s">
        <v>45</v>
      </c>
      <c r="C163" s="147" t="s">
        <v>44</v>
      </c>
      <c r="D163" s="53"/>
      <c r="I163" s="147" t="s">
        <v>45</v>
      </c>
      <c r="J163" s="53"/>
    </row>
    <row r="164" spans="2:10" ht="15">
      <c r="B164" s="147" t="s">
        <v>47</v>
      </c>
      <c r="C164" s="147" t="s">
        <v>55</v>
      </c>
      <c r="D164" s="53"/>
      <c r="I164" s="147" t="s">
        <v>47</v>
      </c>
      <c r="J164" s="53"/>
    </row>
    <row r="165" spans="2:10" ht="15">
      <c r="B165" s="53"/>
      <c r="C165" s="53"/>
      <c r="D165" s="53"/>
      <c r="I165" s="53"/>
      <c r="J165" s="53"/>
    </row>
    <row r="166" spans="2:10" ht="15">
      <c r="B166" s="149" t="s">
        <v>50</v>
      </c>
      <c r="C166" s="149" t="s">
        <v>208</v>
      </c>
      <c r="D166" s="149" t="s">
        <v>209</v>
      </c>
      <c r="I166" s="149" t="s">
        <v>50</v>
      </c>
      <c r="J166" s="149" t="s">
        <v>209</v>
      </c>
    </row>
    <row r="167" spans="2:10" ht="15">
      <c r="B167" s="149" t="s">
        <v>56</v>
      </c>
      <c r="C167" s="150">
        <v>42850</v>
      </c>
      <c r="D167" s="150">
        <v>920</v>
      </c>
      <c r="I167" s="149" t="s">
        <v>56</v>
      </c>
      <c r="J167" s="150">
        <v>680</v>
      </c>
    </row>
    <row r="168" spans="2:10" ht="15">
      <c r="B168" s="149" t="s">
        <v>57</v>
      </c>
      <c r="C168" s="150">
        <v>370490</v>
      </c>
      <c r="D168" s="150">
        <v>88340</v>
      </c>
      <c r="I168" s="149" t="s">
        <v>57</v>
      </c>
      <c r="J168" s="150">
        <v>94260</v>
      </c>
    </row>
    <row r="169" spans="2:10" ht="15">
      <c r="B169" s="149" t="s">
        <v>58</v>
      </c>
      <c r="C169" s="150">
        <v>22860</v>
      </c>
      <c r="D169" s="150">
        <v>910</v>
      </c>
      <c r="I169" s="149" t="s">
        <v>58</v>
      </c>
      <c r="J169" s="150">
        <v>940</v>
      </c>
    </row>
    <row r="170" spans="2:10" ht="15">
      <c r="B170" s="149" t="s">
        <v>59</v>
      </c>
      <c r="C170" s="150">
        <v>42100</v>
      </c>
      <c r="D170" s="150">
        <v>5710</v>
      </c>
      <c r="I170" s="149" t="s">
        <v>59</v>
      </c>
      <c r="J170" s="150">
        <v>4800</v>
      </c>
    </row>
    <row r="171" spans="2:10" ht="15">
      <c r="B171" s="149" t="s">
        <v>60</v>
      </c>
      <c r="C171" s="150">
        <v>299130</v>
      </c>
      <c r="D171" s="150">
        <v>14140</v>
      </c>
      <c r="I171" s="149" t="s">
        <v>60</v>
      </c>
      <c r="J171" s="150">
        <v>13670</v>
      </c>
    </row>
    <row r="172" spans="2:10" ht="15">
      <c r="B172" s="149" t="s">
        <v>61</v>
      </c>
      <c r="C172" s="150">
        <v>19610</v>
      </c>
      <c r="D172" s="150">
        <v>200</v>
      </c>
      <c r="I172" s="149" t="s">
        <v>61</v>
      </c>
      <c r="J172" s="150">
        <v>140</v>
      </c>
    </row>
    <row r="173" spans="2:10" ht="15">
      <c r="B173" s="149" t="s">
        <v>62</v>
      </c>
      <c r="C173" s="150">
        <v>139890</v>
      </c>
      <c r="D173" s="150">
        <v>0</v>
      </c>
      <c r="I173" s="149" t="s">
        <v>62</v>
      </c>
      <c r="J173" s="150">
        <v>0</v>
      </c>
    </row>
    <row r="174" spans="2:10" ht="15">
      <c r="B174" s="149" t="s">
        <v>63</v>
      </c>
      <c r="C174" s="150">
        <v>723060</v>
      </c>
      <c r="D174" s="150">
        <v>379920</v>
      </c>
      <c r="I174" s="149" t="s">
        <v>63</v>
      </c>
      <c r="J174" s="150">
        <v>377500</v>
      </c>
    </row>
    <row r="175" spans="2:10" ht="15">
      <c r="B175" s="149" t="s">
        <v>64</v>
      </c>
      <c r="C175" s="150">
        <v>989800</v>
      </c>
      <c r="D175" s="150">
        <v>386440</v>
      </c>
      <c r="I175" s="149" t="s">
        <v>64</v>
      </c>
      <c r="J175" s="150">
        <v>378330</v>
      </c>
    </row>
    <row r="176" spans="2:10" ht="15">
      <c r="B176" s="149" t="s">
        <v>65</v>
      </c>
      <c r="C176" s="150">
        <v>516100</v>
      </c>
      <c r="D176" s="150">
        <v>75160</v>
      </c>
      <c r="I176" s="149" t="s">
        <v>65</v>
      </c>
      <c r="J176" s="150">
        <v>75280</v>
      </c>
    </row>
    <row r="177" spans="2:10" ht="15">
      <c r="B177" s="149" t="s">
        <v>66</v>
      </c>
      <c r="C177" s="150">
        <v>233280</v>
      </c>
      <c r="D177" s="150">
        <v>13820</v>
      </c>
      <c r="I177" s="149" t="s">
        <v>66</v>
      </c>
      <c r="J177" s="150">
        <v>8350</v>
      </c>
    </row>
    <row r="178" spans="2:10" ht="15">
      <c r="B178" s="149" t="s">
        <v>67</v>
      </c>
      <c r="C178" s="150">
        <v>1620880</v>
      </c>
      <c r="D178" s="150">
        <v>398490</v>
      </c>
      <c r="I178" s="149" t="s">
        <v>67</v>
      </c>
      <c r="J178" s="150">
        <v>554170</v>
      </c>
    </row>
    <row r="179" spans="2:10" ht="15">
      <c r="B179" s="149" t="s">
        <v>68</v>
      </c>
      <c r="C179" s="150">
        <v>38860</v>
      </c>
      <c r="D179" s="150">
        <v>28190</v>
      </c>
      <c r="I179" s="149" t="s">
        <v>68</v>
      </c>
      <c r="J179" s="150">
        <v>25860</v>
      </c>
    </row>
    <row r="180" spans="2:10" ht="15">
      <c r="B180" s="149" t="s">
        <v>69</v>
      </c>
      <c r="C180" s="150">
        <v>83390</v>
      </c>
      <c r="D180" s="150">
        <v>230</v>
      </c>
      <c r="I180" s="149" t="s">
        <v>69</v>
      </c>
      <c r="J180" s="150">
        <v>180</v>
      </c>
    </row>
    <row r="181" spans="2:10" ht="15">
      <c r="B181" s="149" t="s">
        <v>70</v>
      </c>
      <c r="C181" s="150">
        <v>199910</v>
      </c>
      <c r="D181" s="150">
        <v>120</v>
      </c>
      <c r="I181" s="149" t="s">
        <v>70</v>
      </c>
      <c r="J181" s="150">
        <v>250</v>
      </c>
    </row>
    <row r="182" spans="2:10" ht="15">
      <c r="B182" s="149" t="s">
        <v>71</v>
      </c>
      <c r="C182" s="150">
        <v>2200</v>
      </c>
      <c r="D182" s="151" t="s">
        <v>21</v>
      </c>
      <c r="I182" s="149" t="s">
        <v>71</v>
      </c>
      <c r="J182" s="151" t="s">
        <v>21</v>
      </c>
    </row>
    <row r="183" spans="2:10" ht="15">
      <c r="B183" s="149" t="s">
        <v>72</v>
      </c>
      <c r="C183" s="150">
        <v>576810</v>
      </c>
      <c r="D183" s="150">
        <v>13760</v>
      </c>
      <c r="I183" s="149" t="s">
        <v>72</v>
      </c>
      <c r="J183" s="150">
        <v>22190</v>
      </c>
    </row>
    <row r="184" spans="2:10" ht="15">
      <c r="B184" s="149" t="s">
        <v>73</v>
      </c>
      <c r="C184" s="150">
        <v>12530</v>
      </c>
      <c r="D184" s="150">
        <v>3430</v>
      </c>
      <c r="I184" s="149" t="s">
        <v>73</v>
      </c>
      <c r="J184" s="150">
        <v>4920</v>
      </c>
    </row>
    <row r="185" spans="2:10" ht="15">
      <c r="B185" s="149" t="s">
        <v>74</v>
      </c>
      <c r="C185" s="150">
        <v>72320</v>
      </c>
      <c r="D185" s="150">
        <v>9940</v>
      </c>
      <c r="I185" s="149" t="s">
        <v>74</v>
      </c>
      <c r="J185" s="150">
        <v>7680</v>
      </c>
    </row>
    <row r="186" spans="2:10" ht="15">
      <c r="B186" s="149" t="s">
        <v>75</v>
      </c>
      <c r="C186" s="150">
        <v>150170</v>
      </c>
      <c r="D186" s="150">
        <v>2920</v>
      </c>
      <c r="I186" s="149" t="s">
        <v>75</v>
      </c>
      <c r="J186" s="150">
        <v>5130</v>
      </c>
    </row>
    <row r="187" spans="2:10" ht="15">
      <c r="B187" s="149" t="s">
        <v>76</v>
      </c>
      <c r="C187" s="150">
        <v>1506620</v>
      </c>
      <c r="D187" s="150">
        <v>12550</v>
      </c>
      <c r="I187" s="149" t="s">
        <v>76</v>
      </c>
      <c r="J187" s="150">
        <v>16120</v>
      </c>
    </row>
    <row r="188" spans="2:10" ht="15">
      <c r="B188" s="149" t="s">
        <v>77</v>
      </c>
      <c r="C188" s="150">
        <v>305270</v>
      </c>
      <c r="D188" s="150">
        <v>156270</v>
      </c>
      <c r="I188" s="149" t="s">
        <v>77</v>
      </c>
      <c r="J188" s="150">
        <v>132960</v>
      </c>
    </row>
    <row r="189" spans="2:10" ht="15">
      <c r="B189" s="149" t="s">
        <v>78</v>
      </c>
      <c r="C189" s="150">
        <v>3859040</v>
      </c>
      <c r="D189" s="150">
        <v>17330</v>
      </c>
      <c r="I189" s="149" t="s">
        <v>78</v>
      </c>
      <c r="J189" s="150">
        <v>23350</v>
      </c>
    </row>
    <row r="190" spans="2:10" ht="15">
      <c r="B190" s="149" t="s">
        <v>79</v>
      </c>
      <c r="C190" s="150">
        <v>74650</v>
      </c>
      <c r="D190" s="150">
        <v>820</v>
      </c>
      <c r="I190" s="149" t="s">
        <v>79</v>
      </c>
      <c r="J190" s="150">
        <v>1120</v>
      </c>
    </row>
    <row r="191" spans="2:10" ht="15">
      <c r="B191" s="149" t="s">
        <v>80</v>
      </c>
      <c r="C191" s="150">
        <v>24460</v>
      </c>
      <c r="D191" s="150">
        <v>370</v>
      </c>
      <c r="I191" s="149" t="s">
        <v>80</v>
      </c>
      <c r="J191" s="150">
        <v>500</v>
      </c>
    </row>
    <row r="192" spans="2:10" ht="15">
      <c r="B192" s="149" t="s">
        <v>81</v>
      </c>
      <c r="C192" s="150">
        <v>63870</v>
      </c>
      <c r="D192" s="150">
        <v>2250</v>
      </c>
      <c r="I192" s="149" t="s">
        <v>81</v>
      </c>
      <c r="J192" s="150">
        <v>1830</v>
      </c>
    </row>
    <row r="193" spans="2:10" ht="15">
      <c r="B193" s="149" t="s">
        <v>82</v>
      </c>
      <c r="C193" s="150">
        <v>71090</v>
      </c>
      <c r="D193" s="150">
        <v>1970</v>
      </c>
      <c r="I193" s="149" t="s">
        <v>82</v>
      </c>
      <c r="J193" s="150">
        <v>1770</v>
      </c>
    </row>
    <row r="194" spans="2:10" ht="15">
      <c r="B194" s="149" t="s">
        <v>83</v>
      </c>
      <c r="C194" s="150">
        <v>186800</v>
      </c>
      <c r="D194" s="150">
        <v>1920</v>
      </c>
      <c r="I194" s="149" t="s">
        <v>83</v>
      </c>
      <c r="J194" s="150">
        <v>1210</v>
      </c>
    </row>
    <row r="195" spans="2:10" ht="15">
      <c r="B195" s="149" t="s">
        <v>84</v>
      </c>
      <c r="C195" s="150">
        <v>2590</v>
      </c>
      <c r="D195" s="151" t="s">
        <v>21</v>
      </c>
      <c r="I195" s="149" t="s">
        <v>84</v>
      </c>
      <c r="J195" s="151" t="s">
        <v>21</v>
      </c>
    </row>
    <row r="196" spans="2:10" ht="15">
      <c r="B196" s="149" t="s">
        <v>85</v>
      </c>
      <c r="C196" s="150">
        <v>46620</v>
      </c>
      <c r="D196" s="150">
        <v>3920</v>
      </c>
      <c r="I196" s="149" t="s">
        <v>85</v>
      </c>
      <c r="J196" s="150">
        <v>2280</v>
      </c>
    </row>
    <row r="197" spans="2:10" ht="15">
      <c r="B197" s="149" t="s">
        <v>86</v>
      </c>
      <c r="C197" s="150">
        <v>59070</v>
      </c>
      <c r="D197" s="150">
        <v>8030</v>
      </c>
      <c r="I197" s="149" t="s">
        <v>86</v>
      </c>
      <c r="J197" s="151" t="s">
        <v>21</v>
      </c>
    </row>
    <row r="198" spans="2:10" ht="15">
      <c r="B198" s="149" t="s">
        <v>87</v>
      </c>
      <c r="C198" s="150">
        <v>48870</v>
      </c>
      <c r="D198" s="150">
        <v>8470</v>
      </c>
      <c r="I198" s="149" t="s">
        <v>87</v>
      </c>
      <c r="J198" s="151" t="s">
        <v>21</v>
      </c>
    </row>
    <row r="235" spans="2:13" ht="15">
      <c r="B235" s="34" t="s">
        <v>94</v>
      </c>
      <c r="C235" s="35"/>
      <c r="D235" s="35"/>
      <c r="E235" s="35"/>
      <c r="F235" s="35"/>
      <c r="G235" s="35"/>
      <c r="I235" s="302" t="s">
        <v>94</v>
      </c>
      <c r="J235" s="303"/>
      <c r="K235" s="303"/>
      <c r="L235" s="303"/>
      <c r="M235" s="303"/>
    </row>
    <row r="237" spans="2:13" ht="15">
      <c r="B237" s="34" t="s">
        <v>40</v>
      </c>
      <c r="C237" s="38">
        <v>42122.52023148148</v>
      </c>
      <c r="D237" s="35"/>
      <c r="E237" s="35"/>
      <c r="F237" s="35"/>
      <c r="G237" s="35"/>
      <c r="I237" s="302" t="s">
        <v>40</v>
      </c>
      <c r="J237" s="303"/>
      <c r="K237" s="303"/>
      <c r="L237" s="303"/>
      <c r="M237" s="303"/>
    </row>
    <row r="238" spans="2:13" ht="15">
      <c r="B238" s="34" t="s">
        <v>41</v>
      </c>
      <c r="C238" s="38">
        <v>42188.391924456024</v>
      </c>
      <c r="D238" s="35"/>
      <c r="E238" s="35"/>
      <c r="F238" s="35"/>
      <c r="G238" s="35"/>
      <c r="I238" s="302" t="s">
        <v>41</v>
      </c>
      <c r="J238" s="303"/>
      <c r="K238" s="303"/>
      <c r="L238" s="303"/>
      <c r="M238" s="303"/>
    </row>
    <row r="239" spans="2:13" ht="15">
      <c r="B239" s="34" t="s">
        <v>42</v>
      </c>
      <c r="C239" s="34" t="s">
        <v>43</v>
      </c>
      <c r="D239" s="35"/>
      <c r="E239" s="35"/>
      <c r="F239" s="35"/>
      <c r="G239" s="35"/>
      <c r="I239" s="302" t="s">
        <v>42</v>
      </c>
      <c r="J239" s="303"/>
      <c r="K239" s="303"/>
      <c r="L239" s="303"/>
      <c r="M239" s="303"/>
    </row>
    <row r="241" spans="2:13" ht="15">
      <c r="B241" s="34" t="s">
        <v>96</v>
      </c>
      <c r="C241" s="34" t="s">
        <v>101</v>
      </c>
      <c r="D241" s="35"/>
      <c r="E241" s="35"/>
      <c r="F241" s="35"/>
      <c r="G241" s="35"/>
      <c r="I241" s="302" t="s">
        <v>96</v>
      </c>
      <c r="J241" s="303"/>
      <c r="K241" s="303"/>
      <c r="L241" s="303"/>
      <c r="M241" s="303"/>
    </row>
    <row r="242" spans="2:13" ht="15">
      <c r="B242" s="34" t="s">
        <v>98</v>
      </c>
      <c r="C242" s="34" t="s">
        <v>207</v>
      </c>
      <c r="D242" s="35"/>
      <c r="E242" s="35"/>
      <c r="F242" s="35"/>
      <c r="G242" s="35"/>
      <c r="I242" s="302" t="s">
        <v>98</v>
      </c>
      <c r="J242" s="303"/>
      <c r="K242" s="303"/>
      <c r="L242" s="303"/>
      <c r="M242" s="303"/>
    </row>
    <row r="244" spans="2:13" ht="15">
      <c r="B244" s="41" t="s">
        <v>52</v>
      </c>
      <c r="C244" s="41" t="s">
        <v>146</v>
      </c>
      <c r="D244" s="41" t="s">
        <v>147</v>
      </c>
      <c r="E244" s="41" t="s">
        <v>95</v>
      </c>
      <c r="F244" s="41" t="s">
        <v>53</v>
      </c>
      <c r="G244" s="41" t="s">
        <v>54</v>
      </c>
      <c r="I244" s="241" t="s">
        <v>52</v>
      </c>
      <c r="J244" s="241" t="s">
        <v>147</v>
      </c>
      <c r="K244" s="241" t="s">
        <v>95</v>
      </c>
      <c r="L244" s="241" t="s">
        <v>53</v>
      </c>
      <c r="M244" s="241" t="s">
        <v>54</v>
      </c>
    </row>
    <row r="245" spans="2:13" ht="15">
      <c r="B245" s="41" t="s">
        <v>56</v>
      </c>
      <c r="C245" s="44" t="s">
        <v>21</v>
      </c>
      <c r="D245" s="44" t="s">
        <v>21</v>
      </c>
      <c r="E245" s="43">
        <v>240</v>
      </c>
      <c r="F245" s="43">
        <v>580</v>
      </c>
      <c r="G245" s="43">
        <v>940</v>
      </c>
      <c r="I245" s="241" t="s">
        <v>56</v>
      </c>
      <c r="J245" s="242">
        <v>61710</v>
      </c>
      <c r="K245" s="242">
        <v>54940</v>
      </c>
      <c r="L245" s="242">
        <v>51540</v>
      </c>
      <c r="M245" s="242">
        <v>48010</v>
      </c>
    </row>
    <row r="246" spans="2:13" ht="15">
      <c r="B246" s="41" t="s">
        <v>57</v>
      </c>
      <c r="C246" s="44" t="s">
        <v>21</v>
      </c>
      <c r="D246" s="44" t="s">
        <v>21</v>
      </c>
      <c r="E246" s="43">
        <v>127210</v>
      </c>
      <c r="F246" s="43">
        <v>70320</v>
      </c>
      <c r="G246" s="43">
        <v>70260</v>
      </c>
      <c r="I246" s="241" t="s">
        <v>57</v>
      </c>
      <c r="J246" s="243" t="s">
        <v>21</v>
      </c>
      <c r="K246" s="242">
        <v>665550</v>
      </c>
      <c r="L246" s="242">
        <v>534610</v>
      </c>
      <c r="M246" s="242">
        <v>493130</v>
      </c>
    </row>
    <row r="247" spans="2:13" ht="15">
      <c r="B247" s="41" t="s">
        <v>58</v>
      </c>
      <c r="C247" s="44" t="s">
        <v>21</v>
      </c>
      <c r="D247" s="44" t="s">
        <v>21</v>
      </c>
      <c r="E247" s="43">
        <v>1880</v>
      </c>
      <c r="F247" s="43">
        <v>1710</v>
      </c>
      <c r="G247" s="43">
        <v>1930</v>
      </c>
      <c r="I247" s="241" t="s">
        <v>58</v>
      </c>
      <c r="J247" s="243" t="s">
        <v>21</v>
      </c>
      <c r="K247" s="242">
        <v>45770</v>
      </c>
      <c r="L247" s="242">
        <v>42250</v>
      </c>
      <c r="M247" s="242">
        <v>39400</v>
      </c>
    </row>
    <row r="248" spans="2:13" ht="15">
      <c r="B248" s="41" t="s">
        <v>59</v>
      </c>
      <c r="C248" s="44" t="s">
        <v>21</v>
      </c>
      <c r="D248" s="44" t="s">
        <v>21</v>
      </c>
      <c r="E248" s="43">
        <v>6020</v>
      </c>
      <c r="F248" s="43">
        <v>6430</v>
      </c>
      <c r="G248" s="43">
        <v>4750</v>
      </c>
      <c r="I248" s="241" t="s">
        <v>59</v>
      </c>
      <c r="J248" s="242">
        <v>57830</v>
      </c>
      <c r="K248" s="242">
        <v>48610</v>
      </c>
      <c r="L248" s="242">
        <v>51680</v>
      </c>
      <c r="M248" s="242">
        <v>44620</v>
      </c>
    </row>
    <row r="249" spans="2:13" ht="15">
      <c r="B249" s="41" t="s">
        <v>60</v>
      </c>
      <c r="C249" s="44" t="s">
        <v>21</v>
      </c>
      <c r="D249" s="44" t="s">
        <v>21</v>
      </c>
      <c r="E249" s="44" t="s">
        <v>21</v>
      </c>
      <c r="F249" s="44" t="s">
        <v>21</v>
      </c>
      <c r="G249" s="44" t="s">
        <v>21</v>
      </c>
      <c r="I249" s="241" t="s">
        <v>60</v>
      </c>
      <c r="J249" s="243" t="s">
        <v>21</v>
      </c>
      <c r="K249" s="243" t="s">
        <v>21</v>
      </c>
      <c r="L249" s="242">
        <v>389880</v>
      </c>
      <c r="M249" s="242">
        <v>370480</v>
      </c>
    </row>
    <row r="250" spans="2:13" ht="15">
      <c r="B250" s="41" t="s">
        <v>61</v>
      </c>
      <c r="C250" s="44" t="s">
        <v>21</v>
      </c>
      <c r="D250" s="44" t="s">
        <v>21</v>
      </c>
      <c r="E250" s="44" t="s">
        <v>21</v>
      </c>
      <c r="F250" s="44" t="s">
        <v>21</v>
      </c>
      <c r="G250" s="44" t="s">
        <v>21</v>
      </c>
      <c r="I250" s="241" t="s">
        <v>61</v>
      </c>
      <c r="J250" s="243" t="s">
        <v>21</v>
      </c>
      <c r="K250" s="242">
        <v>36860</v>
      </c>
      <c r="L250" s="243" t="s">
        <v>21</v>
      </c>
      <c r="M250" s="242">
        <v>23340</v>
      </c>
    </row>
    <row r="251" spans="2:13" ht="15">
      <c r="B251" s="41" t="s">
        <v>62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I251" s="241" t="s">
        <v>62</v>
      </c>
      <c r="J251" s="242">
        <v>141530</v>
      </c>
      <c r="K251" s="242">
        <v>135620</v>
      </c>
      <c r="L251" s="242">
        <v>132670</v>
      </c>
      <c r="M251" s="242">
        <v>128240</v>
      </c>
    </row>
    <row r="252" spans="2:13" ht="15">
      <c r="B252" s="41" t="s">
        <v>63</v>
      </c>
      <c r="C252" s="43">
        <v>473260</v>
      </c>
      <c r="D252" s="43">
        <v>465440</v>
      </c>
      <c r="E252" s="43">
        <v>488720</v>
      </c>
      <c r="F252" s="43">
        <v>485350</v>
      </c>
      <c r="G252" s="43">
        <v>482130</v>
      </c>
      <c r="I252" s="241" t="s">
        <v>63</v>
      </c>
      <c r="J252" s="242">
        <v>817060</v>
      </c>
      <c r="K252" s="242">
        <v>824460</v>
      </c>
      <c r="L252" s="242">
        <v>833590</v>
      </c>
      <c r="M252" s="242">
        <v>860150</v>
      </c>
    </row>
    <row r="253" spans="2:13" ht="15">
      <c r="B253" s="41" t="s">
        <v>64</v>
      </c>
      <c r="C253" s="43">
        <v>562460</v>
      </c>
      <c r="D253" s="43">
        <v>604960</v>
      </c>
      <c r="E253" s="43">
        <v>516520</v>
      </c>
      <c r="F253" s="43">
        <v>478430</v>
      </c>
      <c r="G253" s="43">
        <v>445070</v>
      </c>
      <c r="I253" s="241" t="s">
        <v>64</v>
      </c>
      <c r="J253" s="242">
        <v>1287420</v>
      </c>
      <c r="K253" s="242">
        <v>1140730</v>
      </c>
      <c r="L253" s="242">
        <v>1079420</v>
      </c>
      <c r="M253" s="242">
        <v>1043910</v>
      </c>
    </row>
    <row r="254" spans="2:13" ht="15">
      <c r="B254" s="41" t="s">
        <v>65</v>
      </c>
      <c r="C254" s="44" t="s">
        <v>21</v>
      </c>
      <c r="D254" s="44" t="s">
        <v>21</v>
      </c>
      <c r="E254" s="43">
        <v>98210</v>
      </c>
      <c r="F254" s="43">
        <v>92920</v>
      </c>
      <c r="G254" s="43">
        <v>81850</v>
      </c>
      <c r="I254" s="241" t="s">
        <v>65</v>
      </c>
      <c r="J254" s="243" t="s">
        <v>21</v>
      </c>
      <c r="K254" s="242">
        <v>614000</v>
      </c>
      <c r="L254" s="242">
        <v>567140</v>
      </c>
      <c r="M254" s="242">
        <v>527350</v>
      </c>
    </row>
    <row r="255" spans="2:13" ht="15">
      <c r="B255" s="41" t="s">
        <v>67</v>
      </c>
      <c r="C255" s="43">
        <v>704600</v>
      </c>
      <c r="D255" s="43">
        <v>674470</v>
      </c>
      <c r="E255" s="43">
        <v>551090</v>
      </c>
      <c r="F255" s="43">
        <v>503460</v>
      </c>
      <c r="G255" s="43">
        <v>563660</v>
      </c>
      <c r="I255" s="241" t="s">
        <v>67</v>
      </c>
      <c r="J255" s="242">
        <v>2153720</v>
      </c>
      <c r="K255" s="242">
        <v>1963820</v>
      </c>
      <c r="L255" s="242">
        <v>1728530</v>
      </c>
      <c r="M255" s="242">
        <v>1679440</v>
      </c>
    </row>
    <row r="256" spans="2:13" ht="15">
      <c r="B256" s="41" t="s">
        <v>68</v>
      </c>
      <c r="C256" s="44" t="s">
        <v>21</v>
      </c>
      <c r="D256" s="44" t="s">
        <v>21</v>
      </c>
      <c r="E256" s="43">
        <v>32740</v>
      </c>
      <c r="F256" s="43">
        <v>33560</v>
      </c>
      <c r="G256" s="43">
        <v>30200</v>
      </c>
      <c r="I256" s="241" t="s">
        <v>68</v>
      </c>
      <c r="J256" s="243" t="s">
        <v>21</v>
      </c>
      <c r="K256" s="242">
        <v>45200</v>
      </c>
      <c r="L256" s="242">
        <v>45170</v>
      </c>
      <c r="M256" s="242">
        <v>40120</v>
      </c>
    </row>
    <row r="257" spans="2:13" ht="15">
      <c r="B257" s="41" t="s">
        <v>69</v>
      </c>
      <c r="C257" s="44" t="s">
        <v>21</v>
      </c>
      <c r="D257" s="43">
        <v>0</v>
      </c>
      <c r="E257" s="43">
        <v>0</v>
      </c>
      <c r="F257" s="43">
        <v>0</v>
      </c>
      <c r="G257" s="43">
        <v>190</v>
      </c>
      <c r="I257" s="241" t="s">
        <v>69</v>
      </c>
      <c r="J257" s="242">
        <v>140840</v>
      </c>
      <c r="K257" s="242">
        <v>126610</v>
      </c>
      <c r="L257" s="242">
        <v>128670</v>
      </c>
      <c r="M257" s="242">
        <v>107750</v>
      </c>
    </row>
    <row r="258" spans="2:13" ht="15">
      <c r="B258" s="41" t="s">
        <v>70</v>
      </c>
      <c r="C258" s="44" t="s">
        <v>21</v>
      </c>
      <c r="D258" s="44" t="s">
        <v>21</v>
      </c>
      <c r="E258" s="44" t="s">
        <v>21</v>
      </c>
      <c r="F258" s="43">
        <v>20</v>
      </c>
      <c r="G258" s="43">
        <v>30</v>
      </c>
      <c r="I258" s="241" t="s">
        <v>70</v>
      </c>
      <c r="J258" s="243" t="s">
        <v>21</v>
      </c>
      <c r="K258" s="242">
        <v>272110</v>
      </c>
      <c r="L258" s="242">
        <v>252950</v>
      </c>
      <c r="M258" s="242">
        <v>230270</v>
      </c>
    </row>
    <row r="259" spans="2:13" ht="15">
      <c r="B259" s="41" t="s">
        <v>71</v>
      </c>
      <c r="C259" s="43">
        <v>0</v>
      </c>
      <c r="D259" s="43">
        <v>0</v>
      </c>
      <c r="E259" s="43">
        <v>0</v>
      </c>
      <c r="F259" s="44" t="s">
        <v>21</v>
      </c>
      <c r="G259" s="43">
        <v>0</v>
      </c>
      <c r="I259" s="241" t="s">
        <v>71</v>
      </c>
      <c r="J259" s="242">
        <v>2810</v>
      </c>
      <c r="K259" s="242">
        <v>2450</v>
      </c>
      <c r="L259" s="242">
        <v>2450</v>
      </c>
      <c r="M259" s="242">
        <v>2300</v>
      </c>
    </row>
    <row r="260" spans="2:13" ht="15">
      <c r="B260" s="41" t="s">
        <v>72</v>
      </c>
      <c r="C260" s="44" t="s">
        <v>21</v>
      </c>
      <c r="D260" s="43">
        <v>27580</v>
      </c>
      <c r="E260" s="43">
        <v>26790</v>
      </c>
      <c r="F260" s="43">
        <v>12310</v>
      </c>
      <c r="G260" s="43">
        <v>870</v>
      </c>
      <c r="I260" s="241" t="s">
        <v>72</v>
      </c>
      <c r="J260" s="242">
        <v>966920</v>
      </c>
      <c r="K260" s="242">
        <v>773380</v>
      </c>
      <c r="L260" s="242">
        <v>714790</v>
      </c>
      <c r="M260" s="242">
        <v>626320</v>
      </c>
    </row>
    <row r="261" spans="2:13" ht="15">
      <c r="B261" s="41" t="s">
        <v>73</v>
      </c>
      <c r="C261" s="44" t="s">
        <v>21</v>
      </c>
      <c r="D261" s="44" t="s">
        <v>21</v>
      </c>
      <c r="E261" s="43">
        <v>3700</v>
      </c>
      <c r="F261" s="43">
        <v>2830</v>
      </c>
      <c r="G261" s="43">
        <v>2580</v>
      </c>
      <c r="I261" s="241" t="s">
        <v>73</v>
      </c>
      <c r="J261" s="243" t="s">
        <v>21</v>
      </c>
      <c r="K261" s="242">
        <v>10990</v>
      </c>
      <c r="L261" s="242">
        <v>11070</v>
      </c>
      <c r="M261" s="242">
        <v>11020</v>
      </c>
    </row>
    <row r="262" spans="2:13" ht="15">
      <c r="B262" s="41" t="s">
        <v>74</v>
      </c>
      <c r="C262" s="44" t="s">
        <v>21</v>
      </c>
      <c r="D262" s="44" t="s">
        <v>21</v>
      </c>
      <c r="E262" s="43">
        <v>7670</v>
      </c>
      <c r="F262" s="43">
        <v>9300</v>
      </c>
      <c r="G262" s="43">
        <v>14200</v>
      </c>
      <c r="I262" s="241" t="s">
        <v>74</v>
      </c>
      <c r="J262" s="242">
        <v>101550</v>
      </c>
      <c r="K262" s="242">
        <v>85500</v>
      </c>
      <c r="L262" s="242">
        <v>81830</v>
      </c>
      <c r="M262" s="242">
        <v>76740</v>
      </c>
    </row>
    <row r="263" spans="2:13" ht="15">
      <c r="B263" s="41" t="s">
        <v>75</v>
      </c>
      <c r="C263" s="44" t="s">
        <v>21</v>
      </c>
      <c r="D263" s="44" t="s">
        <v>21</v>
      </c>
      <c r="E263" s="43">
        <v>4500</v>
      </c>
      <c r="F263" s="43">
        <v>5280</v>
      </c>
      <c r="G263" s="43">
        <v>5470</v>
      </c>
      <c r="I263" s="241" t="s">
        <v>75</v>
      </c>
      <c r="J263" s="242">
        <v>199470</v>
      </c>
      <c r="K263" s="242">
        <v>173770</v>
      </c>
      <c r="L263" s="242">
        <v>170640</v>
      </c>
      <c r="M263" s="242">
        <v>165420</v>
      </c>
    </row>
    <row r="264" spans="2:13" ht="15">
      <c r="B264" s="41" t="s">
        <v>76</v>
      </c>
      <c r="C264" s="44" t="s">
        <v>21</v>
      </c>
      <c r="D264" s="44" t="s">
        <v>21</v>
      </c>
      <c r="E264" s="43">
        <v>9400</v>
      </c>
      <c r="F264" s="43">
        <v>19170</v>
      </c>
      <c r="G264" s="43">
        <v>19770</v>
      </c>
      <c r="I264" s="241" t="s">
        <v>76</v>
      </c>
      <c r="J264" s="243" t="s">
        <v>21</v>
      </c>
      <c r="K264" s="242">
        <v>2172210</v>
      </c>
      <c r="L264" s="242">
        <v>2476470</v>
      </c>
      <c r="M264" s="242">
        <v>2390960</v>
      </c>
    </row>
    <row r="265" spans="2:13" ht="15">
      <c r="B265" s="41" t="s">
        <v>77</v>
      </c>
      <c r="C265" s="44" t="s">
        <v>21</v>
      </c>
      <c r="D265" s="44" t="s">
        <v>21</v>
      </c>
      <c r="E265" s="43">
        <v>160530</v>
      </c>
      <c r="F265" s="43">
        <v>178750</v>
      </c>
      <c r="G265" s="43">
        <v>150710</v>
      </c>
      <c r="I265" s="241" t="s">
        <v>77</v>
      </c>
      <c r="J265" s="242">
        <v>415970</v>
      </c>
      <c r="K265" s="242">
        <v>359280</v>
      </c>
      <c r="L265" s="242">
        <v>323920</v>
      </c>
      <c r="M265" s="242">
        <v>275080</v>
      </c>
    </row>
    <row r="266" spans="2:13" ht="15">
      <c r="B266" s="41" t="s">
        <v>78</v>
      </c>
      <c r="C266" s="44" t="s">
        <v>21</v>
      </c>
      <c r="D266" s="44" t="s">
        <v>21</v>
      </c>
      <c r="E266" s="43">
        <v>79820</v>
      </c>
      <c r="F266" s="43">
        <v>35370</v>
      </c>
      <c r="G266" s="43">
        <v>33370</v>
      </c>
      <c r="I266" s="241" t="s">
        <v>78</v>
      </c>
      <c r="J266" s="243" t="s">
        <v>21</v>
      </c>
      <c r="K266" s="242">
        <v>4484890</v>
      </c>
      <c r="L266" s="242">
        <v>4256150</v>
      </c>
      <c r="M266" s="242">
        <v>3931350</v>
      </c>
    </row>
    <row r="267" spans="2:13" ht="15">
      <c r="B267" s="41" t="s">
        <v>79</v>
      </c>
      <c r="C267" s="44" t="s">
        <v>21</v>
      </c>
      <c r="D267" s="44" t="s">
        <v>21</v>
      </c>
      <c r="E267" s="43">
        <v>1120</v>
      </c>
      <c r="F267" s="43">
        <v>1570</v>
      </c>
      <c r="G267" s="43">
        <v>1270</v>
      </c>
      <c r="I267" s="241" t="s">
        <v>79</v>
      </c>
      <c r="J267" s="242">
        <v>86470</v>
      </c>
      <c r="K267" s="242">
        <v>77150</v>
      </c>
      <c r="L267" s="242">
        <v>77170</v>
      </c>
      <c r="M267" s="242">
        <v>75340</v>
      </c>
    </row>
    <row r="268" spans="2:13" ht="15">
      <c r="B268" s="41" t="s">
        <v>80</v>
      </c>
      <c r="C268" s="44" t="s">
        <v>21</v>
      </c>
      <c r="D268" s="43">
        <v>4490</v>
      </c>
      <c r="E268" s="43">
        <v>3850</v>
      </c>
      <c r="F268" s="43">
        <v>6220</v>
      </c>
      <c r="G268" s="43">
        <v>870</v>
      </c>
      <c r="I268" s="241" t="s">
        <v>80</v>
      </c>
      <c r="J268" s="242">
        <v>71040</v>
      </c>
      <c r="K268" s="242">
        <v>71740</v>
      </c>
      <c r="L268" s="242">
        <v>68490</v>
      </c>
      <c r="M268" s="242">
        <v>68990</v>
      </c>
    </row>
    <row r="269" spans="2:13" ht="15">
      <c r="B269" s="41" t="s">
        <v>81</v>
      </c>
      <c r="C269" s="44" t="s">
        <v>21</v>
      </c>
      <c r="D269" s="44" t="s">
        <v>21</v>
      </c>
      <c r="E269" s="43">
        <v>0</v>
      </c>
      <c r="F269" s="43">
        <v>0</v>
      </c>
      <c r="G269" s="43">
        <v>0</v>
      </c>
      <c r="I269" s="241" t="s">
        <v>81</v>
      </c>
      <c r="J269" s="242">
        <v>81190</v>
      </c>
      <c r="K269" s="242">
        <v>74950</v>
      </c>
      <c r="L269" s="242">
        <v>70620</v>
      </c>
      <c r="M269" s="242">
        <v>68230</v>
      </c>
    </row>
    <row r="270" spans="2:13" ht="15">
      <c r="B270" s="41" t="s">
        <v>82</v>
      </c>
      <c r="C270" s="44" t="s">
        <v>21</v>
      </c>
      <c r="D270" s="44" t="s">
        <v>21</v>
      </c>
      <c r="E270" s="43">
        <v>2530</v>
      </c>
      <c r="F270" s="43">
        <v>2460</v>
      </c>
      <c r="G270" s="43">
        <v>2360</v>
      </c>
      <c r="I270" s="241" t="s">
        <v>82</v>
      </c>
      <c r="J270" s="242">
        <v>81410</v>
      </c>
      <c r="K270" s="242">
        <v>67890</v>
      </c>
      <c r="L270" s="242">
        <v>75810</v>
      </c>
      <c r="M270" s="242">
        <v>72610</v>
      </c>
    </row>
    <row r="271" spans="2:13" ht="15">
      <c r="B271" s="41" t="s">
        <v>83</v>
      </c>
      <c r="C271" s="44" t="s">
        <v>21</v>
      </c>
      <c r="D271" s="44" t="s">
        <v>21</v>
      </c>
      <c r="E271" s="43">
        <v>4320</v>
      </c>
      <c r="F271" s="43">
        <v>3490</v>
      </c>
      <c r="G271" s="43">
        <v>34500</v>
      </c>
      <c r="I271" s="241" t="s">
        <v>83</v>
      </c>
      <c r="J271" s="242">
        <v>233250</v>
      </c>
      <c r="K271" s="242">
        <v>280630</v>
      </c>
      <c r="L271" s="242">
        <v>286750</v>
      </c>
      <c r="M271" s="242">
        <v>299830</v>
      </c>
    </row>
    <row r="272" spans="2:13" ht="15">
      <c r="B272" s="41" t="s">
        <v>85</v>
      </c>
      <c r="C272" s="44" t="s">
        <v>21</v>
      </c>
      <c r="D272" s="44" t="s">
        <v>21</v>
      </c>
      <c r="E272" s="44" t="s">
        <v>21</v>
      </c>
      <c r="F272" s="43">
        <v>4750</v>
      </c>
      <c r="G272" s="43">
        <v>5550</v>
      </c>
      <c r="I272" s="241" t="s">
        <v>85</v>
      </c>
      <c r="J272" s="242">
        <v>70740</v>
      </c>
      <c r="K272" s="242">
        <v>58230</v>
      </c>
      <c r="L272" s="242">
        <v>53000</v>
      </c>
      <c r="M272" s="242">
        <v>49940</v>
      </c>
    </row>
    <row r="273" spans="2:13" ht="15">
      <c r="B273" s="41" t="s">
        <v>86</v>
      </c>
      <c r="C273" s="44" t="s">
        <v>21</v>
      </c>
      <c r="D273" s="44" t="s">
        <v>21</v>
      </c>
      <c r="E273" s="44" t="s">
        <v>21</v>
      </c>
      <c r="F273" s="43">
        <v>0</v>
      </c>
      <c r="G273" s="44" t="s">
        <v>21</v>
      </c>
      <c r="I273" s="241" t="s">
        <v>86</v>
      </c>
      <c r="J273" s="243" t="s">
        <v>21</v>
      </c>
      <c r="K273" s="243" t="s">
        <v>21</v>
      </c>
      <c r="L273" s="242">
        <v>63630</v>
      </c>
      <c r="M273" s="243" t="s">
        <v>21</v>
      </c>
    </row>
    <row r="279" spans="2:4" ht="15">
      <c r="B279" s="302" t="s">
        <v>39</v>
      </c>
      <c r="C279" s="303"/>
      <c r="D279" s="303"/>
    </row>
    <row r="281" spans="2:4" ht="15">
      <c r="B281" s="302" t="s">
        <v>40</v>
      </c>
      <c r="C281" s="304">
        <v>42157.703946759255</v>
      </c>
      <c r="D281" s="303"/>
    </row>
    <row r="282" spans="2:4" ht="15">
      <c r="B282" s="302" t="s">
        <v>41</v>
      </c>
      <c r="C282" s="304">
        <v>42188.42989115741</v>
      </c>
      <c r="D282" s="303"/>
    </row>
    <row r="283" spans="2:4" ht="15">
      <c r="B283" s="302" t="s">
        <v>42</v>
      </c>
      <c r="C283" s="302" t="s">
        <v>43</v>
      </c>
      <c r="D283" s="303"/>
    </row>
    <row r="285" spans="2:4" ht="15">
      <c r="B285" s="302" t="s">
        <v>47</v>
      </c>
      <c r="C285" s="302" t="s">
        <v>55</v>
      </c>
      <c r="D285" s="303"/>
    </row>
    <row r="286" spans="2:4" ht="15">
      <c r="B286" s="302" t="s">
        <v>45</v>
      </c>
      <c r="C286" s="302" t="s">
        <v>44</v>
      </c>
      <c r="D286" s="303"/>
    </row>
    <row r="288" spans="2:4" ht="15">
      <c r="B288" s="241" t="s">
        <v>50</v>
      </c>
      <c r="C288" s="241" t="s">
        <v>208</v>
      </c>
      <c r="D288" s="241" t="s">
        <v>209</v>
      </c>
    </row>
    <row r="289" spans="2:4" ht="15">
      <c r="B289" s="241" t="s">
        <v>56</v>
      </c>
      <c r="C289" s="242">
        <v>42850</v>
      </c>
      <c r="D289" s="242">
        <v>920</v>
      </c>
    </row>
    <row r="290" spans="2:4" ht="15">
      <c r="B290" s="241" t="s">
        <v>57</v>
      </c>
      <c r="C290" s="242">
        <v>370490</v>
      </c>
      <c r="D290" s="242">
        <v>88340</v>
      </c>
    </row>
    <row r="291" spans="2:4" ht="15">
      <c r="B291" s="241" t="s">
        <v>58</v>
      </c>
      <c r="C291" s="242">
        <v>22860</v>
      </c>
      <c r="D291" s="242">
        <v>910</v>
      </c>
    </row>
    <row r="292" spans="2:4" ht="15">
      <c r="B292" s="241" t="s">
        <v>59</v>
      </c>
      <c r="C292" s="242">
        <v>42100</v>
      </c>
      <c r="D292" s="242">
        <v>5710</v>
      </c>
    </row>
    <row r="293" spans="2:4" ht="15">
      <c r="B293" s="241" t="s">
        <v>60</v>
      </c>
      <c r="C293" s="242">
        <v>299130</v>
      </c>
      <c r="D293" s="242">
        <v>14140</v>
      </c>
    </row>
    <row r="294" spans="2:4" ht="15">
      <c r="B294" s="241" t="s">
        <v>61</v>
      </c>
      <c r="C294" s="242">
        <v>19610</v>
      </c>
      <c r="D294" s="242">
        <v>200</v>
      </c>
    </row>
    <row r="295" spans="2:4" ht="15">
      <c r="B295" s="241" t="s">
        <v>62</v>
      </c>
      <c r="C295" s="242">
        <v>139890</v>
      </c>
      <c r="D295" s="242">
        <v>0</v>
      </c>
    </row>
    <row r="296" spans="2:4" ht="15">
      <c r="B296" s="241" t="s">
        <v>63</v>
      </c>
      <c r="C296" s="242">
        <v>723060</v>
      </c>
      <c r="D296" s="242">
        <v>379920</v>
      </c>
    </row>
    <row r="297" spans="2:4" ht="15">
      <c r="B297" s="241" t="s">
        <v>64</v>
      </c>
      <c r="C297" s="242">
        <v>989800</v>
      </c>
      <c r="D297" s="242">
        <v>386440</v>
      </c>
    </row>
    <row r="298" spans="2:4" ht="15">
      <c r="B298" s="241" t="s">
        <v>65</v>
      </c>
      <c r="C298" s="242">
        <v>516100</v>
      </c>
      <c r="D298" s="242">
        <v>75160</v>
      </c>
    </row>
    <row r="299" spans="2:4" ht="15">
      <c r="B299" s="241" t="s">
        <v>66</v>
      </c>
      <c r="C299" s="242">
        <v>233280</v>
      </c>
      <c r="D299" s="242">
        <v>13820</v>
      </c>
    </row>
    <row r="300" spans="2:4" ht="15">
      <c r="B300" s="241" t="s">
        <v>67</v>
      </c>
      <c r="C300" s="242">
        <v>1620880</v>
      </c>
      <c r="D300" s="242">
        <v>398490</v>
      </c>
    </row>
    <row r="301" spans="2:4" ht="15">
      <c r="B301" s="241" t="s">
        <v>68</v>
      </c>
      <c r="C301" s="242">
        <v>38860</v>
      </c>
      <c r="D301" s="242">
        <v>28190</v>
      </c>
    </row>
    <row r="302" spans="2:4" ht="15">
      <c r="B302" s="241" t="s">
        <v>69</v>
      </c>
      <c r="C302" s="242">
        <v>83390</v>
      </c>
      <c r="D302" s="242">
        <v>230</v>
      </c>
    </row>
    <row r="303" spans="2:4" ht="15">
      <c r="B303" s="241" t="s">
        <v>70</v>
      </c>
      <c r="C303" s="242">
        <v>199910</v>
      </c>
      <c r="D303" s="242">
        <v>120</v>
      </c>
    </row>
    <row r="304" spans="2:4" ht="15">
      <c r="B304" s="241" t="s">
        <v>71</v>
      </c>
      <c r="C304" s="242">
        <v>2200</v>
      </c>
      <c r="D304" s="243" t="s">
        <v>21</v>
      </c>
    </row>
    <row r="305" spans="2:4" ht="15">
      <c r="B305" s="241" t="s">
        <v>72</v>
      </c>
      <c r="C305" s="242">
        <v>576810</v>
      </c>
      <c r="D305" s="242">
        <v>13760</v>
      </c>
    </row>
    <row r="306" spans="2:4" ht="15">
      <c r="B306" s="241" t="s">
        <v>73</v>
      </c>
      <c r="C306" s="242">
        <v>12530</v>
      </c>
      <c r="D306" s="242">
        <v>3430</v>
      </c>
    </row>
    <row r="307" spans="2:4" ht="15">
      <c r="B307" s="241" t="s">
        <v>74</v>
      </c>
      <c r="C307" s="242">
        <v>72320</v>
      </c>
      <c r="D307" s="242">
        <v>9940</v>
      </c>
    </row>
    <row r="308" spans="2:4" ht="15">
      <c r="B308" s="241" t="s">
        <v>75</v>
      </c>
      <c r="C308" s="242">
        <v>150170</v>
      </c>
      <c r="D308" s="242">
        <v>2920</v>
      </c>
    </row>
    <row r="309" spans="2:4" ht="15">
      <c r="B309" s="241" t="s">
        <v>76</v>
      </c>
      <c r="C309" s="242">
        <v>1506620</v>
      </c>
      <c r="D309" s="242">
        <v>12550</v>
      </c>
    </row>
    <row r="310" spans="2:4" ht="15">
      <c r="B310" s="241" t="s">
        <v>77</v>
      </c>
      <c r="C310" s="242">
        <v>305270</v>
      </c>
      <c r="D310" s="242">
        <v>156270</v>
      </c>
    </row>
    <row r="311" spans="2:4" ht="15">
      <c r="B311" s="241" t="s">
        <v>78</v>
      </c>
      <c r="C311" s="242">
        <v>3859040</v>
      </c>
      <c r="D311" s="242">
        <v>17330</v>
      </c>
    </row>
    <row r="312" spans="2:4" ht="15">
      <c r="B312" s="241" t="s">
        <v>79</v>
      </c>
      <c r="C312" s="242">
        <v>74650</v>
      </c>
      <c r="D312" s="242">
        <v>820</v>
      </c>
    </row>
    <row r="313" spans="2:4" ht="15">
      <c r="B313" s="241" t="s">
        <v>80</v>
      </c>
      <c r="C313" s="242">
        <v>24460</v>
      </c>
      <c r="D313" s="242">
        <v>370</v>
      </c>
    </row>
    <row r="314" spans="2:4" ht="15">
      <c r="B314" s="241" t="s">
        <v>81</v>
      </c>
      <c r="C314" s="242">
        <v>63870</v>
      </c>
      <c r="D314" s="242">
        <v>2250</v>
      </c>
    </row>
    <row r="315" spans="2:4" ht="15">
      <c r="B315" s="241" t="s">
        <v>82</v>
      </c>
      <c r="C315" s="242">
        <v>71090</v>
      </c>
      <c r="D315" s="242">
        <v>1970</v>
      </c>
    </row>
    <row r="316" spans="2:4" ht="15">
      <c r="B316" s="241" t="s">
        <v>83</v>
      </c>
      <c r="C316" s="242">
        <v>186800</v>
      </c>
      <c r="D316" s="242">
        <v>1920</v>
      </c>
    </row>
    <row r="317" spans="2:4" ht="15">
      <c r="B317" s="241" t="s">
        <v>84</v>
      </c>
      <c r="C317" s="242">
        <v>2590</v>
      </c>
      <c r="D317" s="243" t="s">
        <v>21</v>
      </c>
    </row>
    <row r="318" spans="2:4" ht="15">
      <c r="B318" s="241" t="s">
        <v>85</v>
      </c>
      <c r="C318" s="242">
        <v>46620</v>
      </c>
      <c r="D318" s="242">
        <v>3920</v>
      </c>
    </row>
    <row r="319" spans="2:4" ht="15">
      <c r="B319" s="241" t="s">
        <v>86</v>
      </c>
      <c r="C319" s="242">
        <v>59070</v>
      </c>
      <c r="D319" s="242">
        <v>8030</v>
      </c>
    </row>
    <row r="320" spans="2:4" ht="15">
      <c r="B320" s="241" t="s">
        <v>87</v>
      </c>
      <c r="C320" s="242">
        <v>48870</v>
      </c>
      <c r="D320" s="242">
        <v>8470</v>
      </c>
    </row>
  </sheetData>
  <mergeCells count="6">
    <mergeCell ref="R57:S57"/>
    <mergeCell ref="D57:E57"/>
    <mergeCell ref="F57:G57"/>
    <mergeCell ref="H57:I57"/>
    <mergeCell ref="N57:O57"/>
    <mergeCell ref="P57:Q57"/>
  </mergeCells>
  <printOptions/>
  <pageMargins left="0.7" right="0.7" top="0.75" bottom="0.75" header="0.3" footer="0.3"/>
  <pageSetup fitToHeight="1" fitToWidth="1" horizontalDpi="600" verticalDpi="600" orientation="portrait" paperSize="9" scale="2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4:J149"/>
  <sheetViews>
    <sheetView workbookViewId="0" topLeftCell="A1">
      <selection activeCell="B5" sqref="B5"/>
    </sheetView>
  </sheetViews>
  <sheetFormatPr defaultColWidth="9.140625" defaultRowHeight="15"/>
  <cols>
    <col min="1" max="16384" width="9.140625" style="9" customWidth="1"/>
  </cols>
  <sheetData>
    <row r="4" ht="12">
      <c r="B4" s="2" t="s">
        <v>913</v>
      </c>
    </row>
    <row r="5" ht="15">
      <c r="B5" s="9" t="s">
        <v>889</v>
      </c>
    </row>
    <row r="7" ht="11.25" customHeight="1"/>
    <row r="8" ht="12.75" customHeight="1"/>
    <row r="9" ht="11.25" customHeight="1"/>
    <row r="10" ht="11.25" customHeight="1"/>
    <row r="41" ht="15">
      <c r="B41" s="488" t="s">
        <v>942</v>
      </c>
    </row>
    <row r="42" ht="15">
      <c r="B42" s="79" t="s">
        <v>127</v>
      </c>
    </row>
    <row r="43" ht="15">
      <c r="B43" s="171"/>
    </row>
    <row r="45" s="171" customFormat="1" ht="12" customHeight="1"/>
    <row r="51" ht="12">
      <c r="C51" s="2" t="s">
        <v>756</v>
      </c>
    </row>
    <row r="52" spans="3:6" ht="15">
      <c r="C52" s="3"/>
      <c r="D52" s="3"/>
      <c r="E52" s="3"/>
      <c r="F52" s="3"/>
    </row>
    <row r="54" spans="3:10" ht="12" customHeight="1">
      <c r="C54" s="655"/>
      <c r="D54" s="658" t="s">
        <v>211</v>
      </c>
      <c r="E54" s="654"/>
      <c r="F54" s="659"/>
      <c r="G54" s="660" t="s">
        <v>212</v>
      </c>
      <c r="H54" s="661"/>
      <c r="I54" s="661"/>
      <c r="J54" s="255"/>
    </row>
    <row r="55" spans="3:10" ht="12">
      <c r="C55" s="656"/>
      <c r="D55" s="663" t="s">
        <v>3</v>
      </c>
      <c r="E55" s="664"/>
      <c r="F55" s="665"/>
      <c r="G55" s="662"/>
      <c r="H55" s="662"/>
      <c r="I55" s="662"/>
      <c r="J55" s="255"/>
    </row>
    <row r="56" spans="3:10" ht="12" customHeight="1">
      <c r="C56" s="657"/>
      <c r="D56" s="666" t="s">
        <v>213</v>
      </c>
      <c r="E56" s="667" t="s">
        <v>214</v>
      </c>
      <c r="F56" s="668" t="s">
        <v>215</v>
      </c>
      <c r="G56" s="669" t="s">
        <v>213</v>
      </c>
      <c r="H56" s="670" t="s">
        <v>214</v>
      </c>
      <c r="I56" s="671" t="s">
        <v>215</v>
      </c>
      <c r="J56" s="255"/>
    </row>
    <row r="57" spans="3:10" ht="15">
      <c r="C57" s="657"/>
      <c r="D57" s="666"/>
      <c r="E57" s="667"/>
      <c r="F57" s="668"/>
      <c r="G57" s="666"/>
      <c r="H57" s="667"/>
      <c r="I57" s="668"/>
      <c r="J57" s="255"/>
    </row>
    <row r="58" spans="3:10" ht="12">
      <c r="C58" s="322" t="s">
        <v>5</v>
      </c>
      <c r="D58" s="323">
        <v>672810</v>
      </c>
      <c r="E58" s="324">
        <v>541250</v>
      </c>
      <c r="F58" s="324">
        <v>603950</v>
      </c>
      <c r="G58" s="603">
        <v>37.008047260466114</v>
      </c>
      <c r="H58" s="603">
        <v>29.771563412742502</v>
      </c>
      <c r="I58" s="603">
        <v>33.220389326791384</v>
      </c>
      <c r="J58" s="255"/>
    </row>
    <row r="59" spans="3:10" ht="12">
      <c r="C59" s="55"/>
      <c r="D59" s="325"/>
      <c r="E59" s="326"/>
      <c r="F59" s="326"/>
      <c r="G59" s="604"/>
      <c r="H59" s="600"/>
      <c r="I59" s="600"/>
      <c r="J59" s="327"/>
    </row>
    <row r="60" spans="3:10" ht="12">
      <c r="C60" s="55" t="s">
        <v>57</v>
      </c>
      <c r="D60" s="325">
        <v>84080</v>
      </c>
      <c r="E60" s="326">
        <v>2410</v>
      </c>
      <c r="F60" s="326">
        <v>3220</v>
      </c>
      <c r="G60" s="604">
        <v>93.72422249470516</v>
      </c>
      <c r="H60" s="604">
        <v>2.686434065321592</v>
      </c>
      <c r="I60" s="604">
        <v>3.589343439973247</v>
      </c>
      <c r="J60" s="327"/>
    </row>
    <row r="61" spans="3:10" ht="12">
      <c r="C61" s="57" t="s">
        <v>77</v>
      </c>
      <c r="D61" s="328">
        <v>97910</v>
      </c>
      <c r="E61" s="329">
        <v>37500</v>
      </c>
      <c r="F61" s="329">
        <v>21220</v>
      </c>
      <c r="G61" s="604">
        <v>62.51037476856286</v>
      </c>
      <c r="H61" s="604">
        <v>23.941773606588775</v>
      </c>
      <c r="I61" s="604">
        <v>13.54785162484837</v>
      </c>
      <c r="J61" s="327"/>
    </row>
    <row r="62" spans="3:10" ht="12">
      <c r="C62" s="57" t="s">
        <v>80</v>
      </c>
      <c r="D62" s="328">
        <v>170</v>
      </c>
      <c r="E62" s="329">
        <v>180</v>
      </c>
      <c r="F62" s="329">
        <v>60</v>
      </c>
      <c r="G62" s="604">
        <v>41.46341463414634</v>
      </c>
      <c r="H62" s="604">
        <v>43.90243902439025</v>
      </c>
      <c r="I62" s="604">
        <v>14.634146341463413</v>
      </c>
      <c r="J62" s="327"/>
    </row>
    <row r="63" spans="3:10" ht="12">
      <c r="C63" s="57" t="s">
        <v>78</v>
      </c>
      <c r="D63" s="328">
        <v>7840</v>
      </c>
      <c r="E63" s="329">
        <v>8430</v>
      </c>
      <c r="F63" s="329">
        <v>3660</v>
      </c>
      <c r="G63" s="604">
        <v>39.33768188660311</v>
      </c>
      <c r="H63" s="604">
        <v>42.2980431510286</v>
      </c>
      <c r="I63" s="604">
        <v>18.364274962368288</v>
      </c>
      <c r="J63" s="327"/>
    </row>
    <row r="64" spans="3:10" ht="12">
      <c r="C64" s="57" t="s">
        <v>64</v>
      </c>
      <c r="D64" s="325">
        <v>161890</v>
      </c>
      <c r="E64" s="326">
        <v>64320</v>
      </c>
      <c r="F64" s="326">
        <v>203980</v>
      </c>
      <c r="G64" s="604">
        <v>37.632209023919664</v>
      </c>
      <c r="H64" s="604">
        <v>14.9515330435389</v>
      </c>
      <c r="I64" s="604">
        <v>47.416257932541434</v>
      </c>
      <c r="J64" s="327"/>
    </row>
    <row r="65" spans="3:10" ht="12">
      <c r="C65" s="57" t="s">
        <v>70</v>
      </c>
      <c r="D65" s="328">
        <v>60</v>
      </c>
      <c r="E65" s="329">
        <v>40</v>
      </c>
      <c r="F65" s="329">
        <v>60</v>
      </c>
      <c r="G65" s="604">
        <v>37.5</v>
      </c>
      <c r="H65" s="604">
        <v>25</v>
      </c>
      <c r="I65" s="604">
        <v>37.5</v>
      </c>
      <c r="J65" s="327"/>
    </row>
    <row r="66" spans="3:9" ht="12">
      <c r="C66" s="57" t="s">
        <v>76</v>
      </c>
      <c r="D66" s="328">
        <v>3640</v>
      </c>
      <c r="E66" s="329">
        <v>2660</v>
      </c>
      <c r="F66" s="329">
        <v>4080</v>
      </c>
      <c r="G66" s="604">
        <v>35.067437379576106</v>
      </c>
      <c r="H66" s="604">
        <v>25.626204238921</v>
      </c>
      <c r="I66" s="604">
        <v>39.30635838150289</v>
      </c>
    </row>
    <row r="67" spans="3:9" ht="12">
      <c r="C67" s="57" t="s">
        <v>67</v>
      </c>
      <c r="D67" s="325">
        <v>143980</v>
      </c>
      <c r="E67" s="326">
        <v>167500</v>
      </c>
      <c r="F67" s="326">
        <v>113800</v>
      </c>
      <c r="G67" s="604">
        <v>33.855342362678705</v>
      </c>
      <c r="H67" s="604">
        <v>39.385816403310756</v>
      </c>
      <c r="I67" s="604">
        <v>26.758841234010532</v>
      </c>
    </row>
    <row r="68" spans="3:9" ht="12">
      <c r="C68" s="57" t="s">
        <v>66</v>
      </c>
      <c r="D68" s="325">
        <v>4870</v>
      </c>
      <c r="E68" s="326">
        <v>3050</v>
      </c>
      <c r="F68" s="326">
        <v>6790</v>
      </c>
      <c r="G68" s="604">
        <v>33.10673011556764</v>
      </c>
      <c r="H68" s="604">
        <v>20.734194425560844</v>
      </c>
      <c r="I68" s="604">
        <v>46.15907545887152</v>
      </c>
    </row>
    <row r="69" spans="3:9" ht="12">
      <c r="C69" s="57" t="s">
        <v>63</v>
      </c>
      <c r="D69" s="325">
        <v>149890</v>
      </c>
      <c r="E69" s="326">
        <v>141050</v>
      </c>
      <c r="F69" s="326">
        <v>189340</v>
      </c>
      <c r="G69" s="604">
        <v>31.20887815440993</v>
      </c>
      <c r="H69" s="604">
        <v>29.368285166985924</v>
      </c>
      <c r="I69" s="604">
        <v>39.42283667860414</v>
      </c>
    </row>
    <row r="70" spans="3:9" ht="12">
      <c r="C70" s="57" t="s">
        <v>72</v>
      </c>
      <c r="D70" s="328">
        <v>3900</v>
      </c>
      <c r="E70" s="329">
        <v>11460</v>
      </c>
      <c r="F70" s="329">
        <v>3720</v>
      </c>
      <c r="G70" s="604">
        <v>20.440251572327046</v>
      </c>
      <c r="H70" s="604">
        <v>60.062893081761004</v>
      </c>
      <c r="I70" s="604">
        <v>19.49685534591195</v>
      </c>
    </row>
    <row r="71" spans="3:9" ht="12">
      <c r="C71" s="57" t="s">
        <v>68</v>
      </c>
      <c r="D71" s="325">
        <v>6290</v>
      </c>
      <c r="E71" s="326">
        <v>1390</v>
      </c>
      <c r="F71" s="326">
        <v>24250</v>
      </c>
      <c r="G71" s="604">
        <v>19.69934231130598</v>
      </c>
      <c r="H71" s="604">
        <v>4.353272784215472</v>
      </c>
      <c r="I71" s="604">
        <v>75.94738490447854</v>
      </c>
    </row>
    <row r="72" spans="3:9" ht="12">
      <c r="C72" s="57" t="s">
        <v>73</v>
      </c>
      <c r="D72" s="328">
        <v>870</v>
      </c>
      <c r="E72" s="329">
        <v>1330</v>
      </c>
      <c r="F72" s="329">
        <v>2430</v>
      </c>
      <c r="G72" s="604">
        <v>18.790496760259177</v>
      </c>
      <c r="H72" s="604">
        <v>28.725701943844495</v>
      </c>
      <c r="I72" s="604">
        <v>52.48380129589633</v>
      </c>
    </row>
    <row r="73" spans="3:9" ht="12">
      <c r="C73" s="57" t="s">
        <v>79</v>
      </c>
      <c r="D73" s="328">
        <v>120</v>
      </c>
      <c r="E73" s="329">
        <v>240</v>
      </c>
      <c r="F73" s="329">
        <v>390</v>
      </c>
      <c r="G73" s="604">
        <v>16</v>
      </c>
      <c r="H73" s="604">
        <v>32</v>
      </c>
      <c r="I73" s="604">
        <v>52</v>
      </c>
    </row>
    <row r="74" spans="3:9" ht="12">
      <c r="C74" s="57" t="s">
        <v>56</v>
      </c>
      <c r="D74" s="325">
        <v>410</v>
      </c>
      <c r="E74" s="326">
        <v>1840</v>
      </c>
      <c r="F74" s="326">
        <v>550</v>
      </c>
      <c r="G74" s="604">
        <v>14.642857142857144</v>
      </c>
      <c r="H74" s="604">
        <v>65.71428571428571</v>
      </c>
      <c r="I74" s="604">
        <v>19.642857142857142</v>
      </c>
    </row>
    <row r="75" spans="3:9" ht="12">
      <c r="C75" s="57" t="s">
        <v>75</v>
      </c>
      <c r="D75" s="328">
        <v>480</v>
      </c>
      <c r="E75" s="329">
        <v>1930</v>
      </c>
      <c r="F75" s="329">
        <v>990</v>
      </c>
      <c r="G75" s="604">
        <v>14.117647058823529</v>
      </c>
      <c r="H75" s="604">
        <v>56.76470588235294</v>
      </c>
      <c r="I75" s="604">
        <v>29.117647058823533</v>
      </c>
    </row>
    <row r="76" spans="3:9" ht="12">
      <c r="C76" s="57" t="s">
        <v>58</v>
      </c>
      <c r="D76" s="325">
        <v>130</v>
      </c>
      <c r="E76" s="326">
        <v>610</v>
      </c>
      <c r="F76" s="326">
        <v>310</v>
      </c>
      <c r="G76" s="604">
        <v>12.380952380952381</v>
      </c>
      <c r="H76" s="604">
        <v>58.0952380952381</v>
      </c>
      <c r="I76" s="604">
        <v>29.523809523809526</v>
      </c>
    </row>
    <row r="77" spans="3:9" ht="12">
      <c r="C77" s="57" t="s">
        <v>65</v>
      </c>
      <c r="D77" s="325">
        <v>5800</v>
      </c>
      <c r="E77" s="326">
        <v>60350</v>
      </c>
      <c r="F77" s="326">
        <v>19570</v>
      </c>
      <c r="G77" s="604">
        <v>6.7662155856276245</v>
      </c>
      <c r="H77" s="604">
        <v>70.40363975734951</v>
      </c>
      <c r="I77" s="604">
        <v>22.830144657022867</v>
      </c>
    </row>
    <row r="78" spans="3:9" ht="12">
      <c r="C78" s="57" t="s">
        <v>83</v>
      </c>
      <c r="D78" s="328">
        <v>160</v>
      </c>
      <c r="E78" s="329">
        <v>2150</v>
      </c>
      <c r="F78" s="329">
        <v>400</v>
      </c>
      <c r="G78" s="604">
        <v>5.904059040590406</v>
      </c>
      <c r="H78" s="604">
        <v>79.33579335793358</v>
      </c>
      <c r="I78" s="604">
        <v>14.760147601476014</v>
      </c>
    </row>
    <row r="79" spans="3:9" ht="12">
      <c r="C79" s="57" t="s">
        <v>82</v>
      </c>
      <c r="D79" s="328">
        <v>210</v>
      </c>
      <c r="E79" s="329">
        <v>3230</v>
      </c>
      <c r="F79" s="329">
        <v>320</v>
      </c>
      <c r="G79" s="604">
        <v>5.585106382978723</v>
      </c>
      <c r="H79" s="604">
        <v>85.90425531914893</v>
      </c>
      <c r="I79" s="604">
        <v>8.51063829787234</v>
      </c>
    </row>
    <row r="80" spans="3:9" ht="12">
      <c r="C80" s="57" t="s">
        <v>74</v>
      </c>
      <c r="D80" s="328">
        <v>110</v>
      </c>
      <c r="E80" s="329">
        <v>9730</v>
      </c>
      <c r="F80" s="329">
        <v>590</v>
      </c>
      <c r="G80" s="604">
        <v>1.0546500479386385</v>
      </c>
      <c r="H80" s="604">
        <v>93.28859060402685</v>
      </c>
      <c r="I80" s="604">
        <v>5.656759348034516</v>
      </c>
    </row>
    <row r="81" spans="3:9" ht="12">
      <c r="C81" s="57" t="s">
        <v>59</v>
      </c>
      <c r="D81" s="325">
        <v>0</v>
      </c>
      <c r="E81" s="508">
        <v>5300</v>
      </c>
      <c r="F81" s="326">
        <v>230</v>
      </c>
      <c r="G81" s="604">
        <v>0</v>
      </c>
      <c r="H81" s="604">
        <v>95.84086799276673</v>
      </c>
      <c r="I81" s="604">
        <v>4.159132007233273</v>
      </c>
    </row>
    <row r="82" spans="3:9" ht="12">
      <c r="C82" s="57" t="s">
        <v>759</v>
      </c>
      <c r="D82" s="330">
        <v>0</v>
      </c>
      <c r="E82" s="331">
        <v>12130</v>
      </c>
      <c r="F82" s="329">
        <v>3180</v>
      </c>
      <c r="G82" s="604">
        <v>0</v>
      </c>
      <c r="H82" s="604">
        <v>79.22926192031352</v>
      </c>
      <c r="I82" s="604">
        <v>20.77073807968648</v>
      </c>
    </row>
    <row r="83" spans="3:9" ht="12">
      <c r="C83" s="71" t="s">
        <v>81</v>
      </c>
      <c r="D83" s="282">
        <v>0</v>
      </c>
      <c r="E83" s="332">
        <v>2060</v>
      </c>
      <c r="F83" s="329">
        <v>590</v>
      </c>
      <c r="G83" s="604">
        <v>0</v>
      </c>
      <c r="H83" s="604">
        <v>77.73584905660378</v>
      </c>
      <c r="I83" s="604">
        <v>22.264150943396228</v>
      </c>
    </row>
    <row r="84" spans="3:9" ht="12">
      <c r="C84" s="333" t="s">
        <v>69</v>
      </c>
      <c r="D84" s="310">
        <v>0</v>
      </c>
      <c r="E84" s="507">
        <v>240</v>
      </c>
      <c r="F84" s="146">
        <v>120</v>
      </c>
      <c r="G84" s="604">
        <v>0</v>
      </c>
      <c r="H84" s="604">
        <v>66.66666666666666</v>
      </c>
      <c r="I84" s="604">
        <v>33.33333333333333</v>
      </c>
    </row>
    <row r="85" spans="3:9" ht="12">
      <c r="C85" s="66" t="s">
        <v>61</v>
      </c>
      <c r="D85" s="285">
        <v>0</v>
      </c>
      <c r="E85" s="270">
        <v>120</v>
      </c>
      <c r="F85" s="290">
        <v>100</v>
      </c>
      <c r="G85" s="604">
        <v>0</v>
      </c>
      <c r="H85" s="604">
        <v>54.54545454545454</v>
      </c>
      <c r="I85" s="604">
        <v>45.45454545454545</v>
      </c>
    </row>
    <row r="86" spans="3:9" ht="12">
      <c r="C86" s="334"/>
      <c r="D86" s="335"/>
      <c r="E86" s="297"/>
      <c r="F86" s="336"/>
      <c r="G86" s="605"/>
      <c r="H86" s="606"/>
      <c r="I86" s="606"/>
    </row>
    <row r="87" spans="3:9" ht="12">
      <c r="C87" s="306" t="s">
        <v>85</v>
      </c>
      <c r="D87" s="283">
        <v>0</v>
      </c>
      <c r="E87" s="284">
        <v>3720</v>
      </c>
      <c r="F87" s="284">
        <v>330</v>
      </c>
      <c r="G87" s="607">
        <v>0</v>
      </c>
      <c r="H87" s="607">
        <v>91.85185185185185</v>
      </c>
      <c r="I87" s="607">
        <v>8.148148148148149</v>
      </c>
    </row>
    <row r="88" spans="3:9" ht="12">
      <c r="C88" s="76" t="s">
        <v>86</v>
      </c>
      <c r="D88" s="337">
        <v>770</v>
      </c>
      <c r="E88" s="311">
        <v>8020</v>
      </c>
      <c r="F88" s="311">
        <v>1600</v>
      </c>
      <c r="G88" s="607">
        <v>7.41097208854668</v>
      </c>
      <c r="H88" s="607">
        <v>77.18960538979788</v>
      </c>
      <c r="I88" s="607">
        <v>15.399422521655437</v>
      </c>
    </row>
    <row r="89" spans="7:9" ht="15">
      <c r="G89" s="602"/>
      <c r="H89" s="602"/>
      <c r="I89" s="602"/>
    </row>
    <row r="90" spans="7:10" ht="15">
      <c r="G90" s="602"/>
      <c r="H90" s="602"/>
      <c r="I90" s="602"/>
      <c r="J90" s="327"/>
    </row>
    <row r="91" spans="3:9" ht="12">
      <c r="C91" s="57" t="s">
        <v>782</v>
      </c>
      <c r="D91" s="328">
        <v>0</v>
      </c>
      <c r="E91" s="329">
        <v>0</v>
      </c>
      <c r="F91" s="329">
        <v>0</v>
      </c>
      <c r="G91" s="608">
        <v>0</v>
      </c>
      <c r="H91" s="601">
        <v>0</v>
      </c>
      <c r="I91" s="609">
        <v>0</v>
      </c>
    </row>
    <row r="92" spans="3:10" ht="12">
      <c r="C92" s="57" t="s">
        <v>783</v>
      </c>
      <c r="D92" s="328" t="s">
        <v>21</v>
      </c>
      <c r="E92" s="329" t="s">
        <v>21</v>
      </c>
      <c r="F92" s="329" t="s">
        <v>21</v>
      </c>
      <c r="G92" s="608" t="s">
        <v>21</v>
      </c>
      <c r="H92" s="601" t="s">
        <v>21</v>
      </c>
      <c r="I92" s="609" t="s">
        <v>21</v>
      </c>
      <c r="J92" s="171"/>
    </row>
    <row r="93" spans="3:9" ht="15">
      <c r="C93" s="171" t="s">
        <v>811</v>
      </c>
      <c r="G93" s="602"/>
      <c r="H93" s="602"/>
      <c r="I93" s="602"/>
    </row>
    <row r="94" ht="15">
      <c r="C94" s="9" t="s">
        <v>812</v>
      </c>
    </row>
    <row r="96" ht="15">
      <c r="C96" s="79" t="s">
        <v>127</v>
      </c>
    </row>
    <row r="97" ht="15">
      <c r="C97" s="80" t="s">
        <v>216</v>
      </c>
    </row>
    <row r="98" ht="15">
      <c r="C98" s="80"/>
    </row>
    <row r="108" spans="3:7" ht="15">
      <c r="C108" s="34" t="s">
        <v>39</v>
      </c>
      <c r="D108" s="35"/>
      <c r="E108" s="35"/>
      <c r="F108" s="35"/>
      <c r="G108" s="35"/>
    </row>
    <row r="109" ht="15">
      <c r="G109" s="35"/>
    </row>
    <row r="110" spans="3:6" ht="15">
      <c r="C110" s="34" t="s">
        <v>40</v>
      </c>
      <c r="D110" s="38">
        <v>42157.703946759255</v>
      </c>
      <c r="E110" s="35"/>
      <c r="F110" s="35"/>
    </row>
    <row r="111" spans="3:6" ht="15">
      <c r="C111" s="34" t="s">
        <v>41</v>
      </c>
      <c r="D111" s="38">
        <v>42188.60777258102</v>
      </c>
      <c r="E111" s="35"/>
      <c r="F111" s="35"/>
    </row>
    <row r="112" spans="3:9" ht="15">
      <c r="C112" s="34" t="s">
        <v>42</v>
      </c>
      <c r="D112" s="34" t="s">
        <v>43</v>
      </c>
      <c r="E112" s="35"/>
      <c r="F112" s="35"/>
      <c r="H112" s="338"/>
      <c r="I112" s="339"/>
    </row>
    <row r="113" ht="15">
      <c r="H113" s="338"/>
    </row>
    <row r="114" spans="3:8" ht="15">
      <c r="C114" s="34" t="s">
        <v>47</v>
      </c>
      <c r="D114" s="34" t="s">
        <v>55</v>
      </c>
      <c r="E114" s="35"/>
      <c r="F114" s="35"/>
      <c r="H114" s="340"/>
    </row>
    <row r="115" spans="3:9" ht="15">
      <c r="C115" s="34" t="s">
        <v>45</v>
      </c>
      <c r="D115" s="34" t="s">
        <v>44</v>
      </c>
      <c r="E115" s="35"/>
      <c r="F115" s="35"/>
      <c r="H115" s="338"/>
      <c r="I115" s="339"/>
    </row>
    <row r="116" ht="15">
      <c r="H116" s="338"/>
    </row>
    <row r="117" spans="3:8" ht="15">
      <c r="C117" s="41" t="s">
        <v>50</v>
      </c>
      <c r="D117" s="41" t="s">
        <v>112</v>
      </c>
      <c r="E117" s="41" t="s">
        <v>113</v>
      </c>
      <c r="F117" s="41" t="s">
        <v>114</v>
      </c>
      <c r="H117" s="338"/>
    </row>
    <row r="118" spans="3:8" ht="15">
      <c r="C118" s="41" t="s">
        <v>56</v>
      </c>
      <c r="D118" s="43">
        <v>410</v>
      </c>
      <c r="E118" s="43">
        <v>1840</v>
      </c>
      <c r="F118" s="43">
        <v>550</v>
      </c>
      <c r="H118" s="340"/>
    </row>
    <row r="119" spans="3:8" ht="15">
      <c r="C119" s="41" t="s">
        <v>57</v>
      </c>
      <c r="D119" s="43">
        <v>84080</v>
      </c>
      <c r="E119" s="43">
        <v>2410</v>
      </c>
      <c r="F119" s="43">
        <v>3220</v>
      </c>
      <c r="H119" s="340"/>
    </row>
    <row r="120" spans="3:8" ht="15">
      <c r="C120" s="41" t="s">
        <v>58</v>
      </c>
      <c r="D120" s="43">
        <v>130</v>
      </c>
      <c r="E120" s="43">
        <v>610</v>
      </c>
      <c r="F120" s="43">
        <v>310</v>
      </c>
      <c r="H120" s="340"/>
    </row>
    <row r="121" spans="3:8" ht="15">
      <c r="C121" s="41" t="s">
        <v>59</v>
      </c>
      <c r="D121" s="43">
        <v>0</v>
      </c>
      <c r="E121" s="43">
        <v>5300</v>
      </c>
      <c r="F121" s="43">
        <v>230</v>
      </c>
      <c r="H121" s="338"/>
    </row>
    <row r="122" spans="3:8" ht="15">
      <c r="C122" s="41" t="s">
        <v>60</v>
      </c>
      <c r="D122" s="43">
        <v>0</v>
      </c>
      <c r="E122" s="43">
        <v>12130</v>
      </c>
      <c r="F122" s="43">
        <v>3180</v>
      </c>
      <c r="H122" s="340"/>
    </row>
    <row r="123" spans="3:8" ht="15">
      <c r="C123" s="41" t="s">
        <v>61</v>
      </c>
      <c r="D123" s="43">
        <v>0</v>
      </c>
      <c r="E123" s="43">
        <v>120</v>
      </c>
      <c r="F123" s="43">
        <v>100</v>
      </c>
      <c r="H123" s="338"/>
    </row>
    <row r="124" spans="3:8" ht="15">
      <c r="C124" s="41" t="s">
        <v>62</v>
      </c>
      <c r="D124" s="43">
        <v>0</v>
      </c>
      <c r="E124" s="43">
        <v>0</v>
      </c>
      <c r="F124" s="43">
        <v>0</v>
      </c>
      <c r="H124" s="340"/>
    </row>
    <row r="125" spans="3:8" ht="15">
      <c r="C125" s="41" t="s">
        <v>63</v>
      </c>
      <c r="D125" s="43">
        <v>149890</v>
      </c>
      <c r="E125" s="43">
        <v>141050</v>
      </c>
      <c r="F125" s="43">
        <v>189340</v>
      </c>
      <c r="H125" s="340"/>
    </row>
    <row r="126" spans="3:8" ht="15">
      <c r="C126" s="41" t="s">
        <v>64</v>
      </c>
      <c r="D126" s="43">
        <v>161890</v>
      </c>
      <c r="E126" s="43">
        <v>64320</v>
      </c>
      <c r="F126" s="43">
        <v>203980</v>
      </c>
      <c r="H126" s="338"/>
    </row>
    <row r="127" spans="3:8" ht="15">
      <c r="C127" s="41" t="s">
        <v>65</v>
      </c>
      <c r="D127" s="43">
        <v>5800</v>
      </c>
      <c r="E127" s="43">
        <v>60350</v>
      </c>
      <c r="F127" s="43">
        <v>19570</v>
      </c>
      <c r="H127" s="340"/>
    </row>
    <row r="128" spans="3:8" ht="15">
      <c r="C128" s="41" t="s">
        <v>66</v>
      </c>
      <c r="D128" s="43">
        <v>4870</v>
      </c>
      <c r="E128" s="43">
        <v>3050</v>
      </c>
      <c r="F128" s="43">
        <v>6790</v>
      </c>
      <c r="H128" s="338"/>
    </row>
    <row r="129" spans="3:8" ht="15">
      <c r="C129" s="41" t="s">
        <v>67</v>
      </c>
      <c r="D129" s="43">
        <v>143980</v>
      </c>
      <c r="E129" s="43">
        <v>167500</v>
      </c>
      <c r="F129" s="43">
        <v>113800</v>
      </c>
      <c r="H129" s="340"/>
    </row>
    <row r="130" spans="3:8" ht="15">
      <c r="C130" s="41" t="s">
        <v>68</v>
      </c>
      <c r="D130" s="43">
        <v>6290</v>
      </c>
      <c r="E130" s="43">
        <v>1390</v>
      </c>
      <c r="F130" s="43">
        <v>24250</v>
      </c>
      <c r="H130" s="338"/>
    </row>
    <row r="131" spans="3:8" ht="15">
      <c r="C131" s="41" t="s">
        <v>69</v>
      </c>
      <c r="D131" s="43">
        <v>0</v>
      </c>
      <c r="E131" s="43">
        <v>240</v>
      </c>
      <c r="F131" s="43">
        <v>120</v>
      </c>
      <c r="H131" s="338"/>
    </row>
    <row r="132" spans="3:9" ht="15">
      <c r="C132" s="41" t="s">
        <v>70</v>
      </c>
      <c r="D132" s="43">
        <v>60</v>
      </c>
      <c r="E132" s="43">
        <v>40</v>
      </c>
      <c r="F132" s="43">
        <v>60</v>
      </c>
      <c r="H132" s="338"/>
      <c r="I132" s="339"/>
    </row>
    <row r="133" spans="3:8" ht="15">
      <c r="C133" s="41" t="s">
        <v>71</v>
      </c>
      <c r="D133" s="44" t="s">
        <v>21</v>
      </c>
      <c r="E133" s="44" t="s">
        <v>21</v>
      </c>
      <c r="F133" s="44" t="s">
        <v>21</v>
      </c>
      <c r="H133" s="338"/>
    </row>
    <row r="134" spans="3:8" ht="15">
      <c r="C134" s="41" t="s">
        <v>72</v>
      </c>
      <c r="D134" s="43">
        <v>3900</v>
      </c>
      <c r="E134" s="43">
        <v>11460</v>
      </c>
      <c r="F134" s="43">
        <v>3720</v>
      </c>
      <c r="H134" s="338"/>
    </row>
    <row r="135" spans="3:9" ht="15">
      <c r="C135" s="41" t="s">
        <v>73</v>
      </c>
      <c r="D135" s="43">
        <v>870</v>
      </c>
      <c r="E135" s="43">
        <v>1330</v>
      </c>
      <c r="F135" s="43">
        <v>2430</v>
      </c>
      <c r="H135" s="338"/>
      <c r="I135" s="339"/>
    </row>
    <row r="136" spans="3:8" ht="15">
      <c r="C136" s="41" t="s">
        <v>74</v>
      </c>
      <c r="D136" s="43">
        <v>110</v>
      </c>
      <c r="E136" s="43">
        <v>9730</v>
      </c>
      <c r="F136" s="43">
        <v>590</v>
      </c>
      <c r="H136" s="338"/>
    </row>
    <row r="137" spans="3:8" ht="15">
      <c r="C137" s="41" t="s">
        <v>75</v>
      </c>
      <c r="D137" s="43">
        <v>480</v>
      </c>
      <c r="E137" s="43">
        <v>1930</v>
      </c>
      <c r="F137" s="43">
        <v>990</v>
      </c>
      <c r="H137" s="338"/>
    </row>
    <row r="138" spans="3:8" ht="15">
      <c r="C138" s="41" t="s">
        <v>76</v>
      </c>
      <c r="D138" s="43">
        <v>3640</v>
      </c>
      <c r="E138" s="43">
        <v>2660</v>
      </c>
      <c r="F138" s="43">
        <v>4080</v>
      </c>
      <c r="H138" s="340"/>
    </row>
    <row r="139" spans="3:8" ht="15">
      <c r="C139" s="41" t="s">
        <v>77</v>
      </c>
      <c r="D139" s="43">
        <v>97910</v>
      </c>
      <c r="E139" s="43">
        <v>37500</v>
      </c>
      <c r="F139" s="43">
        <v>21220</v>
      </c>
      <c r="H139" s="340"/>
    </row>
    <row r="140" spans="3:8" ht="15">
      <c r="C140" s="41" t="s">
        <v>78</v>
      </c>
      <c r="D140" s="43">
        <v>7840</v>
      </c>
      <c r="E140" s="43">
        <v>8430</v>
      </c>
      <c r="F140" s="43">
        <v>3660</v>
      </c>
      <c r="H140" s="340"/>
    </row>
    <row r="141" spans="3:8" ht="15">
      <c r="C141" s="41" t="s">
        <v>79</v>
      </c>
      <c r="D141" s="43">
        <v>120</v>
      </c>
      <c r="E141" s="43">
        <v>240</v>
      </c>
      <c r="F141" s="43">
        <v>390</v>
      </c>
      <c r="H141" s="338"/>
    </row>
    <row r="142" spans="3:8" ht="15">
      <c r="C142" s="41" t="s">
        <v>80</v>
      </c>
      <c r="D142" s="43">
        <v>170</v>
      </c>
      <c r="E142" s="43">
        <v>180</v>
      </c>
      <c r="F142" s="43">
        <v>60</v>
      </c>
      <c r="H142" s="340"/>
    </row>
    <row r="143" spans="3:8" ht="15">
      <c r="C143" s="41" t="s">
        <v>81</v>
      </c>
      <c r="D143" s="43">
        <v>0</v>
      </c>
      <c r="E143" s="43">
        <v>2060</v>
      </c>
      <c r="F143" s="43">
        <v>590</v>
      </c>
      <c r="H143" s="340"/>
    </row>
    <row r="144" spans="3:6" ht="15">
      <c r="C144" s="41" t="s">
        <v>82</v>
      </c>
      <c r="D144" s="43">
        <v>210</v>
      </c>
      <c r="E144" s="43">
        <v>3230</v>
      </c>
      <c r="F144" s="43">
        <v>320</v>
      </c>
    </row>
    <row r="145" spans="3:6" ht="15">
      <c r="C145" s="41" t="s">
        <v>83</v>
      </c>
      <c r="D145" s="43">
        <v>160</v>
      </c>
      <c r="E145" s="43">
        <v>2150</v>
      </c>
      <c r="F145" s="43">
        <v>400</v>
      </c>
    </row>
    <row r="146" spans="3:6" ht="15">
      <c r="C146" s="41" t="s">
        <v>84</v>
      </c>
      <c r="D146" s="44" t="s">
        <v>21</v>
      </c>
      <c r="E146" s="43">
        <v>0</v>
      </c>
      <c r="F146" s="43">
        <v>0</v>
      </c>
    </row>
    <row r="147" spans="3:6" ht="15">
      <c r="C147" s="41" t="s">
        <v>85</v>
      </c>
      <c r="D147" s="43">
        <v>0</v>
      </c>
      <c r="E147" s="43">
        <v>3720</v>
      </c>
      <c r="F147" s="43">
        <v>330</v>
      </c>
    </row>
    <row r="148" spans="3:6" ht="15">
      <c r="C148" s="41" t="s">
        <v>86</v>
      </c>
      <c r="D148" s="43">
        <v>770</v>
      </c>
      <c r="E148" s="43">
        <v>8020</v>
      </c>
      <c r="F148" s="43">
        <v>1600</v>
      </c>
    </row>
    <row r="149" spans="3:6" ht="15">
      <c r="C149" s="41" t="s">
        <v>87</v>
      </c>
      <c r="D149" s="43">
        <v>6460</v>
      </c>
      <c r="E149" s="43">
        <v>2580</v>
      </c>
      <c r="F149" s="43">
        <v>800</v>
      </c>
    </row>
  </sheetData>
  <autoFilter ref="C59:I59">
    <sortState ref="C60:I149">
      <sortCondition descending="1" sortBy="value" ref="G60:G149"/>
    </sortState>
  </autoFilter>
  <mergeCells count="10">
    <mergeCell ref="C54:C57"/>
    <mergeCell ref="D54:F54"/>
    <mergeCell ref="G54:I55"/>
    <mergeCell ref="D55:F55"/>
    <mergeCell ref="D56:D57"/>
    <mergeCell ref="E56:E57"/>
    <mergeCell ref="F56:F57"/>
    <mergeCell ref="G56:G57"/>
    <mergeCell ref="H56:H57"/>
    <mergeCell ref="I56:I5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5:R144"/>
  <sheetViews>
    <sheetView showGridLines="0" workbookViewId="0" topLeftCell="A1">
      <selection activeCell="B5" sqref="B5"/>
    </sheetView>
  </sheetViews>
  <sheetFormatPr defaultColWidth="9.140625" defaultRowHeight="15"/>
  <cols>
    <col min="1" max="16384" width="9.140625" style="53" customWidth="1"/>
  </cols>
  <sheetData>
    <row r="5" ht="12">
      <c r="B5" s="473" t="s">
        <v>914</v>
      </c>
    </row>
    <row r="6" ht="15">
      <c r="B6" s="489" t="s">
        <v>891</v>
      </c>
    </row>
    <row r="7" ht="44.25" customHeight="1"/>
    <row r="8" ht="13.5" customHeight="1"/>
    <row r="9" ht="13.5" customHeight="1"/>
    <row r="40" ht="15">
      <c r="B40" s="53" t="s">
        <v>892</v>
      </c>
    </row>
    <row r="41" ht="15">
      <c r="B41" s="79" t="s">
        <v>127</v>
      </c>
    </row>
    <row r="49" spans="2:18" s="9" customFormat="1" ht="15">
      <c r="B49" s="53"/>
      <c r="C49" s="53"/>
      <c r="D49" s="53"/>
      <c r="E49" s="53"/>
      <c r="F49" s="53"/>
      <c r="G49" s="53"/>
      <c r="H49" s="53"/>
      <c r="L49" s="53"/>
      <c r="M49" s="53"/>
      <c r="N49" s="53"/>
      <c r="O49" s="53"/>
      <c r="P49" s="53"/>
      <c r="Q49" s="53"/>
      <c r="R49" s="53"/>
    </row>
    <row r="50" spans="2:18" s="9" customFormat="1" ht="12">
      <c r="B50" s="53"/>
      <c r="C50" s="160" t="s">
        <v>754</v>
      </c>
      <c r="D50" s="53"/>
      <c r="E50" s="53"/>
      <c r="F50" s="53"/>
      <c r="G50" s="53"/>
      <c r="H50" s="53"/>
      <c r="L50" s="53"/>
      <c r="M50" s="160" t="s">
        <v>754</v>
      </c>
      <c r="N50" s="53"/>
      <c r="O50" s="53"/>
      <c r="P50" s="53"/>
      <c r="Q50" s="53"/>
      <c r="R50" s="53"/>
    </row>
    <row r="53" spans="3:6" ht="84">
      <c r="C53" s="60"/>
      <c r="D53" s="61" t="s">
        <v>823</v>
      </c>
      <c r="E53" s="62" t="s">
        <v>125</v>
      </c>
      <c r="F53" s="63" t="s">
        <v>126</v>
      </c>
    </row>
    <row r="54" spans="3:6" ht="12">
      <c r="C54" s="64" t="s">
        <v>5</v>
      </c>
      <c r="D54" s="65">
        <v>9984330</v>
      </c>
      <c r="E54" s="341">
        <v>39863942.690000005</v>
      </c>
      <c r="F54" s="342">
        <f>E54/D54*1000</f>
        <v>3992.650752729528</v>
      </c>
    </row>
    <row r="55" spans="3:6" ht="12">
      <c r="C55" s="343"/>
      <c r="D55" s="344"/>
      <c r="E55" s="345"/>
      <c r="F55" s="346"/>
    </row>
    <row r="56" spans="3:6" ht="12">
      <c r="C56" s="139" t="s">
        <v>73</v>
      </c>
      <c r="D56" s="70">
        <v>2830</v>
      </c>
      <c r="E56" s="347">
        <v>28176.06</v>
      </c>
      <c r="F56" s="348">
        <f>E56/D56*1000</f>
        <v>9956.204946996466</v>
      </c>
    </row>
    <row r="57" spans="3:6" ht="12">
      <c r="C57" s="116" t="s">
        <v>77</v>
      </c>
      <c r="D57" s="72">
        <v>466330</v>
      </c>
      <c r="E57" s="73">
        <v>3437365.77</v>
      </c>
      <c r="F57" s="74">
        <f aca="true" t="shared" si="0" ref="F57:F80">E57/D57*1000</f>
        <v>7371.101516093753</v>
      </c>
    </row>
    <row r="58" spans="3:6" ht="12">
      <c r="C58" s="116" t="s">
        <v>64</v>
      </c>
      <c r="D58" s="72">
        <v>3044710</v>
      </c>
      <c r="E58" s="73">
        <v>16658537.5</v>
      </c>
      <c r="F58" s="74">
        <f t="shared" si="0"/>
        <v>5471.30514893044</v>
      </c>
    </row>
    <row r="59" spans="3:6" ht="12">
      <c r="C59" s="116" t="s">
        <v>67</v>
      </c>
      <c r="D59" s="72">
        <v>2408350</v>
      </c>
      <c r="E59" s="73">
        <v>11570290.3</v>
      </c>
      <c r="F59" s="74">
        <f t="shared" si="0"/>
        <v>4804.239541594869</v>
      </c>
    </row>
    <row r="60" spans="3:6" ht="12">
      <c r="C60" s="116" t="s">
        <v>57</v>
      </c>
      <c r="D60" s="72">
        <v>90400</v>
      </c>
      <c r="E60" s="73">
        <v>355609.76</v>
      </c>
      <c r="F60" s="74">
        <f t="shared" si="0"/>
        <v>3933.736283185841</v>
      </c>
    </row>
    <row r="61" spans="3:6" ht="12">
      <c r="C61" s="116" t="s">
        <v>63</v>
      </c>
      <c r="D61" s="72">
        <v>1025210</v>
      </c>
      <c r="E61" s="73">
        <v>3896682.81</v>
      </c>
      <c r="F61" s="74">
        <f t="shared" si="0"/>
        <v>3800.8630524477912</v>
      </c>
    </row>
    <row r="62" spans="3:6" ht="12">
      <c r="C62" s="116" t="s">
        <v>68</v>
      </c>
      <c r="D62" s="72">
        <v>28290</v>
      </c>
      <c r="E62" s="73">
        <v>91509.6</v>
      </c>
      <c r="F62" s="74">
        <f t="shared" si="0"/>
        <v>3234.6977730646877</v>
      </c>
    </row>
    <row r="63" spans="3:6" ht="12">
      <c r="C63" s="116" t="s">
        <v>79</v>
      </c>
      <c r="D63" s="72">
        <v>1260</v>
      </c>
      <c r="E63" s="73">
        <v>2643.85</v>
      </c>
      <c r="F63" s="74">
        <f t="shared" si="0"/>
        <v>2098.293650793651</v>
      </c>
    </row>
    <row r="64" spans="3:6" ht="12">
      <c r="C64" s="116" t="s">
        <v>66</v>
      </c>
      <c r="D64" s="72">
        <v>14480</v>
      </c>
      <c r="E64" s="73">
        <v>30281.17</v>
      </c>
      <c r="F64" s="74">
        <f t="shared" si="0"/>
        <v>2091.2410220994475</v>
      </c>
    </row>
    <row r="65" spans="3:6" ht="12">
      <c r="C65" s="116" t="s">
        <v>82</v>
      </c>
      <c r="D65" s="72">
        <v>63250</v>
      </c>
      <c r="E65" s="73">
        <v>111052.56</v>
      </c>
      <c r="F65" s="74">
        <f t="shared" si="0"/>
        <v>1755.771699604743</v>
      </c>
    </row>
    <row r="66" spans="3:6" ht="12">
      <c r="C66" s="116" t="s">
        <v>65</v>
      </c>
      <c r="D66" s="72">
        <v>1583610</v>
      </c>
      <c r="E66" s="73">
        <v>2711480.65</v>
      </c>
      <c r="F66" s="74">
        <f t="shared" si="0"/>
        <v>1712.2149077108631</v>
      </c>
    </row>
    <row r="67" spans="3:6" ht="12">
      <c r="C67" s="116" t="s">
        <v>78</v>
      </c>
      <c r="D67" s="72">
        <v>133460</v>
      </c>
      <c r="E67" s="73">
        <v>203667.43</v>
      </c>
      <c r="F67" s="74">
        <f t="shared" si="0"/>
        <v>1526.0559718267646</v>
      </c>
    </row>
    <row r="68" spans="3:6" ht="12">
      <c r="C68" s="116" t="s">
        <v>83</v>
      </c>
      <c r="D68" s="72">
        <v>66350</v>
      </c>
      <c r="E68" s="73">
        <v>86647.25</v>
      </c>
      <c r="F68" s="74">
        <f t="shared" si="0"/>
        <v>1305.9118311981915</v>
      </c>
    </row>
    <row r="69" spans="3:6" ht="12">
      <c r="C69" s="116" t="s">
        <v>70</v>
      </c>
      <c r="D69" s="72">
        <v>1530</v>
      </c>
      <c r="E69" s="73">
        <v>1214.67</v>
      </c>
      <c r="F69" s="74">
        <f t="shared" si="0"/>
        <v>793.9019607843137</v>
      </c>
    </row>
    <row r="70" spans="3:6" ht="12">
      <c r="C70" s="116" t="s">
        <v>759</v>
      </c>
      <c r="D70" s="72">
        <v>372750</v>
      </c>
      <c r="E70" s="73">
        <v>293373.76</v>
      </c>
      <c r="F70" s="74">
        <f t="shared" si="0"/>
        <v>787.0523407109323</v>
      </c>
    </row>
    <row r="71" spans="3:6" ht="12">
      <c r="C71" s="116" t="s">
        <v>75</v>
      </c>
      <c r="D71" s="72">
        <v>26480</v>
      </c>
      <c r="E71" s="73">
        <v>18316.23</v>
      </c>
      <c r="F71" s="74">
        <f t="shared" si="0"/>
        <v>691.7005287009064</v>
      </c>
    </row>
    <row r="72" spans="3:6" ht="12">
      <c r="C72" s="116" t="s">
        <v>59</v>
      </c>
      <c r="D72" s="72">
        <v>320180</v>
      </c>
      <c r="E72" s="73">
        <v>219246</v>
      </c>
      <c r="F72" s="74">
        <f t="shared" si="0"/>
        <v>684.7585733025173</v>
      </c>
    </row>
    <row r="73" spans="3:6" ht="12">
      <c r="C73" s="116" t="s">
        <v>58</v>
      </c>
      <c r="D73" s="72">
        <v>19200</v>
      </c>
      <c r="E73" s="73">
        <v>11146.9</v>
      </c>
      <c r="F73" s="74">
        <f t="shared" si="0"/>
        <v>580.5677083333333</v>
      </c>
    </row>
    <row r="74" spans="3:6" ht="12">
      <c r="C74" s="116" t="s">
        <v>74</v>
      </c>
      <c r="D74" s="72">
        <v>137310</v>
      </c>
      <c r="E74" s="73">
        <v>64856.65</v>
      </c>
      <c r="F74" s="74">
        <f t="shared" si="0"/>
        <v>472.337411696162</v>
      </c>
    </row>
    <row r="75" spans="3:6" ht="12">
      <c r="C75" s="120" t="s">
        <v>72</v>
      </c>
      <c r="D75" s="349">
        <v>114550</v>
      </c>
      <c r="E75" s="350">
        <v>48907.37</v>
      </c>
      <c r="F75" s="351">
        <f t="shared" si="0"/>
        <v>426.9521606285465</v>
      </c>
    </row>
    <row r="76" spans="3:6" ht="12">
      <c r="C76" s="125" t="s">
        <v>80</v>
      </c>
      <c r="D76" s="67">
        <v>14840</v>
      </c>
      <c r="E76" s="68">
        <v>5579.13</v>
      </c>
      <c r="F76" s="69">
        <f t="shared" si="0"/>
        <v>375.9521563342318</v>
      </c>
    </row>
    <row r="77" spans="3:6" ht="12">
      <c r="C77" s="125" t="s">
        <v>81</v>
      </c>
      <c r="D77" s="67">
        <v>12610</v>
      </c>
      <c r="E77" s="68">
        <v>4369.23</v>
      </c>
      <c r="F77" s="69">
        <f t="shared" si="0"/>
        <v>346.4892942109436</v>
      </c>
    </row>
    <row r="78" spans="3:6" ht="12">
      <c r="C78" s="125" t="s">
        <v>76</v>
      </c>
      <c r="D78" s="67">
        <v>45530</v>
      </c>
      <c r="E78" s="68">
        <v>12854.86</v>
      </c>
      <c r="F78" s="69">
        <f t="shared" si="0"/>
        <v>282.3382385240501</v>
      </c>
    </row>
    <row r="79" spans="3:6" ht="12">
      <c r="C79" s="125" t="s">
        <v>61</v>
      </c>
      <c r="D79" s="67">
        <v>330</v>
      </c>
      <c r="E79" s="68">
        <v>60.21</v>
      </c>
      <c r="F79" s="69">
        <f t="shared" si="0"/>
        <v>182.45454545454544</v>
      </c>
    </row>
    <row r="80" spans="3:6" ht="12">
      <c r="C80" s="125" t="s">
        <v>69</v>
      </c>
      <c r="D80" s="67">
        <v>710</v>
      </c>
      <c r="E80" s="68">
        <v>72.97</v>
      </c>
      <c r="F80" s="69">
        <f t="shared" si="0"/>
        <v>102.77464788732395</v>
      </c>
    </row>
    <row r="82" spans="3:6" ht="12">
      <c r="C82" s="131" t="s">
        <v>85</v>
      </c>
      <c r="D82" s="77">
        <v>40370</v>
      </c>
      <c r="E82" s="78">
        <v>25262.2</v>
      </c>
      <c r="F82" s="78">
        <f>E82/D82*1000</f>
        <v>625.7666584097102</v>
      </c>
    </row>
    <row r="83" spans="3:6" ht="12">
      <c r="C83" s="352" t="s">
        <v>822</v>
      </c>
      <c r="D83" s="353">
        <v>4260</v>
      </c>
      <c r="E83" s="354" t="s">
        <v>21</v>
      </c>
      <c r="F83" s="355" t="s">
        <v>21</v>
      </c>
    </row>
    <row r="84" spans="3:6" ht="12">
      <c r="C84" s="125" t="s">
        <v>782</v>
      </c>
      <c r="D84" s="67">
        <v>0</v>
      </c>
      <c r="E84" s="68">
        <v>0</v>
      </c>
      <c r="F84" s="69">
        <v>0</v>
      </c>
    </row>
    <row r="85" spans="3:6" ht="12">
      <c r="C85" s="125" t="s">
        <v>783</v>
      </c>
      <c r="D85" s="356" t="s">
        <v>21</v>
      </c>
      <c r="E85" s="357" t="s">
        <v>21</v>
      </c>
      <c r="F85" s="358" t="s">
        <v>21</v>
      </c>
    </row>
    <row r="86" spans="4:5" ht="15">
      <c r="D86" s="75"/>
      <c r="E86" s="75"/>
    </row>
    <row r="87" ht="15">
      <c r="C87" s="28" t="s">
        <v>35</v>
      </c>
    </row>
    <row r="88" ht="15">
      <c r="C88" s="30" t="s">
        <v>750</v>
      </c>
    </row>
    <row r="89" ht="15">
      <c r="C89" s="31" t="s">
        <v>751</v>
      </c>
    </row>
    <row r="90" ht="15">
      <c r="C90" s="31"/>
    </row>
    <row r="91" ht="15">
      <c r="C91" s="171" t="s">
        <v>811</v>
      </c>
    </row>
    <row r="92" ht="15">
      <c r="C92" s="9" t="s">
        <v>812</v>
      </c>
    </row>
    <row r="93" ht="15">
      <c r="C93" s="53" t="s">
        <v>824</v>
      </c>
    </row>
    <row r="95" spans="2:8" ht="15">
      <c r="B95" s="9"/>
      <c r="C95" s="79" t="s">
        <v>127</v>
      </c>
      <c r="D95" s="9"/>
      <c r="E95" s="9"/>
      <c r="F95" s="9"/>
      <c r="G95" s="9"/>
      <c r="H95" s="9"/>
    </row>
    <row r="96" spans="2:8" ht="15">
      <c r="B96" s="9"/>
      <c r="C96" s="80" t="s">
        <v>128</v>
      </c>
      <c r="D96" s="9"/>
      <c r="E96" s="9"/>
      <c r="F96" s="9"/>
      <c r="G96" s="9"/>
      <c r="H96" s="9"/>
    </row>
    <row r="103" spans="4:6" ht="15">
      <c r="D103" s="34" t="s">
        <v>39</v>
      </c>
      <c r="E103" s="35"/>
      <c r="F103" s="35"/>
    </row>
    <row r="105" spans="4:6" ht="15">
      <c r="D105" s="34" t="s">
        <v>40</v>
      </c>
      <c r="E105" s="38">
        <v>42188.7828587963</v>
      </c>
      <c r="F105" s="35"/>
    </row>
    <row r="106" spans="4:6" ht="15">
      <c r="D106" s="34" t="s">
        <v>41</v>
      </c>
      <c r="E106" s="38">
        <v>42192.47477965278</v>
      </c>
      <c r="F106" s="35"/>
    </row>
    <row r="107" spans="4:6" ht="15">
      <c r="D107" s="34" t="s">
        <v>42</v>
      </c>
      <c r="E107" s="34" t="s">
        <v>43</v>
      </c>
      <c r="F107" s="35"/>
    </row>
    <row r="109" spans="4:6" ht="15">
      <c r="D109" s="34" t="s">
        <v>47</v>
      </c>
      <c r="E109" s="34" t="s">
        <v>55</v>
      </c>
      <c r="F109" s="35"/>
    </row>
    <row r="110" spans="4:6" ht="15">
      <c r="D110" s="34" t="s">
        <v>45</v>
      </c>
      <c r="E110" s="34" t="s">
        <v>44</v>
      </c>
      <c r="F110" s="35"/>
    </row>
    <row r="112" spans="4:6" ht="15">
      <c r="D112" s="41" t="s">
        <v>50</v>
      </c>
      <c r="E112" s="41" t="s">
        <v>51</v>
      </c>
      <c r="F112" s="41" t="s">
        <v>129</v>
      </c>
    </row>
    <row r="113" spans="4:6" ht="15">
      <c r="D113" s="41" t="s">
        <v>56</v>
      </c>
      <c r="E113" s="43">
        <v>4260</v>
      </c>
      <c r="F113" s="44" t="s">
        <v>21</v>
      </c>
    </row>
    <row r="114" spans="4:6" ht="15">
      <c r="D114" s="41" t="s">
        <v>57</v>
      </c>
      <c r="E114" s="43">
        <v>90400</v>
      </c>
      <c r="F114" s="43">
        <v>355609760</v>
      </c>
    </row>
    <row r="115" spans="4:6" ht="15">
      <c r="D115" s="41" t="s">
        <v>58</v>
      </c>
      <c r="E115" s="43">
        <v>19200</v>
      </c>
      <c r="F115" s="43">
        <v>11146900</v>
      </c>
    </row>
    <row r="116" spans="4:6" ht="15">
      <c r="D116" s="41" t="s">
        <v>59</v>
      </c>
      <c r="E116" s="43">
        <v>320180</v>
      </c>
      <c r="F116" s="43">
        <v>219246000</v>
      </c>
    </row>
    <row r="117" spans="4:6" ht="15">
      <c r="D117" s="41" t="s">
        <v>60</v>
      </c>
      <c r="E117" s="43">
        <v>372750</v>
      </c>
      <c r="F117" s="43">
        <v>293373760</v>
      </c>
    </row>
    <row r="118" spans="4:6" ht="15">
      <c r="D118" s="41" t="s">
        <v>61</v>
      </c>
      <c r="E118" s="43">
        <v>330</v>
      </c>
      <c r="F118" s="43">
        <v>60210</v>
      </c>
    </row>
    <row r="119" spans="4:6" ht="15">
      <c r="D119" s="41" t="s">
        <v>62</v>
      </c>
      <c r="E119" s="43">
        <v>0</v>
      </c>
      <c r="F119" s="43">
        <v>0</v>
      </c>
    </row>
    <row r="120" spans="4:6" ht="15">
      <c r="D120" s="41" t="s">
        <v>63</v>
      </c>
      <c r="E120" s="43">
        <v>1025210</v>
      </c>
      <c r="F120" s="43">
        <v>3896682810</v>
      </c>
    </row>
    <row r="121" spans="4:6" ht="15">
      <c r="D121" s="41" t="s">
        <v>64</v>
      </c>
      <c r="E121" s="43">
        <v>3044710</v>
      </c>
      <c r="F121" s="43">
        <v>16658537500</v>
      </c>
    </row>
    <row r="122" spans="4:6" ht="15">
      <c r="D122" s="41" t="s">
        <v>65</v>
      </c>
      <c r="E122" s="43">
        <v>1583610</v>
      </c>
      <c r="F122" s="43">
        <v>2711480650</v>
      </c>
    </row>
    <row r="123" spans="4:6" ht="15">
      <c r="D123" s="41" t="s">
        <v>66</v>
      </c>
      <c r="E123" s="43">
        <v>14480</v>
      </c>
      <c r="F123" s="43">
        <v>30281170</v>
      </c>
    </row>
    <row r="124" spans="4:6" ht="15">
      <c r="D124" s="41" t="s">
        <v>67</v>
      </c>
      <c r="E124" s="43">
        <v>2408350</v>
      </c>
      <c r="F124" s="43">
        <v>11570290300</v>
      </c>
    </row>
    <row r="125" spans="4:6" ht="15">
      <c r="D125" s="41" t="s">
        <v>68</v>
      </c>
      <c r="E125" s="43">
        <v>28290</v>
      </c>
      <c r="F125" s="43">
        <v>91509600</v>
      </c>
    </row>
    <row r="126" spans="4:6" ht="15">
      <c r="D126" s="41" t="s">
        <v>69</v>
      </c>
      <c r="E126" s="43">
        <v>710</v>
      </c>
      <c r="F126" s="43">
        <v>72970</v>
      </c>
    </row>
    <row r="127" spans="4:6" ht="15">
      <c r="D127" s="41" t="s">
        <v>70</v>
      </c>
      <c r="E127" s="43">
        <v>1530</v>
      </c>
      <c r="F127" s="43">
        <v>1214670</v>
      </c>
    </row>
    <row r="128" spans="4:6" ht="15">
      <c r="D128" s="41" t="s">
        <v>71</v>
      </c>
      <c r="E128" s="44" t="s">
        <v>21</v>
      </c>
      <c r="F128" s="44" t="s">
        <v>21</v>
      </c>
    </row>
    <row r="129" spans="4:6" ht="15">
      <c r="D129" s="41" t="s">
        <v>72</v>
      </c>
      <c r="E129" s="43">
        <v>114550</v>
      </c>
      <c r="F129" s="43">
        <v>48907370</v>
      </c>
    </row>
    <row r="130" spans="4:6" ht="15">
      <c r="D130" s="41" t="s">
        <v>73</v>
      </c>
      <c r="E130" s="43">
        <v>2830</v>
      </c>
      <c r="F130" s="43">
        <v>28176060</v>
      </c>
    </row>
    <row r="131" spans="4:6" ht="15">
      <c r="D131" s="41" t="s">
        <v>74</v>
      </c>
      <c r="E131" s="43">
        <v>137310</v>
      </c>
      <c r="F131" s="43">
        <v>64856650</v>
      </c>
    </row>
    <row r="132" spans="4:6" ht="15">
      <c r="D132" s="41" t="s">
        <v>75</v>
      </c>
      <c r="E132" s="43">
        <v>26480</v>
      </c>
      <c r="F132" s="43">
        <v>18316230</v>
      </c>
    </row>
    <row r="133" spans="4:6" ht="15">
      <c r="D133" s="41" t="s">
        <v>76</v>
      </c>
      <c r="E133" s="43">
        <v>45530</v>
      </c>
      <c r="F133" s="43">
        <v>12854860</v>
      </c>
    </row>
    <row r="134" spans="4:6" ht="15">
      <c r="D134" s="41" t="s">
        <v>77</v>
      </c>
      <c r="E134" s="43">
        <v>466330</v>
      </c>
      <c r="F134" s="43">
        <v>3437365770</v>
      </c>
    </row>
    <row r="135" spans="4:6" ht="15">
      <c r="D135" s="41" t="s">
        <v>78</v>
      </c>
      <c r="E135" s="43">
        <v>133460</v>
      </c>
      <c r="F135" s="43">
        <v>203667430</v>
      </c>
    </row>
    <row r="136" spans="4:6" ht="15">
      <c r="D136" s="41" t="s">
        <v>79</v>
      </c>
      <c r="E136" s="43">
        <v>1260</v>
      </c>
      <c r="F136" s="43">
        <v>2643850</v>
      </c>
    </row>
    <row r="137" spans="4:6" ht="15">
      <c r="D137" s="41" t="s">
        <v>80</v>
      </c>
      <c r="E137" s="43">
        <v>14840</v>
      </c>
      <c r="F137" s="43">
        <v>5579130</v>
      </c>
    </row>
    <row r="138" spans="4:6" ht="15">
      <c r="D138" s="41" t="s">
        <v>81</v>
      </c>
      <c r="E138" s="43">
        <v>12610</v>
      </c>
      <c r="F138" s="43">
        <v>4369230</v>
      </c>
    </row>
    <row r="139" spans="4:6" ht="15">
      <c r="D139" s="41" t="s">
        <v>82</v>
      </c>
      <c r="E139" s="43">
        <v>63250</v>
      </c>
      <c r="F139" s="43">
        <v>111052560</v>
      </c>
    </row>
    <row r="140" spans="4:6" ht="15">
      <c r="D140" s="41" t="s">
        <v>83</v>
      </c>
      <c r="E140" s="43">
        <v>66350</v>
      </c>
      <c r="F140" s="43">
        <v>86647250</v>
      </c>
    </row>
    <row r="141" spans="4:6" ht="15">
      <c r="D141" s="41" t="s">
        <v>84</v>
      </c>
      <c r="E141" s="44" t="s">
        <v>21</v>
      </c>
      <c r="F141" s="44" t="s">
        <v>21</v>
      </c>
    </row>
    <row r="142" spans="4:6" ht="15">
      <c r="D142" s="41" t="s">
        <v>85</v>
      </c>
      <c r="E142" s="43">
        <v>40370</v>
      </c>
      <c r="F142" s="43">
        <v>25262200</v>
      </c>
    </row>
    <row r="143" spans="4:6" ht="15">
      <c r="D143" s="41" t="s">
        <v>86</v>
      </c>
      <c r="E143" s="43">
        <v>34520</v>
      </c>
      <c r="F143" s="43">
        <v>589310780</v>
      </c>
    </row>
    <row r="144" spans="4:6" ht="15">
      <c r="D144" s="41" t="s">
        <v>87</v>
      </c>
      <c r="E144" s="43">
        <v>5050</v>
      </c>
      <c r="F144" s="43">
        <v>23814430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J3:X204"/>
  <sheetViews>
    <sheetView showGridLines="0" workbookViewId="0" topLeftCell="H1">
      <selection activeCell="M36" sqref="M36"/>
    </sheetView>
  </sheetViews>
  <sheetFormatPr defaultColWidth="9.140625" defaultRowHeight="15"/>
  <cols>
    <col min="1" max="1" width="9.140625" style="53" customWidth="1"/>
    <col min="2" max="2" width="7.7109375" style="53" customWidth="1"/>
    <col min="3" max="5" width="13.7109375" style="53" customWidth="1"/>
    <col min="6" max="6" width="15.7109375" style="53" customWidth="1"/>
    <col min="7" max="7" width="13.7109375" style="53" customWidth="1"/>
    <col min="8" max="16384" width="9.140625" style="53" customWidth="1"/>
  </cols>
  <sheetData>
    <row r="3" ht="12">
      <c r="J3" s="160" t="s">
        <v>915</v>
      </c>
    </row>
    <row r="4" ht="15">
      <c r="J4" s="9" t="s">
        <v>889</v>
      </c>
    </row>
    <row r="7" ht="40.5" customHeight="1"/>
    <row r="42" ht="15">
      <c r="J42" s="53" t="s">
        <v>904</v>
      </c>
    </row>
    <row r="43" ht="15">
      <c r="J43" s="171" t="s">
        <v>893</v>
      </c>
    </row>
    <row r="44" ht="15">
      <c r="J44" s="79" t="s">
        <v>127</v>
      </c>
    </row>
    <row r="46" s="9" customFormat="1" ht="15"/>
    <row r="47" s="9" customFormat="1" ht="15">
      <c r="J47" s="171"/>
    </row>
    <row r="48" ht="15">
      <c r="J48" s="9"/>
    </row>
    <row r="54" ht="15">
      <c r="Q54" s="54"/>
    </row>
    <row r="55" spans="10:24" ht="60">
      <c r="J55" s="511"/>
      <c r="K55" s="359"/>
      <c r="L55" s="360" t="s">
        <v>217</v>
      </c>
      <c r="M55" s="361" t="s">
        <v>218</v>
      </c>
      <c r="N55" s="361" t="s">
        <v>219</v>
      </c>
      <c r="O55" s="361" t="s">
        <v>220</v>
      </c>
      <c r="P55" s="361" t="s">
        <v>221</v>
      </c>
      <c r="Q55" s="54"/>
      <c r="R55" s="511"/>
      <c r="S55" s="359"/>
      <c r="T55" s="360" t="s">
        <v>217</v>
      </c>
      <c r="U55" s="361" t="s">
        <v>218</v>
      </c>
      <c r="V55" s="361" t="s">
        <v>219</v>
      </c>
      <c r="W55" s="361" t="s">
        <v>220</v>
      </c>
      <c r="X55" s="361" t="s">
        <v>221</v>
      </c>
    </row>
    <row r="56" spans="10:24" ht="12">
      <c r="J56" s="512" t="s">
        <v>826</v>
      </c>
      <c r="K56" s="509" t="s">
        <v>895</v>
      </c>
      <c r="L56" s="610">
        <f>+T56*100</f>
        <v>91.78571428571428</v>
      </c>
      <c r="M56" s="610">
        <f aca="true" t="shared" si="0" ref="M56:P56">+U56*100</f>
        <v>4.107142857142857</v>
      </c>
      <c r="N56" s="610">
        <f t="shared" si="0"/>
        <v>1.7857142857142856</v>
      </c>
      <c r="O56" s="610">
        <f t="shared" si="0"/>
        <v>2.3214285714285716</v>
      </c>
      <c r="P56" s="610">
        <f t="shared" si="0"/>
        <v>0</v>
      </c>
      <c r="Q56" s="54"/>
      <c r="R56" s="512" t="s">
        <v>826</v>
      </c>
      <c r="S56" s="509" t="s">
        <v>895</v>
      </c>
      <c r="T56" s="362">
        <v>0.9178571428571428</v>
      </c>
      <c r="U56" s="265">
        <v>0.04107142857142857</v>
      </c>
      <c r="V56" s="265">
        <v>0.017857142857142856</v>
      </c>
      <c r="W56" s="265">
        <v>0.023214285714285715</v>
      </c>
      <c r="X56" s="264">
        <v>0</v>
      </c>
    </row>
    <row r="57" spans="10:24" ht="12">
      <c r="J57" s="512" t="s">
        <v>840</v>
      </c>
      <c r="K57" s="71" t="s">
        <v>72</v>
      </c>
      <c r="L57" s="610">
        <f aca="true" t="shared" si="1" ref="L57:L81">+T57*100</f>
        <v>75.19705727798214</v>
      </c>
      <c r="M57" s="610">
        <f aca="true" t="shared" si="2" ref="M57:M81">+U57*100</f>
        <v>4.203888596952181</v>
      </c>
      <c r="N57" s="610">
        <f aca="true" t="shared" si="3" ref="N57:N81">+V57*100</f>
        <v>4.939569101418813</v>
      </c>
      <c r="O57" s="610">
        <f aca="true" t="shared" si="4" ref="O57:O81">+W57*100</f>
        <v>15.028901734104046</v>
      </c>
      <c r="P57" s="610">
        <f aca="true" t="shared" si="5" ref="P57:P81">+X57*100</f>
        <v>0.6305832895428272</v>
      </c>
      <c r="R57" s="512" t="s">
        <v>840</v>
      </c>
      <c r="S57" s="71" t="s">
        <v>72</v>
      </c>
      <c r="T57" s="362">
        <v>0.7519705727798214</v>
      </c>
      <c r="U57" s="265">
        <v>0.04203888596952181</v>
      </c>
      <c r="V57" s="265">
        <v>0.04939569101418812</v>
      </c>
      <c r="W57" s="265">
        <v>0.15028901734104047</v>
      </c>
      <c r="X57" s="264">
        <v>0.006305832895428271</v>
      </c>
    </row>
    <row r="58" spans="10:24" ht="12">
      <c r="J58" s="512" t="s">
        <v>827</v>
      </c>
      <c r="K58" s="71" t="s">
        <v>896</v>
      </c>
      <c r="L58" s="610">
        <f t="shared" si="1"/>
        <v>62.44695898161245</v>
      </c>
      <c r="M58" s="610">
        <f t="shared" si="2"/>
        <v>9.476661951909476</v>
      </c>
      <c r="N58" s="610">
        <f t="shared" si="3"/>
        <v>9.123055162659123</v>
      </c>
      <c r="O58" s="610">
        <f t="shared" si="4"/>
        <v>17.892503536067892</v>
      </c>
      <c r="P58" s="610">
        <f t="shared" si="5"/>
        <v>1.0608203677510608</v>
      </c>
      <c r="R58" s="512" t="s">
        <v>827</v>
      </c>
      <c r="S58" s="71" t="s">
        <v>896</v>
      </c>
      <c r="T58" s="362">
        <v>0.6244695898161244</v>
      </c>
      <c r="U58" s="265">
        <v>0.09476661951909476</v>
      </c>
      <c r="V58" s="265">
        <v>0.09123055162659123</v>
      </c>
      <c r="W58" s="265">
        <v>0.1789250353606789</v>
      </c>
      <c r="X58" s="264">
        <v>0.010608203677510608</v>
      </c>
    </row>
    <row r="59" spans="10:24" ht="12">
      <c r="J59" s="512" t="s">
        <v>842</v>
      </c>
      <c r="K59" s="71" t="s">
        <v>74</v>
      </c>
      <c r="L59" s="610">
        <f t="shared" si="1"/>
        <v>58.71313672922251</v>
      </c>
      <c r="M59" s="610">
        <f t="shared" si="2"/>
        <v>7.506702412868632</v>
      </c>
      <c r="N59" s="610">
        <f t="shared" si="3"/>
        <v>32.707774798927616</v>
      </c>
      <c r="O59" s="610">
        <f t="shared" si="4"/>
        <v>0.6255585344057194</v>
      </c>
      <c r="P59" s="610">
        <f t="shared" si="5"/>
        <v>0.44682752457551383</v>
      </c>
      <c r="R59" s="512" t="s">
        <v>842</v>
      </c>
      <c r="S59" s="71" t="s">
        <v>74</v>
      </c>
      <c r="T59" s="362">
        <v>0.5871313672922251</v>
      </c>
      <c r="U59" s="265">
        <v>0.07506702412868632</v>
      </c>
      <c r="V59" s="265">
        <v>0.32707774798927614</v>
      </c>
      <c r="W59" s="265">
        <v>0.006255585344057194</v>
      </c>
      <c r="X59" s="264">
        <v>0.004468275245755138</v>
      </c>
    </row>
    <row r="60" spans="10:24" ht="12">
      <c r="J60" s="512" t="s">
        <v>843</v>
      </c>
      <c r="K60" s="71" t="s">
        <v>75</v>
      </c>
      <c r="L60" s="610">
        <f t="shared" si="1"/>
        <v>58.22784810126582</v>
      </c>
      <c r="M60" s="610">
        <f t="shared" si="2"/>
        <v>10.126582278481013</v>
      </c>
      <c r="N60" s="610">
        <f t="shared" si="3"/>
        <v>13.291139240506327</v>
      </c>
      <c r="O60" s="610">
        <f t="shared" si="4"/>
        <v>18.354430379746837</v>
      </c>
      <c r="P60" s="610">
        <f t="shared" si="5"/>
        <v>0</v>
      </c>
      <c r="R60" s="512" t="s">
        <v>843</v>
      </c>
      <c r="S60" s="71" t="s">
        <v>75</v>
      </c>
      <c r="T60" s="362">
        <v>0.5822784810126582</v>
      </c>
      <c r="U60" s="265">
        <v>0.10126582278481013</v>
      </c>
      <c r="V60" s="265">
        <v>0.13291139240506328</v>
      </c>
      <c r="W60" s="265">
        <v>0.18354430379746836</v>
      </c>
      <c r="X60" s="264">
        <v>0</v>
      </c>
    </row>
    <row r="61" spans="10:24" ht="12">
      <c r="J61" s="512" t="s">
        <v>845</v>
      </c>
      <c r="K61" s="71" t="s">
        <v>78</v>
      </c>
      <c r="L61" s="610">
        <f t="shared" si="1"/>
        <v>55.914598961338726</v>
      </c>
      <c r="M61" s="610">
        <f t="shared" si="2"/>
        <v>1.6156953260242353</v>
      </c>
      <c r="N61" s="610">
        <f t="shared" si="3"/>
        <v>16.907097518753606</v>
      </c>
      <c r="O61" s="610">
        <f t="shared" si="4"/>
        <v>22.96595499134449</v>
      </c>
      <c r="P61" s="610">
        <f t="shared" si="5"/>
        <v>2.5966532025389495</v>
      </c>
      <c r="R61" s="512" t="s">
        <v>845</v>
      </c>
      <c r="S61" s="71" t="s">
        <v>78</v>
      </c>
      <c r="T61" s="362">
        <v>0.5591459896133872</v>
      </c>
      <c r="U61" s="265">
        <v>0.016156953260242354</v>
      </c>
      <c r="V61" s="265">
        <v>0.16907097518753605</v>
      </c>
      <c r="W61" s="265">
        <v>0.2296595499134449</v>
      </c>
      <c r="X61" s="264">
        <v>0.025966532025389497</v>
      </c>
    </row>
    <row r="62" spans="10:24" ht="12">
      <c r="J62" s="512" t="s">
        <v>847</v>
      </c>
      <c r="K62" s="71" t="s">
        <v>80</v>
      </c>
      <c r="L62" s="610">
        <f t="shared" si="1"/>
        <v>51.21951219512195</v>
      </c>
      <c r="M62" s="610">
        <f t="shared" si="2"/>
        <v>12.195121951219512</v>
      </c>
      <c r="N62" s="610">
        <f t="shared" si="3"/>
        <v>31.70731707317073</v>
      </c>
      <c r="O62" s="610">
        <f t="shared" si="4"/>
        <v>4.878048780487805</v>
      </c>
      <c r="P62" s="610">
        <f t="shared" si="5"/>
        <v>0</v>
      </c>
      <c r="R62" s="512" t="s">
        <v>847</v>
      </c>
      <c r="S62" s="71" t="s">
        <v>80</v>
      </c>
      <c r="T62" s="362">
        <v>0.5121951219512195</v>
      </c>
      <c r="U62" s="265">
        <v>0.12195121951219512</v>
      </c>
      <c r="V62" s="265">
        <v>0.3170731707317073</v>
      </c>
      <c r="W62" s="265">
        <v>0.04878048780487805</v>
      </c>
      <c r="X62" s="264">
        <v>0</v>
      </c>
    </row>
    <row r="63" spans="10:24" ht="12">
      <c r="J63" s="512" t="s">
        <v>844</v>
      </c>
      <c r="K63" s="71" t="s">
        <v>77</v>
      </c>
      <c r="L63" s="610">
        <f t="shared" si="1"/>
        <v>48.3705885192874</v>
      </c>
      <c r="M63" s="610">
        <f t="shared" si="2"/>
        <v>13.85120455752426</v>
      </c>
      <c r="N63" s="610">
        <f t="shared" si="3"/>
        <v>11.022063438420314</v>
      </c>
      <c r="O63" s="610">
        <f t="shared" si="4"/>
        <v>26.70786462608024</v>
      </c>
      <c r="P63" s="610">
        <f t="shared" si="5"/>
        <v>0.048278858687780625</v>
      </c>
      <c r="R63" s="512" t="s">
        <v>844</v>
      </c>
      <c r="S63" s="71" t="s">
        <v>77</v>
      </c>
      <c r="T63" s="362">
        <v>0.48370588519287405</v>
      </c>
      <c r="U63" s="265">
        <v>0.1385120455752426</v>
      </c>
      <c r="V63" s="265">
        <v>0.11022063438420315</v>
      </c>
      <c r="W63" s="265">
        <v>0.2670786462608024</v>
      </c>
      <c r="X63" s="264">
        <v>0.0004827885868778062</v>
      </c>
    </row>
    <row r="64" spans="10:24" ht="12">
      <c r="J64" s="512" t="s">
        <v>837</v>
      </c>
      <c r="K64" s="71" t="s">
        <v>68</v>
      </c>
      <c r="L64" s="610">
        <f t="shared" si="1"/>
        <v>46.16447823082239</v>
      </c>
      <c r="M64" s="610">
        <f t="shared" si="2"/>
        <v>1.2093987560469939</v>
      </c>
      <c r="N64" s="610">
        <f t="shared" si="3"/>
        <v>6.7726330338631655</v>
      </c>
      <c r="O64" s="610">
        <f t="shared" si="4"/>
        <v>44.9550794747754</v>
      </c>
      <c r="P64" s="610">
        <f t="shared" si="5"/>
        <v>0.8984105044920525</v>
      </c>
      <c r="R64" s="512" t="s">
        <v>837</v>
      </c>
      <c r="S64" s="71" t="s">
        <v>68</v>
      </c>
      <c r="T64" s="362">
        <v>0.4616447823082239</v>
      </c>
      <c r="U64" s="265">
        <v>0.012093987560469938</v>
      </c>
      <c r="V64" s="265">
        <v>0.06772633033863165</v>
      </c>
      <c r="W64" s="265">
        <v>0.449550794747754</v>
      </c>
      <c r="X64" s="264">
        <v>0.008984105044920525</v>
      </c>
    </row>
    <row r="65" spans="10:24" ht="12">
      <c r="J65" s="512" t="s">
        <v>829</v>
      </c>
      <c r="K65" s="71" t="s">
        <v>898</v>
      </c>
      <c r="L65" s="610">
        <f t="shared" si="1"/>
        <v>41.29763130792997</v>
      </c>
      <c r="M65" s="610">
        <f t="shared" si="2"/>
        <v>23.480947476828014</v>
      </c>
      <c r="N65" s="610">
        <f t="shared" si="3"/>
        <v>8.135942327497425</v>
      </c>
      <c r="O65" s="610">
        <f t="shared" si="4"/>
        <v>20.3913491246138</v>
      </c>
      <c r="P65" s="610">
        <f t="shared" si="5"/>
        <v>6.694129763130793</v>
      </c>
      <c r="R65" s="512" t="s">
        <v>829</v>
      </c>
      <c r="S65" s="71" t="s">
        <v>898</v>
      </c>
      <c r="T65" s="362">
        <v>0.4129763130792997</v>
      </c>
      <c r="U65" s="265">
        <v>0.23480947476828012</v>
      </c>
      <c r="V65" s="265">
        <v>0.08135942327497425</v>
      </c>
      <c r="W65" s="265">
        <v>0.203913491246138</v>
      </c>
      <c r="X65" s="264">
        <v>0.06694129763130793</v>
      </c>
    </row>
    <row r="66" spans="10:24" ht="12">
      <c r="J66" s="512" t="s">
        <v>825</v>
      </c>
      <c r="K66" s="71" t="s">
        <v>894</v>
      </c>
      <c r="L66" s="610">
        <f t="shared" si="1"/>
        <v>40.88235294117647</v>
      </c>
      <c r="M66" s="610">
        <f t="shared" si="2"/>
        <v>31.470588235294116</v>
      </c>
      <c r="N66" s="610">
        <f t="shared" si="3"/>
        <v>11.470588235294118</v>
      </c>
      <c r="O66" s="610">
        <f t="shared" si="4"/>
        <v>10.588235294117647</v>
      </c>
      <c r="P66" s="610">
        <f t="shared" si="5"/>
        <v>5.588235294117648</v>
      </c>
      <c r="R66" s="512" t="s">
        <v>825</v>
      </c>
      <c r="S66" s="71" t="s">
        <v>894</v>
      </c>
      <c r="T66" s="362">
        <v>0.4088235294117647</v>
      </c>
      <c r="U66" s="265">
        <v>0.31470588235294117</v>
      </c>
      <c r="V66" s="265">
        <v>0.11470588235294117</v>
      </c>
      <c r="W66" s="265">
        <v>0.10588235294117647</v>
      </c>
      <c r="X66" s="264">
        <v>0.05588235294117647</v>
      </c>
    </row>
    <row r="67" spans="10:24" ht="12">
      <c r="J67" s="512" t="s">
        <v>834</v>
      </c>
      <c r="K67" s="71" t="s">
        <v>64</v>
      </c>
      <c r="L67" s="610">
        <f t="shared" si="1"/>
        <v>38.060764014575646</v>
      </c>
      <c r="M67" s="610">
        <f t="shared" si="2"/>
        <v>7.755978667438885</v>
      </c>
      <c r="N67" s="610">
        <f t="shared" si="3"/>
        <v>29.08612659571901</v>
      </c>
      <c r="O67" s="610">
        <f t="shared" si="4"/>
        <v>23.400661212867107</v>
      </c>
      <c r="P67" s="610">
        <f t="shared" si="5"/>
        <v>1.6964695093993583</v>
      </c>
      <c r="R67" s="512" t="s">
        <v>834</v>
      </c>
      <c r="S67" s="71" t="s">
        <v>64</v>
      </c>
      <c r="T67" s="362">
        <v>0.38060764014575643</v>
      </c>
      <c r="U67" s="265">
        <v>0.07755978667438886</v>
      </c>
      <c r="V67" s="265">
        <v>0.2908612659571901</v>
      </c>
      <c r="W67" s="265">
        <v>0.23400661212867105</v>
      </c>
      <c r="X67" s="264">
        <v>0.016964695093993582</v>
      </c>
    </row>
    <row r="68" spans="10:24" ht="12">
      <c r="J68" s="512" t="s">
        <v>831</v>
      </c>
      <c r="K68" s="71" t="s">
        <v>57</v>
      </c>
      <c r="L68" s="610">
        <f t="shared" si="1"/>
        <v>37.15191306316504</v>
      </c>
      <c r="M68" s="610">
        <f t="shared" si="2"/>
        <v>1.7432646592709984</v>
      </c>
      <c r="N68" s="610">
        <f t="shared" si="3"/>
        <v>21.46253112972606</v>
      </c>
      <c r="O68" s="610">
        <f t="shared" si="4"/>
        <v>33.55218474077428</v>
      </c>
      <c r="P68" s="610">
        <f t="shared" si="5"/>
        <v>6.090106407063618</v>
      </c>
      <c r="R68" s="512" t="s">
        <v>831</v>
      </c>
      <c r="S68" s="71" t="s">
        <v>57</v>
      </c>
      <c r="T68" s="362">
        <v>0.37151913063165043</v>
      </c>
      <c r="U68" s="265">
        <v>0.017432646592709985</v>
      </c>
      <c r="V68" s="265">
        <v>0.2146253112972606</v>
      </c>
      <c r="W68" s="265">
        <v>0.3355218474077428</v>
      </c>
      <c r="X68" s="264">
        <v>0.060901064070636175</v>
      </c>
    </row>
    <row r="69" spans="10:24" ht="12">
      <c r="J69" s="512" t="s">
        <v>836</v>
      </c>
      <c r="K69" s="71" t="s">
        <v>66</v>
      </c>
      <c r="L69" s="610">
        <f t="shared" si="1"/>
        <v>36.118421052631575</v>
      </c>
      <c r="M69" s="610">
        <f t="shared" si="2"/>
        <v>2.368421052631579</v>
      </c>
      <c r="N69" s="610">
        <f t="shared" si="3"/>
        <v>37.434210526315795</v>
      </c>
      <c r="O69" s="610">
        <f t="shared" si="4"/>
        <v>22.960526315789473</v>
      </c>
      <c r="P69" s="610">
        <f t="shared" si="5"/>
        <v>1.118421052631579</v>
      </c>
      <c r="R69" s="512" t="s">
        <v>836</v>
      </c>
      <c r="S69" s="71" t="s">
        <v>66</v>
      </c>
      <c r="T69" s="362">
        <v>0.3611842105263158</v>
      </c>
      <c r="U69" s="265">
        <v>0.02368421052631579</v>
      </c>
      <c r="V69" s="265">
        <v>0.3743421052631579</v>
      </c>
      <c r="W69" s="265">
        <v>0.22960526315789473</v>
      </c>
      <c r="X69" s="264">
        <v>0.01118421052631579</v>
      </c>
    </row>
    <row r="70" spans="10:24" ht="12">
      <c r="J70" s="512" t="s">
        <v>839</v>
      </c>
      <c r="K70" s="71" t="s">
        <v>70</v>
      </c>
      <c r="L70" s="610">
        <f t="shared" si="1"/>
        <v>35.60157790927022</v>
      </c>
      <c r="M70" s="610">
        <f t="shared" si="2"/>
        <v>33.33333333333333</v>
      </c>
      <c r="N70" s="610">
        <f t="shared" si="3"/>
        <v>16.074950690335303</v>
      </c>
      <c r="O70" s="610">
        <f t="shared" si="4"/>
        <v>5.818540433925049</v>
      </c>
      <c r="P70" s="610">
        <f t="shared" si="5"/>
        <v>9.171597633136095</v>
      </c>
      <c r="R70" s="512" t="s">
        <v>839</v>
      </c>
      <c r="S70" s="71" t="s">
        <v>70</v>
      </c>
      <c r="T70" s="362">
        <v>0.35601577909270216</v>
      </c>
      <c r="U70" s="265">
        <v>0.3333333333333333</v>
      </c>
      <c r="V70" s="265">
        <v>0.16074950690335305</v>
      </c>
      <c r="W70" s="265">
        <v>0.05818540433925049</v>
      </c>
      <c r="X70" s="264">
        <v>0.09171597633136094</v>
      </c>
    </row>
    <row r="71" spans="10:24" ht="12">
      <c r="J71" s="512" t="s">
        <v>771</v>
      </c>
      <c r="K71" s="71" t="s">
        <v>861</v>
      </c>
      <c r="L71" s="610">
        <f t="shared" si="1"/>
        <v>34.45255840799016</v>
      </c>
      <c r="M71" s="610">
        <f t="shared" si="2"/>
        <v>6.077944239504128</v>
      </c>
      <c r="N71" s="610">
        <f t="shared" si="3"/>
        <v>8.103089161584984</v>
      </c>
      <c r="O71" s="610">
        <f t="shared" si="4"/>
        <v>46.299781675826246</v>
      </c>
      <c r="P71" s="610">
        <f t="shared" si="5"/>
        <v>5.066626515094481</v>
      </c>
      <c r="R71" s="512" t="s">
        <v>771</v>
      </c>
      <c r="S71" s="71" t="s">
        <v>861</v>
      </c>
      <c r="T71" s="362">
        <v>0.34452558407990164</v>
      </c>
      <c r="U71" s="265">
        <v>0.06077944239504128</v>
      </c>
      <c r="V71" s="265">
        <v>0.08103089161584984</v>
      </c>
      <c r="W71" s="265">
        <v>0.46299781675826246</v>
      </c>
      <c r="X71" s="264">
        <v>0.050666265150944814</v>
      </c>
    </row>
    <row r="72" spans="10:24" ht="12">
      <c r="J72" s="512" t="s">
        <v>849</v>
      </c>
      <c r="K72" s="71" t="s">
        <v>82</v>
      </c>
      <c r="L72" s="610">
        <f t="shared" si="1"/>
        <v>30.804597701149426</v>
      </c>
      <c r="M72" s="610">
        <f t="shared" si="2"/>
        <v>25.517241379310345</v>
      </c>
      <c r="N72" s="610">
        <f t="shared" si="3"/>
        <v>35.86206896551724</v>
      </c>
      <c r="O72" s="610">
        <f t="shared" si="4"/>
        <v>4.597701149425287</v>
      </c>
      <c r="P72" s="610">
        <f t="shared" si="5"/>
        <v>3.218390804597701</v>
      </c>
      <c r="R72" s="512" t="s">
        <v>849</v>
      </c>
      <c r="S72" s="71" t="s">
        <v>82</v>
      </c>
      <c r="T72" s="362">
        <v>0.3080459770114943</v>
      </c>
      <c r="U72" s="265">
        <v>0.25517241379310346</v>
      </c>
      <c r="V72" s="265">
        <v>0.3586206896551724</v>
      </c>
      <c r="W72" s="265">
        <v>0.04597701149425287</v>
      </c>
      <c r="X72" s="264">
        <v>0.03218390804597701</v>
      </c>
    </row>
    <row r="73" spans="10:24" ht="12">
      <c r="J73" s="512" t="s">
        <v>841</v>
      </c>
      <c r="K73" s="71" t="s">
        <v>73</v>
      </c>
      <c r="L73" s="610">
        <f t="shared" si="1"/>
        <v>30.582959641255602</v>
      </c>
      <c r="M73" s="610">
        <f t="shared" si="2"/>
        <v>50.58295964125561</v>
      </c>
      <c r="N73" s="610">
        <f t="shared" si="3"/>
        <v>0</v>
      </c>
      <c r="O73" s="610">
        <f t="shared" si="4"/>
        <v>16.50224215246637</v>
      </c>
      <c r="P73" s="610">
        <f t="shared" si="5"/>
        <v>2.3318385650224216</v>
      </c>
      <c r="R73" s="512" t="s">
        <v>841</v>
      </c>
      <c r="S73" s="71" t="s">
        <v>73</v>
      </c>
      <c r="T73" s="362">
        <v>0.305829596412556</v>
      </c>
      <c r="U73" s="265">
        <v>0.5058295964125561</v>
      </c>
      <c r="V73" s="265">
        <v>0</v>
      </c>
      <c r="W73" s="265">
        <v>0.16502242152466368</v>
      </c>
      <c r="X73" s="264">
        <v>0.023318385650224215</v>
      </c>
    </row>
    <row r="74" spans="10:24" ht="12">
      <c r="J74" s="512" t="s">
        <v>835</v>
      </c>
      <c r="K74" s="71" t="s">
        <v>65</v>
      </c>
      <c r="L74" s="610">
        <f t="shared" si="1"/>
        <v>30.002198768689535</v>
      </c>
      <c r="M74" s="610">
        <f t="shared" si="2"/>
        <v>16.116974494283202</v>
      </c>
      <c r="N74" s="610">
        <f t="shared" si="3"/>
        <v>19.052330694810905</v>
      </c>
      <c r="O74" s="610">
        <f t="shared" si="4"/>
        <v>32.10202286719437</v>
      </c>
      <c r="P74" s="610">
        <f t="shared" si="5"/>
        <v>2.7264731750219875</v>
      </c>
      <c r="R74" s="512" t="s">
        <v>835</v>
      </c>
      <c r="S74" s="71" t="s">
        <v>65</v>
      </c>
      <c r="T74" s="362">
        <v>0.30002198768689536</v>
      </c>
      <c r="U74" s="265">
        <v>0.161169744942832</v>
      </c>
      <c r="V74" s="265">
        <v>0.19052330694810907</v>
      </c>
      <c r="W74" s="265">
        <v>0.3210202286719437</v>
      </c>
      <c r="X74" s="264">
        <v>0.027264731750219876</v>
      </c>
    </row>
    <row r="75" spans="10:24" ht="12">
      <c r="J75" s="512" t="s">
        <v>838</v>
      </c>
      <c r="K75" s="71" t="s">
        <v>69</v>
      </c>
      <c r="L75" s="610">
        <f t="shared" si="1"/>
        <v>28.947368421052634</v>
      </c>
      <c r="M75" s="610">
        <f t="shared" si="2"/>
        <v>50</v>
      </c>
      <c r="N75" s="610">
        <f t="shared" si="3"/>
        <v>13.157894736842104</v>
      </c>
      <c r="O75" s="610">
        <f t="shared" si="4"/>
        <v>0</v>
      </c>
      <c r="P75" s="610">
        <f t="shared" si="5"/>
        <v>7.894736842105263</v>
      </c>
      <c r="R75" s="512" t="s">
        <v>838</v>
      </c>
      <c r="S75" s="71" t="s">
        <v>69</v>
      </c>
      <c r="T75" s="362">
        <v>0.2894736842105263</v>
      </c>
      <c r="U75" s="265">
        <v>0.5</v>
      </c>
      <c r="V75" s="265">
        <v>0.13157894736842105</v>
      </c>
      <c r="W75" s="265">
        <v>0</v>
      </c>
      <c r="X75" s="264">
        <v>0.07894736842105263</v>
      </c>
    </row>
    <row r="76" spans="10:24" ht="12">
      <c r="J76" s="512" t="s">
        <v>832</v>
      </c>
      <c r="K76" s="71" t="s">
        <v>58</v>
      </c>
      <c r="L76" s="610">
        <f t="shared" si="1"/>
        <v>28.431372549019606</v>
      </c>
      <c r="M76" s="610">
        <f t="shared" si="2"/>
        <v>10.784313725490197</v>
      </c>
      <c r="N76" s="610">
        <f t="shared" si="3"/>
        <v>45.09803921568628</v>
      </c>
      <c r="O76" s="610">
        <f t="shared" si="4"/>
        <v>9.803921568627452</v>
      </c>
      <c r="P76" s="610">
        <f t="shared" si="5"/>
        <v>5.88235294117647</v>
      </c>
      <c r="R76" s="512" t="s">
        <v>832</v>
      </c>
      <c r="S76" s="71" t="s">
        <v>58</v>
      </c>
      <c r="T76" s="362">
        <v>0.28431372549019607</v>
      </c>
      <c r="U76" s="265">
        <v>0.10784313725490197</v>
      </c>
      <c r="V76" s="265">
        <v>0.45098039215686275</v>
      </c>
      <c r="W76" s="265">
        <v>0.09803921568627451</v>
      </c>
      <c r="X76" s="264">
        <v>0.058823529411764705</v>
      </c>
    </row>
    <row r="77" spans="10:24" ht="12">
      <c r="J77" s="512" t="s">
        <v>833</v>
      </c>
      <c r="K77" s="71" t="s">
        <v>63</v>
      </c>
      <c r="L77" s="610">
        <f t="shared" si="1"/>
        <v>28.067578159017682</v>
      </c>
      <c r="M77" s="610">
        <f t="shared" si="2"/>
        <v>3.3353653226508753</v>
      </c>
      <c r="N77" s="610">
        <f t="shared" si="3"/>
        <v>20.19289384307237</v>
      </c>
      <c r="O77" s="610">
        <f t="shared" si="4"/>
        <v>42.91561438648437</v>
      </c>
      <c r="P77" s="610">
        <f t="shared" si="5"/>
        <v>5.488548288774711</v>
      </c>
      <c r="R77" s="512" t="s">
        <v>833</v>
      </c>
      <c r="S77" s="71" t="s">
        <v>63</v>
      </c>
      <c r="T77" s="362">
        <v>0.2806757815901768</v>
      </c>
      <c r="U77" s="265">
        <v>0.03335365322650875</v>
      </c>
      <c r="V77" s="265">
        <v>0.20192893843072368</v>
      </c>
      <c r="W77" s="265">
        <v>0.4291561438648437</v>
      </c>
      <c r="X77" s="264">
        <v>0.054885482887747104</v>
      </c>
    </row>
    <row r="78" spans="10:24" ht="12">
      <c r="J78" s="512" t="s">
        <v>846</v>
      </c>
      <c r="K78" s="71" t="s">
        <v>79</v>
      </c>
      <c r="L78" s="610">
        <f t="shared" si="1"/>
        <v>24.324324324324326</v>
      </c>
      <c r="M78" s="610">
        <f t="shared" si="2"/>
        <v>14.864864864864865</v>
      </c>
      <c r="N78" s="610">
        <f t="shared" si="3"/>
        <v>14.864864864864865</v>
      </c>
      <c r="O78" s="610">
        <f t="shared" si="4"/>
        <v>45.94594594594595</v>
      </c>
      <c r="P78" s="610">
        <f t="shared" si="5"/>
        <v>0</v>
      </c>
      <c r="R78" s="512" t="s">
        <v>846</v>
      </c>
      <c r="S78" s="71" t="s">
        <v>79</v>
      </c>
      <c r="T78" s="362">
        <v>0.24324324324324326</v>
      </c>
      <c r="U78" s="265">
        <v>0.14864864864864866</v>
      </c>
      <c r="V78" s="265">
        <v>0.14864864864864866</v>
      </c>
      <c r="W78" s="265">
        <v>0.4594594594594595</v>
      </c>
      <c r="X78" s="264">
        <v>0</v>
      </c>
    </row>
    <row r="79" spans="10:24" ht="12">
      <c r="J79" s="512" t="s">
        <v>850</v>
      </c>
      <c r="K79" s="58" t="s">
        <v>83</v>
      </c>
      <c r="L79" s="610">
        <f t="shared" si="1"/>
        <v>24.159021406727827</v>
      </c>
      <c r="M79" s="610">
        <f t="shared" si="2"/>
        <v>23.853211009174313</v>
      </c>
      <c r="N79" s="610">
        <f t="shared" si="3"/>
        <v>39.75535168195719</v>
      </c>
      <c r="O79" s="610">
        <f t="shared" si="4"/>
        <v>6.116207951070336</v>
      </c>
      <c r="P79" s="610">
        <f t="shared" si="5"/>
        <v>6.116207951070336</v>
      </c>
      <c r="R79" s="512" t="s">
        <v>850</v>
      </c>
      <c r="S79" s="58" t="s">
        <v>83</v>
      </c>
      <c r="T79" s="364">
        <v>0.2415902140672783</v>
      </c>
      <c r="U79" s="268">
        <v>0.23853211009174313</v>
      </c>
      <c r="V79" s="268">
        <v>0.39755351681957185</v>
      </c>
      <c r="W79" s="268">
        <v>0.06116207951070336</v>
      </c>
      <c r="X79" s="301">
        <v>0.06116207951070336</v>
      </c>
    </row>
    <row r="80" spans="10:24" ht="12">
      <c r="J80" s="512" t="s">
        <v>828</v>
      </c>
      <c r="K80" s="58" t="s">
        <v>897</v>
      </c>
      <c r="L80" s="610">
        <f t="shared" si="1"/>
        <v>23.809523809523807</v>
      </c>
      <c r="M80" s="610">
        <f t="shared" si="2"/>
        <v>47.61904761904761</v>
      </c>
      <c r="N80" s="610">
        <f t="shared" si="3"/>
        <v>19.047619047619047</v>
      </c>
      <c r="O80" s="610">
        <f t="shared" si="4"/>
        <v>4.761904761904762</v>
      </c>
      <c r="P80" s="610">
        <f t="shared" si="5"/>
        <v>4.761904761904762</v>
      </c>
      <c r="R80" s="512" t="s">
        <v>828</v>
      </c>
      <c r="S80" s="58" t="s">
        <v>897</v>
      </c>
      <c r="T80" s="365">
        <v>0.23809523809523808</v>
      </c>
      <c r="U80" s="366">
        <v>0.47619047619047616</v>
      </c>
      <c r="V80" s="366">
        <v>0.19047619047619047</v>
      </c>
      <c r="W80" s="366">
        <v>0.047619047619047616</v>
      </c>
      <c r="X80" s="367">
        <v>0.047619047619047616</v>
      </c>
    </row>
    <row r="81" spans="10:24" ht="12">
      <c r="J81" s="512" t="s">
        <v>848</v>
      </c>
      <c r="K81" s="510" t="s">
        <v>81</v>
      </c>
      <c r="L81" s="610">
        <f t="shared" si="1"/>
        <v>6.967213114754098</v>
      </c>
      <c r="M81" s="610">
        <f t="shared" si="2"/>
        <v>34.01639344262295</v>
      </c>
      <c r="N81" s="610">
        <f t="shared" si="3"/>
        <v>55.73770491803278</v>
      </c>
      <c r="O81" s="610">
        <f t="shared" si="4"/>
        <v>2.459016393442623</v>
      </c>
      <c r="P81" s="610">
        <f t="shared" si="5"/>
        <v>0.819672131147541</v>
      </c>
      <c r="R81" s="512" t="s">
        <v>848</v>
      </c>
      <c r="S81" s="510" t="s">
        <v>81</v>
      </c>
      <c r="T81" s="368">
        <v>0.06967213114754098</v>
      </c>
      <c r="U81" s="369">
        <v>0.3401639344262295</v>
      </c>
      <c r="V81" s="369">
        <v>0.5573770491803278</v>
      </c>
      <c r="W81" s="369">
        <v>0.02459016393442623</v>
      </c>
      <c r="X81" s="312">
        <v>0.00819672131147541</v>
      </c>
    </row>
    <row r="82" spans="10:16" ht="15">
      <c r="J82" s="511"/>
      <c r="L82" s="164"/>
      <c r="M82" s="164"/>
      <c r="N82" s="164"/>
      <c r="O82" s="164"/>
      <c r="P82" s="164"/>
    </row>
    <row r="83" ht="15">
      <c r="J83" s="511"/>
    </row>
    <row r="85" ht="15">
      <c r="K85" s="28" t="s">
        <v>35</v>
      </c>
    </row>
    <row r="86" ht="15">
      <c r="K86" s="30" t="s">
        <v>750</v>
      </c>
    </row>
    <row r="87" ht="15">
      <c r="K87" s="31" t="s">
        <v>751</v>
      </c>
    </row>
    <row r="88" ht="15">
      <c r="K88" s="31"/>
    </row>
    <row r="89" spans="11:12" ht="15">
      <c r="K89" s="171" t="s">
        <v>830</v>
      </c>
      <c r="L89" s="53" t="s">
        <v>757</v>
      </c>
    </row>
    <row r="90" ht="15">
      <c r="K90" s="9" t="s">
        <v>851</v>
      </c>
    </row>
    <row r="91" ht="15">
      <c r="K91" s="171" t="s">
        <v>853</v>
      </c>
    </row>
    <row r="92" ht="15">
      <c r="K92" s="9" t="s">
        <v>854</v>
      </c>
    </row>
    <row r="94" spans="10:17" ht="15">
      <c r="J94" s="9"/>
      <c r="K94" s="79" t="s">
        <v>127</v>
      </c>
      <c r="L94" s="9"/>
      <c r="M94" s="9"/>
      <c r="N94" s="9"/>
      <c r="O94" s="9"/>
      <c r="P94" s="9"/>
      <c r="Q94" s="9"/>
    </row>
    <row r="95" spans="10:17" ht="15">
      <c r="J95" s="9"/>
      <c r="K95" s="80" t="s">
        <v>128</v>
      </c>
      <c r="L95" s="9"/>
      <c r="M95" s="9"/>
      <c r="N95" s="9"/>
      <c r="O95" s="9"/>
      <c r="P95" s="9"/>
      <c r="Q95" s="9"/>
    </row>
    <row r="96" spans="10:16" ht="12">
      <c r="J96" s="116" t="s">
        <v>852</v>
      </c>
      <c r="K96" s="116" t="s">
        <v>852</v>
      </c>
      <c r="L96" s="363">
        <v>0</v>
      </c>
      <c r="M96" s="305">
        <v>0</v>
      </c>
      <c r="N96" s="305">
        <v>0</v>
      </c>
      <c r="O96" s="305">
        <v>0</v>
      </c>
      <c r="P96" s="305">
        <v>0</v>
      </c>
    </row>
    <row r="97" spans="10:16" ht="12">
      <c r="J97" s="116" t="s">
        <v>809</v>
      </c>
      <c r="K97" s="116" t="s">
        <v>809</v>
      </c>
      <c r="L97" s="363" t="s">
        <v>21</v>
      </c>
      <c r="M97" s="305" t="s">
        <v>21</v>
      </c>
      <c r="N97" s="305" t="s">
        <v>21</v>
      </c>
      <c r="O97" s="305" t="s">
        <v>21</v>
      </c>
      <c r="P97" s="305" t="s">
        <v>21</v>
      </c>
    </row>
    <row r="117" spans="11:16" ht="15">
      <c r="K117" s="34" t="s">
        <v>39</v>
      </c>
      <c r="L117" s="35"/>
      <c r="M117" s="35"/>
      <c r="N117" s="35"/>
      <c r="O117" s="35"/>
      <c r="P117" s="35"/>
    </row>
    <row r="119" spans="11:16" ht="15">
      <c r="K119" s="34" t="s">
        <v>40</v>
      </c>
      <c r="L119" s="38">
        <v>42188.7828587963</v>
      </c>
      <c r="M119" s="35"/>
      <c r="N119" s="35"/>
      <c r="O119" s="35"/>
      <c r="P119" s="35"/>
    </row>
    <row r="120" spans="11:16" ht="15">
      <c r="K120" s="34" t="s">
        <v>41</v>
      </c>
      <c r="L120" s="38">
        <v>42192.509853888885</v>
      </c>
      <c r="M120" s="35"/>
      <c r="N120" s="35"/>
      <c r="O120" s="35"/>
      <c r="P120" s="35"/>
    </row>
    <row r="121" spans="11:16" ht="15">
      <c r="K121" s="34" t="s">
        <v>42</v>
      </c>
      <c r="L121" s="34" t="s">
        <v>43</v>
      </c>
      <c r="M121" s="35"/>
      <c r="N121" s="35"/>
      <c r="O121" s="35"/>
      <c r="P121" s="35"/>
    </row>
    <row r="123" spans="11:16" ht="15">
      <c r="K123" s="34" t="s">
        <v>47</v>
      </c>
      <c r="L123" s="34" t="s">
        <v>55</v>
      </c>
      <c r="M123" s="35"/>
      <c r="N123" s="35"/>
      <c r="O123" s="35"/>
      <c r="P123" s="35"/>
    </row>
    <row r="124" spans="11:16" ht="15">
      <c r="K124" s="34" t="s">
        <v>45</v>
      </c>
      <c r="L124" s="34" t="s">
        <v>44</v>
      </c>
      <c r="M124" s="35"/>
      <c r="N124" s="35"/>
      <c r="O124" s="35"/>
      <c r="P124" s="35"/>
    </row>
    <row r="126" spans="11:16" ht="15">
      <c r="K126" s="41" t="s">
        <v>50</v>
      </c>
      <c r="L126" s="41" t="s">
        <v>222</v>
      </c>
      <c r="M126" s="41" t="s">
        <v>223</v>
      </c>
      <c r="N126" s="41" t="s">
        <v>224</v>
      </c>
      <c r="O126" s="41" t="s">
        <v>225</v>
      </c>
      <c r="P126" s="41" t="s">
        <v>226</v>
      </c>
    </row>
    <row r="127" spans="11:16" ht="15">
      <c r="K127" s="41" t="s">
        <v>56</v>
      </c>
      <c r="L127" s="43">
        <v>1390</v>
      </c>
      <c r="M127" s="43">
        <v>1070</v>
      </c>
      <c r="N127" s="43">
        <v>390</v>
      </c>
      <c r="O127" s="43">
        <v>360</v>
      </c>
      <c r="P127" s="43">
        <v>190</v>
      </c>
    </row>
    <row r="128" spans="11:16" ht="15">
      <c r="K128" s="41" t="s">
        <v>57</v>
      </c>
      <c r="L128" s="43">
        <v>32820</v>
      </c>
      <c r="M128" s="43">
        <v>1540</v>
      </c>
      <c r="N128" s="43">
        <v>18960</v>
      </c>
      <c r="O128" s="43">
        <v>29640</v>
      </c>
      <c r="P128" s="43">
        <v>5380</v>
      </c>
    </row>
    <row r="129" spans="11:16" ht="15">
      <c r="K129" s="41" t="s">
        <v>58</v>
      </c>
      <c r="L129" s="43">
        <v>290</v>
      </c>
      <c r="M129" s="43">
        <v>110</v>
      </c>
      <c r="N129" s="43">
        <v>460</v>
      </c>
      <c r="O129" s="43">
        <v>100</v>
      </c>
      <c r="P129" s="43">
        <v>60</v>
      </c>
    </row>
    <row r="130" spans="11:16" ht="15">
      <c r="K130" s="41" t="s">
        <v>59</v>
      </c>
      <c r="L130" s="43">
        <v>5140</v>
      </c>
      <c r="M130" s="43">
        <v>230</v>
      </c>
      <c r="N130" s="43">
        <v>100</v>
      </c>
      <c r="O130" s="43">
        <v>130</v>
      </c>
      <c r="P130" s="43">
        <v>0</v>
      </c>
    </row>
    <row r="131" spans="11:16" ht="15">
      <c r="K131" s="41" t="s">
        <v>60</v>
      </c>
      <c r="L131" s="43">
        <v>8830</v>
      </c>
      <c r="M131" s="43">
        <v>1340</v>
      </c>
      <c r="N131" s="43">
        <v>1290</v>
      </c>
      <c r="O131" s="43">
        <v>2530</v>
      </c>
      <c r="P131" s="43">
        <v>150</v>
      </c>
    </row>
    <row r="132" spans="11:16" ht="15">
      <c r="K132" s="41" t="s">
        <v>61</v>
      </c>
      <c r="L132" s="43">
        <v>50</v>
      </c>
      <c r="M132" s="43">
        <v>100</v>
      </c>
      <c r="N132" s="43">
        <v>40</v>
      </c>
      <c r="O132" s="43">
        <v>10</v>
      </c>
      <c r="P132" s="43">
        <v>10</v>
      </c>
    </row>
    <row r="133" spans="11:16" ht="15">
      <c r="K133" s="41" t="s">
        <v>62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</row>
    <row r="134" spans="11:16" ht="15">
      <c r="K134" s="41" t="s">
        <v>63</v>
      </c>
      <c r="L134" s="43">
        <v>128920</v>
      </c>
      <c r="M134" s="43">
        <v>15320</v>
      </c>
      <c r="N134" s="43">
        <v>92750</v>
      </c>
      <c r="O134" s="43">
        <v>197120</v>
      </c>
      <c r="P134" s="43">
        <v>25210</v>
      </c>
    </row>
    <row r="135" spans="11:16" ht="15">
      <c r="K135" s="41" t="s">
        <v>64</v>
      </c>
      <c r="L135" s="43">
        <v>157720</v>
      </c>
      <c r="M135" s="43">
        <v>32140</v>
      </c>
      <c r="N135" s="43">
        <v>120530</v>
      </c>
      <c r="O135" s="43">
        <v>96970</v>
      </c>
      <c r="P135" s="43">
        <v>7030</v>
      </c>
    </row>
    <row r="136" spans="11:16" ht="15">
      <c r="K136" s="41" t="s">
        <v>65</v>
      </c>
      <c r="L136" s="43">
        <v>27290</v>
      </c>
      <c r="M136" s="43">
        <v>14660</v>
      </c>
      <c r="N136" s="43">
        <v>17330</v>
      </c>
      <c r="O136" s="43">
        <v>29200</v>
      </c>
      <c r="P136" s="43">
        <v>2480</v>
      </c>
    </row>
    <row r="137" spans="11:16" ht="15">
      <c r="K137" s="41" t="s">
        <v>66</v>
      </c>
      <c r="L137" s="43">
        <v>5490</v>
      </c>
      <c r="M137" s="43">
        <v>360</v>
      </c>
      <c r="N137" s="43">
        <v>5690</v>
      </c>
      <c r="O137" s="43">
        <v>3490</v>
      </c>
      <c r="P137" s="43">
        <v>170</v>
      </c>
    </row>
    <row r="138" spans="11:16" ht="15">
      <c r="K138" s="41" t="s">
        <v>67</v>
      </c>
      <c r="L138" s="43">
        <v>137290</v>
      </c>
      <c r="M138" s="43">
        <v>24220</v>
      </c>
      <c r="N138" s="43">
        <v>32290</v>
      </c>
      <c r="O138" s="43">
        <v>184500</v>
      </c>
      <c r="P138" s="43">
        <v>20190</v>
      </c>
    </row>
    <row r="139" spans="11:16" ht="15">
      <c r="K139" s="41" t="s">
        <v>68</v>
      </c>
      <c r="L139" s="43">
        <v>13360</v>
      </c>
      <c r="M139" s="43">
        <v>350</v>
      </c>
      <c r="N139" s="43">
        <v>1960</v>
      </c>
      <c r="O139" s="43">
        <v>13010</v>
      </c>
      <c r="P139" s="43">
        <v>260</v>
      </c>
    </row>
    <row r="140" spans="11:16" ht="15">
      <c r="K140" s="41" t="s">
        <v>69</v>
      </c>
      <c r="L140" s="43">
        <v>110</v>
      </c>
      <c r="M140" s="43">
        <v>190</v>
      </c>
      <c r="N140" s="43">
        <v>50</v>
      </c>
      <c r="O140" s="43">
        <v>0</v>
      </c>
      <c r="P140" s="43">
        <v>30</v>
      </c>
    </row>
    <row r="141" spans="11:16" ht="15">
      <c r="K141" s="41" t="s">
        <v>70</v>
      </c>
      <c r="L141" s="43">
        <v>3610</v>
      </c>
      <c r="M141" s="43">
        <v>3380</v>
      </c>
      <c r="N141" s="43">
        <v>1630</v>
      </c>
      <c r="O141" s="43">
        <v>590</v>
      </c>
      <c r="P141" s="43">
        <v>930</v>
      </c>
    </row>
    <row r="142" spans="11:16" ht="15">
      <c r="K142" s="41" t="s">
        <v>71</v>
      </c>
      <c r="L142" s="44" t="s">
        <v>21</v>
      </c>
      <c r="M142" s="44" t="s">
        <v>21</v>
      </c>
      <c r="N142" s="44" t="s">
        <v>21</v>
      </c>
      <c r="O142" s="44" t="s">
        <v>21</v>
      </c>
      <c r="P142" s="44" t="s">
        <v>21</v>
      </c>
    </row>
    <row r="143" spans="11:16" ht="15">
      <c r="K143" s="41" t="s">
        <v>72</v>
      </c>
      <c r="L143" s="43">
        <v>14310</v>
      </c>
      <c r="M143" s="43">
        <v>800</v>
      </c>
      <c r="N143" s="43">
        <v>940</v>
      </c>
      <c r="O143" s="43">
        <v>2860</v>
      </c>
      <c r="P143" s="43">
        <v>120</v>
      </c>
    </row>
    <row r="144" spans="11:16" ht="15">
      <c r="K144" s="41" t="s">
        <v>73</v>
      </c>
      <c r="L144" s="43">
        <v>3410</v>
      </c>
      <c r="M144" s="43">
        <v>5640</v>
      </c>
      <c r="N144" s="43">
        <v>0</v>
      </c>
      <c r="O144" s="43">
        <v>1840</v>
      </c>
      <c r="P144" s="43">
        <v>260</v>
      </c>
    </row>
    <row r="145" spans="11:16" ht="15">
      <c r="K145" s="41" t="s">
        <v>74</v>
      </c>
      <c r="L145" s="43">
        <v>6570</v>
      </c>
      <c r="M145" s="43">
        <v>840</v>
      </c>
      <c r="N145" s="43">
        <v>3660</v>
      </c>
      <c r="O145" s="43">
        <v>70</v>
      </c>
      <c r="P145" s="43">
        <v>50</v>
      </c>
    </row>
    <row r="146" spans="11:16" ht="15">
      <c r="K146" s="41" t="s">
        <v>75</v>
      </c>
      <c r="L146" s="43">
        <v>1840</v>
      </c>
      <c r="M146" s="43">
        <v>320</v>
      </c>
      <c r="N146" s="43">
        <v>420</v>
      </c>
      <c r="O146" s="43">
        <v>580</v>
      </c>
      <c r="P146" s="43">
        <v>0</v>
      </c>
    </row>
    <row r="147" spans="11:16" ht="15">
      <c r="K147" s="41" t="s">
        <v>76</v>
      </c>
      <c r="L147" s="43">
        <v>4010</v>
      </c>
      <c r="M147" s="43">
        <v>2280</v>
      </c>
      <c r="N147" s="43">
        <v>790</v>
      </c>
      <c r="O147" s="43">
        <v>1980</v>
      </c>
      <c r="P147" s="43">
        <v>650</v>
      </c>
    </row>
    <row r="148" spans="11:16" ht="15">
      <c r="K148" s="41" t="s">
        <v>77</v>
      </c>
      <c r="L148" s="43">
        <v>100190</v>
      </c>
      <c r="M148" s="43">
        <v>28690</v>
      </c>
      <c r="N148" s="43">
        <v>22830</v>
      </c>
      <c r="O148" s="43">
        <v>55320</v>
      </c>
      <c r="P148" s="43">
        <v>100</v>
      </c>
    </row>
    <row r="149" spans="11:16" ht="15">
      <c r="K149" s="41" t="s">
        <v>78</v>
      </c>
      <c r="L149" s="43">
        <v>9690</v>
      </c>
      <c r="M149" s="43">
        <v>280</v>
      </c>
      <c r="N149" s="43">
        <v>2930</v>
      </c>
      <c r="O149" s="43">
        <v>3980</v>
      </c>
      <c r="P149" s="43">
        <v>450</v>
      </c>
    </row>
    <row r="150" spans="11:16" ht="15">
      <c r="K150" s="41" t="s">
        <v>79</v>
      </c>
      <c r="L150" s="43">
        <v>180</v>
      </c>
      <c r="M150" s="43">
        <v>110</v>
      </c>
      <c r="N150" s="43">
        <v>110</v>
      </c>
      <c r="O150" s="43">
        <v>340</v>
      </c>
      <c r="P150" s="43">
        <v>0</v>
      </c>
    </row>
    <row r="151" spans="11:16" ht="15">
      <c r="K151" s="41" t="s">
        <v>80</v>
      </c>
      <c r="L151" s="43">
        <v>210</v>
      </c>
      <c r="M151" s="43">
        <v>50</v>
      </c>
      <c r="N151" s="43">
        <v>130</v>
      </c>
      <c r="O151" s="43">
        <v>20</v>
      </c>
      <c r="P151" s="43">
        <v>0</v>
      </c>
    </row>
    <row r="152" spans="11:16" ht="15">
      <c r="K152" s="41" t="s">
        <v>81</v>
      </c>
      <c r="L152" s="43">
        <v>170</v>
      </c>
      <c r="M152" s="43">
        <v>830</v>
      </c>
      <c r="N152" s="43">
        <v>1360</v>
      </c>
      <c r="O152" s="43">
        <v>60</v>
      </c>
      <c r="P152" s="43">
        <v>20</v>
      </c>
    </row>
    <row r="153" spans="11:16" ht="15">
      <c r="K153" s="41" t="s">
        <v>82</v>
      </c>
      <c r="L153" s="43">
        <v>1340</v>
      </c>
      <c r="M153" s="43">
        <v>1110</v>
      </c>
      <c r="N153" s="43">
        <v>1560</v>
      </c>
      <c r="O153" s="43">
        <v>200</v>
      </c>
      <c r="P153" s="43">
        <v>140</v>
      </c>
    </row>
    <row r="154" spans="11:16" ht="15">
      <c r="K154" s="41" t="s">
        <v>83</v>
      </c>
      <c r="L154" s="43">
        <v>790</v>
      </c>
      <c r="M154" s="43">
        <v>780</v>
      </c>
      <c r="N154" s="43">
        <v>1300</v>
      </c>
      <c r="O154" s="43">
        <v>200</v>
      </c>
      <c r="P154" s="43">
        <v>200</v>
      </c>
    </row>
    <row r="155" spans="11:16" ht="15">
      <c r="K155" s="41" t="s">
        <v>84</v>
      </c>
      <c r="L155" s="44" t="s">
        <v>21</v>
      </c>
      <c r="M155" s="43">
        <v>0</v>
      </c>
      <c r="N155" s="43">
        <v>0</v>
      </c>
      <c r="O155" s="44" t="s">
        <v>21</v>
      </c>
      <c r="P155" s="43">
        <v>0</v>
      </c>
    </row>
    <row r="156" spans="11:16" ht="15">
      <c r="K156" s="41" t="s">
        <v>85</v>
      </c>
      <c r="L156" s="43">
        <v>210</v>
      </c>
      <c r="M156" s="43">
        <v>90</v>
      </c>
      <c r="N156" s="43">
        <v>3680</v>
      </c>
      <c r="O156" s="43">
        <v>0</v>
      </c>
      <c r="P156" s="43">
        <v>0</v>
      </c>
    </row>
    <row r="157" spans="11:16" ht="15">
      <c r="K157" s="41" t="s">
        <v>86</v>
      </c>
      <c r="L157" s="43">
        <v>3200</v>
      </c>
      <c r="M157" s="43">
        <v>340</v>
      </c>
      <c r="N157" s="43">
        <v>3290</v>
      </c>
      <c r="O157" s="43">
        <v>2640</v>
      </c>
      <c r="P157" s="43">
        <v>8000</v>
      </c>
    </row>
    <row r="158" spans="11:16" ht="15">
      <c r="K158" s="41" t="s">
        <v>87</v>
      </c>
      <c r="L158" s="43">
        <v>4940</v>
      </c>
      <c r="M158" s="43">
        <v>400</v>
      </c>
      <c r="N158" s="43">
        <v>2250</v>
      </c>
      <c r="O158" s="43">
        <v>1060</v>
      </c>
      <c r="P158" s="44" t="s">
        <v>21</v>
      </c>
    </row>
    <row r="163" spans="11:18" ht="15">
      <c r="K163" s="34" t="s">
        <v>39</v>
      </c>
      <c r="L163" s="35"/>
      <c r="M163" s="35"/>
      <c r="N163" s="35"/>
      <c r="O163" s="35"/>
      <c r="P163" s="35"/>
      <c r="Q163" s="35"/>
      <c r="R163" s="35"/>
    </row>
    <row r="165" spans="11:18" ht="15">
      <c r="K165" s="34" t="s">
        <v>40</v>
      </c>
      <c r="L165" s="38">
        <v>42192.5078125</v>
      </c>
      <c r="M165" s="35"/>
      <c r="N165" s="35"/>
      <c r="O165" s="35"/>
      <c r="P165" s="35"/>
      <c r="Q165" s="35"/>
      <c r="R165" s="35"/>
    </row>
    <row r="166" spans="11:18" ht="15">
      <c r="K166" s="34" t="s">
        <v>41</v>
      </c>
      <c r="L166" s="38">
        <v>42193.41799855324</v>
      </c>
      <c r="M166" s="35"/>
      <c r="N166" s="35"/>
      <c r="O166" s="35"/>
      <c r="P166" s="35"/>
      <c r="Q166" s="35"/>
      <c r="R166" s="35"/>
    </row>
    <row r="167" spans="11:18" ht="15">
      <c r="K167" s="34" t="s">
        <v>42</v>
      </c>
      <c r="L167" s="34" t="s">
        <v>43</v>
      </c>
      <c r="M167" s="35"/>
      <c r="N167" s="35"/>
      <c r="O167" s="35"/>
      <c r="P167" s="35"/>
      <c r="Q167" s="35"/>
      <c r="R167" s="35"/>
    </row>
    <row r="169" spans="11:18" ht="15">
      <c r="K169" s="34" t="s">
        <v>47</v>
      </c>
      <c r="L169" s="34" t="s">
        <v>55</v>
      </c>
      <c r="M169" s="35"/>
      <c r="N169" s="35"/>
      <c r="O169" s="35"/>
      <c r="P169" s="35"/>
      <c r="Q169" s="35"/>
      <c r="R169" s="35"/>
    </row>
    <row r="170" spans="11:18" ht="15">
      <c r="K170" s="34" t="s">
        <v>45</v>
      </c>
      <c r="L170" s="34" t="s">
        <v>44</v>
      </c>
      <c r="M170" s="35"/>
      <c r="N170" s="35"/>
      <c r="O170" s="35"/>
      <c r="P170" s="35"/>
      <c r="Q170" s="35"/>
      <c r="R170" s="35"/>
    </row>
    <row r="172" spans="11:18" ht="15">
      <c r="K172" s="41" t="s">
        <v>50</v>
      </c>
      <c r="L172" s="41" t="s">
        <v>155</v>
      </c>
      <c r="M172" s="41" t="s">
        <v>209</v>
      </c>
      <c r="N172" s="41" t="s">
        <v>222</v>
      </c>
      <c r="O172" s="41" t="s">
        <v>223</v>
      </c>
      <c r="P172" s="41" t="s">
        <v>224</v>
      </c>
      <c r="Q172" s="41" t="s">
        <v>225</v>
      </c>
      <c r="R172" s="41" t="s">
        <v>226</v>
      </c>
    </row>
    <row r="173" spans="11:20" ht="15">
      <c r="K173" s="41" t="s">
        <v>56</v>
      </c>
      <c r="L173" s="43">
        <v>1430</v>
      </c>
      <c r="M173" s="43">
        <v>920</v>
      </c>
      <c r="N173" s="43">
        <v>1390</v>
      </c>
      <c r="O173" s="43">
        <v>1070</v>
      </c>
      <c r="P173" s="43">
        <v>390</v>
      </c>
      <c r="Q173" s="43">
        <v>360</v>
      </c>
      <c r="R173" s="43">
        <v>190</v>
      </c>
      <c r="S173" s="59">
        <f>SUM(N173:R173)</f>
        <v>3400</v>
      </c>
      <c r="T173" s="59"/>
    </row>
    <row r="174" spans="11:20" ht="15">
      <c r="K174" s="41" t="s">
        <v>57</v>
      </c>
      <c r="L174" s="43">
        <v>104270</v>
      </c>
      <c r="M174" s="43">
        <v>88340</v>
      </c>
      <c r="N174" s="43">
        <v>32820</v>
      </c>
      <c r="O174" s="43">
        <v>1540</v>
      </c>
      <c r="P174" s="43">
        <v>18960</v>
      </c>
      <c r="Q174" s="43">
        <v>29640</v>
      </c>
      <c r="R174" s="43">
        <v>5380</v>
      </c>
      <c r="S174" s="370">
        <f>SUM(N174:R174)</f>
        <v>88340</v>
      </c>
      <c r="T174" s="371">
        <v>88340</v>
      </c>
    </row>
    <row r="175" spans="11:20" ht="15">
      <c r="K175" s="41" t="s">
        <v>58</v>
      </c>
      <c r="L175" s="43">
        <v>960</v>
      </c>
      <c r="M175" s="43">
        <v>910</v>
      </c>
      <c r="N175" s="43">
        <v>290</v>
      </c>
      <c r="O175" s="43">
        <v>110</v>
      </c>
      <c r="P175" s="43">
        <v>460</v>
      </c>
      <c r="Q175" s="43">
        <v>100</v>
      </c>
      <c r="R175" s="43">
        <v>60</v>
      </c>
      <c r="S175" s="59">
        <f aca="true" t="shared" si="6" ref="S175:S203">SUM(N175:R175)</f>
        <v>1020</v>
      </c>
      <c r="T175" s="59"/>
    </row>
    <row r="176" spans="11:20" ht="15">
      <c r="K176" s="41" t="s">
        <v>59</v>
      </c>
      <c r="L176" s="43">
        <v>7930</v>
      </c>
      <c r="M176" s="43">
        <v>5710</v>
      </c>
      <c r="N176" s="43">
        <v>5140</v>
      </c>
      <c r="O176" s="43">
        <v>230</v>
      </c>
      <c r="P176" s="43">
        <v>100</v>
      </c>
      <c r="Q176" s="43">
        <v>130</v>
      </c>
      <c r="R176" s="43">
        <v>0</v>
      </c>
      <c r="S176" s="59">
        <f t="shared" si="6"/>
        <v>5600</v>
      </c>
      <c r="T176" s="59"/>
    </row>
    <row r="177" spans="11:20" ht="15">
      <c r="K177" s="41" t="s">
        <v>60</v>
      </c>
      <c r="L177" s="43">
        <v>17070</v>
      </c>
      <c r="M177" s="43">
        <v>14140</v>
      </c>
      <c r="N177" s="43">
        <v>8830</v>
      </c>
      <c r="O177" s="43">
        <v>1340</v>
      </c>
      <c r="P177" s="43">
        <v>1290</v>
      </c>
      <c r="Q177" s="43">
        <v>2530</v>
      </c>
      <c r="R177" s="43">
        <v>150</v>
      </c>
      <c r="S177" s="370">
        <f t="shared" si="6"/>
        <v>14140</v>
      </c>
      <c r="T177" s="372">
        <v>14140</v>
      </c>
    </row>
    <row r="178" spans="11:20" ht="15">
      <c r="K178" s="41" t="s">
        <v>61</v>
      </c>
      <c r="L178" s="43">
        <v>230</v>
      </c>
      <c r="M178" s="43">
        <v>200</v>
      </c>
      <c r="N178" s="43">
        <v>50</v>
      </c>
      <c r="O178" s="43">
        <v>100</v>
      </c>
      <c r="P178" s="43">
        <v>40</v>
      </c>
      <c r="Q178" s="43">
        <v>10</v>
      </c>
      <c r="R178" s="43">
        <v>10</v>
      </c>
      <c r="S178" s="59">
        <f t="shared" si="6"/>
        <v>210</v>
      </c>
      <c r="T178" s="372">
        <v>210</v>
      </c>
    </row>
    <row r="179" spans="11:20" ht="15">
      <c r="K179" s="41" t="s">
        <v>62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59">
        <f t="shared" si="6"/>
        <v>0</v>
      </c>
      <c r="T179" s="59"/>
    </row>
    <row r="180" spans="11:20" ht="15">
      <c r="K180" s="41" t="s">
        <v>63</v>
      </c>
      <c r="L180" s="43">
        <v>429820</v>
      </c>
      <c r="M180" s="43">
        <v>379920</v>
      </c>
      <c r="N180" s="43">
        <v>128920</v>
      </c>
      <c r="O180" s="43">
        <v>15320</v>
      </c>
      <c r="P180" s="43">
        <v>92750</v>
      </c>
      <c r="Q180" s="43">
        <v>197120</v>
      </c>
      <c r="R180" s="43">
        <v>25210</v>
      </c>
      <c r="S180" s="59">
        <f t="shared" si="6"/>
        <v>459320</v>
      </c>
      <c r="T180" s="59"/>
    </row>
    <row r="181" spans="11:20" ht="15">
      <c r="K181" s="41" t="s">
        <v>64</v>
      </c>
      <c r="L181" s="43">
        <v>414850</v>
      </c>
      <c r="M181" s="43">
        <v>386440</v>
      </c>
      <c r="N181" s="43">
        <v>157720</v>
      </c>
      <c r="O181" s="43">
        <v>32140</v>
      </c>
      <c r="P181" s="43">
        <v>120530</v>
      </c>
      <c r="Q181" s="43">
        <v>96970</v>
      </c>
      <c r="R181" s="43">
        <v>7030</v>
      </c>
      <c r="S181" s="59">
        <f t="shared" si="6"/>
        <v>414390</v>
      </c>
      <c r="T181" s="371">
        <v>414390</v>
      </c>
    </row>
    <row r="182" spans="11:20" ht="15">
      <c r="K182" s="41" t="s">
        <v>65</v>
      </c>
      <c r="L182" s="43">
        <v>157680</v>
      </c>
      <c r="M182" s="43">
        <v>75160</v>
      </c>
      <c r="N182" s="43">
        <v>27290</v>
      </c>
      <c r="O182" s="43">
        <v>14660</v>
      </c>
      <c r="P182" s="43">
        <v>17330</v>
      </c>
      <c r="Q182" s="43">
        <v>29200</v>
      </c>
      <c r="R182" s="43">
        <v>2480</v>
      </c>
      <c r="S182" s="59">
        <f t="shared" si="6"/>
        <v>90960</v>
      </c>
      <c r="T182" s="371">
        <v>90960</v>
      </c>
    </row>
    <row r="183" spans="11:20" ht="15">
      <c r="K183" s="41" t="s">
        <v>66</v>
      </c>
      <c r="L183" s="43">
        <v>13820</v>
      </c>
      <c r="M183" s="43">
        <v>13820</v>
      </c>
      <c r="N183" s="43">
        <v>5490</v>
      </c>
      <c r="O183" s="43">
        <v>360</v>
      </c>
      <c r="P183" s="43">
        <v>5690</v>
      </c>
      <c r="Q183" s="43">
        <v>3490</v>
      </c>
      <c r="R183" s="43">
        <v>170</v>
      </c>
      <c r="S183" s="59">
        <f t="shared" si="6"/>
        <v>15200</v>
      </c>
      <c r="T183" s="59"/>
    </row>
    <row r="184" spans="11:20" ht="15">
      <c r="K184" s="41" t="s">
        <v>67</v>
      </c>
      <c r="L184" s="43">
        <v>544980</v>
      </c>
      <c r="M184" s="43">
        <v>398490</v>
      </c>
      <c r="N184" s="43">
        <v>137290</v>
      </c>
      <c r="O184" s="43">
        <v>24220</v>
      </c>
      <c r="P184" s="43">
        <v>32290</v>
      </c>
      <c r="Q184" s="43">
        <v>184500</v>
      </c>
      <c r="R184" s="43">
        <v>20190</v>
      </c>
      <c r="S184" s="370">
        <f t="shared" si="6"/>
        <v>398490</v>
      </c>
      <c r="T184" s="59"/>
    </row>
    <row r="185" spans="11:20" ht="15">
      <c r="K185" s="41" t="s">
        <v>68</v>
      </c>
      <c r="L185" s="43">
        <v>29370</v>
      </c>
      <c r="M185" s="43">
        <v>28190</v>
      </c>
      <c r="N185" s="43">
        <v>13360</v>
      </c>
      <c r="O185" s="43">
        <v>350</v>
      </c>
      <c r="P185" s="43">
        <v>1960</v>
      </c>
      <c r="Q185" s="43">
        <v>13010</v>
      </c>
      <c r="R185" s="43">
        <v>260</v>
      </c>
      <c r="S185" s="59">
        <f t="shared" si="6"/>
        <v>28940</v>
      </c>
      <c r="T185" s="371">
        <v>28940</v>
      </c>
    </row>
    <row r="186" spans="11:20" ht="15">
      <c r="K186" s="41" t="s">
        <v>69</v>
      </c>
      <c r="L186" s="43">
        <v>290</v>
      </c>
      <c r="M186" s="43">
        <v>230</v>
      </c>
      <c r="N186" s="43">
        <v>110</v>
      </c>
      <c r="O186" s="43">
        <v>190</v>
      </c>
      <c r="P186" s="43">
        <v>50</v>
      </c>
      <c r="Q186" s="43">
        <v>0</v>
      </c>
      <c r="R186" s="43">
        <v>30</v>
      </c>
      <c r="S186" s="59">
        <f t="shared" si="6"/>
        <v>380</v>
      </c>
      <c r="T186" s="371">
        <v>380</v>
      </c>
    </row>
    <row r="187" spans="11:20" ht="15">
      <c r="K187" s="41" t="s">
        <v>70</v>
      </c>
      <c r="L187" s="43">
        <v>200</v>
      </c>
      <c r="M187" s="43">
        <v>120</v>
      </c>
      <c r="N187" s="43">
        <v>3610</v>
      </c>
      <c r="O187" s="43">
        <v>3380</v>
      </c>
      <c r="P187" s="43">
        <v>1630</v>
      </c>
      <c r="Q187" s="43">
        <v>590</v>
      </c>
      <c r="R187" s="43">
        <v>930</v>
      </c>
      <c r="S187" s="59">
        <f t="shared" si="6"/>
        <v>10140</v>
      </c>
      <c r="T187" s="371">
        <v>10140</v>
      </c>
    </row>
    <row r="188" spans="11:20" ht="15">
      <c r="K188" s="41" t="s">
        <v>71</v>
      </c>
      <c r="L188" s="44" t="s">
        <v>21</v>
      </c>
      <c r="M188" s="44" t="s">
        <v>21</v>
      </c>
      <c r="N188" s="44" t="s">
        <v>21</v>
      </c>
      <c r="O188" s="44" t="s">
        <v>21</v>
      </c>
      <c r="P188" s="44" t="s">
        <v>21</v>
      </c>
      <c r="Q188" s="44" t="s">
        <v>21</v>
      </c>
      <c r="R188" s="44" t="s">
        <v>21</v>
      </c>
      <c r="S188" s="59">
        <f t="shared" si="6"/>
        <v>0</v>
      </c>
      <c r="T188" s="59"/>
    </row>
    <row r="189" spans="11:20" ht="15">
      <c r="K189" s="41" t="s">
        <v>72</v>
      </c>
      <c r="L189" s="43">
        <v>20260</v>
      </c>
      <c r="M189" s="43">
        <v>13760</v>
      </c>
      <c r="N189" s="43">
        <v>14310</v>
      </c>
      <c r="O189" s="43">
        <v>800</v>
      </c>
      <c r="P189" s="43">
        <v>940</v>
      </c>
      <c r="Q189" s="43">
        <v>2860</v>
      </c>
      <c r="R189" s="43">
        <v>120</v>
      </c>
      <c r="S189" s="59">
        <f t="shared" si="6"/>
        <v>19030</v>
      </c>
      <c r="T189" s="371">
        <v>19030</v>
      </c>
    </row>
    <row r="190" spans="11:20" ht="15">
      <c r="K190" s="41" t="s">
        <v>73</v>
      </c>
      <c r="L190" s="43">
        <v>3950</v>
      </c>
      <c r="M190" s="43">
        <v>3430</v>
      </c>
      <c r="N190" s="43">
        <v>3410</v>
      </c>
      <c r="O190" s="43">
        <v>5640</v>
      </c>
      <c r="P190" s="43">
        <v>0</v>
      </c>
      <c r="Q190" s="43">
        <v>1840</v>
      </c>
      <c r="R190" s="43">
        <v>260</v>
      </c>
      <c r="S190" s="59">
        <f t="shared" si="6"/>
        <v>11150</v>
      </c>
      <c r="T190" s="371">
        <v>11150</v>
      </c>
    </row>
    <row r="191" spans="11:20" ht="15">
      <c r="K191" s="41" t="s">
        <v>74</v>
      </c>
      <c r="L191" s="43">
        <v>19680</v>
      </c>
      <c r="M191" s="43">
        <v>9940</v>
      </c>
      <c r="N191" s="43">
        <v>6570</v>
      </c>
      <c r="O191" s="43">
        <v>840</v>
      </c>
      <c r="P191" s="43">
        <v>3660</v>
      </c>
      <c r="Q191" s="43">
        <v>70</v>
      </c>
      <c r="R191" s="43">
        <v>50</v>
      </c>
      <c r="S191" s="59">
        <f t="shared" si="6"/>
        <v>11190</v>
      </c>
      <c r="T191" s="371">
        <v>11190</v>
      </c>
    </row>
    <row r="192" spans="11:20" ht="15">
      <c r="K192" s="41" t="s">
        <v>75</v>
      </c>
      <c r="L192" s="43">
        <v>4700</v>
      </c>
      <c r="M192" s="43">
        <v>2920</v>
      </c>
      <c r="N192" s="43">
        <v>1840</v>
      </c>
      <c r="O192" s="43">
        <v>320</v>
      </c>
      <c r="P192" s="43">
        <v>420</v>
      </c>
      <c r="Q192" s="43">
        <v>580</v>
      </c>
      <c r="R192" s="43">
        <v>0</v>
      </c>
      <c r="S192" s="59">
        <f t="shared" si="6"/>
        <v>3160</v>
      </c>
      <c r="T192" s="371">
        <v>3160</v>
      </c>
    </row>
    <row r="193" spans="11:20" ht="15">
      <c r="K193" s="41" t="s">
        <v>76</v>
      </c>
      <c r="L193" s="43">
        <v>19560</v>
      </c>
      <c r="M193" s="43">
        <v>12550</v>
      </c>
      <c r="N193" s="43">
        <v>4010</v>
      </c>
      <c r="O193" s="43">
        <v>2280</v>
      </c>
      <c r="P193" s="43">
        <v>790</v>
      </c>
      <c r="Q193" s="43">
        <v>1980</v>
      </c>
      <c r="R193" s="43">
        <v>650</v>
      </c>
      <c r="S193" s="59">
        <f t="shared" si="6"/>
        <v>9710</v>
      </c>
      <c r="T193" s="372">
        <v>9710</v>
      </c>
    </row>
    <row r="194" spans="11:20" ht="15">
      <c r="K194" s="41" t="s">
        <v>77</v>
      </c>
      <c r="L194" s="43">
        <v>163060</v>
      </c>
      <c r="M194" s="43">
        <v>156270</v>
      </c>
      <c r="N194" s="43">
        <v>100190</v>
      </c>
      <c r="O194" s="43">
        <v>28690</v>
      </c>
      <c r="P194" s="43">
        <v>22830</v>
      </c>
      <c r="Q194" s="43">
        <v>55320</v>
      </c>
      <c r="R194" s="43">
        <v>100</v>
      </c>
      <c r="S194" s="59">
        <f t="shared" si="6"/>
        <v>207130</v>
      </c>
      <c r="T194" s="371">
        <v>207130</v>
      </c>
    </row>
    <row r="195" spans="11:20" ht="15">
      <c r="K195" s="41" t="s">
        <v>78</v>
      </c>
      <c r="L195" s="43">
        <v>36480</v>
      </c>
      <c r="M195" s="43">
        <v>17330</v>
      </c>
      <c r="N195" s="43">
        <v>9690</v>
      </c>
      <c r="O195" s="43">
        <v>280</v>
      </c>
      <c r="P195" s="43">
        <v>2930</v>
      </c>
      <c r="Q195" s="43">
        <v>3980</v>
      </c>
      <c r="R195" s="43">
        <v>450</v>
      </c>
      <c r="S195" s="370">
        <f t="shared" si="6"/>
        <v>17330</v>
      </c>
      <c r="T195" s="371">
        <v>17330</v>
      </c>
    </row>
    <row r="196" spans="11:20" ht="15">
      <c r="K196" s="41" t="s">
        <v>79</v>
      </c>
      <c r="L196" s="43">
        <v>1620</v>
      </c>
      <c r="M196" s="43">
        <v>820</v>
      </c>
      <c r="N196" s="43">
        <v>180</v>
      </c>
      <c r="O196" s="43">
        <v>110</v>
      </c>
      <c r="P196" s="43">
        <v>110</v>
      </c>
      <c r="Q196" s="43">
        <v>340</v>
      </c>
      <c r="R196" s="43">
        <v>0</v>
      </c>
      <c r="S196" s="59">
        <f t="shared" si="6"/>
        <v>740</v>
      </c>
      <c r="T196" s="59"/>
    </row>
    <row r="197" spans="11:20" ht="15">
      <c r="K197" s="41" t="s">
        <v>80</v>
      </c>
      <c r="L197" s="43">
        <v>630</v>
      </c>
      <c r="M197" s="43">
        <v>370</v>
      </c>
      <c r="N197" s="43">
        <v>210</v>
      </c>
      <c r="O197" s="43">
        <v>50</v>
      </c>
      <c r="P197" s="43">
        <v>130</v>
      </c>
      <c r="Q197" s="43">
        <v>20</v>
      </c>
      <c r="R197" s="43">
        <v>0</v>
      </c>
      <c r="S197" s="59">
        <f t="shared" si="6"/>
        <v>410</v>
      </c>
      <c r="T197" s="371">
        <v>410</v>
      </c>
    </row>
    <row r="198" spans="11:20" ht="15">
      <c r="K198" s="41" t="s">
        <v>81</v>
      </c>
      <c r="L198" s="43">
        <v>4570</v>
      </c>
      <c r="M198" s="43">
        <v>2250</v>
      </c>
      <c r="N198" s="43">
        <v>170</v>
      </c>
      <c r="O198" s="43">
        <v>830</v>
      </c>
      <c r="P198" s="43">
        <v>1360</v>
      </c>
      <c r="Q198" s="43">
        <v>60</v>
      </c>
      <c r="R198" s="43">
        <v>20</v>
      </c>
      <c r="S198" s="59">
        <f t="shared" si="6"/>
        <v>2440</v>
      </c>
      <c r="T198" s="371">
        <v>2440</v>
      </c>
    </row>
    <row r="199" spans="11:20" ht="15">
      <c r="K199" s="41" t="s">
        <v>82</v>
      </c>
      <c r="L199" s="43">
        <v>3450</v>
      </c>
      <c r="M199" s="43">
        <v>1970</v>
      </c>
      <c r="N199" s="43">
        <v>1340</v>
      </c>
      <c r="O199" s="43">
        <v>1110</v>
      </c>
      <c r="P199" s="43">
        <v>1560</v>
      </c>
      <c r="Q199" s="43">
        <v>200</v>
      </c>
      <c r="R199" s="43">
        <v>140</v>
      </c>
      <c r="S199" s="59">
        <f t="shared" si="6"/>
        <v>4350</v>
      </c>
      <c r="T199" s="371">
        <v>4350</v>
      </c>
    </row>
    <row r="200" spans="11:20" ht="15">
      <c r="K200" s="41" t="s">
        <v>83</v>
      </c>
      <c r="L200" s="43">
        <v>2230</v>
      </c>
      <c r="M200" s="43">
        <v>1920</v>
      </c>
      <c r="N200" s="43">
        <v>790</v>
      </c>
      <c r="O200" s="43">
        <v>780</v>
      </c>
      <c r="P200" s="43">
        <v>1300</v>
      </c>
      <c r="Q200" s="43">
        <v>200</v>
      </c>
      <c r="R200" s="43">
        <v>200</v>
      </c>
      <c r="S200" s="59">
        <f t="shared" si="6"/>
        <v>3270</v>
      </c>
      <c r="T200" s="59"/>
    </row>
    <row r="201" spans="11:20" ht="15">
      <c r="K201" s="41" t="s">
        <v>84</v>
      </c>
      <c r="L201" s="44" t="s">
        <v>21</v>
      </c>
      <c r="M201" s="44" t="s">
        <v>21</v>
      </c>
      <c r="N201" s="44" t="s">
        <v>21</v>
      </c>
      <c r="O201" s="43">
        <v>0</v>
      </c>
      <c r="P201" s="43">
        <v>0</v>
      </c>
      <c r="Q201" s="44" t="s">
        <v>21</v>
      </c>
      <c r="R201" s="43">
        <v>0</v>
      </c>
      <c r="S201" s="59">
        <f t="shared" si="6"/>
        <v>0</v>
      </c>
      <c r="T201" s="59"/>
    </row>
    <row r="202" spans="11:20" ht="15">
      <c r="K202" s="41" t="s">
        <v>85</v>
      </c>
      <c r="L202" s="43">
        <v>6570</v>
      </c>
      <c r="M202" s="43">
        <v>3920</v>
      </c>
      <c r="N202" s="43">
        <v>210</v>
      </c>
      <c r="O202" s="43">
        <v>90</v>
      </c>
      <c r="P202" s="43">
        <v>3680</v>
      </c>
      <c r="Q202" s="43">
        <v>0</v>
      </c>
      <c r="R202" s="43">
        <v>0</v>
      </c>
      <c r="S202" s="59">
        <f t="shared" si="6"/>
        <v>3980</v>
      </c>
      <c r="T202" s="59"/>
    </row>
    <row r="203" spans="11:20" ht="15">
      <c r="K203" s="41" t="s">
        <v>86</v>
      </c>
      <c r="L203" s="43">
        <v>8030</v>
      </c>
      <c r="M203" s="43">
        <v>8030</v>
      </c>
      <c r="N203" s="43">
        <v>3200</v>
      </c>
      <c r="O203" s="43">
        <v>340</v>
      </c>
      <c r="P203" s="43">
        <v>3290</v>
      </c>
      <c r="Q203" s="43">
        <v>2640</v>
      </c>
      <c r="R203" s="43">
        <v>8000</v>
      </c>
      <c r="S203" s="59">
        <f t="shared" si="6"/>
        <v>17470</v>
      </c>
      <c r="T203" s="59"/>
    </row>
    <row r="204" spans="11:20" ht="15">
      <c r="K204" s="41" t="s">
        <v>87</v>
      </c>
      <c r="L204" s="43">
        <v>8470</v>
      </c>
      <c r="M204" s="43">
        <v>8470</v>
      </c>
      <c r="N204" s="43">
        <v>4940</v>
      </c>
      <c r="O204" s="43">
        <v>400</v>
      </c>
      <c r="P204" s="43">
        <v>2250</v>
      </c>
      <c r="Q204" s="43">
        <v>1060</v>
      </c>
      <c r="R204" s="44" t="s">
        <v>21</v>
      </c>
      <c r="S204" s="59">
        <f>SUM(N204:R204)</f>
        <v>8650</v>
      </c>
      <c r="T204" s="59"/>
    </row>
  </sheetData>
  <autoFilter ref="J55:P55">
    <sortState ref="J56:P204">
      <sortCondition descending="1" sortBy="value" ref="L56:L204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L277"/>
  <sheetViews>
    <sheetView showGridLines="0" zoomScale="55" zoomScaleNormal="55" workbookViewId="0" topLeftCell="A1">
      <selection activeCell="C4" sqref="C4"/>
    </sheetView>
  </sheetViews>
  <sheetFormatPr defaultColWidth="9.140625" defaultRowHeight="15"/>
  <cols>
    <col min="1" max="2" width="9.140625" style="392" customWidth="1"/>
    <col min="3" max="3" width="42.7109375" style="392" customWidth="1"/>
    <col min="4" max="6" width="14.7109375" style="392" customWidth="1"/>
    <col min="7" max="7" width="16.57421875" style="392" customWidth="1"/>
    <col min="8" max="8" width="17.140625" style="392" customWidth="1"/>
    <col min="9" max="16384" width="9.140625" style="392" customWidth="1"/>
  </cols>
  <sheetData>
    <row r="3" spans="1:1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>
      <c r="A4" s="53"/>
      <c r="B4" s="53"/>
      <c r="C4" s="2" t="s">
        <v>916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ht="15">
      <c r="A5" s="53"/>
      <c r="B5" s="53"/>
      <c r="C5" s="490" t="s">
        <v>899</v>
      </c>
      <c r="D5" s="53"/>
      <c r="E5" s="53"/>
      <c r="F5" s="53"/>
      <c r="G5" s="53"/>
      <c r="H5" s="53"/>
      <c r="I5" s="53"/>
      <c r="J5" s="53"/>
      <c r="K5" s="53"/>
      <c r="L5" s="53"/>
    </row>
    <row r="6" spans="1:12" ht="1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2">
      <c r="A7" s="53"/>
      <c r="B7" s="53"/>
      <c r="C7" s="147" t="s">
        <v>39</v>
      </c>
      <c r="D7" s="53"/>
      <c r="E7" s="35"/>
      <c r="F7" s="35"/>
      <c r="G7" s="53"/>
      <c r="H7" s="53"/>
      <c r="I7" s="53"/>
      <c r="J7" s="53"/>
      <c r="K7" s="53"/>
      <c r="L7" s="53"/>
    </row>
    <row r="8" spans="1:12" ht="1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">
      <c r="A9" s="53"/>
      <c r="B9" s="53"/>
      <c r="C9" s="147" t="s">
        <v>40</v>
      </c>
      <c r="D9" s="148">
        <v>42326.5294675926</v>
      </c>
      <c r="E9" s="35"/>
      <c r="F9" s="35"/>
      <c r="G9" s="53"/>
      <c r="H9" s="53"/>
      <c r="I9" s="53"/>
      <c r="J9" s="53"/>
      <c r="K9" s="53"/>
      <c r="L9" s="53"/>
    </row>
    <row r="10" spans="1:12" ht="12">
      <c r="A10" s="53"/>
      <c r="B10" s="53"/>
      <c r="C10" s="147" t="s">
        <v>41</v>
      </c>
      <c r="D10" s="148">
        <v>42418.68575618055</v>
      </c>
      <c r="E10" s="35"/>
      <c r="F10" s="35"/>
      <c r="G10" s="53"/>
      <c r="H10" s="53"/>
      <c r="I10" s="53"/>
      <c r="J10" s="53"/>
      <c r="K10" s="53"/>
      <c r="L10" s="53"/>
    </row>
    <row r="11" spans="1:12" ht="12">
      <c r="A11" s="53"/>
      <c r="B11" s="53"/>
      <c r="C11" s="147" t="s">
        <v>42</v>
      </c>
      <c r="D11" s="147" t="s">
        <v>43</v>
      </c>
      <c r="E11" s="35"/>
      <c r="F11" s="35"/>
      <c r="G11" s="53"/>
      <c r="H11" s="53"/>
      <c r="I11" s="53"/>
      <c r="J11" s="53"/>
      <c r="K11" s="53"/>
      <c r="L11" s="53"/>
    </row>
    <row r="12" spans="1:12" ht="1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">
      <c r="A13" s="53"/>
      <c r="B13" s="53"/>
      <c r="C13" s="147" t="s">
        <v>45</v>
      </c>
      <c r="D13" s="147" t="s">
        <v>44</v>
      </c>
      <c r="E13" s="35"/>
      <c r="F13" s="35"/>
      <c r="G13" s="53"/>
      <c r="H13" s="53"/>
      <c r="I13" s="53"/>
      <c r="J13" s="53"/>
      <c r="K13" s="53"/>
      <c r="L13" s="53"/>
    </row>
    <row r="14" spans="1:12" ht="12">
      <c r="A14" s="53"/>
      <c r="B14" s="53"/>
      <c r="C14" s="147" t="s">
        <v>47</v>
      </c>
      <c r="D14" s="147" t="s">
        <v>48</v>
      </c>
      <c r="E14" s="35"/>
      <c r="F14" s="35"/>
      <c r="G14" s="53"/>
      <c r="H14" s="53"/>
      <c r="I14" s="53"/>
      <c r="J14" s="53"/>
      <c r="K14" s="53"/>
      <c r="L14" s="53"/>
    </row>
    <row r="15" spans="1:12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" customHeight="1">
      <c r="A16" s="53"/>
      <c r="B16" s="53"/>
      <c r="C16" s="373" t="s">
        <v>50</v>
      </c>
      <c r="D16" s="672" t="s">
        <v>97</v>
      </c>
      <c r="E16" s="674" t="s">
        <v>1</v>
      </c>
      <c r="F16" s="676" t="s">
        <v>227</v>
      </c>
      <c r="G16" s="678" t="s">
        <v>228</v>
      </c>
      <c r="H16" s="680" t="s">
        <v>229</v>
      </c>
      <c r="I16" s="53"/>
      <c r="J16" s="53"/>
      <c r="K16" s="53"/>
      <c r="L16" s="53"/>
    </row>
    <row r="17" spans="1:12" ht="14.25" customHeight="1">
      <c r="A17" s="53"/>
      <c r="B17" s="53"/>
      <c r="C17" s="374"/>
      <c r="D17" s="673"/>
      <c r="E17" s="675"/>
      <c r="F17" s="677"/>
      <c r="G17" s="679"/>
      <c r="H17" s="681"/>
      <c r="I17" s="53"/>
      <c r="J17" s="53"/>
      <c r="K17" s="53"/>
      <c r="L17" s="53"/>
    </row>
    <row r="18" spans="1:12" ht="14.25" customHeight="1">
      <c r="A18" s="53"/>
      <c r="B18" s="53"/>
      <c r="C18" s="375"/>
      <c r="D18" s="376" t="s">
        <v>3</v>
      </c>
      <c r="E18" s="376" t="s">
        <v>3</v>
      </c>
      <c r="F18" s="377" t="s">
        <v>3</v>
      </c>
      <c r="G18" s="378" t="s">
        <v>141</v>
      </c>
      <c r="H18" s="379" t="s">
        <v>141</v>
      </c>
      <c r="I18" s="53"/>
      <c r="J18" s="53"/>
      <c r="K18" s="53"/>
      <c r="L18" s="53"/>
    </row>
    <row r="19" spans="1:12" ht="12">
      <c r="A19" s="53"/>
      <c r="B19" s="53" t="s">
        <v>230</v>
      </c>
      <c r="C19" s="149" t="s">
        <v>488</v>
      </c>
      <c r="D19" s="150">
        <v>2150</v>
      </c>
      <c r="E19" s="150">
        <v>0</v>
      </c>
      <c r="F19" s="150">
        <v>0</v>
      </c>
      <c r="G19" s="380">
        <f>E19/D19*100</f>
        <v>0</v>
      </c>
      <c r="H19" s="381">
        <f>F19/D19*100</f>
        <v>0</v>
      </c>
      <c r="I19" s="53"/>
      <c r="J19" s="53"/>
      <c r="K19" s="53"/>
      <c r="L19" s="53"/>
    </row>
    <row r="20" spans="1:12" ht="12">
      <c r="A20" s="53"/>
      <c r="B20" s="53" t="s">
        <v>231</v>
      </c>
      <c r="C20" s="149" t="s">
        <v>489</v>
      </c>
      <c r="D20" s="150">
        <v>92510</v>
      </c>
      <c r="E20" s="150">
        <v>2750</v>
      </c>
      <c r="F20" s="150">
        <v>850</v>
      </c>
      <c r="G20" s="380">
        <f aca="true" t="shared" si="0" ref="G20:G83">E20/D20*100</f>
        <v>2.972651605231867</v>
      </c>
      <c r="H20" s="381">
        <f aca="true" t="shared" si="1" ref="H20:H83">F20/D20*100</f>
        <v>0.9188195870716679</v>
      </c>
      <c r="I20" s="53"/>
      <c r="J20" s="53"/>
      <c r="K20" s="53"/>
      <c r="L20" s="53"/>
    </row>
    <row r="21" spans="1:12" ht="12">
      <c r="A21" s="53"/>
      <c r="B21" s="53" t="s">
        <v>232</v>
      </c>
      <c r="C21" s="149" t="s">
        <v>490</v>
      </c>
      <c r="D21" s="150">
        <v>83320</v>
      </c>
      <c r="E21" s="150">
        <v>3360</v>
      </c>
      <c r="F21" s="150">
        <v>1230</v>
      </c>
      <c r="G21" s="380">
        <f t="shared" si="0"/>
        <v>4.0326452232357175</v>
      </c>
      <c r="H21" s="381">
        <f t="shared" si="1"/>
        <v>1.4762361977916467</v>
      </c>
      <c r="I21" s="53"/>
      <c r="J21" s="53"/>
      <c r="K21" s="53"/>
      <c r="L21" s="53"/>
    </row>
    <row r="22" spans="1:12" ht="12">
      <c r="A22" s="53"/>
      <c r="B22" s="53" t="s">
        <v>233</v>
      </c>
      <c r="C22" s="149" t="s">
        <v>491</v>
      </c>
      <c r="D22" s="150">
        <v>148700</v>
      </c>
      <c r="E22" s="150">
        <v>1050</v>
      </c>
      <c r="F22" s="150">
        <v>350</v>
      </c>
      <c r="G22" s="380">
        <f t="shared" si="0"/>
        <v>0.7061197041022192</v>
      </c>
      <c r="H22" s="381">
        <f t="shared" si="1"/>
        <v>0.23537323470073976</v>
      </c>
      <c r="I22" s="53"/>
      <c r="J22" s="53"/>
      <c r="K22" s="53"/>
      <c r="L22" s="53"/>
    </row>
    <row r="23" spans="1:12" ht="12">
      <c r="A23" s="53"/>
      <c r="B23" s="53" t="s">
        <v>234</v>
      </c>
      <c r="C23" s="149" t="s">
        <v>492</v>
      </c>
      <c r="D23" s="150">
        <v>85170</v>
      </c>
      <c r="E23" s="150">
        <v>690</v>
      </c>
      <c r="F23" s="150">
        <v>330</v>
      </c>
      <c r="G23" s="380">
        <f t="shared" si="0"/>
        <v>0.8101444170482565</v>
      </c>
      <c r="H23" s="381">
        <f t="shared" si="1"/>
        <v>0.3874603733709053</v>
      </c>
      <c r="I23" s="53"/>
      <c r="J23" s="53"/>
      <c r="K23" s="53"/>
      <c r="L23" s="53"/>
    </row>
    <row r="24" spans="1:12" ht="12">
      <c r="A24" s="53"/>
      <c r="B24" s="53" t="s">
        <v>235</v>
      </c>
      <c r="C24" s="149" t="s">
        <v>493</v>
      </c>
      <c r="D24" s="150">
        <v>203490</v>
      </c>
      <c r="E24" s="150">
        <v>7480</v>
      </c>
      <c r="F24" s="150">
        <v>1570</v>
      </c>
      <c r="G24" s="380">
        <f t="shared" si="0"/>
        <v>3.6758563074352546</v>
      </c>
      <c r="H24" s="381">
        <f t="shared" si="1"/>
        <v>0.7715366848493783</v>
      </c>
      <c r="I24" s="53"/>
      <c r="J24" s="53"/>
      <c r="K24" s="53"/>
      <c r="L24" s="53"/>
    </row>
    <row r="25" spans="1:12" ht="12">
      <c r="A25" s="53"/>
      <c r="B25" s="53" t="s">
        <v>236</v>
      </c>
      <c r="C25" s="149" t="s">
        <v>494</v>
      </c>
      <c r="D25" s="150">
        <v>59480</v>
      </c>
      <c r="E25" s="150">
        <v>490</v>
      </c>
      <c r="F25" s="150">
        <v>310</v>
      </c>
      <c r="G25" s="380">
        <f t="shared" si="0"/>
        <v>0.823806321452589</v>
      </c>
      <c r="H25" s="381">
        <f t="shared" si="1"/>
        <v>0.5211835911230667</v>
      </c>
      <c r="I25" s="53"/>
      <c r="J25" s="53"/>
      <c r="K25" s="53"/>
      <c r="L25" s="53"/>
    </row>
    <row r="26" spans="1:12" ht="12">
      <c r="A26" s="53"/>
      <c r="B26" s="53" t="s">
        <v>237</v>
      </c>
      <c r="C26" s="149" t="s">
        <v>495</v>
      </c>
      <c r="D26" s="150">
        <v>203180</v>
      </c>
      <c r="E26" s="150">
        <v>740</v>
      </c>
      <c r="F26" s="150">
        <v>280</v>
      </c>
      <c r="G26" s="380">
        <f t="shared" si="0"/>
        <v>0.36420907569642685</v>
      </c>
      <c r="H26" s="381">
        <f t="shared" si="1"/>
        <v>0.13780883945270203</v>
      </c>
      <c r="I26" s="53"/>
      <c r="J26" s="53"/>
      <c r="K26" s="53"/>
      <c r="L26" s="53"/>
    </row>
    <row r="27" spans="1:12" ht="12">
      <c r="A27" s="53"/>
      <c r="B27" s="53" t="s">
        <v>238</v>
      </c>
      <c r="C27" s="149" t="s">
        <v>496</v>
      </c>
      <c r="D27" s="150">
        <v>151280</v>
      </c>
      <c r="E27" s="150">
        <v>1740</v>
      </c>
      <c r="F27" s="150">
        <v>480</v>
      </c>
      <c r="G27" s="380">
        <f t="shared" si="0"/>
        <v>1.1501850872554202</v>
      </c>
      <c r="H27" s="381">
        <f t="shared" si="1"/>
        <v>0.31729243786356426</v>
      </c>
      <c r="I27" s="53"/>
      <c r="J27" s="53"/>
      <c r="K27" s="53"/>
      <c r="L27" s="53"/>
    </row>
    <row r="28" spans="1:12" ht="12">
      <c r="A28" s="53"/>
      <c r="B28" s="53" t="s">
        <v>239</v>
      </c>
      <c r="C28" s="149" t="s">
        <v>497</v>
      </c>
      <c r="D28" s="150">
        <v>134020</v>
      </c>
      <c r="E28" s="150">
        <v>0</v>
      </c>
      <c r="F28" s="150">
        <v>0</v>
      </c>
      <c r="G28" s="380">
        <f t="shared" si="0"/>
        <v>0</v>
      </c>
      <c r="H28" s="381">
        <f t="shared" si="1"/>
        <v>0</v>
      </c>
      <c r="I28" s="53"/>
      <c r="J28" s="53"/>
      <c r="K28" s="53"/>
      <c r="L28" s="53"/>
    </row>
    <row r="29" spans="1:12" ht="12">
      <c r="A29" s="53"/>
      <c r="B29" s="53" t="s">
        <v>240</v>
      </c>
      <c r="C29" s="149" t="s">
        <v>498</v>
      </c>
      <c r="D29" s="150">
        <v>144610</v>
      </c>
      <c r="E29" s="150">
        <v>840</v>
      </c>
      <c r="F29" s="150">
        <v>350</v>
      </c>
      <c r="G29" s="380">
        <f t="shared" si="0"/>
        <v>0.5808726920683217</v>
      </c>
      <c r="H29" s="381">
        <f t="shared" si="1"/>
        <v>0.24203028836180068</v>
      </c>
      <c r="I29" s="53"/>
      <c r="J29" s="53"/>
      <c r="K29" s="53"/>
      <c r="L29" s="53"/>
    </row>
    <row r="30" spans="1:12" ht="12">
      <c r="A30" s="53"/>
      <c r="B30" s="53" t="s">
        <v>241</v>
      </c>
      <c r="C30" s="149" t="s">
        <v>499</v>
      </c>
      <c r="D30" s="150">
        <v>813040</v>
      </c>
      <c r="E30" s="150">
        <v>9120</v>
      </c>
      <c r="F30" s="150">
        <v>7590</v>
      </c>
      <c r="G30" s="380">
        <f t="shared" si="0"/>
        <v>1.1217160287316736</v>
      </c>
      <c r="H30" s="381">
        <f t="shared" si="1"/>
        <v>0.9335334054905048</v>
      </c>
      <c r="I30" s="53"/>
      <c r="J30" s="53"/>
      <c r="K30" s="53"/>
      <c r="L30" s="53"/>
    </row>
    <row r="31" spans="1:12" ht="12">
      <c r="A31" s="53"/>
      <c r="B31" s="53" t="s">
        <v>242</v>
      </c>
      <c r="C31" s="149" t="s">
        <v>500</v>
      </c>
      <c r="D31" s="150">
        <v>714100</v>
      </c>
      <c r="E31" s="150">
        <v>5190</v>
      </c>
      <c r="F31" s="150">
        <v>3660</v>
      </c>
      <c r="G31" s="380">
        <f t="shared" si="0"/>
        <v>0.726788965130934</v>
      </c>
      <c r="H31" s="381">
        <f t="shared" si="1"/>
        <v>0.5125332586472483</v>
      </c>
      <c r="I31" s="53"/>
      <c r="J31" s="53"/>
      <c r="K31" s="53"/>
      <c r="L31" s="53"/>
    </row>
    <row r="32" spans="1:12" ht="12">
      <c r="A32" s="53"/>
      <c r="B32" s="53" t="s">
        <v>243</v>
      </c>
      <c r="C32" s="149" t="s">
        <v>501</v>
      </c>
      <c r="D32" s="150">
        <v>747110</v>
      </c>
      <c r="E32" s="150">
        <v>7740</v>
      </c>
      <c r="F32" s="150">
        <v>4810</v>
      </c>
      <c r="G32" s="380">
        <f t="shared" si="0"/>
        <v>1.0359920225937278</v>
      </c>
      <c r="H32" s="381">
        <f t="shared" si="1"/>
        <v>0.6438141639116061</v>
      </c>
      <c r="I32" s="53"/>
      <c r="J32" s="53"/>
      <c r="K32" s="53"/>
      <c r="L32" s="53"/>
    </row>
    <row r="33" spans="1:12" ht="12">
      <c r="A33" s="53"/>
      <c r="B33" s="53" t="s">
        <v>244</v>
      </c>
      <c r="C33" s="149" t="s">
        <v>502</v>
      </c>
      <c r="D33" s="150">
        <v>731370</v>
      </c>
      <c r="E33" s="150">
        <v>23830</v>
      </c>
      <c r="F33" s="150">
        <v>19560</v>
      </c>
      <c r="G33" s="380">
        <f t="shared" si="0"/>
        <v>3.2582687285505285</v>
      </c>
      <c r="H33" s="381">
        <f t="shared" si="1"/>
        <v>2.674432913573157</v>
      </c>
      <c r="I33" s="53"/>
      <c r="J33" s="53"/>
      <c r="K33" s="53"/>
      <c r="L33" s="53"/>
    </row>
    <row r="34" spans="1:12" ht="12">
      <c r="A34" s="53"/>
      <c r="B34" s="53" t="s">
        <v>245</v>
      </c>
      <c r="C34" s="149" t="s">
        <v>503</v>
      </c>
      <c r="D34" s="150">
        <v>291750</v>
      </c>
      <c r="E34" s="150">
        <v>20720</v>
      </c>
      <c r="F34" s="150">
        <v>17050</v>
      </c>
      <c r="G34" s="380">
        <f t="shared" si="0"/>
        <v>7.10197086546701</v>
      </c>
      <c r="H34" s="381">
        <f t="shared" si="1"/>
        <v>5.844044558697515</v>
      </c>
      <c r="I34" s="53"/>
      <c r="J34" s="53"/>
      <c r="K34" s="53"/>
      <c r="L34" s="53"/>
    </row>
    <row r="35" spans="1:12" ht="12">
      <c r="A35" s="53"/>
      <c r="B35" s="53" t="s">
        <v>246</v>
      </c>
      <c r="C35" s="149" t="s">
        <v>504</v>
      </c>
      <c r="D35" s="150">
        <v>497550</v>
      </c>
      <c r="E35" s="150">
        <v>48920</v>
      </c>
      <c r="F35" s="150">
        <v>46010</v>
      </c>
      <c r="G35" s="380">
        <f t="shared" si="0"/>
        <v>9.832177670585871</v>
      </c>
      <c r="H35" s="381">
        <f t="shared" si="1"/>
        <v>9.247311827956988</v>
      </c>
      <c r="I35" s="53"/>
      <c r="J35" s="53"/>
      <c r="K35" s="53"/>
      <c r="L35" s="53"/>
    </row>
    <row r="36" spans="1:12" ht="12">
      <c r="A36" s="53"/>
      <c r="B36" s="53" t="s">
        <v>247</v>
      </c>
      <c r="C36" s="149" t="s">
        <v>505</v>
      </c>
      <c r="D36" s="150">
        <v>13270</v>
      </c>
      <c r="E36" s="150">
        <v>0</v>
      </c>
      <c r="F36" s="150">
        <v>0</v>
      </c>
      <c r="G36" s="380">
        <f t="shared" si="0"/>
        <v>0</v>
      </c>
      <c r="H36" s="381">
        <f t="shared" si="1"/>
        <v>0</v>
      </c>
      <c r="I36" s="53"/>
      <c r="J36" s="53"/>
      <c r="K36" s="53"/>
      <c r="L36" s="53"/>
    </row>
    <row r="37" spans="1:12" ht="12">
      <c r="A37" s="53"/>
      <c r="B37" s="53" t="s">
        <v>248</v>
      </c>
      <c r="C37" s="149" t="s">
        <v>506</v>
      </c>
      <c r="D37" s="150">
        <v>553240</v>
      </c>
      <c r="E37" s="150">
        <v>11410</v>
      </c>
      <c r="F37" s="150">
        <v>6570</v>
      </c>
      <c r="G37" s="380">
        <f t="shared" si="0"/>
        <v>2.0623960668064494</v>
      </c>
      <c r="H37" s="381">
        <f t="shared" si="1"/>
        <v>1.1875497071795242</v>
      </c>
      <c r="I37" s="53"/>
      <c r="J37" s="53"/>
      <c r="K37" s="53"/>
      <c r="L37" s="53"/>
    </row>
    <row r="38" spans="1:12" ht="12">
      <c r="A38" s="53"/>
      <c r="B38" s="53" t="s">
        <v>249</v>
      </c>
      <c r="C38" s="149" t="s">
        <v>507</v>
      </c>
      <c r="D38" s="150">
        <v>731710</v>
      </c>
      <c r="E38" s="150">
        <v>700</v>
      </c>
      <c r="F38" s="150">
        <v>120</v>
      </c>
      <c r="G38" s="380">
        <f t="shared" si="0"/>
        <v>0.09566631589017506</v>
      </c>
      <c r="H38" s="381">
        <f t="shared" si="1"/>
        <v>0.016399939866887155</v>
      </c>
      <c r="I38" s="53"/>
      <c r="J38" s="53"/>
      <c r="K38" s="53"/>
      <c r="L38" s="53"/>
    </row>
    <row r="39" spans="1:12" ht="12">
      <c r="A39" s="53"/>
      <c r="B39" s="53" t="s">
        <v>250</v>
      </c>
      <c r="C39" s="149" t="s">
        <v>508</v>
      </c>
      <c r="D39" s="150">
        <v>312350</v>
      </c>
      <c r="E39" s="150">
        <v>5300</v>
      </c>
      <c r="F39" s="150">
        <v>2640</v>
      </c>
      <c r="G39" s="380">
        <f t="shared" si="0"/>
        <v>1.696814470946054</v>
      </c>
      <c r="H39" s="381">
        <f t="shared" si="1"/>
        <v>0.8452056987353931</v>
      </c>
      <c r="I39" s="53"/>
      <c r="J39" s="53"/>
      <c r="K39" s="53"/>
      <c r="L39" s="53"/>
    </row>
    <row r="40" spans="1:12" ht="12">
      <c r="A40" s="53"/>
      <c r="B40" s="53" t="s">
        <v>251</v>
      </c>
      <c r="C40" s="149" t="s">
        <v>509</v>
      </c>
      <c r="D40" s="150">
        <v>560550</v>
      </c>
      <c r="E40" s="150">
        <v>3890</v>
      </c>
      <c r="F40" s="150">
        <v>1460</v>
      </c>
      <c r="G40" s="380">
        <f t="shared" si="0"/>
        <v>0.693961288020694</v>
      </c>
      <c r="H40" s="381">
        <f t="shared" si="1"/>
        <v>0.2604584782802605</v>
      </c>
      <c r="I40" s="53"/>
      <c r="J40" s="53"/>
      <c r="K40" s="53"/>
      <c r="L40" s="53"/>
    </row>
    <row r="41" spans="1:12" ht="12">
      <c r="A41" s="53"/>
      <c r="B41" s="53" t="s">
        <v>252</v>
      </c>
      <c r="C41" s="149" t="s">
        <v>510</v>
      </c>
      <c r="D41" s="150">
        <v>719260</v>
      </c>
      <c r="E41" s="150">
        <v>11060</v>
      </c>
      <c r="F41" s="150">
        <v>6410</v>
      </c>
      <c r="G41" s="380">
        <f t="shared" si="0"/>
        <v>1.5376915162806217</v>
      </c>
      <c r="H41" s="381">
        <f t="shared" si="1"/>
        <v>0.8911937268859662</v>
      </c>
      <c r="I41" s="53"/>
      <c r="J41" s="53"/>
      <c r="K41" s="53"/>
      <c r="L41" s="53"/>
    </row>
    <row r="42" spans="1:12" ht="12">
      <c r="A42" s="53"/>
      <c r="B42" s="53" t="s">
        <v>253</v>
      </c>
      <c r="C42" s="149" t="s">
        <v>511</v>
      </c>
      <c r="D42" s="150">
        <v>393960</v>
      </c>
      <c r="E42" s="150">
        <v>1580</v>
      </c>
      <c r="F42" s="150">
        <v>550</v>
      </c>
      <c r="G42" s="380">
        <f t="shared" si="0"/>
        <v>0.40105594476596607</v>
      </c>
      <c r="H42" s="381">
        <f t="shared" si="1"/>
        <v>0.13960808203878566</v>
      </c>
      <c r="I42" s="53"/>
      <c r="J42" s="53"/>
      <c r="K42" s="53"/>
      <c r="L42" s="53"/>
    </row>
    <row r="43" spans="1:12" ht="12">
      <c r="A43" s="53"/>
      <c r="B43" s="53" t="s">
        <v>254</v>
      </c>
      <c r="C43" s="149" t="s">
        <v>512</v>
      </c>
      <c r="D43" s="150">
        <v>207130</v>
      </c>
      <c r="E43" s="150">
        <v>100</v>
      </c>
      <c r="F43" s="150">
        <v>70</v>
      </c>
      <c r="G43" s="380">
        <f t="shared" si="0"/>
        <v>0.048278858687780625</v>
      </c>
      <c r="H43" s="381">
        <f t="shared" si="1"/>
        <v>0.03379520108144643</v>
      </c>
      <c r="I43" s="53"/>
      <c r="J43" s="53"/>
      <c r="K43" s="53"/>
      <c r="L43" s="53"/>
    </row>
    <row r="44" spans="1:12" ht="12">
      <c r="A44" s="53"/>
      <c r="B44" s="53" t="s">
        <v>255</v>
      </c>
      <c r="C44" s="149" t="s">
        <v>513</v>
      </c>
      <c r="D44" s="150">
        <v>98480</v>
      </c>
      <c r="E44" s="150">
        <v>3710</v>
      </c>
      <c r="F44" s="150">
        <v>1170</v>
      </c>
      <c r="G44" s="380">
        <f t="shared" si="0"/>
        <v>3.7672623883021936</v>
      </c>
      <c r="H44" s="381">
        <f t="shared" si="1"/>
        <v>1.1880584890333061</v>
      </c>
      <c r="I44" s="53"/>
      <c r="J44" s="53"/>
      <c r="K44" s="53"/>
      <c r="L44" s="53"/>
    </row>
    <row r="45" spans="1:12" ht="12">
      <c r="A45" s="53"/>
      <c r="B45" s="53" t="s">
        <v>256</v>
      </c>
      <c r="C45" s="149" t="s">
        <v>514</v>
      </c>
      <c r="D45" s="150">
        <v>470050</v>
      </c>
      <c r="E45" s="150">
        <v>14690</v>
      </c>
      <c r="F45" s="150">
        <v>3260</v>
      </c>
      <c r="G45" s="380">
        <f t="shared" si="0"/>
        <v>3.125199446867354</v>
      </c>
      <c r="H45" s="381">
        <f t="shared" si="1"/>
        <v>0.6935432400808424</v>
      </c>
      <c r="I45" s="53"/>
      <c r="J45" s="53"/>
      <c r="K45" s="53"/>
      <c r="L45" s="53"/>
    </row>
    <row r="46" spans="1:12" ht="12">
      <c r="A46" s="53"/>
      <c r="B46" s="53" t="s">
        <v>257</v>
      </c>
      <c r="C46" s="149" t="s">
        <v>515</v>
      </c>
      <c r="D46" s="150">
        <v>773600</v>
      </c>
      <c r="E46" s="150">
        <v>189890</v>
      </c>
      <c r="F46" s="150">
        <v>111150</v>
      </c>
      <c r="G46" s="380">
        <f t="shared" si="0"/>
        <v>24.54627714581179</v>
      </c>
      <c r="H46" s="381">
        <f t="shared" si="1"/>
        <v>14.36789038262668</v>
      </c>
      <c r="I46" s="53"/>
      <c r="J46" s="53"/>
      <c r="K46" s="53"/>
      <c r="L46" s="53"/>
    </row>
    <row r="47" spans="1:12" ht="12">
      <c r="A47" s="53"/>
      <c r="B47" s="53" t="s">
        <v>258</v>
      </c>
      <c r="C47" s="149" t="s">
        <v>516</v>
      </c>
      <c r="D47" s="150">
        <v>791690</v>
      </c>
      <c r="E47" s="150">
        <v>195010</v>
      </c>
      <c r="F47" s="150">
        <v>118910</v>
      </c>
      <c r="G47" s="380">
        <f t="shared" si="0"/>
        <v>24.632116106051612</v>
      </c>
      <c r="H47" s="381">
        <f t="shared" si="1"/>
        <v>15.019767838421604</v>
      </c>
      <c r="I47" s="53"/>
      <c r="J47" s="53"/>
      <c r="K47" s="53"/>
      <c r="L47" s="53"/>
    </row>
    <row r="48" spans="1:12" ht="12">
      <c r="A48" s="53"/>
      <c r="B48" s="53" t="s">
        <v>259</v>
      </c>
      <c r="C48" s="149" t="s">
        <v>517</v>
      </c>
      <c r="D48" s="150">
        <v>485520</v>
      </c>
      <c r="E48" s="150">
        <v>35680</v>
      </c>
      <c r="F48" s="150">
        <v>7480</v>
      </c>
      <c r="G48" s="380">
        <f t="shared" si="0"/>
        <v>7.348821881693854</v>
      </c>
      <c r="H48" s="381">
        <f t="shared" si="1"/>
        <v>1.5406162464985995</v>
      </c>
      <c r="I48" s="53"/>
      <c r="J48" s="53"/>
      <c r="K48" s="53"/>
      <c r="L48" s="53"/>
    </row>
    <row r="49" spans="1:12" ht="12">
      <c r="A49" s="53"/>
      <c r="B49" s="53" t="s">
        <v>260</v>
      </c>
      <c r="C49" s="149" t="s">
        <v>518</v>
      </c>
      <c r="D49" s="150">
        <v>1422460</v>
      </c>
      <c r="E49" s="150">
        <v>31270</v>
      </c>
      <c r="F49" s="150">
        <v>15200</v>
      </c>
      <c r="G49" s="380">
        <f t="shared" si="0"/>
        <v>2.1983043459921547</v>
      </c>
      <c r="H49" s="381">
        <f t="shared" si="1"/>
        <v>1.0685713482277182</v>
      </c>
      <c r="I49" s="53"/>
      <c r="J49" s="53"/>
      <c r="K49" s="53"/>
      <c r="L49" s="53"/>
    </row>
    <row r="50" spans="1:12" ht="15">
      <c r="A50" s="53"/>
      <c r="B50" s="53" t="s">
        <v>261</v>
      </c>
      <c r="C50" s="149" t="s">
        <v>519</v>
      </c>
      <c r="D50" s="150">
        <v>3136230</v>
      </c>
      <c r="E50" s="150">
        <v>55580</v>
      </c>
      <c r="F50" s="150">
        <v>16810</v>
      </c>
      <c r="G50" s="380">
        <f t="shared" si="0"/>
        <v>1.772191452795235</v>
      </c>
      <c r="H50" s="381">
        <f t="shared" si="1"/>
        <v>0.5359938524916859</v>
      </c>
      <c r="I50" s="53"/>
      <c r="J50" s="53"/>
      <c r="K50" s="53"/>
      <c r="L50" s="53"/>
    </row>
    <row r="51" spans="1:12" ht="15">
      <c r="A51" s="53"/>
      <c r="B51" s="53" t="s">
        <v>262</v>
      </c>
      <c r="C51" s="149" t="s">
        <v>520</v>
      </c>
      <c r="D51" s="150">
        <v>1980</v>
      </c>
      <c r="E51" s="150">
        <v>110</v>
      </c>
      <c r="F51" s="150">
        <v>50</v>
      </c>
      <c r="G51" s="380">
        <f t="shared" si="0"/>
        <v>5.555555555555555</v>
      </c>
      <c r="H51" s="381">
        <f t="shared" si="1"/>
        <v>2.525252525252525</v>
      </c>
      <c r="I51" s="53"/>
      <c r="J51" s="53"/>
      <c r="K51" s="53"/>
      <c r="L51" s="53"/>
    </row>
    <row r="52" spans="1:12" ht="15">
      <c r="A52" s="53"/>
      <c r="B52" s="53" t="s">
        <v>263</v>
      </c>
      <c r="C52" s="149" t="s">
        <v>521</v>
      </c>
      <c r="D52" s="150">
        <v>1313810</v>
      </c>
      <c r="E52" s="150">
        <v>38100</v>
      </c>
      <c r="F52" s="150">
        <v>20910</v>
      </c>
      <c r="G52" s="380">
        <f t="shared" si="0"/>
        <v>2.899962703891735</v>
      </c>
      <c r="H52" s="381">
        <f t="shared" si="1"/>
        <v>1.5915543343405818</v>
      </c>
      <c r="I52" s="53"/>
      <c r="J52" s="53"/>
      <c r="K52" s="53"/>
      <c r="L52" s="53"/>
    </row>
    <row r="53" spans="1:12" ht="15">
      <c r="A53" s="53"/>
      <c r="B53" s="53" t="s">
        <v>264</v>
      </c>
      <c r="C53" s="149" t="s">
        <v>522</v>
      </c>
      <c r="D53" s="150">
        <v>8450</v>
      </c>
      <c r="E53" s="150">
        <v>0</v>
      </c>
      <c r="F53" s="150">
        <v>0</v>
      </c>
      <c r="G53" s="380">
        <f t="shared" si="0"/>
        <v>0</v>
      </c>
      <c r="H53" s="381">
        <f t="shared" si="1"/>
        <v>0</v>
      </c>
      <c r="I53" s="53"/>
      <c r="J53" s="53"/>
      <c r="K53" s="53"/>
      <c r="L53" s="53"/>
    </row>
    <row r="54" spans="1:12" ht="15">
      <c r="A54" s="53"/>
      <c r="B54" s="53" t="s">
        <v>265</v>
      </c>
      <c r="C54" s="149" t="s">
        <v>523</v>
      </c>
      <c r="D54" s="150">
        <v>14440</v>
      </c>
      <c r="E54" s="150">
        <v>1480</v>
      </c>
      <c r="F54" s="150">
        <v>650</v>
      </c>
      <c r="G54" s="380">
        <f t="shared" si="0"/>
        <v>10.249307479224377</v>
      </c>
      <c r="H54" s="381">
        <f t="shared" si="1"/>
        <v>4.501385041551247</v>
      </c>
      <c r="I54" s="53"/>
      <c r="J54" s="53"/>
      <c r="K54" s="53"/>
      <c r="L54" s="53"/>
    </row>
    <row r="55" spans="1:12" ht="15">
      <c r="A55" s="53"/>
      <c r="B55" s="53" t="s">
        <v>266</v>
      </c>
      <c r="C55" s="149" t="s">
        <v>524</v>
      </c>
      <c r="D55" s="150">
        <v>771890</v>
      </c>
      <c r="E55" s="150">
        <v>33450</v>
      </c>
      <c r="F55" s="150">
        <v>14260</v>
      </c>
      <c r="G55" s="380">
        <f t="shared" si="0"/>
        <v>4.333519024731503</v>
      </c>
      <c r="H55" s="381">
        <f t="shared" si="1"/>
        <v>1.8474134915596783</v>
      </c>
      <c r="I55" s="53"/>
      <c r="J55" s="53"/>
      <c r="K55" s="53"/>
      <c r="L55" s="53"/>
    </row>
    <row r="56" spans="1:12" ht="15">
      <c r="A56" s="53"/>
      <c r="B56" s="53" t="s">
        <v>267</v>
      </c>
      <c r="C56" s="149" t="s">
        <v>525</v>
      </c>
      <c r="D56" s="150">
        <v>1340960</v>
      </c>
      <c r="E56" s="150">
        <v>32420</v>
      </c>
      <c r="F56" s="150">
        <v>18970</v>
      </c>
      <c r="G56" s="380">
        <f t="shared" si="0"/>
        <v>2.417670922324305</v>
      </c>
      <c r="H56" s="381">
        <f t="shared" si="1"/>
        <v>1.41465815535139</v>
      </c>
      <c r="I56" s="53"/>
      <c r="J56" s="53"/>
      <c r="K56" s="53"/>
      <c r="L56" s="53"/>
    </row>
    <row r="57" spans="1:12" ht="15">
      <c r="A57" s="53"/>
      <c r="B57" s="53" t="s">
        <v>268</v>
      </c>
      <c r="C57" s="149" t="s">
        <v>526</v>
      </c>
      <c r="D57" s="150">
        <v>2590900</v>
      </c>
      <c r="E57" s="150">
        <v>330460</v>
      </c>
      <c r="F57" s="150">
        <v>206930</v>
      </c>
      <c r="G57" s="380">
        <f t="shared" si="0"/>
        <v>12.754641244355245</v>
      </c>
      <c r="H57" s="381">
        <f t="shared" si="1"/>
        <v>7.986799953684049</v>
      </c>
      <c r="I57" s="53"/>
      <c r="J57" s="53"/>
      <c r="K57" s="53"/>
      <c r="L57" s="53"/>
    </row>
    <row r="58" spans="1:12" ht="15">
      <c r="A58" s="53"/>
      <c r="B58" s="53" t="s">
        <v>269</v>
      </c>
      <c r="C58" s="149" t="s">
        <v>527</v>
      </c>
      <c r="D58" s="150">
        <v>1463030</v>
      </c>
      <c r="E58" s="150">
        <v>67490</v>
      </c>
      <c r="F58" s="150">
        <v>26650</v>
      </c>
      <c r="G58" s="380">
        <f t="shared" si="0"/>
        <v>4.61302912448822</v>
      </c>
      <c r="H58" s="381">
        <f t="shared" si="1"/>
        <v>1.8215621005721006</v>
      </c>
      <c r="I58" s="53"/>
      <c r="J58" s="53"/>
      <c r="K58" s="53"/>
      <c r="L58" s="53"/>
    </row>
    <row r="59" spans="1:12" ht="15">
      <c r="A59" s="53"/>
      <c r="B59" s="53" t="s">
        <v>270</v>
      </c>
      <c r="C59" s="149" t="s">
        <v>528</v>
      </c>
      <c r="D59" s="150">
        <v>706950</v>
      </c>
      <c r="E59" s="150">
        <v>31120</v>
      </c>
      <c r="F59" s="150">
        <v>17390</v>
      </c>
      <c r="G59" s="380">
        <f t="shared" si="0"/>
        <v>4.402008628615885</v>
      </c>
      <c r="H59" s="381">
        <f t="shared" si="1"/>
        <v>2.459862790862154</v>
      </c>
      <c r="I59" s="53"/>
      <c r="J59" s="53"/>
      <c r="K59" s="53"/>
      <c r="L59" s="53"/>
    </row>
    <row r="60" spans="1:12" ht="15">
      <c r="A60" s="53"/>
      <c r="B60" s="53" t="s">
        <v>271</v>
      </c>
      <c r="C60" s="149" t="s">
        <v>529</v>
      </c>
      <c r="D60" s="150">
        <v>77920</v>
      </c>
      <c r="E60" s="150">
        <v>310</v>
      </c>
      <c r="F60" s="150">
        <v>140</v>
      </c>
      <c r="G60" s="380">
        <f t="shared" si="0"/>
        <v>0.39784394250513344</v>
      </c>
      <c r="H60" s="381">
        <f t="shared" si="1"/>
        <v>0.17967145790554415</v>
      </c>
      <c r="I60" s="53"/>
      <c r="J60" s="53"/>
      <c r="K60" s="53"/>
      <c r="L60" s="53"/>
    </row>
    <row r="61" spans="1:12" ht="15">
      <c r="A61" s="53"/>
      <c r="B61" s="53" t="s">
        <v>272</v>
      </c>
      <c r="C61" s="149" t="s">
        <v>530</v>
      </c>
      <c r="D61" s="150">
        <v>906640</v>
      </c>
      <c r="E61" s="150">
        <v>11960</v>
      </c>
      <c r="F61" s="150">
        <v>4650</v>
      </c>
      <c r="G61" s="380">
        <f t="shared" si="0"/>
        <v>1.319156445777817</v>
      </c>
      <c r="H61" s="381">
        <f t="shared" si="1"/>
        <v>0.5128827318450543</v>
      </c>
      <c r="I61" s="53"/>
      <c r="J61" s="53"/>
      <c r="K61" s="53"/>
      <c r="L61" s="53"/>
    </row>
    <row r="62" spans="1:12" ht="15">
      <c r="A62" s="53"/>
      <c r="B62" s="53" t="s">
        <v>273</v>
      </c>
      <c r="C62" s="149" t="s">
        <v>531</v>
      </c>
      <c r="D62" s="150">
        <v>1172780</v>
      </c>
      <c r="E62" s="150">
        <v>28200</v>
      </c>
      <c r="F62" s="150">
        <v>15200</v>
      </c>
      <c r="G62" s="380">
        <f t="shared" si="0"/>
        <v>2.4045430515527206</v>
      </c>
      <c r="H62" s="381">
        <f t="shared" si="1"/>
        <v>1.296065758283736</v>
      </c>
      <c r="I62" s="53"/>
      <c r="J62" s="53"/>
      <c r="K62" s="53"/>
      <c r="L62" s="53"/>
    </row>
    <row r="63" spans="1:12" ht="15">
      <c r="A63" s="53"/>
      <c r="B63" s="53" t="s">
        <v>274</v>
      </c>
      <c r="C63" s="149" t="s">
        <v>532</v>
      </c>
      <c r="D63" s="150">
        <v>990450</v>
      </c>
      <c r="E63" s="150">
        <v>23200</v>
      </c>
      <c r="F63" s="150">
        <v>5330</v>
      </c>
      <c r="G63" s="380">
        <f t="shared" si="0"/>
        <v>2.3423696299661767</v>
      </c>
      <c r="H63" s="381">
        <f t="shared" si="1"/>
        <v>0.5381392296430915</v>
      </c>
      <c r="I63" s="53"/>
      <c r="J63" s="53"/>
      <c r="K63" s="53"/>
      <c r="L63" s="53"/>
    </row>
    <row r="64" spans="1:12" ht="15">
      <c r="A64" s="53"/>
      <c r="B64" s="53" t="s">
        <v>275</v>
      </c>
      <c r="C64" s="149" t="s">
        <v>533</v>
      </c>
      <c r="D64" s="150">
        <v>780670</v>
      </c>
      <c r="E64" s="150">
        <v>6060</v>
      </c>
      <c r="F64" s="150">
        <v>2420</v>
      </c>
      <c r="G64" s="380">
        <f t="shared" si="0"/>
        <v>0.7762562926716794</v>
      </c>
      <c r="H64" s="381">
        <f t="shared" si="1"/>
        <v>0.30999013667746933</v>
      </c>
      <c r="I64" s="53"/>
      <c r="J64" s="53"/>
      <c r="K64" s="53"/>
      <c r="L64" s="53"/>
    </row>
    <row r="65" spans="1:12" ht="15">
      <c r="A65" s="53"/>
      <c r="B65" s="53" t="s">
        <v>276</v>
      </c>
      <c r="C65" s="149" t="s">
        <v>534</v>
      </c>
      <c r="D65" s="150">
        <v>957510</v>
      </c>
      <c r="E65" s="150">
        <v>430</v>
      </c>
      <c r="F65" s="150">
        <v>310</v>
      </c>
      <c r="G65" s="380">
        <f t="shared" si="0"/>
        <v>0.04490814717339767</v>
      </c>
      <c r="H65" s="381">
        <f t="shared" si="1"/>
        <v>0.032375640985472735</v>
      </c>
      <c r="I65" s="53"/>
      <c r="J65" s="53"/>
      <c r="K65" s="53"/>
      <c r="L65" s="53"/>
    </row>
    <row r="66" spans="1:12" ht="15">
      <c r="A66" s="53"/>
      <c r="B66" s="53" t="s">
        <v>277</v>
      </c>
      <c r="C66" s="149" t="s">
        <v>535</v>
      </c>
      <c r="D66" s="150">
        <v>1992830</v>
      </c>
      <c r="E66" s="150">
        <v>0</v>
      </c>
      <c r="F66" s="150">
        <v>0</v>
      </c>
      <c r="G66" s="380">
        <f t="shared" si="0"/>
        <v>0</v>
      </c>
      <c r="H66" s="381">
        <f t="shared" si="1"/>
        <v>0</v>
      </c>
      <c r="I66" s="53"/>
      <c r="J66" s="53"/>
      <c r="K66" s="53"/>
      <c r="L66" s="53"/>
    </row>
    <row r="67" spans="1:12" ht="15">
      <c r="A67" s="53"/>
      <c r="B67" s="53" t="s">
        <v>278</v>
      </c>
      <c r="C67" s="149" t="s">
        <v>536</v>
      </c>
      <c r="D67" s="150">
        <v>2543600</v>
      </c>
      <c r="E67" s="150">
        <v>0</v>
      </c>
      <c r="F67" s="150">
        <v>0</v>
      </c>
      <c r="G67" s="380">
        <f t="shared" si="0"/>
        <v>0</v>
      </c>
      <c r="H67" s="381">
        <f t="shared" si="1"/>
        <v>0</v>
      </c>
      <c r="I67" s="53"/>
      <c r="J67" s="53"/>
      <c r="K67" s="53"/>
      <c r="L67" s="53"/>
    </row>
    <row r="68" spans="1:12" ht="15">
      <c r="A68" s="53"/>
      <c r="B68" s="53" t="s">
        <v>279</v>
      </c>
      <c r="C68" s="149" t="s">
        <v>537</v>
      </c>
      <c r="D68" s="150">
        <v>348300</v>
      </c>
      <c r="E68" s="150">
        <v>220750</v>
      </c>
      <c r="F68" s="150">
        <v>168990</v>
      </c>
      <c r="G68" s="380">
        <f t="shared" si="0"/>
        <v>63.379270743611826</v>
      </c>
      <c r="H68" s="381">
        <f t="shared" si="1"/>
        <v>48.51851851851852</v>
      </c>
      <c r="I68" s="53"/>
      <c r="J68" s="53"/>
      <c r="K68" s="53"/>
      <c r="L68" s="53"/>
    </row>
    <row r="69" spans="1:12" ht="15">
      <c r="A69" s="53"/>
      <c r="B69" s="53" t="s">
        <v>280</v>
      </c>
      <c r="C69" s="149" t="s">
        <v>538</v>
      </c>
      <c r="D69" s="150">
        <v>681760</v>
      </c>
      <c r="E69" s="150">
        <v>363000</v>
      </c>
      <c r="F69" s="150">
        <v>301530</v>
      </c>
      <c r="G69" s="380">
        <f t="shared" si="0"/>
        <v>53.244543534381606</v>
      </c>
      <c r="H69" s="381">
        <f t="shared" si="1"/>
        <v>44.2281741375264</v>
      </c>
      <c r="I69" s="53"/>
      <c r="J69" s="53"/>
      <c r="K69" s="53"/>
      <c r="L69" s="53"/>
    </row>
    <row r="70" spans="1:12" ht="15">
      <c r="A70" s="53"/>
      <c r="B70" s="53" t="s">
        <v>281</v>
      </c>
      <c r="C70" s="149" t="s">
        <v>539</v>
      </c>
      <c r="D70" s="150">
        <v>252200</v>
      </c>
      <c r="E70" s="150">
        <v>61980</v>
      </c>
      <c r="F70" s="150">
        <v>37850</v>
      </c>
      <c r="G70" s="380">
        <f t="shared" si="0"/>
        <v>24.575733544805708</v>
      </c>
      <c r="H70" s="381">
        <f t="shared" si="1"/>
        <v>15.007930214115781</v>
      </c>
      <c r="I70" s="53"/>
      <c r="J70" s="53"/>
      <c r="K70" s="53"/>
      <c r="L70" s="53"/>
    </row>
    <row r="71" spans="1:12" ht="15">
      <c r="A71" s="53"/>
      <c r="B71" s="53" t="s">
        <v>282</v>
      </c>
      <c r="C71" s="149" t="s">
        <v>540</v>
      </c>
      <c r="D71" s="150">
        <v>420880</v>
      </c>
      <c r="E71" s="150">
        <v>283310</v>
      </c>
      <c r="F71" s="150">
        <v>213300</v>
      </c>
      <c r="G71" s="380">
        <f t="shared" si="0"/>
        <v>67.31372362668694</v>
      </c>
      <c r="H71" s="381">
        <f t="shared" si="1"/>
        <v>50.679528606728766</v>
      </c>
      <c r="I71" s="53"/>
      <c r="J71" s="53"/>
      <c r="K71" s="53"/>
      <c r="L71" s="53"/>
    </row>
    <row r="72" spans="1:12" ht="15">
      <c r="A72" s="53"/>
      <c r="B72" s="53" t="s">
        <v>283</v>
      </c>
      <c r="C72" s="149" t="s">
        <v>541</v>
      </c>
      <c r="D72" s="150">
        <v>80930</v>
      </c>
      <c r="E72" s="150">
        <v>42670</v>
      </c>
      <c r="F72" s="150">
        <v>31940</v>
      </c>
      <c r="G72" s="380">
        <f t="shared" si="0"/>
        <v>52.7245767947609</v>
      </c>
      <c r="H72" s="381">
        <f t="shared" si="1"/>
        <v>39.46620536265909</v>
      </c>
      <c r="I72" s="53"/>
      <c r="J72" s="53"/>
      <c r="K72" s="53"/>
      <c r="L72" s="53"/>
    </row>
    <row r="73" spans="1:12" ht="15">
      <c r="A73" s="53"/>
      <c r="B73" s="53" t="s">
        <v>284</v>
      </c>
      <c r="C73" s="149" t="s">
        <v>542</v>
      </c>
      <c r="D73" s="150">
        <v>67450</v>
      </c>
      <c r="E73" s="150">
        <v>3420</v>
      </c>
      <c r="F73" s="150">
        <v>2130</v>
      </c>
      <c r="G73" s="380">
        <f t="shared" si="0"/>
        <v>5.070422535211268</v>
      </c>
      <c r="H73" s="381">
        <f t="shared" si="1"/>
        <v>3.1578947368421053</v>
      </c>
      <c r="I73" s="53"/>
      <c r="J73" s="53"/>
      <c r="K73" s="53"/>
      <c r="L73" s="53"/>
    </row>
    <row r="74" spans="1:12" ht="15">
      <c r="A74" s="53"/>
      <c r="B74" s="53" t="s">
        <v>285</v>
      </c>
      <c r="C74" s="149" t="s">
        <v>543</v>
      </c>
      <c r="D74" s="150">
        <v>272020</v>
      </c>
      <c r="E74" s="150">
        <v>149620</v>
      </c>
      <c r="F74" s="150">
        <v>109600</v>
      </c>
      <c r="G74" s="380">
        <f t="shared" si="0"/>
        <v>55.003308580251456</v>
      </c>
      <c r="H74" s="381">
        <f t="shared" si="1"/>
        <v>40.291155062127785</v>
      </c>
      <c r="I74" s="53"/>
      <c r="J74" s="53"/>
      <c r="K74" s="53"/>
      <c r="L74" s="53"/>
    </row>
    <row r="75" spans="1:12" ht="15">
      <c r="A75" s="53"/>
      <c r="B75" s="53" t="s">
        <v>286</v>
      </c>
      <c r="C75" s="149" t="s">
        <v>544</v>
      </c>
      <c r="D75" s="150">
        <v>285680</v>
      </c>
      <c r="E75" s="150">
        <v>152310</v>
      </c>
      <c r="F75" s="150">
        <v>110790</v>
      </c>
      <c r="G75" s="380">
        <f t="shared" si="0"/>
        <v>53.31489778773453</v>
      </c>
      <c r="H75" s="381">
        <f t="shared" si="1"/>
        <v>38.781153738448616</v>
      </c>
      <c r="I75" s="53"/>
      <c r="J75" s="53"/>
      <c r="K75" s="53"/>
      <c r="L75" s="53"/>
    </row>
    <row r="76" spans="1:12" ht="15">
      <c r="A76" s="53"/>
      <c r="B76" s="53" t="s">
        <v>287</v>
      </c>
      <c r="C76" s="149" t="s">
        <v>545</v>
      </c>
      <c r="D76" s="150">
        <v>312210</v>
      </c>
      <c r="E76" s="150">
        <v>104050</v>
      </c>
      <c r="F76" s="150">
        <v>88630</v>
      </c>
      <c r="G76" s="380">
        <f t="shared" si="0"/>
        <v>33.32692738861663</v>
      </c>
      <c r="H76" s="381">
        <f t="shared" si="1"/>
        <v>28.387944012043175</v>
      </c>
      <c r="I76" s="53"/>
      <c r="J76" s="53"/>
      <c r="K76" s="53"/>
      <c r="L76" s="53"/>
    </row>
    <row r="77" spans="1:12" ht="15">
      <c r="A77" s="53"/>
      <c r="B77" s="53" t="s">
        <v>288</v>
      </c>
      <c r="C77" s="149" t="s">
        <v>546</v>
      </c>
      <c r="D77" s="150">
        <v>50310</v>
      </c>
      <c r="E77" s="150">
        <v>13730</v>
      </c>
      <c r="F77" s="150">
        <v>11290</v>
      </c>
      <c r="G77" s="380">
        <f t="shared" si="0"/>
        <v>27.29079705823892</v>
      </c>
      <c r="H77" s="381">
        <f t="shared" si="1"/>
        <v>22.440866626913138</v>
      </c>
      <c r="I77" s="53"/>
      <c r="J77" s="53"/>
      <c r="K77" s="53"/>
      <c r="L77" s="53"/>
    </row>
    <row r="78" spans="1:12" ht="15">
      <c r="A78" s="53"/>
      <c r="B78" s="53" t="s">
        <v>289</v>
      </c>
      <c r="C78" s="149" t="s">
        <v>547</v>
      </c>
      <c r="D78" s="150">
        <v>158500</v>
      </c>
      <c r="E78" s="150">
        <v>13760</v>
      </c>
      <c r="F78" s="150">
        <v>8150</v>
      </c>
      <c r="G78" s="380">
        <f t="shared" si="0"/>
        <v>8.681388012618296</v>
      </c>
      <c r="H78" s="381">
        <f t="shared" si="1"/>
        <v>5.141955835962145</v>
      </c>
      <c r="I78" s="53"/>
      <c r="J78" s="53"/>
      <c r="K78" s="53"/>
      <c r="L78" s="53"/>
    </row>
    <row r="79" spans="1:12" ht="15">
      <c r="A79" s="53"/>
      <c r="B79" s="53" t="s">
        <v>290</v>
      </c>
      <c r="C79" s="149" t="s">
        <v>548</v>
      </c>
      <c r="D79" s="150">
        <v>89510</v>
      </c>
      <c r="E79" s="150">
        <v>10180</v>
      </c>
      <c r="F79" s="150">
        <v>6700</v>
      </c>
      <c r="G79" s="380">
        <f t="shared" si="0"/>
        <v>11.373030946262988</v>
      </c>
      <c r="H79" s="381">
        <f t="shared" si="1"/>
        <v>7.485197184672103</v>
      </c>
      <c r="I79" s="53"/>
      <c r="J79" s="53"/>
      <c r="K79" s="53"/>
      <c r="L79" s="53"/>
    </row>
    <row r="80" spans="1:12" ht="15">
      <c r="A80" s="53"/>
      <c r="B80" s="53" t="s">
        <v>291</v>
      </c>
      <c r="C80" s="149" t="s">
        <v>549</v>
      </c>
      <c r="D80" s="150">
        <v>361750</v>
      </c>
      <c r="E80" s="150">
        <v>98140</v>
      </c>
      <c r="F80" s="150">
        <v>73700</v>
      </c>
      <c r="G80" s="380">
        <f t="shared" si="0"/>
        <v>27.129232895646165</v>
      </c>
      <c r="H80" s="381">
        <f t="shared" si="1"/>
        <v>20.373185901865927</v>
      </c>
      <c r="I80" s="53"/>
      <c r="J80" s="53"/>
      <c r="K80" s="53"/>
      <c r="L80" s="53"/>
    </row>
    <row r="81" spans="1:12" ht="15">
      <c r="A81" s="53"/>
      <c r="B81" s="53" t="s">
        <v>292</v>
      </c>
      <c r="C81" s="149" t="s">
        <v>550</v>
      </c>
      <c r="D81" s="150">
        <v>651970</v>
      </c>
      <c r="E81" s="150">
        <v>147910</v>
      </c>
      <c r="F81" s="150">
        <v>18840</v>
      </c>
      <c r="G81" s="380">
        <f t="shared" si="0"/>
        <v>22.68662668527693</v>
      </c>
      <c r="H81" s="381">
        <f t="shared" si="1"/>
        <v>2.8897035139653666</v>
      </c>
      <c r="I81" s="53"/>
      <c r="J81" s="53"/>
      <c r="K81" s="53"/>
      <c r="L81" s="53"/>
    </row>
    <row r="82" spans="1:12" ht="15">
      <c r="A82" s="53"/>
      <c r="B82" s="53" t="s">
        <v>293</v>
      </c>
      <c r="C82" s="149" t="s">
        <v>551</v>
      </c>
      <c r="D82" s="150">
        <v>241260</v>
      </c>
      <c r="E82" s="150">
        <v>41350</v>
      </c>
      <c r="F82" s="150">
        <v>3220</v>
      </c>
      <c r="G82" s="380">
        <f t="shared" si="0"/>
        <v>17.139185940479152</v>
      </c>
      <c r="H82" s="381">
        <f t="shared" si="1"/>
        <v>1.3346597032247367</v>
      </c>
      <c r="I82" s="53"/>
      <c r="J82" s="53"/>
      <c r="K82" s="53"/>
      <c r="L82" s="53"/>
    </row>
    <row r="83" spans="1:12" ht="15">
      <c r="A83" s="53"/>
      <c r="B83" s="53" t="s">
        <v>294</v>
      </c>
      <c r="C83" s="149" t="s">
        <v>552</v>
      </c>
      <c r="D83" s="150">
        <v>133130</v>
      </c>
      <c r="E83" s="150">
        <v>46190</v>
      </c>
      <c r="F83" s="150">
        <v>920</v>
      </c>
      <c r="G83" s="380">
        <f t="shared" si="0"/>
        <v>34.695410501014045</v>
      </c>
      <c r="H83" s="381">
        <f t="shared" si="1"/>
        <v>0.6910538571321264</v>
      </c>
      <c r="I83" s="53"/>
      <c r="J83" s="53"/>
      <c r="K83" s="53"/>
      <c r="L83" s="53"/>
    </row>
    <row r="84" spans="1:12" ht="15">
      <c r="A84" s="53"/>
      <c r="B84" s="53" t="s">
        <v>295</v>
      </c>
      <c r="C84" s="149" t="s">
        <v>553</v>
      </c>
      <c r="D84" s="150">
        <v>187080</v>
      </c>
      <c r="E84" s="150">
        <v>24860</v>
      </c>
      <c r="F84" s="150">
        <v>6750</v>
      </c>
      <c r="G84" s="380">
        <f aca="true" t="shared" si="2" ref="G84:G147">E84/D84*100</f>
        <v>13.288432756040198</v>
      </c>
      <c r="H84" s="381">
        <f aca="true" t="shared" si="3" ref="H84:H147">F84/D84*100</f>
        <v>3.6080821039127646</v>
      </c>
      <c r="I84" s="53"/>
      <c r="J84" s="53"/>
      <c r="K84" s="53"/>
      <c r="L84" s="53"/>
    </row>
    <row r="85" spans="1:12" ht="15">
      <c r="A85" s="53"/>
      <c r="B85" s="53" t="s">
        <v>296</v>
      </c>
      <c r="C85" s="149" t="s">
        <v>554</v>
      </c>
      <c r="D85" s="150">
        <v>439490</v>
      </c>
      <c r="E85" s="150">
        <v>138320</v>
      </c>
      <c r="F85" s="150">
        <v>83840</v>
      </c>
      <c r="G85" s="380">
        <f t="shared" si="2"/>
        <v>31.47284352317459</v>
      </c>
      <c r="H85" s="381">
        <f t="shared" si="3"/>
        <v>19.076657034289745</v>
      </c>
      <c r="I85" s="53"/>
      <c r="J85" s="53"/>
      <c r="K85" s="53"/>
      <c r="L85" s="53"/>
    </row>
    <row r="86" spans="1:12" ht="15">
      <c r="A86" s="53"/>
      <c r="B86" s="53" t="s">
        <v>297</v>
      </c>
      <c r="C86" s="149" t="s">
        <v>555</v>
      </c>
      <c r="D86" s="150">
        <v>154060</v>
      </c>
      <c r="E86" s="150">
        <v>81150</v>
      </c>
      <c r="F86" s="150">
        <v>29380</v>
      </c>
      <c r="G86" s="380">
        <f t="shared" si="2"/>
        <v>52.674282746981696</v>
      </c>
      <c r="H86" s="381">
        <f t="shared" si="3"/>
        <v>19.070492016097624</v>
      </c>
      <c r="I86" s="53"/>
      <c r="J86" s="53"/>
      <c r="K86" s="53"/>
      <c r="L86" s="53"/>
    </row>
    <row r="87" spans="1:12" ht="15">
      <c r="A87" s="53"/>
      <c r="B87" s="53" t="s">
        <v>298</v>
      </c>
      <c r="C87" s="149" t="s">
        <v>556</v>
      </c>
      <c r="D87" s="150">
        <v>1976650</v>
      </c>
      <c r="E87" s="150">
        <v>659300</v>
      </c>
      <c r="F87" s="150">
        <v>349270</v>
      </c>
      <c r="G87" s="380">
        <f t="shared" si="2"/>
        <v>33.354412769079</v>
      </c>
      <c r="H87" s="381">
        <f t="shared" si="3"/>
        <v>17.66979485493132</v>
      </c>
      <c r="I87" s="53"/>
      <c r="J87" s="53"/>
      <c r="K87" s="53"/>
      <c r="L87" s="53"/>
    </row>
    <row r="88" spans="1:12" ht="15">
      <c r="A88" s="53"/>
      <c r="B88" s="53" t="s">
        <v>299</v>
      </c>
      <c r="C88" s="149" t="s">
        <v>557</v>
      </c>
      <c r="D88" s="150">
        <v>279720</v>
      </c>
      <c r="E88" s="150">
        <v>84410</v>
      </c>
      <c r="F88" s="150">
        <v>15470</v>
      </c>
      <c r="G88" s="380">
        <f t="shared" si="2"/>
        <v>30.176605176605175</v>
      </c>
      <c r="H88" s="381">
        <f t="shared" si="3"/>
        <v>5.53053053053053</v>
      </c>
      <c r="I88" s="53"/>
      <c r="J88" s="53"/>
      <c r="K88" s="53"/>
      <c r="L88" s="53"/>
    </row>
    <row r="89" spans="1:12" ht="15">
      <c r="A89" s="53"/>
      <c r="B89" s="53" t="s">
        <v>300</v>
      </c>
      <c r="C89" s="149" t="s">
        <v>558</v>
      </c>
      <c r="D89" s="150">
        <v>4759910</v>
      </c>
      <c r="E89" s="150">
        <v>1184340</v>
      </c>
      <c r="F89" s="150">
        <v>400660</v>
      </c>
      <c r="G89" s="380">
        <f t="shared" si="2"/>
        <v>24.88156288669324</v>
      </c>
      <c r="H89" s="381">
        <f t="shared" si="3"/>
        <v>8.417386043013417</v>
      </c>
      <c r="I89" s="53"/>
      <c r="J89" s="53"/>
      <c r="K89" s="53"/>
      <c r="L89" s="53"/>
    </row>
    <row r="90" spans="1:12" ht="15">
      <c r="A90" s="53"/>
      <c r="B90" s="53" t="s">
        <v>301</v>
      </c>
      <c r="C90" s="149" t="s">
        <v>559</v>
      </c>
      <c r="D90" s="150">
        <v>3968500</v>
      </c>
      <c r="E90" s="150">
        <v>960640</v>
      </c>
      <c r="F90" s="150">
        <v>355950</v>
      </c>
      <c r="G90" s="380">
        <f t="shared" si="2"/>
        <v>24.206627189114275</v>
      </c>
      <c r="H90" s="381">
        <f t="shared" si="3"/>
        <v>8.969383898198311</v>
      </c>
      <c r="I90" s="53"/>
      <c r="J90" s="53"/>
      <c r="K90" s="53"/>
      <c r="L90" s="53"/>
    </row>
    <row r="91" spans="1:12" ht="15">
      <c r="A91" s="53"/>
      <c r="B91" s="53" t="s">
        <v>302</v>
      </c>
      <c r="C91" s="149" t="s">
        <v>560</v>
      </c>
      <c r="D91" s="150">
        <v>2446130</v>
      </c>
      <c r="E91" s="150">
        <v>644370</v>
      </c>
      <c r="F91" s="150">
        <v>213690</v>
      </c>
      <c r="G91" s="380">
        <f t="shared" si="2"/>
        <v>26.342426608561276</v>
      </c>
      <c r="H91" s="381">
        <f t="shared" si="3"/>
        <v>8.735839877684343</v>
      </c>
      <c r="I91" s="53"/>
      <c r="J91" s="53"/>
      <c r="K91" s="53"/>
      <c r="L91" s="53"/>
    </row>
    <row r="92" spans="1:12" ht="15">
      <c r="A92" s="53"/>
      <c r="B92" s="53" t="s">
        <v>303</v>
      </c>
      <c r="C92" s="149" t="s">
        <v>561</v>
      </c>
      <c r="D92" s="150">
        <v>1003670</v>
      </c>
      <c r="E92" s="150">
        <v>515470</v>
      </c>
      <c r="F92" s="150">
        <v>229860</v>
      </c>
      <c r="G92" s="380">
        <f t="shared" si="2"/>
        <v>51.35851425269262</v>
      </c>
      <c r="H92" s="381">
        <f t="shared" si="3"/>
        <v>22.901949844072256</v>
      </c>
      <c r="I92" s="53"/>
      <c r="J92" s="53"/>
      <c r="K92" s="53"/>
      <c r="L92" s="53"/>
    </row>
    <row r="93" spans="1:12" ht="15">
      <c r="A93" s="53"/>
      <c r="B93" s="53" t="s">
        <v>304</v>
      </c>
      <c r="C93" s="149" t="s">
        <v>562</v>
      </c>
      <c r="D93" s="150">
        <v>606720</v>
      </c>
      <c r="E93" s="150">
        <v>323680</v>
      </c>
      <c r="F93" s="150">
        <v>255320</v>
      </c>
      <c r="G93" s="380">
        <f t="shared" si="2"/>
        <v>53.34915611814346</v>
      </c>
      <c r="H93" s="381">
        <f t="shared" si="3"/>
        <v>42.08201476793249</v>
      </c>
      <c r="I93" s="53"/>
      <c r="J93" s="53"/>
      <c r="K93" s="53"/>
      <c r="L93" s="53"/>
    </row>
    <row r="94" spans="1:12" ht="15">
      <c r="A94" s="53"/>
      <c r="B94" s="53" t="s">
        <v>305</v>
      </c>
      <c r="C94" s="149" t="s">
        <v>563</v>
      </c>
      <c r="D94" s="150">
        <v>175890</v>
      </c>
      <c r="E94" s="150">
        <v>30930</v>
      </c>
      <c r="F94" s="150">
        <v>9570</v>
      </c>
      <c r="G94" s="380">
        <f t="shared" si="2"/>
        <v>17.584854170220023</v>
      </c>
      <c r="H94" s="381">
        <f t="shared" si="3"/>
        <v>5.440900562851782</v>
      </c>
      <c r="I94" s="53"/>
      <c r="J94" s="53"/>
      <c r="K94" s="53"/>
      <c r="L94" s="53"/>
    </row>
    <row r="95" spans="1:12" ht="15">
      <c r="A95" s="53"/>
      <c r="B95" s="53" t="s">
        <v>306</v>
      </c>
      <c r="C95" s="149" t="s">
        <v>564</v>
      </c>
      <c r="D95" s="150">
        <v>4248840</v>
      </c>
      <c r="E95" s="150">
        <v>1649900</v>
      </c>
      <c r="F95" s="150">
        <v>771590</v>
      </c>
      <c r="G95" s="380">
        <f t="shared" si="2"/>
        <v>38.83177526101242</v>
      </c>
      <c r="H95" s="381">
        <f t="shared" si="3"/>
        <v>18.160015439508197</v>
      </c>
      <c r="I95" s="53"/>
      <c r="J95" s="53"/>
      <c r="K95" s="53"/>
      <c r="L95" s="53"/>
    </row>
    <row r="96" spans="1:12" ht="15">
      <c r="A96" s="53"/>
      <c r="B96" s="53" t="s">
        <v>307</v>
      </c>
      <c r="C96" s="149" t="s">
        <v>565</v>
      </c>
      <c r="D96" s="150">
        <v>375650</v>
      </c>
      <c r="E96" s="150">
        <v>194190</v>
      </c>
      <c r="F96" s="150">
        <v>137420</v>
      </c>
      <c r="G96" s="380">
        <f t="shared" si="2"/>
        <v>51.694396379608676</v>
      </c>
      <c r="H96" s="381">
        <f t="shared" si="3"/>
        <v>36.58192466391588</v>
      </c>
      <c r="I96" s="53"/>
      <c r="J96" s="53"/>
      <c r="K96" s="53"/>
      <c r="L96" s="53"/>
    </row>
    <row r="97" spans="1:12" ht="15">
      <c r="A97" s="53"/>
      <c r="B97" s="53" t="s">
        <v>308</v>
      </c>
      <c r="C97" s="149" t="s">
        <v>566</v>
      </c>
      <c r="D97" s="150">
        <v>0</v>
      </c>
      <c r="E97" s="150">
        <v>0</v>
      </c>
      <c r="F97" s="150">
        <v>0</v>
      </c>
      <c r="G97" s="380">
        <v>0</v>
      </c>
      <c r="H97" s="381">
        <v>0</v>
      </c>
      <c r="I97" s="53"/>
      <c r="J97" s="53"/>
      <c r="K97" s="53"/>
      <c r="L97" s="53"/>
    </row>
    <row r="98" spans="1:12" ht="15">
      <c r="A98" s="53"/>
      <c r="B98" s="53" t="s">
        <v>309</v>
      </c>
      <c r="C98" s="149" t="s">
        <v>567</v>
      </c>
      <c r="D98" s="150">
        <v>0</v>
      </c>
      <c r="E98" s="150">
        <v>0</v>
      </c>
      <c r="F98" s="150">
        <v>0</v>
      </c>
      <c r="G98" s="380">
        <v>0</v>
      </c>
      <c r="H98" s="381">
        <v>0</v>
      </c>
      <c r="I98" s="53"/>
      <c r="J98" s="53"/>
      <c r="K98" s="53"/>
      <c r="L98" s="53"/>
    </row>
    <row r="99" spans="1:12" ht="15">
      <c r="A99" s="53"/>
      <c r="B99" s="53" t="s">
        <v>310</v>
      </c>
      <c r="C99" s="149" t="s">
        <v>568</v>
      </c>
      <c r="D99" s="150">
        <v>46150</v>
      </c>
      <c r="E99" s="150">
        <v>24690</v>
      </c>
      <c r="F99" s="150">
        <v>17230</v>
      </c>
      <c r="G99" s="380">
        <f t="shared" si="2"/>
        <v>53.49945828819068</v>
      </c>
      <c r="H99" s="381">
        <f t="shared" si="3"/>
        <v>37.33477789815818</v>
      </c>
      <c r="I99" s="53"/>
      <c r="J99" s="53"/>
      <c r="K99" s="53"/>
      <c r="L99" s="53"/>
    </row>
    <row r="100" spans="1:12" ht="15">
      <c r="A100" s="53"/>
      <c r="B100" s="53" t="s">
        <v>311</v>
      </c>
      <c r="C100" s="149" t="s">
        <v>569</v>
      </c>
      <c r="D100" s="150">
        <v>571630</v>
      </c>
      <c r="E100" s="150">
        <v>65900</v>
      </c>
      <c r="F100" s="150">
        <v>19680</v>
      </c>
      <c r="G100" s="380">
        <f t="shared" si="2"/>
        <v>11.528436226230255</v>
      </c>
      <c r="H100" s="381">
        <f t="shared" si="3"/>
        <v>3.4427864177877296</v>
      </c>
      <c r="I100" s="53"/>
      <c r="J100" s="53"/>
      <c r="K100" s="53"/>
      <c r="L100" s="53"/>
    </row>
    <row r="101" spans="1:12" ht="15">
      <c r="A101" s="53"/>
      <c r="B101" s="53" t="s">
        <v>312</v>
      </c>
      <c r="C101" s="149" t="s">
        <v>570</v>
      </c>
      <c r="D101" s="150">
        <v>1532170</v>
      </c>
      <c r="E101" s="150">
        <v>118340</v>
      </c>
      <c r="F101" s="150">
        <v>18870</v>
      </c>
      <c r="G101" s="380">
        <f t="shared" si="2"/>
        <v>7.723686013954064</v>
      </c>
      <c r="H101" s="381">
        <f t="shared" si="3"/>
        <v>1.2315865732914755</v>
      </c>
      <c r="I101" s="53"/>
      <c r="J101" s="53"/>
      <c r="K101" s="53"/>
      <c r="L101" s="53"/>
    </row>
    <row r="102" spans="1:12" ht="15">
      <c r="A102" s="53"/>
      <c r="B102" s="53" t="s">
        <v>313</v>
      </c>
      <c r="C102" s="149" t="s">
        <v>571</v>
      </c>
      <c r="D102" s="150">
        <v>1315470</v>
      </c>
      <c r="E102" s="150">
        <v>142910</v>
      </c>
      <c r="F102" s="150">
        <v>36900</v>
      </c>
      <c r="G102" s="380">
        <f t="shared" si="2"/>
        <v>10.863797730088866</v>
      </c>
      <c r="H102" s="381">
        <f t="shared" si="3"/>
        <v>2.8050810736846907</v>
      </c>
      <c r="I102" s="53"/>
      <c r="J102" s="53"/>
      <c r="K102" s="53"/>
      <c r="L102" s="53"/>
    </row>
    <row r="103" spans="1:12" ht="15">
      <c r="A103" s="53"/>
      <c r="B103" s="53" t="s">
        <v>314</v>
      </c>
      <c r="C103" s="149" t="s">
        <v>572</v>
      </c>
      <c r="D103" s="150">
        <v>764260</v>
      </c>
      <c r="E103" s="150">
        <v>10950</v>
      </c>
      <c r="F103" s="150">
        <v>4110</v>
      </c>
      <c r="G103" s="380">
        <f t="shared" si="2"/>
        <v>1.4327584853322168</v>
      </c>
      <c r="H103" s="381">
        <f t="shared" si="3"/>
        <v>0.5377751027137362</v>
      </c>
      <c r="I103" s="53"/>
      <c r="J103" s="53"/>
      <c r="K103" s="53"/>
      <c r="L103" s="53"/>
    </row>
    <row r="104" spans="1:12" ht="15">
      <c r="A104" s="53"/>
      <c r="B104" s="53" t="s">
        <v>315</v>
      </c>
      <c r="C104" s="149" t="s">
        <v>573</v>
      </c>
      <c r="D104" s="150">
        <v>2302880</v>
      </c>
      <c r="E104" s="150">
        <v>502080</v>
      </c>
      <c r="F104" s="150">
        <v>180000</v>
      </c>
      <c r="G104" s="380">
        <f t="shared" si="2"/>
        <v>21.802264989925657</v>
      </c>
      <c r="H104" s="381">
        <f t="shared" si="3"/>
        <v>7.8162995900785095</v>
      </c>
      <c r="I104" s="53"/>
      <c r="J104" s="53"/>
      <c r="K104" s="53"/>
      <c r="L104" s="53"/>
    </row>
    <row r="105" spans="1:12" ht="15">
      <c r="A105" s="53"/>
      <c r="B105" s="53" t="s">
        <v>316</v>
      </c>
      <c r="C105" s="149" t="s">
        <v>574</v>
      </c>
      <c r="D105" s="150">
        <v>1224700</v>
      </c>
      <c r="E105" s="150">
        <v>10780</v>
      </c>
      <c r="F105" s="150">
        <v>4640</v>
      </c>
      <c r="G105" s="380">
        <f t="shared" si="2"/>
        <v>0.8802155629950191</v>
      </c>
      <c r="H105" s="381">
        <f t="shared" si="3"/>
        <v>0.37886829427614926</v>
      </c>
      <c r="I105" s="53"/>
      <c r="J105" s="53"/>
      <c r="K105" s="53"/>
      <c r="L105" s="53"/>
    </row>
    <row r="106" spans="1:12" ht="15">
      <c r="A106" s="53"/>
      <c r="B106" s="53" t="s">
        <v>317</v>
      </c>
      <c r="C106" s="149" t="s">
        <v>575</v>
      </c>
      <c r="D106" s="150">
        <v>1745500</v>
      </c>
      <c r="E106" s="150">
        <v>48680</v>
      </c>
      <c r="F106" s="150">
        <v>11480</v>
      </c>
      <c r="G106" s="380">
        <f t="shared" si="2"/>
        <v>2.7888857061014036</v>
      </c>
      <c r="H106" s="381">
        <f t="shared" si="3"/>
        <v>0.6576912059581782</v>
      </c>
      <c r="I106" s="53"/>
      <c r="J106" s="53"/>
      <c r="K106" s="53"/>
      <c r="L106" s="53"/>
    </row>
    <row r="107" spans="1:12" ht="15">
      <c r="A107" s="53"/>
      <c r="B107" s="53" t="s">
        <v>318</v>
      </c>
      <c r="C107" s="149" t="s">
        <v>576</v>
      </c>
      <c r="D107" s="150">
        <v>813360</v>
      </c>
      <c r="E107" s="150">
        <v>73550</v>
      </c>
      <c r="F107" s="150">
        <v>18240</v>
      </c>
      <c r="G107" s="380">
        <f t="shared" si="2"/>
        <v>9.042736303727747</v>
      </c>
      <c r="H107" s="381">
        <f t="shared" si="3"/>
        <v>2.242549424609029</v>
      </c>
      <c r="I107" s="53"/>
      <c r="J107" s="53"/>
      <c r="K107" s="53"/>
      <c r="L107" s="53"/>
    </row>
    <row r="108" spans="1:12" ht="15">
      <c r="A108" s="53"/>
      <c r="B108" s="53" t="s">
        <v>319</v>
      </c>
      <c r="C108" s="149" t="s">
        <v>577</v>
      </c>
      <c r="D108" s="150">
        <v>1130050</v>
      </c>
      <c r="E108" s="150">
        <v>1470</v>
      </c>
      <c r="F108" s="150">
        <v>740</v>
      </c>
      <c r="G108" s="380">
        <f t="shared" si="2"/>
        <v>0.1300827397017831</v>
      </c>
      <c r="H108" s="381">
        <f t="shared" si="3"/>
        <v>0.06548382814919694</v>
      </c>
      <c r="I108" s="53"/>
      <c r="J108" s="53"/>
      <c r="K108" s="53"/>
      <c r="L108" s="53"/>
    </row>
    <row r="109" spans="1:12" ht="15">
      <c r="A109" s="53"/>
      <c r="B109" s="53" t="s">
        <v>320</v>
      </c>
      <c r="C109" s="149" t="s">
        <v>578</v>
      </c>
      <c r="D109" s="150">
        <v>341750</v>
      </c>
      <c r="E109" s="150">
        <v>71560</v>
      </c>
      <c r="F109" s="150">
        <v>59590</v>
      </c>
      <c r="G109" s="380">
        <f t="shared" si="2"/>
        <v>20.939283101682516</v>
      </c>
      <c r="H109" s="381">
        <f t="shared" si="3"/>
        <v>17.436722750548647</v>
      </c>
      <c r="I109" s="53"/>
      <c r="J109" s="53"/>
      <c r="K109" s="53"/>
      <c r="L109" s="53"/>
    </row>
    <row r="110" spans="1:12" ht="15">
      <c r="A110" s="53"/>
      <c r="B110" s="53" t="s">
        <v>321</v>
      </c>
      <c r="C110" s="149" t="s">
        <v>579</v>
      </c>
      <c r="D110" s="150">
        <v>664590</v>
      </c>
      <c r="E110" s="150">
        <v>9850</v>
      </c>
      <c r="F110" s="150">
        <v>2300</v>
      </c>
      <c r="G110" s="380">
        <f t="shared" si="2"/>
        <v>1.4821167938127267</v>
      </c>
      <c r="H110" s="381">
        <f t="shared" si="3"/>
        <v>0.34607803307302243</v>
      </c>
      <c r="I110" s="53"/>
      <c r="J110" s="53"/>
      <c r="K110" s="53"/>
      <c r="L110" s="53"/>
    </row>
    <row r="111" spans="1:12" ht="15">
      <c r="A111" s="53"/>
      <c r="B111" s="53" t="s">
        <v>322</v>
      </c>
      <c r="C111" s="149" t="s">
        <v>580</v>
      </c>
      <c r="D111" s="150">
        <v>2090380</v>
      </c>
      <c r="E111" s="150">
        <v>217480</v>
      </c>
      <c r="F111" s="150">
        <v>130850</v>
      </c>
      <c r="G111" s="380">
        <f t="shared" si="2"/>
        <v>10.403850017700131</v>
      </c>
      <c r="H111" s="381">
        <f t="shared" si="3"/>
        <v>6.259627436159933</v>
      </c>
      <c r="I111" s="53"/>
      <c r="J111" s="53"/>
      <c r="K111" s="53"/>
      <c r="L111" s="53"/>
    </row>
    <row r="112" spans="1:12" ht="15">
      <c r="A112" s="53"/>
      <c r="B112" s="53" t="s">
        <v>323</v>
      </c>
      <c r="C112" s="149" t="s">
        <v>581</v>
      </c>
      <c r="D112" s="150">
        <v>1643380</v>
      </c>
      <c r="E112" s="150">
        <v>35950</v>
      </c>
      <c r="F112" s="150">
        <v>12900</v>
      </c>
      <c r="G112" s="380">
        <f t="shared" si="2"/>
        <v>2.1875646533364166</v>
      </c>
      <c r="H112" s="381">
        <f t="shared" si="3"/>
        <v>0.7849675668439436</v>
      </c>
      <c r="I112" s="53"/>
      <c r="J112" s="53"/>
      <c r="K112" s="53"/>
      <c r="L112" s="53"/>
    </row>
    <row r="113" spans="1:12" ht="15">
      <c r="A113" s="53"/>
      <c r="B113" s="53" t="s">
        <v>324</v>
      </c>
      <c r="C113" s="149" t="s">
        <v>582</v>
      </c>
      <c r="D113" s="150">
        <v>1720870</v>
      </c>
      <c r="E113" s="150">
        <v>234430</v>
      </c>
      <c r="F113" s="150">
        <v>142410</v>
      </c>
      <c r="G113" s="380">
        <f t="shared" si="2"/>
        <v>13.622760580404098</v>
      </c>
      <c r="H113" s="381">
        <f t="shared" si="3"/>
        <v>8.27546531696177</v>
      </c>
      <c r="I113" s="53"/>
      <c r="J113" s="53"/>
      <c r="K113" s="53"/>
      <c r="L113" s="53"/>
    </row>
    <row r="114" spans="1:12" ht="15">
      <c r="A114" s="53"/>
      <c r="B114" s="53" t="s">
        <v>325</v>
      </c>
      <c r="C114" s="149" t="s">
        <v>583</v>
      </c>
      <c r="D114" s="150">
        <v>1368930</v>
      </c>
      <c r="E114" s="150">
        <v>350710</v>
      </c>
      <c r="F114" s="150">
        <v>256620</v>
      </c>
      <c r="G114" s="380">
        <f t="shared" si="2"/>
        <v>25.619279291125185</v>
      </c>
      <c r="H114" s="381">
        <f t="shared" si="3"/>
        <v>18.74602791961605</v>
      </c>
      <c r="I114" s="53"/>
      <c r="J114" s="53"/>
      <c r="K114" s="53"/>
      <c r="L114" s="53"/>
    </row>
    <row r="115" spans="1:12" ht="15">
      <c r="A115" s="53"/>
      <c r="B115" s="53" t="s">
        <v>326</v>
      </c>
      <c r="C115" s="149" t="s">
        <v>584</v>
      </c>
      <c r="D115" s="150">
        <v>2299560</v>
      </c>
      <c r="E115" s="150">
        <v>367450</v>
      </c>
      <c r="F115" s="150">
        <v>205530</v>
      </c>
      <c r="G115" s="380">
        <f t="shared" si="2"/>
        <v>15.979143836212145</v>
      </c>
      <c r="H115" s="381">
        <f t="shared" si="3"/>
        <v>8.937796795908783</v>
      </c>
      <c r="I115" s="53"/>
      <c r="J115" s="53"/>
      <c r="K115" s="53"/>
      <c r="L115" s="53"/>
    </row>
    <row r="116" spans="1:12" ht="15">
      <c r="A116" s="53"/>
      <c r="B116" s="53" t="s">
        <v>327</v>
      </c>
      <c r="C116" s="149" t="s">
        <v>585</v>
      </c>
      <c r="D116" s="150">
        <v>850390</v>
      </c>
      <c r="E116" s="150">
        <v>6350</v>
      </c>
      <c r="F116" s="150">
        <v>2890</v>
      </c>
      <c r="G116" s="380">
        <f t="shared" si="2"/>
        <v>0.7467162125612954</v>
      </c>
      <c r="H116" s="381">
        <f t="shared" si="3"/>
        <v>0.33984407154364465</v>
      </c>
      <c r="I116" s="53"/>
      <c r="J116" s="53"/>
      <c r="K116" s="53"/>
      <c r="L116" s="53"/>
    </row>
    <row r="117" spans="1:12" ht="15">
      <c r="A117" s="53"/>
      <c r="B117" s="53" t="s">
        <v>328</v>
      </c>
      <c r="C117" s="149" t="s">
        <v>586</v>
      </c>
      <c r="D117" s="150">
        <v>1424490</v>
      </c>
      <c r="E117" s="150">
        <v>150270</v>
      </c>
      <c r="F117" s="150">
        <v>97460</v>
      </c>
      <c r="G117" s="380">
        <f t="shared" si="2"/>
        <v>10.549038603289599</v>
      </c>
      <c r="H117" s="381">
        <f t="shared" si="3"/>
        <v>6.841746870809903</v>
      </c>
      <c r="I117" s="53"/>
      <c r="J117" s="53"/>
      <c r="K117" s="53"/>
      <c r="L117" s="53"/>
    </row>
    <row r="118" spans="1:12" ht="15">
      <c r="A118" s="53"/>
      <c r="B118" s="53" t="s">
        <v>329</v>
      </c>
      <c r="C118" s="149" t="s">
        <v>587</v>
      </c>
      <c r="D118" s="150">
        <v>1416080</v>
      </c>
      <c r="E118" s="150">
        <v>46460</v>
      </c>
      <c r="F118" s="150">
        <v>25400</v>
      </c>
      <c r="G118" s="380">
        <f t="shared" si="2"/>
        <v>3.280888085418903</v>
      </c>
      <c r="H118" s="381">
        <f t="shared" si="3"/>
        <v>1.793683972656912</v>
      </c>
      <c r="I118" s="53"/>
      <c r="J118" s="53"/>
      <c r="K118" s="53"/>
      <c r="L118" s="53"/>
    </row>
    <row r="119" spans="1:12" ht="15">
      <c r="A119" s="53"/>
      <c r="B119" s="53" t="s">
        <v>330</v>
      </c>
      <c r="C119" s="149" t="s">
        <v>588</v>
      </c>
      <c r="D119" s="150">
        <v>935430</v>
      </c>
      <c r="E119" s="150">
        <v>131820</v>
      </c>
      <c r="F119" s="150">
        <v>63660</v>
      </c>
      <c r="G119" s="380">
        <f t="shared" si="2"/>
        <v>14.09191494820564</v>
      </c>
      <c r="H119" s="381">
        <f t="shared" si="3"/>
        <v>6.805426381450243</v>
      </c>
      <c r="I119" s="53"/>
      <c r="J119" s="53"/>
      <c r="K119" s="53"/>
      <c r="L119" s="53"/>
    </row>
    <row r="120" spans="1:12" ht="15">
      <c r="A120" s="53"/>
      <c r="B120" s="53" t="s">
        <v>331</v>
      </c>
      <c r="C120" s="149" t="s">
        <v>589</v>
      </c>
      <c r="D120" s="150">
        <v>636560</v>
      </c>
      <c r="E120" s="150">
        <v>164200</v>
      </c>
      <c r="F120" s="150">
        <v>94000</v>
      </c>
      <c r="G120" s="380">
        <f t="shared" si="2"/>
        <v>25.794897574462738</v>
      </c>
      <c r="H120" s="381">
        <f t="shared" si="3"/>
        <v>14.766871936659545</v>
      </c>
      <c r="I120" s="53"/>
      <c r="J120" s="53"/>
      <c r="K120" s="53"/>
      <c r="L120" s="53"/>
    </row>
    <row r="121" spans="1:12" ht="15">
      <c r="A121" s="53"/>
      <c r="B121" s="53" t="s">
        <v>332</v>
      </c>
      <c r="C121" s="149" t="s">
        <v>590</v>
      </c>
      <c r="D121" s="150">
        <v>155000</v>
      </c>
      <c r="E121" s="150">
        <v>19900</v>
      </c>
      <c r="F121" s="150">
        <v>12600</v>
      </c>
      <c r="G121" s="380">
        <f t="shared" si="2"/>
        <v>12.838709677419354</v>
      </c>
      <c r="H121" s="381">
        <f t="shared" si="3"/>
        <v>8.129032258064516</v>
      </c>
      <c r="I121" s="53"/>
      <c r="J121" s="53"/>
      <c r="K121" s="53"/>
      <c r="L121" s="53"/>
    </row>
    <row r="122" spans="1:12" ht="15">
      <c r="A122" s="53"/>
      <c r="B122" s="53" t="s">
        <v>333</v>
      </c>
      <c r="C122" s="149" t="s">
        <v>591</v>
      </c>
      <c r="D122" s="150">
        <v>30960</v>
      </c>
      <c r="E122" s="150">
        <v>9740</v>
      </c>
      <c r="F122" s="150">
        <v>4620</v>
      </c>
      <c r="G122" s="380">
        <f t="shared" si="2"/>
        <v>31.45994832041344</v>
      </c>
      <c r="H122" s="381">
        <f t="shared" si="3"/>
        <v>14.922480620155037</v>
      </c>
      <c r="I122" s="53"/>
      <c r="J122" s="53"/>
      <c r="K122" s="53"/>
      <c r="L122" s="53"/>
    </row>
    <row r="123" spans="1:12" ht="15">
      <c r="A123" s="53"/>
      <c r="B123" s="53" t="s">
        <v>334</v>
      </c>
      <c r="C123" s="149" t="s">
        <v>592</v>
      </c>
      <c r="D123" s="150">
        <v>24170</v>
      </c>
      <c r="E123" s="150">
        <v>5960</v>
      </c>
      <c r="F123" s="150">
        <v>4930</v>
      </c>
      <c r="G123" s="380">
        <f t="shared" si="2"/>
        <v>24.658667769962765</v>
      </c>
      <c r="H123" s="381">
        <f t="shared" si="3"/>
        <v>20.397186594952423</v>
      </c>
      <c r="I123" s="53"/>
      <c r="J123" s="53"/>
      <c r="K123" s="53"/>
      <c r="L123" s="53"/>
    </row>
    <row r="124" spans="1:12" ht="15">
      <c r="A124" s="53"/>
      <c r="B124" s="53" t="s">
        <v>335</v>
      </c>
      <c r="C124" s="149" t="s">
        <v>593</v>
      </c>
      <c r="D124" s="150">
        <v>19540</v>
      </c>
      <c r="E124" s="150">
        <v>2220</v>
      </c>
      <c r="F124" s="150">
        <v>2120</v>
      </c>
      <c r="G124" s="380">
        <f t="shared" si="2"/>
        <v>11.361310133060389</v>
      </c>
      <c r="H124" s="381">
        <f t="shared" si="3"/>
        <v>10.849539406345956</v>
      </c>
      <c r="I124" s="53"/>
      <c r="J124" s="53"/>
      <c r="K124" s="53"/>
      <c r="L124" s="53"/>
    </row>
    <row r="125" spans="1:12" ht="15">
      <c r="A125" s="53"/>
      <c r="B125" s="53" t="s">
        <v>336</v>
      </c>
      <c r="C125" s="149" t="s">
        <v>594</v>
      </c>
      <c r="D125" s="150">
        <v>42200</v>
      </c>
      <c r="E125" s="150">
        <v>12430</v>
      </c>
      <c r="F125" s="150">
        <v>11090</v>
      </c>
      <c r="G125" s="380">
        <f t="shared" si="2"/>
        <v>29.454976303317537</v>
      </c>
      <c r="H125" s="381">
        <f t="shared" si="3"/>
        <v>26.27962085308057</v>
      </c>
      <c r="I125" s="53"/>
      <c r="J125" s="53"/>
      <c r="K125" s="53"/>
      <c r="L125" s="53"/>
    </row>
    <row r="126" spans="1:12" ht="15">
      <c r="A126" s="53"/>
      <c r="B126" s="53" t="s">
        <v>337</v>
      </c>
      <c r="C126" s="149" t="s">
        <v>595</v>
      </c>
      <c r="D126" s="150">
        <v>212830</v>
      </c>
      <c r="E126" s="150">
        <v>9410</v>
      </c>
      <c r="F126" s="150">
        <v>5900</v>
      </c>
      <c r="G126" s="380">
        <f t="shared" si="2"/>
        <v>4.421369167880468</v>
      </c>
      <c r="H126" s="381">
        <f t="shared" si="3"/>
        <v>2.7721655781609735</v>
      </c>
      <c r="I126" s="53"/>
      <c r="J126" s="53"/>
      <c r="K126" s="53"/>
      <c r="L126" s="53"/>
    </row>
    <row r="127" spans="1:12" ht="15">
      <c r="A127" s="53"/>
      <c r="B127" s="53" t="s">
        <v>338</v>
      </c>
      <c r="C127" s="149" t="s">
        <v>596</v>
      </c>
      <c r="D127" s="150">
        <v>1079480</v>
      </c>
      <c r="E127" s="150">
        <v>16460</v>
      </c>
      <c r="F127" s="150">
        <v>7530</v>
      </c>
      <c r="G127" s="380">
        <f t="shared" si="2"/>
        <v>1.5248082410049282</v>
      </c>
      <c r="H127" s="381">
        <f t="shared" si="3"/>
        <v>0.6975580835216957</v>
      </c>
      <c r="I127" s="53"/>
      <c r="J127" s="53"/>
      <c r="K127" s="53"/>
      <c r="L127" s="53"/>
    </row>
    <row r="128" spans="1:12" ht="15">
      <c r="A128" s="53"/>
      <c r="B128" s="53" t="s">
        <v>339</v>
      </c>
      <c r="C128" s="149" t="s">
        <v>597</v>
      </c>
      <c r="D128" s="150">
        <v>947150</v>
      </c>
      <c r="E128" s="150">
        <v>450790</v>
      </c>
      <c r="F128" s="150">
        <v>385490</v>
      </c>
      <c r="G128" s="380">
        <f t="shared" si="2"/>
        <v>47.594362033468826</v>
      </c>
      <c r="H128" s="381">
        <f t="shared" si="3"/>
        <v>40.699994721005126</v>
      </c>
      <c r="I128" s="53"/>
      <c r="J128" s="53"/>
      <c r="K128" s="53"/>
      <c r="L128" s="53"/>
    </row>
    <row r="129" spans="1:12" ht="15">
      <c r="A129" s="53"/>
      <c r="B129" s="53" t="s">
        <v>340</v>
      </c>
      <c r="C129" s="149" t="s">
        <v>598</v>
      </c>
      <c r="D129" s="150">
        <v>52490</v>
      </c>
      <c r="E129" s="150">
        <v>10030</v>
      </c>
      <c r="F129" s="150">
        <v>9720</v>
      </c>
      <c r="G129" s="380">
        <f t="shared" si="2"/>
        <v>19.10840160030482</v>
      </c>
      <c r="H129" s="381">
        <f t="shared" si="3"/>
        <v>18.517812916746045</v>
      </c>
      <c r="I129" s="53"/>
      <c r="J129" s="53"/>
      <c r="K129" s="53"/>
      <c r="L129" s="53"/>
    </row>
    <row r="130" spans="1:12" ht="15">
      <c r="A130" s="53"/>
      <c r="B130" s="53" t="s">
        <v>341</v>
      </c>
      <c r="C130" s="149" t="s">
        <v>599</v>
      </c>
      <c r="D130" s="150">
        <v>34410</v>
      </c>
      <c r="E130" s="150">
        <v>11890</v>
      </c>
      <c r="F130" s="150">
        <v>8900</v>
      </c>
      <c r="G130" s="380">
        <f t="shared" si="2"/>
        <v>34.553908747457136</v>
      </c>
      <c r="H130" s="381">
        <f t="shared" si="3"/>
        <v>25.864574251671023</v>
      </c>
      <c r="I130" s="53"/>
      <c r="J130" s="53"/>
      <c r="K130" s="53"/>
      <c r="L130" s="53"/>
    </row>
    <row r="131" spans="1:12" ht="15">
      <c r="A131" s="53"/>
      <c r="B131" s="53" t="s">
        <v>342</v>
      </c>
      <c r="C131" s="149" t="s">
        <v>600</v>
      </c>
      <c r="D131" s="150">
        <v>919990</v>
      </c>
      <c r="E131" s="150">
        <v>673420</v>
      </c>
      <c r="F131" s="150">
        <v>575480</v>
      </c>
      <c r="G131" s="380">
        <f t="shared" si="2"/>
        <v>73.19862172414918</v>
      </c>
      <c r="H131" s="381">
        <f t="shared" si="3"/>
        <v>62.55285383536777</v>
      </c>
      <c r="I131" s="53"/>
      <c r="J131" s="53"/>
      <c r="K131" s="53"/>
      <c r="L131" s="53"/>
    </row>
    <row r="132" spans="1:12" ht="15">
      <c r="A132" s="53"/>
      <c r="B132" s="53" t="s">
        <v>343</v>
      </c>
      <c r="C132" s="149" t="s">
        <v>601</v>
      </c>
      <c r="D132" s="150">
        <v>126810</v>
      </c>
      <c r="E132" s="150">
        <v>70320</v>
      </c>
      <c r="F132" s="150">
        <v>68650</v>
      </c>
      <c r="G132" s="380">
        <f t="shared" si="2"/>
        <v>55.45303998107405</v>
      </c>
      <c r="H132" s="381">
        <f t="shared" si="3"/>
        <v>54.13610913965775</v>
      </c>
      <c r="I132" s="53"/>
      <c r="J132" s="53"/>
      <c r="K132" s="53"/>
      <c r="L132" s="53"/>
    </row>
    <row r="133" spans="1:12" ht="15">
      <c r="A133" s="53"/>
      <c r="B133" s="53" t="s">
        <v>344</v>
      </c>
      <c r="C133" s="149" t="s">
        <v>602</v>
      </c>
      <c r="D133" s="150">
        <v>115210</v>
      </c>
      <c r="E133" s="150">
        <v>21130</v>
      </c>
      <c r="F133" s="150">
        <v>19020</v>
      </c>
      <c r="G133" s="380">
        <f t="shared" si="2"/>
        <v>18.340421838382085</v>
      </c>
      <c r="H133" s="381">
        <f t="shared" si="3"/>
        <v>16.50898359517403</v>
      </c>
      <c r="I133" s="53"/>
      <c r="J133" s="53"/>
      <c r="K133" s="53"/>
      <c r="L133" s="53"/>
    </row>
    <row r="134" spans="1:12" ht="15">
      <c r="A134" s="53"/>
      <c r="B134" s="53" t="s">
        <v>345</v>
      </c>
      <c r="C134" s="149" t="s">
        <v>603</v>
      </c>
      <c r="D134" s="150">
        <v>786010</v>
      </c>
      <c r="E134" s="150">
        <v>556750</v>
      </c>
      <c r="F134" s="150">
        <v>427550</v>
      </c>
      <c r="G134" s="380">
        <f t="shared" si="2"/>
        <v>70.83243215735169</v>
      </c>
      <c r="H134" s="381">
        <f t="shared" si="3"/>
        <v>54.39498225213419</v>
      </c>
      <c r="I134" s="53"/>
      <c r="J134" s="53"/>
      <c r="K134" s="53"/>
      <c r="L134" s="53"/>
    </row>
    <row r="135" spans="1:12" ht="15">
      <c r="A135" s="53"/>
      <c r="B135" s="53" t="s">
        <v>346</v>
      </c>
      <c r="C135" s="149" t="s">
        <v>604</v>
      </c>
      <c r="D135" s="150">
        <v>210360</v>
      </c>
      <c r="E135" s="150">
        <v>123660</v>
      </c>
      <c r="F135" s="150">
        <v>107190</v>
      </c>
      <c r="G135" s="380">
        <f t="shared" si="2"/>
        <v>58.78494010268112</v>
      </c>
      <c r="H135" s="381">
        <f t="shared" si="3"/>
        <v>50.95550484883058</v>
      </c>
      <c r="I135" s="53"/>
      <c r="J135" s="53"/>
      <c r="K135" s="53"/>
      <c r="L135" s="53"/>
    </row>
    <row r="136" spans="1:12" ht="15">
      <c r="A136" s="53"/>
      <c r="B136" s="53" t="s">
        <v>347</v>
      </c>
      <c r="C136" s="149" t="s">
        <v>605</v>
      </c>
      <c r="D136" s="150">
        <v>1032450</v>
      </c>
      <c r="E136" s="150">
        <v>620710</v>
      </c>
      <c r="F136" s="150">
        <v>342320</v>
      </c>
      <c r="G136" s="380">
        <f t="shared" si="2"/>
        <v>60.12010266841009</v>
      </c>
      <c r="H136" s="381">
        <f t="shared" si="3"/>
        <v>33.156085040437794</v>
      </c>
      <c r="I136" s="53"/>
      <c r="J136" s="53"/>
      <c r="K136" s="53"/>
      <c r="L136" s="53"/>
    </row>
    <row r="137" spans="1:12" ht="15">
      <c r="A137" s="53"/>
      <c r="B137" s="53" t="s">
        <v>348</v>
      </c>
      <c r="C137" s="149" t="s">
        <v>606</v>
      </c>
      <c r="D137" s="150">
        <v>689390</v>
      </c>
      <c r="E137" s="150">
        <v>104360</v>
      </c>
      <c r="F137" s="150">
        <v>48850</v>
      </c>
      <c r="G137" s="380">
        <f t="shared" si="2"/>
        <v>15.138020568908745</v>
      </c>
      <c r="H137" s="381">
        <f t="shared" si="3"/>
        <v>7.08597455721725</v>
      </c>
      <c r="I137" s="53"/>
      <c r="J137" s="53"/>
      <c r="K137" s="53"/>
      <c r="L137" s="53"/>
    </row>
    <row r="138" spans="1:12" ht="15">
      <c r="A138" s="53"/>
      <c r="B138" s="53" t="s">
        <v>349</v>
      </c>
      <c r="C138" s="149" t="s">
        <v>607</v>
      </c>
      <c r="D138" s="150">
        <v>288220</v>
      </c>
      <c r="E138" s="150">
        <v>46240</v>
      </c>
      <c r="F138" s="150">
        <v>20780</v>
      </c>
      <c r="G138" s="380">
        <f t="shared" si="2"/>
        <v>16.043300256748317</v>
      </c>
      <c r="H138" s="381">
        <f t="shared" si="3"/>
        <v>7.20977031434321</v>
      </c>
      <c r="I138" s="53"/>
      <c r="J138" s="53"/>
      <c r="K138" s="53"/>
      <c r="L138" s="53"/>
    </row>
    <row r="139" spans="1:12" ht="15">
      <c r="A139" s="53"/>
      <c r="B139" s="53" t="s">
        <v>350</v>
      </c>
      <c r="C139" s="149" t="s">
        <v>608</v>
      </c>
      <c r="D139" s="150">
        <v>431180</v>
      </c>
      <c r="E139" s="150">
        <v>58440</v>
      </c>
      <c r="F139" s="150">
        <v>29070</v>
      </c>
      <c r="G139" s="380">
        <f t="shared" si="2"/>
        <v>13.553504336935852</v>
      </c>
      <c r="H139" s="381">
        <f t="shared" si="3"/>
        <v>6.741963912982977</v>
      </c>
      <c r="I139" s="53"/>
      <c r="J139" s="53"/>
      <c r="K139" s="53"/>
      <c r="L139" s="53"/>
    </row>
    <row r="140" spans="1:12" ht="15">
      <c r="A140" s="53"/>
      <c r="B140" s="53" t="s">
        <v>351</v>
      </c>
      <c r="C140" s="149" t="s">
        <v>609</v>
      </c>
      <c r="D140" s="150">
        <v>556330</v>
      </c>
      <c r="E140" s="150">
        <v>127020</v>
      </c>
      <c r="F140" s="150">
        <v>77770</v>
      </c>
      <c r="G140" s="380">
        <f t="shared" si="2"/>
        <v>22.831772509122285</v>
      </c>
      <c r="H140" s="381">
        <f t="shared" si="3"/>
        <v>13.979113116315855</v>
      </c>
      <c r="I140" s="53"/>
      <c r="J140" s="53"/>
      <c r="K140" s="53"/>
      <c r="L140" s="53"/>
    </row>
    <row r="141" spans="1:12" ht="15">
      <c r="A141" s="53"/>
      <c r="B141" s="53" t="s">
        <v>352</v>
      </c>
      <c r="C141" s="149" t="s">
        <v>610</v>
      </c>
      <c r="D141" s="150">
        <v>373020</v>
      </c>
      <c r="E141" s="150">
        <v>59830</v>
      </c>
      <c r="F141" s="150">
        <v>36810</v>
      </c>
      <c r="G141" s="380">
        <f t="shared" si="2"/>
        <v>16.039354458205995</v>
      </c>
      <c r="H141" s="381">
        <f t="shared" si="3"/>
        <v>9.868103586939037</v>
      </c>
      <c r="I141" s="53"/>
      <c r="J141" s="53"/>
      <c r="K141" s="53"/>
      <c r="L141" s="53"/>
    </row>
    <row r="142" spans="1:12" ht="15">
      <c r="A142" s="53"/>
      <c r="B142" s="53" t="s">
        <v>353</v>
      </c>
      <c r="C142" s="149" t="s">
        <v>611</v>
      </c>
      <c r="D142" s="150">
        <v>173550</v>
      </c>
      <c r="E142" s="150">
        <v>21770</v>
      </c>
      <c r="F142" s="150">
        <v>14470</v>
      </c>
      <c r="G142" s="380">
        <f t="shared" si="2"/>
        <v>12.543935465283779</v>
      </c>
      <c r="H142" s="381">
        <f t="shared" si="3"/>
        <v>8.337654854508788</v>
      </c>
      <c r="I142" s="53"/>
      <c r="J142" s="53"/>
      <c r="K142" s="53"/>
      <c r="L142" s="53"/>
    </row>
    <row r="143" spans="1:12" ht="15">
      <c r="A143" s="53"/>
      <c r="B143" s="53" t="s">
        <v>354</v>
      </c>
      <c r="C143" s="149" t="s">
        <v>612</v>
      </c>
      <c r="D143" s="150">
        <v>501600</v>
      </c>
      <c r="E143" s="150">
        <v>122420</v>
      </c>
      <c r="F143" s="150">
        <v>100580</v>
      </c>
      <c r="G143" s="380">
        <f t="shared" si="2"/>
        <v>24.40590111642743</v>
      </c>
      <c r="H143" s="381">
        <f t="shared" si="3"/>
        <v>20.051834130781497</v>
      </c>
      <c r="I143" s="53"/>
      <c r="J143" s="53"/>
      <c r="K143" s="53"/>
      <c r="L143" s="53"/>
    </row>
    <row r="144" spans="1:12" ht="15">
      <c r="A144" s="53"/>
      <c r="B144" s="53" t="s">
        <v>355</v>
      </c>
      <c r="C144" s="149" t="s">
        <v>613</v>
      </c>
      <c r="D144" s="150">
        <v>1183570</v>
      </c>
      <c r="E144" s="150">
        <v>364720</v>
      </c>
      <c r="F144" s="150">
        <v>261330</v>
      </c>
      <c r="G144" s="380">
        <f t="shared" si="2"/>
        <v>30.815245401623905</v>
      </c>
      <c r="H144" s="381">
        <f t="shared" si="3"/>
        <v>22.07980939023463</v>
      </c>
      <c r="I144" s="53"/>
      <c r="J144" s="53"/>
      <c r="K144" s="53"/>
      <c r="L144" s="53"/>
    </row>
    <row r="145" spans="1:12" ht="15">
      <c r="A145" s="53"/>
      <c r="B145" s="53" t="s">
        <v>356</v>
      </c>
      <c r="C145" s="149" t="s">
        <v>614</v>
      </c>
      <c r="D145" s="150">
        <v>475720</v>
      </c>
      <c r="E145" s="150">
        <v>77500</v>
      </c>
      <c r="F145" s="150">
        <v>36610</v>
      </c>
      <c r="G145" s="380">
        <f t="shared" si="2"/>
        <v>16.291095602455226</v>
      </c>
      <c r="H145" s="381">
        <f t="shared" si="3"/>
        <v>7.695703354914656</v>
      </c>
      <c r="I145" s="53"/>
      <c r="J145" s="53"/>
      <c r="K145" s="53"/>
      <c r="L145" s="53"/>
    </row>
    <row r="146" spans="1:12" ht="15">
      <c r="A146" s="53"/>
      <c r="B146" s="53" t="s">
        <v>357</v>
      </c>
      <c r="C146" s="149" t="s">
        <v>615</v>
      </c>
      <c r="D146" s="150">
        <v>497630</v>
      </c>
      <c r="E146" s="150">
        <v>103670</v>
      </c>
      <c r="F146" s="150">
        <v>79520</v>
      </c>
      <c r="G146" s="380">
        <f t="shared" si="2"/>
        <v>20.832747221831482</v>
      </c>
      <c r="H146" s="381">
        <f t="shared" si="3"/>
        <v>15.979743986495992</v>
      </c>
      <c r="I146" s="53"/>
      <c r="J146" s="53"/>
      <c r="K146" s="53"/>
      <c r="L146" s="53"/>
    </row>
    <row r="147" spans="1:12" ht="15">
      <c r="A147" s="53"/>
      <c r="B147" s="53" t="s">
        <v>358</v>
      </c>
      <c r="C147" s="149" t="s">
        <v>616</v>
      </c>
      <c r="D147" s="150">
        <v>1323370</v>
      </c>
      <c r="E147" s="150">
        <v>228610</v>
      </c>
      <c r="F147" s="150">
        <v>157150</v>
      </c>
      <c r="G147" s="380">
        <f t="shared" si="2"/>
        <v>17.274836213606175</v>
      </c>
      <c r="H147" s="381">
        <f t="shared" si="3"/>
        <v>11.874985831626832</v>
      </c>
      <c r="I147" s="53"/>
      <c r="J147" s="53"/>
      <c r="K147" s="53"/>
      <c r="L147" s="53"/>
    </row>
    <row r="148" spans="1:12" ht="15">
      <c r="A148" s="53"/>
      <c r="B148" s="53" t="s">
        <v>359</v>
      </c>
      <c r="C148" s="149" t="s">
        <v>617</v>
      </c>
      <c r="D148" s="150">
        <v>1095180</v>
      </c>
      <c r="E148" s="150">
        <v>151170</v>
      </c>
      <c r="F148" s="150">
        <v>59070</v>
      </c>
      <c r="G148" s="380">
        <f aca="true" t="shared" si="4" ref="G148:G211">E148/D148*100</f>
        <v>13.803210431162</v>
      </c>
      <c r="H148" s="381">
        <f aca="true" t="shared" si="5" ref="H148:H211">F148/D148*100</f>
        <v>5.393633923190708</v>
      </c>
      <c r="I148" s="53"/>
      <c r="J148" s="53"/>
      <c r="K148" s="53"/>
      <c r="L148" s="53"/>
    </row>
    <row r="149" spans="1:12" ht="15">
      <c r="A149" s="53"/>
      <c r="B149" s="53" t="s">
        <v>360</v>
      </c>
      <c r="C149" s="149" t="s">
        <v>618</v>
      </c>
      <c r="D149" s="150">
        <v>109040</v>
      </c>
      <c r="E149" s="150">
        <v>38060</v>
      </c>
      <c r="F149" s="150">
        <v>24670</v>
      </c>
      <c r="G149" s="380">
        <f t="shared" si="4"/>
        <v>34.90462215700661</v>
      </c>
      <c r="H149" s="381">
        <f t="shared" si="5"/>
        <v>22.624724871606748</v>
      </c>
      <c r="I149" s="53"/>
      <c r="J149" s="53"/>
      <c r="K149" s="53"/>
      <c r="L149" s="53"/>
    </row>
    <row r="150" spans="1:12" ht="15">
      <c r="A150" s="53"/>
      <c r="B150" s="53" t="s">
        <v>361</v>
      </c>
      <c r="C150" s="149" t="s">
        <v>619</v>
      </c>
      <c r="D150" s="150">
        <v>1877720</v>
      </c>
      <c r="E150" s="150">
        <v>630</v>
      </c>
      <c r="F150" s="150">
        <v>410</v>
      </c>
      <c r="G150" s="380">
        <f t="shared" si="4"/>
        <v>0.03355132820654837</v>
      </c>
      <c r="H150" s="381">
        <f t="shared" si="5"/>
        <v>0.021834991372515603</v>
      </c>
      <c r="I150" s="53"/>
      <c r="J150" s="53"/>
      <c r="K150" s="53"/>
      <c r="L150" s="53"/>
    </row>
    <row r="151" spans="1:12" ht="15">
      <c r="A151" s="53"/>
      <c r="B151" s="53" t="s">
        <v>362</v>
      </c>
      <c r="C151" s="149" t="s">
        <v>620</v>
      </c>
      <c r="D151" s="150">
        <v>2861250</v>
      </c>
      <c r="E151" s="150">
        <v>4080</v>
      </c>
      <c r="F151" s="150">
        <v>1600</v>
      </c>
      <c r="G151" s="380">
        <f t="shared" si="4"/>
        <v>0.14259501965923985</v>
      </c>
      <c r="H151" s="381">
        <f t="shared" si="5"/>
        <v>0.055919615552643076</v>
      </c>
      <c r="I151" s="53"/>
      <c r="J151" s="53"/>
      <c r="K151" s="53"/>
      <c r="L151" s="53"/>
    </row>
    <row r="152" spans="1:12" ht="15">
      <c r="A152" s="53"/>
      <c r="B152" s="53" t="s">
        <v>363</v>
      </c>
      <c r="C152" s="149" t="s">
        <v>71</v>
      </c>
      <c r="D152" s="150">
        <v>131040</v>
      </c>
      <c r="E152" s="151" t="s">
        <v>21</v>
      </c>
      <c r="F152" s="151" t="s">
        <v>21</v>
      </c>
      <c r="G152" s="380" t="s">
        <v>21</v>
      </c>
      <c r="H152" s="381" t="s">
        <v>21</v>
      </c>
      <c r="I152" s="53"/>
      <c r="J152" s="53"/>
      <c r="K152" s="53"/>
      <c r="L152" s="53"/>
    </row>
    <row r="153" spans="1:12" ht="15">
      <c r="A153" s="53"/>
      <c r="B153" s="53" t="s">
        <v>364</v>
      </c>
      <c r="C153" s="149" t="s">
        <v>621</v>
      </c>
      <c r="D153" s="150">
        <v>268500</v>
      </c>
      <c r="E153" s="150">
        <v>11450</v>
      </c>
      <c r="F153" s="150">
        <v>6800</v>
      </c>
      <c r="G153" s="380">
        <f t="shared" si="4"/>
        <v>4.264432029795158</v>
      </c>
      <c r="H153" s="381">
        <f t="shared" si="5"/>
        <v>2.532588454376164</v>
      </c>
      <c r="I153" s="53"/>
      <c r="J153" s="53"/>
      <c r="K153" s="53"/>
      <c r="L153" s="53"/>
    </row>
    <row r="154" spans="1:12" ht="15">
      <c r="A154" s="53"/>
      <c r="B154" s="53" t="s">
        <v>365</v>
      </c>
      <c r="C154" s="149" t="s">
        <v>622</v>
      </c>
      <c r="D154" s="150">
        <v>511130</v>
      </c>
      <c r="E154" s="150">
        <v>12050</v>
      </c>
      <c r="F154" s="150">
        <v>4610</v>
      </c>
      <c r="G154" s="380">
        <f t="shared" si="4"/>
        <v>2.357521569855027</v>
      </c>
      <c r="H154" s="381">
        <f t="shared" si="5"/>
        <v>0.9019231897951597</v>
      </c>
      <c r="I154" s="53"/>
      <c r="J154" s="53"/>
      <c r="K154" s="53"/>
      <c r="L154" s="53"/>
    </row>
    <row r="155" spans="1:12" ht="15">
      <c r="A155" s="53"/>
      <c r="B155" s="53" t="s">
        <v>366</v>
      </c>
      <c r="C155" s="149" t="s">
        <v>623</v>
      </c>
      <c r="D155" s="150">
        <v>497900</v>
      </c>
      <c r="E155" s="150">
        <v>21900</v>
      </c>
      <c r="F155" s="150">
        <v>7980</v>
      </c>
      <c r="G155" s="380">
        <f t="shared" si="4"/>
        <v>4.398473589074111</v>
      </c>
      <c r="H155" s="381">
        <f t="shared" si="5"/>
        <v>1.6027314721831694</v>
      </c>
      <c r="I155" s="53"/>
      <c r="J155" s="53"/>
      <c r="K155" s="53"/>
      <c r="L155" s="53"/>
    </row>
    <row r="156" spans="1:12" ht="15">
      <c r="A156" s="53"/>
      <c r="B156" s="53" t="s">
        <v>367</v>
      </c>
      <c r="C156" s="149" t="s">
        <v>624</v>
      </c>
      <c r="D156" s="150">
        <v>677710</v>
      </c>
      <c r="E156" s="150">
        <v>9050</v>
      </c>
      <c r="F156" s="150">
        <v>5000</v>
      </c>
      <c r="G156" s="380">
        <f t="shared" si="4"/>
        <v>1.3353794395833027</v>
      </c>
      <c r="H156" s="381">
        <f t="shared" si="5"/>
        <v>0.7377786959023771</v>
      </c>
      <c r="I156" s="53"/>
      <c r="J156" s="53"/>
      <c r="K156" s="53"/>
      <c r="L156" s="53"/>
    </row>
    <row r="157" spans="1:12" ht="15">
      <c r="A157" s="53"/>
      <c r="B157" s="53" t="s">
        <v>368</v>
      </c>
      <c r="C157" s="149" t="s">
        <v>625</v>
      </c>
      <c r="D157" s="150">
        <v>539440</v>
      </c>
      <c r="E157" s="150">
        <v>9340</v>
      </c>
      <c r="F157" s="150">
        <v>4010</v>
      </c>
      <c r="G157" s="380">
        <f t="shared" si="4"/>
        <v>1.7314251816698798</v>
      </c>
      <c r="H157" s="381">
        <f t="shared" si="5"/>
        <v>0.7433634880616936</v>
      </c>
      <c r="I157" s="53"/>
      <c r="J157" s="53"/>
      <c r="K157" s="53"/>
      <c r="L157" s="53"/>
    </row>
    <row r="158" spans="1:12" ht="15">
      <c r="A158" s="53"/>
      <c r="B158" s="53" t="s">
        <v>369</v>
      </c>
      <c r="C158" s="149" t="s">
        <v>626</v>
      </c>
      <c r="D158" s="150">
        <v>1008950</v>
      </c>
      <c r="E158" s="150">
        <v>96720</v>
      </c>
      <c r="F158" s="150">
        <v>53060</v>
      </c>
      <c r="G158" s="380">
        <f t="shared" si="4"/>
        <v>9.586203478864165</v>
      </c>
      <c r="H158" s="381">
        <f t="shared" si="5"/>
        <v>5.258932553644878</v>
      </c>
      <c r="I158" s="53"/>
      <c r="J158" s="53"/>
      <c r="K158" s="53"/>
      <c r="L158" s="53"/>
    </row>
    <row r="159" spans="1:12" ht="15">
      <c r="A159" s="53"/>
      <c r="B159" s="53" t="s">
        <v>370</v>
      </c>
      <c r="C159" s="149" t="s">
        <v>627</v>
      </c>
      <c r="D159" s="150">
        <v>1085670</v>
      </c>
      <c r="E159" s="150">
        <v>98460</v>
      </c>
      <c r="F159" s="150">
        <v>59730</v>
      </c>
      <c r="G159" s="380">
        <f t="shared" si="4"/>
        <v>9.069054132471193</v>
      </c>
      <c r="H159" s="381">
        <f t="shared" si="5"/>
        <v>5.50167177871729</v>
      </c>
      <c r="I159" s="53"/>
      <c r="J159" s="53"/>
      <c r="K159" s="53"/>
      <c r="L159" s="53"/>
    </row>
    <row r="160" spans="1:12" ht="15">
      <c r="A160" s="53"/>
      <c r="B160" s="53" t="s">
        <v>371</v>
      </c>
      <c r="C160" s="149" t="s">
        <v>73</v>
      </c>
      <c r="D160" s="150">
        <v>10880</v>
      </c>
      <c r="E160" s="150">
        <v>4200</v>
      </c>
      <c r="F160" s="150">
        <v>3660</v>
      </c>
      <c r="G160" s="380">
        <f t="shared" si="4"/>
        <v>38.60294117647059</v>
      </c>
      <c r="H160" s="381">
        <f t="shared" si="5"/>
        <v>33.63970588235294</v>
      </c>
      <c r="I160" s="53"/>
      <c r="J160" s="53"/>
      <c r="K160" s="53"/>
      <c r="L160" s="53"/>
    </row>
    <row r="161" spans="1:12" ht="15">
      <c r="A161" s="53"/>
      <c r="B161" s="53" t="s">
        <v>372</v>
      </c>
      <c r="C161" s="149" t="s">
        <v>628</v>
      </c>
      <c r="D161" s="150">
        <v>162960</v>
      </c>
      <c r="E161" s="150">
        <v>27600</v>
      </c>
      <c r="F161" s="150">
        <v>990</v>
      </c>
      <c r="G161" s="380">
        <f t="shared" si="4"/>
        <v>16.936671575846834</v>
      </c>
      <c r="H161" s="381">
        <f t="shared" si="5"/>
        <v>0.6075110456553756</v>
      </c>
      <c r="I161" s="53"/>
      <c r="J161" s="53"/>
      <c r="K161" s="53"/>
      <c r="L161" s="53"/>
    </row>
    <row r="162" spans="1:12" ht="15">
      <c r="A162" s="53"/>
      <c r="B162" s="53" t="s">
        <v>373</v>
      </c>
      <c r="C162" s="149" t="s">
        <v>629</v>
      </c>
      <c r="D162" s="150">
        <v>226440</v>
      </c>
      <c r="E162" s="150">
        <v>30700</v>
      </c>
      <c r="F162" s="150">
        <v>800</v>
      </c>
      <c r="G162" s="380">
        <f t="shared" si="4"/>
        <v>13.557675322381204</v>
      </c>
      <c r="H162" s="381">
        <f t="shared" si="5"/>
        <v>0.35329447094152977</v>
      </c>
      <c r="I162" s="53"/>
      <c r="J162" s="53"/>
      <c r="K162" s="53"/>
      <c r="L162" s="53"/>
    </row>
    <row r="163" spans="1:12" ht="15">
      <c r="A163" s="53"/>
      <c r="B163" s="53" t="s">
        <v>374</v>
      </c>
      <c r="C163" s="149" t="s">
        <v>630</v>
      </c>
      <c r="D163" s="150">
        <v>150220</v>
      </c>
      <c r="E163" s="150">
        <v>23750</v>
      </c>
      <c r="F163" s="150">
        <v>2800</v>
      </c>
      <c r="G163" s="380">
        <f t="shared" si="4"/>
        <v>15.810145120489949</v>
      </c>
      <c r="H163" s="381">
        <f t="shared" si="5"/>
        <v>1.863932898415657</v>
      </c>
      <c r="I163" s="53"/>
      <c r="J163" s="53"/>
      <c r="K163" s="53"/>
      <c r="L163" s="53"/>
    </row>
    <row r="164" spans="1:12" ht="15">
      <c r="A164" s="53"/>
      <c r="B164" s="53" t="s">
        <v>375</v>
      </c>
      <c r="C164" s="149" t="s">
        <v>631</v>
      </c>
      <c r="D164" s="150">
        <v>198730</v>
      </c>
      <c r="E164" s="150">
        <v>31910</v>
      </c>
      <c r="F164" s="150">
        <v>4180</v>
      </c>
      <c r="G164" s="380">
        <f t="shared" si="4"/>
        <v>16.056961706838425</v>
      </c>
      <c r="H164" s="381">
        <f t="shared" si="5"/>
        <v>2.103356312584914</v>
      </c>
      <c r="I164" s="53"/>
      <c r="J164" s="53"/>
      <c r="K164" s="53"/>
      <c r="L164" s="53"/>
    </row>
    <row r="165" spans="1:12" ht="15">
      <c r="A165" s="53"/>
      <c r="B165" s="53" t="s">
        <v>376</v>
      </c>
      <c r="C165" s="149" t="s">
        <v>632</v>
      </c>
      <c r="D165" s="150">
        <v>232440</v>
      </c>
      <c r="E165" s="150">
        <v>50590</v>
      </c>
      <c r="F165" s="150">
        <v>6430</v>
      </c>
      <c r="G165" s="380">
        <f t="shared" si="4"/>
        <v>21.76475649630012</v>
      </c>
      <c r="H165" s="381">
        <f t="shared" si="5"/>
        <v>2.7663052830838066</v>
      </c>
      <c r="I165" s="53"/>
      <c r="J165" s="53"/>
      <c r="K165" s="53"/>
      <c r="L165" s="53"/>
    </row>
    <row r="166" spans="1:12" ht="15">
      <c r="A166" s="53"/>
      <c r="B166" s="53" t="s">
        <v>377</v>
      </c>
      <c r="C166" s="149" t="s">
        <v>633</v>
      </c>
      <c r="D166" s="150">
        <v>88600</v>
      </c>
      <c r="E166" s="150">
        <v>62080</v>
      </c>
      <c r="F166" s="150">
        <v>8570</v>
      </c>
      <c r="G166" s="380">
        <f t="shared" si="4"/>
        <v>70.06772009029345</v>
      </c>
      <c r="H166" s="381">
        <f t="shared" si="5"/>
        <v>9.672686230248306</v>
      </c>
      <c r="I166" s="53"/>
      <c r="J166" s="53"/>
      <c r="K166" s="53"/>
      <c r="L166" s="53"/>
    </row>
    <row r="167" spans="1:12" ht="15">
      <c r="A167" s="53"/>
      <c r="B167" s="53" t="s">
        <v>378</v>
      </c>
      <c r="C167" s="149" t="s">
        <v>634</v>
      </c>
      <c r="D167" s="150">
        <v>64470</v>
      </c>
      <c r="E167" s="150">
        <v>11500</v>
      </c>
      <c r="F167" s="150">
        <v>1360</v>
      </c>
      <c r="G167" s="380">
        <f t="shared" si="4"/>
        <v>17.837753994105785</v>
      </c>
      <c r="H167" s="381">
        <f t="shared" si="5"/>
        <v>2.10950829843338</v>
      </c>
      <c r="I167" s="53"/>
      <c r="J167" s="53"/>
      <c r="K167" s="53"/>
      <c r="L167" s="53"/>
    </row>
    <row r="168" spans="1:12" ht="15">
      <c r="A168" s="53"/>
      <c r="B168" s="53" t="s">
        <v>379</v>
      </c>
      <c r="C168" s="149" t="s">
        <v>635</v>
      </c>
      <c r="D168" s="150">
        <v>128040</v>
      </c>
      <c r="E168" s="150">
        <v>43270</v>
      </c>
      <c r="F168" s="150">
        <v>13440</v>
      </c>
      <c r="G168" s="380">
        <f t="shared" si="4"/>
        <v>33.79412683536395</v>
      </c>
      <c r="H168" s="381">
        <f t="shared" si="5"/>
        <v>10.49671977507029</v>
      </c>
      <c r="I168" s="53"/>
      <c r="J168" s="53"/>
      <c r="K168" s="53"/>
      <c r="L168" s="53"/>
    </row>
    <row r="169" spans="1:12" ht="15">
      <c r="A169" s="53"/>
      <c r="B169" s="53" t="s">
        <v>380</v>
      </c>
      <c r="C169" s="149" t="s">
        <v>636</v>
      </c>
      <c r="D169" s="150">
        <v>128640</v>
      </c>
      <c r="E169" s="150">
        <v>36800</v>
      </c>
      <c r="F169" s="150">
        <v>4570</v>
      </c>
      <c r="G169" s="380">
        <f t="shared" si="4"/>
        <v>28.60696517412935</v>
      </c>
      <c r="H169" s="381">
        <f t="shared" si="5"/>
        <v>3.552549751243781</v>
      </c>
      <c r="I169" s="53"/>
      <c r="J169" s="53"/>
      <c r="K169" s="53"/>
      <c r="L169" s="53"/>
    </row>
    <row r="170" spans="1:12" ht="15">
      <c r="A170" s="53"/>
      <c r="B170" s="53" t="s">
        <v>381</v>
      </c>
      <c r="C170" s="149" t="s">
        <v>637</v>
      </c>
      <c r="D170" s="150">
        <v>122180</v>
      </c>
      <c r="E170" s="150">
        <v>12990</v>
      </c>
      <c r="F170" s="150">
        <v>1800</v>
      </c>
      <c r="G170" s="380">
        <f t="shared" si="4"/>
        <v>10.631854640694058</v>
      </c>
      <c r="H170" s="381">
        <f t="shared" si="5"/>
        <v>1.4732362088721558</v>
      </c>
      <c r="I170" s="53"/>
      <c r="J170" s="53"/>
      <c r="K170" s="53"/>
      <c r="L170" s="53"/>
    </row>
    <row r="171" spans="1:12" ht="15">
      <c r="A171" s="53"/>
      <c r="B171" s="53" t="s">
        <v>382</v>
      </c>
      <c r="C171" s="149" t="s">
        <v>638</v>
      </c>
      <c r="D171" s="150">
        <v>246900</v>
      </c>
      <c r="E171" s="150">
        <v>123840</v>
      </c>
      <c r="F171" s="150">
        <v>34530</v>
      </c>
      <c r="G171" s="380">
        <f t="shared" si="4"/>
        <v>50.15795868772782</v>
      </c>
      <c r="H171" s="381">
        <f t="shared" si="5"/>
        <v>13.985419198055894</v>
      </c>
      <c r="I171" s="53"/>
      <c r="J171" s="53"/>
      <c r="K171" s="53"/>
      <c r="L171" s="53"/>
    </row>
    <row r="172" spans="1:12" ht="15">
      <c r="A172" s="53"/>
      <c r="B172" s="53" t="s">
        <v>383</v>
      </c>
      <c r="C172" s="149" t="s">
        <v>639</v>
      </c>
      <c r="D172" s="150">
        <v>97940</v>
      </c>
      <c r="E172" s="150">
        <v>44370</v>
      </c>
      <c r="F172" s="150">
        <v>22300</v>
      </c>
      <c r="G172" s="380">
        <f t="shared" si="4"/>
        <v>45.30324688584848</v>
      </c>
      <c r="H172" s="381">
        <f t="shared" si="5"/>
        <v>22.76904227077803</v>
      </c>
      <c r="I172" s="53"/>
      <c r="J172" s="53"/>
      <c r="K172" s="53"/>
      <c r="L172" s="53"/>
    </row>
    <row r="173" spans="1:12" ht="15">
      <c r="A173" s="53"/>
      <c r="B173" s="53" t="s">
        <v>384</v>
      </c>
      <c r="C173" s="149" t="s">
        <v>640</v>
      </c>
      <c r="D173" s="150">
        <v>180530</v>
      </c>
      <c r="E173" s="150">
        <v>26640</v>
      </c>
      <c r="F173" s="150">
        <v>13570</v>
      </c>
      <c r="G173" s="380">
        <f t="shared" si="4"/>
        <v>14.756550157868498</v>
      </c>
      <c r="H173" s="381">
        <f t="shared" si="5"/>
        <v>7.516756217803135</v>
      </c>
      <c r="I173" s="53"/>
      <c r="J173" s="53"/>
      <c r="K173" s="53"/>
      <c r="L173" s="53"/>
    </row>
    <row r="174" spans="1:12" ht="15">
      <c r="A174" s="53"/>
      <c r="B174" s="53" t="s">
        <v>385</v>
      </c>
      <c r="C174" s="149" t="s">
        <v>641</v>
      </c>
      <c r="D174" s="150">
        <v>905500</v>
      </c>
      <c r="E174" s="150">
        <v>80760</v>
      </c>
      <c r="F174" s="150">
        <v>32210</v>
      </c>
      <c r="G174" s="380">
        <f t="shared" si="4"/>
        <v>8.918829376035339</v>
      </c>
      <c r="H174" s="381">
        <f t="shared" si="5"/>
        <v>3.557150745444506</v>
      </c>
      <c r="I174" s="53"/>
      <c r="J174" s="53"/>
      <c r="K174" s="53"/>
      <c r="L174" s="53"/>
    </row>
    <row r="175" spans="1:12" ht="15">
      <c r="A175" s="53"/>
      <c r="B175" s="53" t="s">
        <v>386</v>
      </c>
      <c r="C175" s="149" t="s">
        <v>642</v>
      </c>
      <c r="D175" s="150">
        <v>8020</v>
      </c>
      <c r="E175" s="150">
        <v>2210</v>
      </c>
      <c r="F175" s="150">
        <v>1020</v>
      </c>
      <c r="G175" s="380">
        <f t="shared" si="4"/>
        <v>27.556109725685786</v>
      </c>
      <c r="H175" s="381">
        <f t="shared" si="5"/>
        <v>12.718204488778055</v>
      </c>
      <c r="I175" s="53"/>
      <c r="J175" s="53"/>
      <c r="K175" s="53"/>
      <c r="L175" s="53"/>
    </row>
    <row r="176" spans="1:12" ht="15">
      <c r="A176" s="53"/>
      <c r="B176" s="53" t="s">
        <v>387</v>
      </c>
      <c r="C176" s="149" t="s">
        <v>643</v>
      </c>
      <c r="D176" s="150">
        <v>190200</v>
      </c>
      <c r="E176" s="150">
        <v>1250</v>
      </c>
      <c r="F176" s="150">
        <v>200</v>
      </c>
      <c r="G176" s="380">
        <f t="shared" si="4"/>
        <v>0.6572029442691903</v>
      </c>
      <c r="H176" s="381">
        <f t="shared" si="5"/>
        <v>0.10515247108307045</v>
      </c>
      <c r="I176" s="53"/>
      <c r="J176" s="53"/>
      <c r="K176" s="53"/>
      <c r="L176" s="53"/>
    </row>
    <row r="177" spans="1:12" ht="15">
      <c r="A177" s="53"/>
      <c r="B177" s="53" t="s">
        <v>388</v>
      </c>
      <c r="C177" s="149" t="s">
        <v>644</v>
      </c>
      <c r="D177" s="150">
        <v>358640</v>
      </c>
      <c r="E177" s="150">
        <v>3660</v>
      </c>
      <c r="F177" s="150">
        <v>1910</v>
      </c>
      <c r="G177" s="380">
        <f t="shared" si="4"/>
        <v>1.020521971893821</v>
      </c>
      <c r="H177" s="381">
        <f t="shared" si="5"/>
        <v>0.5325674771358466</v>
      </c>
      <c r="I177" s="53"/>
      <c r="J177" s="53"/>
      <c r="K177" s="53"/>
      <c r="L177" s="53"/>
    </row>
    <row r="178" spans="1:12" ht="15">
      <c r="A178" s="53"/>
      <c r="B178" s="53" t="s">
        <v>389</v>
      </c>
      <c r="C178" s="149" t="s">
        <v>645</v>
      </c>
      <c r="D178" s="150">
        <v>514800</v>
      </c>
      <c r="E178" s="150">
        <v>2170</v>
      </c>
      <c r="F178" s="150">
        <v>730</v>
      </c>
      <c r="G178" s="380">
        <f t="shared" si="4"/>
        <v>0.42152292152292153</v>
      </c>
      <c r="H178" s="381">
        <f t="shared" si="5"/>
        <v>0.14180264180264182</v>
      </c>
      <c r="I178" s="53"/>
      <c r="J178" s="53"/>
      <c r="K178" s="53"/>
      <c r="L178" s="53"/>
    </row>
    <row r="179" spans="1:12" ht="15">
      <c r="A179" s="53"/>
      <c r="B179" s="53" t="s">
        <v>390</v>
      </c>
      <c r="C179" s="149" t="s">
        <v>646</v>
      </c>
      <c r="D179" s="150">
        <v>149990</v>
      </c>
      <c r="E179" s="150">
        <v>190</v>
      </c>
      <c r="F179" s="150">
        <v>100</v>
      </c>
      <c r="G179" s="380">
        <f t="shared" si="4"/>
        <v>0.1266751116741116</v>
      </c>
      <c r="H179" s="381">
        <f t="shared" si="5"/>
        <v>0.06667111140742715</v>
      </c>
      <c r="I179" s="53"/>
      <c r="J179" s="53"/>
      <c r="K179" s="53"/>
      <c r="L179" s="53"/>
    </row>
    <row r="180" spans="1:12" ht="15">
      <c r="A180" s="53"/>
      <c r="B180" s="53" t="s">
        <v>391</v>
      </c>
      <c r="C180" s="149" t="s">
        <v>647</v>
      </c>
      <c r="D180" s="150">
        <v>163560</v>
      </c>
      <c r="E180" s="150">
        <v>2890</v>
      </c>
      <c r="F180" s="150">
        <v>1890</v>
      </c>
      <c r="G180" s="380">
        <f t="shared" si="4"/>
        <v>1.7669356810956223</v>
      </c>
      <c r="H180" s="381">
        <f t="shared" si="5"/>
        <v>1.1555392516507703</v>
      </c>
      <c r="I180" s="53"/>
      <c r="J180" s="53"/>
      <c r="K180" s="53"/>
      <c r="L180" s="53"/>
    </row>
    <row r="181" spans="1:12" ht="15">
      <c r="A181" s="53"/>
      <c r="B181" s="53" t="s">
        <v>392</v>
      </c>
      <c r="C181" s="149" t="s">
        <v>648</v>
      </c>
      <c r="D181" s="150">
        <v>53510</v>
      </c>
      <c r="E181" s="150">
        <v>80</v>
      </c>
      <c r="F181" s="150">
        <v>50</v>
      </c>
      <c r="G181" s="380">
        <f t="shared" si="4"/>
        <v>0.14950476546439917</v>
      </c>
      <c r="H181" s="381">
        <f t="shared" si="5"/>
        <v>0.0934404784152495</v>
      </c>
      <c r="I181" s="53"/>
      <c r="J181" s="53"/>
      <c r="K181" s="53"/>
      <c r="L181" s="53"/>
    </row>
    <row r="182" spans="1:12" ht="15">
      <c r="A182" s="53"/>
      <c r="B182" s="53" t="s">
        <v>393</v>
      </c>
      <c r="C182" s="149" t="s">
        <v>649</v>
      </c>
      <c r="D182" s="150">
        <v>968400</v>
      </c>
      <c r="E182" s="150">
        <v>13690</v>
      </c>
      <c r="F182" s="150">
        <v>8590</v>
      </c>
      <c r="G182" s="380">
        <f t="shared" si="4"/>
        <v>1.4136720363486164</v>
      </c>
      <c r="H182" s="381">
        <f t="shared" si="5"/>
        <v>0.8870301528294093</v>
      </c>
      <c r="I182" s="53"/>
      <c r="J182" s="53"/>
      <c r="K182" s="53"/>
      <c r="L182" s="53"/>
    </row>
    <row r="183" spans="1:12" ht="15">
      <c r="A183" s="53"/>
      <c r="B183" s="53" t="s">
        <v>394</v>
      </c>
      <c r="C183" s="149" t="s">
        <v>650</v>
      </c>
      <c r="D183" s="150">
        <v>1842830</v>
      </c>
      <c r="E183" s="150">
        <v>17750</v>
      </c>
      <c r="F183" s="150">
        <v>11650</v>
      </c>
      <c r="G183" s="380">
        <f t="shared" si="4"/>
        <v>0.9631924811295669</v>
      </c>
      <c r="H183" s="381">
        <f t="shared" si="5"/>
        <v>0.6321798538118003</v>
      </c>
      <c r="I183" s="53"/>
      <c r="J183" s="53"/>
      <c r="K183" s="53"/>
      <c r="L183" s="53"/>
    </row>
    <row r="184" spans="1:12" ht="15">
      <c r="A184" s="53"/>
      <c r="B184" s="53" t="s">
        <v>395</v>
      </c>
      <c r="C184" s="149" t="s">
        <v>651</v>
      </c>
      <c r="D184" s="150">
        <v>543640</v>
      </c>
      <c r="E184" s="150">
        <v>690</v>
      </c>
      <c r="F184" s="150">
        <v>450</v>
      </c>
      <c r="G184" s="380">
        <f t="shared" si="4"/>
        <v>0.12692222794496358</v>
      </c>
      <c r="H184" s="381">
        <f t="shared" si="5"/>
        <v>0.08277536605106321</v>
      </c>
      <c r="I184" s="53"/>
      <c r="J184" s="53"/>
      <c r="K184" s="53"/>
      <c r="L184" s="53"/>
    </row>
    <row r="185" spans="1:12" ht="15">
      <c r="A185" s="53"/>
      <c r="B185" s="53" t="s">
        <v>396</v>
      </c>
      <c r="C185" s="149" t="s">
        <v>652</v>
      </c>
      <c r="D185" s="150">
        <v>357630</v>
      </c>
      <c r="E185" s="150">
        <v>1210</v>
      </c>
      <c r="F185" s="150">
        <v>630</v>
      </c>
      <c r="G185" s="380">
        <f t="shared" si="4"/>
        <v>0.33833850627743756</v>
      </c>
      <c r="H185" s="381">
        <f t="shared" si="5"/>
        <v>0.17615971814445097</v>
      </c>
      <c r="I185" s="53"/>
      <c r="J185" s="53"/>
      <c r="K185" s="53"/>
      <c r="L185" s="53"/>
    </row>
    <row r="186" spans="1:12" ht="15">
      <c r="A186" s="53"/>
      <c r="B186" s="53" t="s">
        <v>397</v>
      </c>
      <c r="C186" s="149" t="s">
        <v>653</v>
      </c>
      <c r="D186" s="150">
        <v>1363140</v>
      </c>
      <c r="E186" s="150">
        <v>3680</v>
      </c>
      <c r="F186" s="150">
        <v>2310</v>
      </c>
      <c r="G186" s="380">
        <f t="shared" si="4"/>
        <v>0.26996493390260723</v>
      </c>
      <c r="H186" s="381">
        <f t="shared" si="5"/>
        <v>0.16946168405299528</v>
      </c>
      <c r="I186" s="53"/>
      <c r="J186" s="53"/>
      <c r="K186" s="53"/>
      <c r="L186" s="53"/>
    </row>
    <row r="187" spans="1:12" ht="15">
      <c r="A187" s="53"/>
      <c r="B187" s="53" t="s">
        <v>398</v>
      </c>
      <c r="C187" s="149" t="s">
        <v>654</v>
      </c>
      <c r="D187" s="150">
        <v>561220</v>
      </c>
      <c r="E187" s="150">
        <v>500</v>
      </c>
      <c r="F187" s="150">
        <v>120</v>
      </c>
      <c r="G187" s="380">
        <f t="shared" si="4"/>
        <v>0.08909162182388368</v>
      </c>
      <c r="H187" s="381">
        <f t="shared" si="5"/>
        <v>0.021381989237732085</v>
      </c>
      <c r="I187" s="53"/>
      <c r="J187" s="53"/>
      <c r="K187" s="53"/>
      <c r="L187" s="53"/>
    </row>
    <row r="188" spans="1:12" ht="15">
      <c r="A188" s="53"/>
      <c r="B188" s="53" t="s">
        <v>399</v>
      </c>
      <c r="C188" s="149" t="s">
        <v>655</v>
      </c>
      <c r="D188" s="150">
        <v>491470</v>
      </c>
      <c r="E188" s="150">
        <v>1280</v>
      </c>
      <c r="F188" s="150">
        <v>1030</v>
      </c>
      <c r="G188" s="380">
        <f t="shared" si="4"/>
        <v>0.26044316031497344</v>
      </c>
      <c r="H188" s="381">
        <f t="shared" si="5"/>
        <v>0.2095753555659552</v>
      </c>
      <c r="I188" s="53"/>
      <c r="J188" s="53"/>
      <c r="K188" s="53"/>
      <c r="L188" s="53"/>
    </row>
    <row r="189" spans="1:12" ht="15">
      <c r="A189" s="53"/>
      <c r="B189" s="53" t="s">
        <v>400</v>
      </c>
      <c r="C189" s="149" t="s">
        <v>656</v>
      </c>
      <c r="D189" s="150">
        <v>1058850</v>
      </c>
      <c r="E189" s="150">
        <v>1680</v>
      </c>
      <c r="F189" s="150">
        <v>760</v>
      </c>
      <c r="G189" s="380">
        <f t="shared" si="4"/>
        <v>0.1586627000991642</v>
      </c>
      <c r="H189" s="381">
        <f t="shared" si="5"/>
        <v>0.07177598337819333</v>
      </c>
      <c r="I189" s="53"/>
      <c r="J189" s="53"/>
      <c r="K189" s="53"/>
      <c r="L189" s="53"/>
    </row>
    <row r="190" spans="1:12" ht="15">
      <c r="A190" s="53"/>
      <c r="B190" s="53" t="s">
        <v>401</v>
      </c>
      <c r="C190" s="149" t="s">
        <v>657</v>
      </c>
      <c r="D190" s="150">
        <v>1722960</v>
      </c>
      <c r="E190" s="150">
        <v>11730</v>
      </c>
      <c r="F190" s="150">
        <v>6680</v>
      </c>
      <c r="G190" s="380">
        <f t="shared" si="4"/>
        <v>0.6808051260621256</v>
      </c>
      <c r="H190" s="381">
        <f t="shared" si="5"/>
        <v>0.3877048799739982</v>
      </c>
      <c r="I190" s="53"/>
      <c r="J190" s="53"/>
      <c r="K190" s="53"/>
      <c r="L190" s="53"/>
    </row>
    <row r="191" spans="1:12" ht="15">
      <c r="A191" s="53"/>
      <c r="B191" s="53" t="s">
        <v>402</v>
      </c>
      <c r="C191" s="149" t="s">
        <v>658</v>
      </c>
      <c r="D191" s="150">
        <v>839070</v>
      </c>
      <c r="E191" s="150">
        <v>1760</v>
      </c>
      <c r="F191" s="150">
        <v>930</v>
      </c>
      <c r="G191" s="380">
        <f t="shared" si="4"/>
        <v>0.20975603942460105</v>
      </c>
      <c r="H191" s="381">
        <f t="shared" si="5"/>
        <v>0.11083699810504487</v>
      </c>
      <c r="I191" s="53"/>
      <c r="J191" s="53"/>
      <c r="K191" s="53"/>
      <c r="L191" s="53"/>
    </row>
    <row r="192" spans="1:12" ht="15">
      <c r="A192" s="53"/>
      <c r="B192" s="53" t="s">
        <v>403</v>
      </c>
      <c r="C192" s="149" t="s">
        <v>659</v>
      </c>
      <c r="D192" s="150">
        <v>413890</v>
      </c>
      <c r="E192" s="150">
        <v>960</v>
      </c>
      <c r="F192" s="150">
        <v>430</v>
      </c>
      <c r="G192" s="380">
        <f t="shared" si="4"/>
        <v>0.2319456860518495</v>
      </c>
      <c r="H192" s="381">
        <f t="shared" si="5"/>
        <v>0.10389233854405759</v>
      </c>
      <c r="I192" s="53"/>
      <c r="J192" s="53"/>
      <c r="K192" s="53"/>
      <c r="L192" s="53"/>
    </row>
    <row r="193" spans="1:12" ht="15">
      <c r="A193" s="53"/>
      <c r="B193" s="53" t="s">
        <v>404</v>
      </c>
      <c r="C193" s="149" t="s">
        <v>660</v>
      </c>
      <c r="D193" s="150">
        <v>910730</v>
      </c>
      <c r="E193" s="150">
        <v>1550</v>
      </c>
      <c r="F193" s="150">
        <v>460</v>
      </c>
      <c r="G193" s="380">
        <f t="shared" si="4"/>
        <v>0.170193141765397</v>
      </c>
      <c r="H193" s="381">
        <f t="shared" si="5"/>
        <v>0.050508932394892014</v>
      </c>
      <c r="I193" s="53"/>
      <c r="J193" s="53"/>
      <c r="K193" s="53"/>
      <c r="L193" s="53"/>
    </row>
    <row r="194" spans="1:12" ht="15">
      <c r="A194" s="53"/>
      <c r="B194" s="53" t="s">
        <v>405</v>
      </c>
      <c r="C194" s="149" t="s">
        <v>661</v>
      </c>
      <c r="D194" s="150">
        <v>520990</v>
      </c>
      <c r="E194" s="150">
        <v>2280</v>
      </c>
      <c r="F194" s="150">
        <v>540</v>
      </c>
      <c r="G194" s="380">
        <f t="shared" si="4"/>
        <v>0.4376283613888942</v>
      </c>
      <c r="H194" s="381">
        <f t="shared" si="5"/>
        <v>0.1036488224342118</v>
      </c>
      <c r="I194" s="53"/>
      <c r="J194" s="53"/>
      <c r="K194" s="53"/>
      <c r="L194" s="53"/>
    </row>
    <row r="195" spans="1:12" ht="15">
      <c r="A195" s="53"/>
      <c r="B195" s="53" t="s">
        <v>406</v>
      </c>
      <c r="C195" s="149" t="s">
        <v>662</v>
      </c>
      <c r="D195" s="150">
        <v>1039610</v>
      </c>
      <c r="E195" s="150">
        <v>12170</v>
      </c>
      <c r="F195" s="150">
        <v>9100</v>
      </c>
      <c r="G195" s="380">
        <f t="shared" si="4"/>
        <v>1.170631294427718</v>
      </c>
      <c r="H195" s="381">
        <f t="shared" si="5"/>
        <v>0.8753282480930349</v>
      </c>
      <c r="I195" s="53"/>
      <c r="J195" s="53"/>
      <c r="K195" s="53"/>
      <c r="L195" s="53"/>
    </row>
    <row r="196" spans="1:12" ht="15">
      <c r="A196" s="53"/>
      <c r="B196" s="53" t="s">
        <v>407</v>
      </c>
      <c r="C196" s="149" t="s">
        <v>663</v>
      </c>
      <c r="D196" s="150">
        <v>1048740</v>
      </c>
      <c r="E196" s="150">
        <v>1420</v>
      </c>
      <c r="F196" s="150">
        <v>430</v>
      </c>
      <c r="G196" s="380">
        <f t="shared" si="4"/>
        <v>0.1354005759292103</v>
      </c>
      <c r="H196" s="381">
        <f t="shared" si="5"/>
        <v>0.041001582851803116</v>
      </c>
      <c r="I196" s="53"/>
      <c r="J196" s="53"/>
      <c r="K196" s="53"/>
      <c r="L196" s="53"/>
    </row>
    <row r="197" spans="1:12" ht="15">
      <c r="A197" s="53"/>
      <c r="B197" s="53" t="s">
        <v>408</v>
      </c>
      <c r="C197" s="149" t="s">
        <v>664</v>
      </c>
      <c r="D197" s="150">
        <v>726690</v>
      </c>
      <c r="E197" s="150">
        <v>3470</v>
      </c>
      <c r="F197" s="150">
        <v>1460</v>
      </c>
      <c r="G197" s="380">
        <f t="shared" si="4"/>
        <v>0.4775076029668772</v>
      </c>
      <c r="H197" s="381">
        <f t="shared" si="5"/>
        <v>0.20091097992266305</v>
      </c>
      <c r="I197" s="53"/>
      <c r="J197" s="53"/>
      <c r="K197" s="53"/>
      <c r="L197" s="53"/>
    </row>
    <row r="198" spans="1:12" ht="15">
      <c r="A198" s="53"/>
      <c r="B198" s="53" t="s">
        <v>409</v>
      </c>
      <c r="C198" s="149" t="s">
        <v>665</v>
      </c>
      <c r="D198" s="150">
        <v>545330</v>
      </c>
      <c r="E198" s="150">
        <v>153150</v>
      </c>
      <c r="F198" s="150">
        <v>124120</v>
      </c>
      <c r="G198" s="380">
        <f t="shared" si="4"/>
        <v>28.08391249335265</v>
      </c>
      <c r="H198" s="381">
        <f t="shared" si="5"/>
        <v>22.760530321089984</v>
      </c>
      <c r="I198" s="53"/>
      <c r="J198" s="53"/>
      <c r="K198" s="53"/>
      <c r="L198" s="53"/>
    </row>
    <row r="199" spans="1:12" ht="15">
      <c r="A199" s="53"/>
      <c r="B199" s="53" t="s">
        <v>410</v>
      </c>
      <c r="C199" s="149" t="s">
        <v>666</v>
      </c>
      <c r="D199" s="150">
        <v>92230</v>
      </c>
      <c r="E199" s="150">
        <v>17270</v>
      </c>
      <c r="F199" s="150">
        <v>16440</v>
      </c>
      <c r="G199" s="380">
        <f t="shared" si="4"/>
        <v>18.72492681340128</v>
      </c>
      <c r="H199" s="381">
        <f t="shared" si="5"/>
        <v>17.82500271061477</v>
      </c>
      <c r="I199" s="53"/>
      <c r="J199" s="53"/>
      <c r="K199" s="53"/>
      <c r="L199" s="53"/>
    </row>
    <row r="200" spans="1:12" ht="15">
      <c r="A200" s="53"/>
      <c r="B200" s="53" t="s">
        <v>411</v>
      </c>
      <c r="C200" s="149" t="s">
        <v>667</v>
      </c>
      <c r="D200" s="150">
        <v>557070</v>
      </c>
      <c r="E200" s="150">
        <v>118070</v>
      </c>
      <c r="F200" s="150">
        <v>95050</v>
      </c>
      <c r="G200" s="380">
        <f t="shared" si="4"/>
        <v>21.194822912739873</v>
      </c>
      <c r="H200" s="381">
        <f t="shared" si="5"/>
        <v>17.062487658642542</v>
      </c>
      <c r="I200" s="53"/>
      <c r="J200" s="53"/>
      <c r="K200" s="53"/>
      <c r="L200" s="53"/>
    </row>
    <row r="201" spans="1:12" ht="15">
      <c r="A201" s="53"/>
      <c r="B201" s="53" t="s">
        <v>412</v>
      </c>
      <c r="C201" s="149" t="s">
        <v>668</v>
      </c>
      <c r="D201" s="150">
        <v>74370</v>
      </c>
      <c r="E201" s="150">
        <v>27010</v>
      </c>
      <c r="F201" s="150">
        <v>23660</v>
      </c>
      <c r="G201" s="380">
        <f t="shared" si="4"/>
        <v>36.318407960199</v>
      </c>
      <c r="H201" s="381">
        <f t="shared" si="5"/>
        <v>31.813903455694497</v>
      </c>
      <c r="I201" s="53"/>
      <c r="J201" s="53"/>
      <c r="K201" s="53"/>
      <c r="L201" s="53"/>
    </row>
    <row r="202" spans="1:12" ht="15">
      <c r="A202" s="53"/>
      <c r="B202" s="53" t="s">
        <v>413</v>
      </c>
      <c r="C202" s="149" t="s">
        <v>669</v>
      </c>
      <c r="D202" s="150">
        <v>2146510</v>
      </c>
      <c r="E202" s="150">
        <v>231620</v>
      </c>
      <c r="F202" s="150">
        <v>213740</v>
      </c>
      <c r="G202" s="380">
        <f t="shared" si="4"/>
        <v>10.790539061080546</v>
      </c>
      <c r="H202" s="381">
        <f t="shared" si="5"/>
        <v>9.957559014400118</v>
      </c>
      <c r="I202" s="53"/>
      <c r="J202" s="53"/>
      <c r="K202" s="53"/>
      <c r="L202" s="53"/>
    </row>
    <row r="203" spans="1:12" ht="15">
      <c r="A203" s="53"/>
      <c r="B203" s="53" t="s">
        <v>414</v>
      </c>
      <c r="C203" s="149" t="s">
        <v>670</v>
      </c>
      <c r="D203" s="150">
        <v>118590</v>
      </c>
      <c r="E203" s="150">
        <v>340</v>
      </c>
      <c r="F203" s="150">
        <v>260</v>
      </c>
      <c r="G203" s="380">
        <f t="shared" si="4"/>
        <v>0.28670208280630743</v>
      </c>
      <c r="H203" s="381">
        <f t="shared" si="5"/>
        <v>0.21924276920482333</v>
      </c>
      <c r="I203" s="53"/>
      <c r="J203" s="53"/>
      <c r="K203" s="53"/>
      <c r="L203" s="53"/>
    </row>
    <row r="204" spans="1:12" ht="15">
      <c r="A204" s="53"/>
      <c r="B204" s="53" t="s">
        <v>415</v>
      </c>
      <c r="C204" s="149" t="s">
        <v>671</v>
      </c>
      <c r="D204" s="150">
        <v>5260</v>
      </c>
      <c r="E204" s="150">
        <v>4310</v>
      </c>
      <c r="F204" s="150">
        <v>3880</v>
      </c>
      <c r="G204" s="380">
        <f t="shared" si="4"/>
        <v>81.93916349809885</v>
      </c>
      <c r="H204" s="381">
        <f t="shared" si="5"/>
        <v>73.76425855513308</v>
      </c>
      <c r="I204" s="53"/>
      <c r="J204" s="53"/>
      <c r="K204" s="53"/>
      <c r="L204" s="53"/>
    </row>
    <row r="205" spans="1:12" ht="15">
      <c r="A205" s="53"/>
      <c r="B205" s="53" t="s">
        <v>416</v>
      </c>
      <c r="C205" s="149" t="s">
        <v>672</v>
      </c>
      <c r="D205" s="150">
        <v>1566060</v>
      </c>
      <c r="E205" s="150">
        <v>690</v>
      </c>
      <c r="F205" s="150">
        <v>500</v>
      </c>
      <c r="G205" s="380">
        <f t="shared" si="4"/>
        <v>0.04405961457415424</v>
      </c>
      <c r="H205" s="381">
        <f t="shared" si="5"/>
        <v>0.03192725693779293</v>
      </c>
      <c r="I205" s="53"/>
      <c r="J205" s="53"/>
      <c r="K205" s="53"/>
      <c r="L205" s="53"/>
    </row>
    <row r="206" spans="1:12" ht="15">
      <c r="A206" s="53"/>
      <c r="B206" s="53" t="s">
        <v>417</v>
      </c>
      <c r="C206" s="149" t="s">
        <v>673</v>
      </c>
      <c r="D206" s="150">
        <v>1373860</v>
      </c>
      <c r="E206" s="150">
        <v>830</v>
      </c>
      <c r="F206" s="150">
        <v>540</v>
      </c>
      <c r="G206" s="380">
        <f t="shared" si="4"/>
        <v>0.060413724833680287</v>
      </c>
      <c r="H206" s="381">
        <f t="shared" si="5"/>
        <v>0.03930531495203296</v>
      </c>
      <c r="I206" s="53"/>
      <c r="J206" s="53"/>
      <c r="K206" s="53"/>
      <c r="L206" s="53"/>
    </row>
    <row r="207" spans="1:12" ht="15">
      <c r="A207" s="53"/>
      <c r="B207" s="53" t="s">
        <v>418</v>
      </c>
      <c r="C207" s="149" t="s">
        <v>674</v>
      </c>
      <c r="D207" s="150">
        <v>1739790</v>
      </c>
      <c r="E207" s="150">
        <v>3930</v>
      </c>
      <c r="F207" s="150">
        <v>1970</v>
      </c>
      <c r="G207" s="380">
        <f t="shared" si="4"/>
        <v>0.22588933147103962</v>
      </c>
      <c r="H207" s="381">
        <f t="shared" si="5"/>
        <v>0.11323205674248042</v>
      </c>
      <c r="I207" s="53"/>
      <c r="J207" s="53"/>
      <c r="K207" s="53"/>
      <c r="L207" s="53"/>
    </row>
    <row r="208" spans="1:12" ht="15">
      <c r="A208" s="53"/>
      <c r="B208" s="53" t="s">
        <v>419</v>
      </c>
      <c r="C208" s="149" t="s">
        <v>675</v>
      </c>
      <c r="D208" s="150">
        <v>1881320</v>
      </c>
      <c r="E208" s="150">
        <v>169220</v>
      </c>
      <c r="F208" s="150">
        <v>121190</v>
      </c>
      <c r="G208" s="380">
        <f t="shared" si="4"/>
        <v>8.99474836816703</v>
      </c>
      <c r="H208" s="381">
        <f t="shared" si="5"/>
        <v>6.4417536623222</v>
      </c>
      <c r="I208" s="53"/>
      <c r="J208" s="53"/>
      <c r="K208" s="53"/>
      <c r="L208" s="53"/>
    </row>
    <row r="209" spans="1:12" ht="15">
      <c r="A209" s="53"/>
      <c r="B209" s="53" t="s">
        <v>420</v>
      </c>
      <c r="C209" s="149" t="s">
        <v>676</v>
      </c>
      <c r="D209" s="150">
        <v>2052780</v>
      </c>
      <c r="E209" s="150">
        <v>38410</v>
      </c>
      <c r="F209" s="150">
        <v>22210</v>
      </c>
      <c r="G209" s="380">
        <f t="shared" si="4"/>
        <v>1.8711211138066428</v>
      </c>
      <c r="H209" s="381">
        <f t="shared" si="5"/>
        <v>1.081947407905377</v>
      </c>
      <c r="I209" s="53"/>
      <c r="J209" s="53"/>
      <c r="K209" s="53"/>
      <c r="L209" s="53"/>
    </row>
    <row r="210" spans="1:12" ht="15">
      <c r="A210" s="53"/>
      <c r="B210" s="53" t="s">
        <v>421</v>
      </c>
      <c r="C210" s="149" t="s">
        <v>677</v>
      </c>
      <c r="D210" s="150">
        <v>74220</v>
      </c>
      <c r="E210" s="150">
        <v>550</v>
      </c>
      <c r="F210" s="150">
        <v>140</v>
      </c>
      <c r="G210" s="380">
        <f t="shared" si="4"/>
        <v>0.7410401509027217</v>
      </c>
      <c r="H210" s="381">
        <f t="shared" si="5"/>
        <v>0.18862840204796552</v>
      </c>
      <c r="I210" s="53"/>
      <c r="J210" s="53"/>
      <c r="K210" s="53"/>
      <c r="L210" s="53"/>
    </row>
    <row r="211" spans="1:12" ht="15">
      <c r="A211" s="53"/>
      <c r="B211" s="53" t="s">
        <v>422</v>
      </c>
      <c r="C211" s="149" t="s">
        <v>678</v>
      </c>
      <c r="D211" s="150">
        <v>1447030</v>
      </c>
      <c r="E211" s="150">
        <v>13060</v>
      </c>
      <c r="F211" s="150">
        <v>4720</v>
      </c>
      <c r="G211" s="380">
        <f t="shared" si="4"/>
        <v>0.9025383025922061</v>
      </c>
      <c r="H211" s="381">
        <f t="shared" si="5"/>
        <v>0.32618535897666256</v>
      </c>
      <c r="I211" s="53"/>
      <c r="J211" s="53"/>
      <c r="K211" s="53"/>
      <c r="L211" s="53"/>
    </row>
    <row r="212" spans="1:12" ht="15">
      <c r="A212" s="53"/>
      <c r="B212" s="53" t="s">
        <v>423</v>
      </c>
      <c r="C212" s="149" t="s">
        <v>679</v>
      </c>
      <c r="D212" s="150">
        <v>1374240</v>
      </c>
      <c r="E212" s="150">
        <v>3690</v>
      </c>
      <c r="F212" s="150">
        <v>1570</v>
      </c>
      <c r="G212" s="380">
        <f aca="true" t="shared" si="6" ref="G212:G275">E212/D212*100</f>
        <v>0.26851205029689135</v>
      </c>
      <c r="H212" s="381">
        <f aca="true" t="shared" si="7" ref="H212:H275">F212/D212*100</f>
        <v>0.11424496448946328</v>
      </c>
      <c r="I212" s="53"/>
      <c r="J212" s="53"/>
      <c r="K212" s="53"/>
      <c r="L212" s="53"/>
    </row>
    <row r="213" spans="1:12" ht="15">
      <c r="A213" s="53"/>
      <c r="B213" s="53" t="s">
        <v>424</v>
      </c>
      <c r="C213" s="149" t="s">
        <v>680</v>
      </c>
      <c r="D213" s="150">
        <v>332320</v>
      </c>
      <c r="E213" s="150">
        <v>3090</v>
      </c>
      <c r="F213" s="150">
        <v>1650</v>
      </c>
      <c r="G213" s="380">
        <f t="shared" si="6"/>
        <v>0.929826673086182</v>
      </c>
      <c r="H213" s="381">
        <f t="shared" si="7"/>
        <v>0.49650938854116516</v>
      </c>
      <c r="I213" s="53"/>
      <c r="J213" s="53"/>
      <c r="K213" s="53"/>
      <c r="L213" s="53"/>
    </row>
    <row r="214" spans="1:12" ht="15">
      <c r="A214" s="53"/>
      <c r="B214" s="53" t="s">
        <v>425</v>
      </c>
      <c r="C214" s="149" t="s">
        <v>681</v>
      </c>
      <c r="D214" s="150">
        <v>130420</v>
      </c>
      <c r="E214" s="150">
        <v>1180</v>
      </c>
      <c r="F214" s="150">
        <v>890</v>
      </c>
      <c r="G214" s="380">
        <f t="shared" si="6"/>
        <v>0.9047692071768134</v>
      </c>
      <c r="H214" s="381">
        <f t="shared" si="7"/>
        <v>0.6824106732096304</v>
      </c>
      <c r="I214" s="53"/>
      <c r="J214" s="53"/>
      <c r="K214" s="53"/>
      <c r="L214" s="53"/>
    </row>
    <row r="215" spans="1:12" ht="15">
      <c r="A215" s="53"/>
      <c r="B215" s="53" t="s">
        <v>426</v>
      </c>
      <c r="C215" s="149" t="s">
        <v>682</v>
      </c>
      <c r="D215" s="150">
        <v>78640</v>
      </c>
      <c r="E215" s="150">
        <v>14630</v>
      </c>
      <c r="F215" s="150">
        <v>6240</v>
      </c>
      <c r="G215" s="380">
        <f t="shared" si="6"/>
        <v>18.603763987792473</v>
      </c>
      <c r="H215" s="381">
        <f t="shared" si="7"/>
        <v>7.934893184130214</v>
      </c>
      <c r="I215" s="53"/>
      <c r="J215" s="53"/>
      <c r="K215" s="53"/>
      <c r="L215" s="53"/>
    </row>
    <row r="216" spans="1:12" ht="15">
      <c r="A216" s="53"/>
      <c r="B216" s="53" t="s">
        <v>427</v>
      </c>
      <c r="C216" s="149" t="s">
        <v>683</v>
      </c>
      <c r="D216" s="150">
        <v>817390</v>
      </c>
      <c r="E216" s="150">
        <v>81180</v>
      </c>
      <c r="F216" s="150">
        <v>17590</v>
      </c>
      <c r="G216" s="380">
        <f t="shared" si="6"/>
        <v>9.931611592997223</v>
      </c>
      <c r="H216" s="381">
        <f t="shared" si="7"/>
        <v>2.1519715191034883</v>
      </c>
      <c r="I216" s="53"/>
      <c r="J216" s="53"/>
      <c r="K216" s="53"/>
      <c r="L216" s="53"/>
    </row>
    <row r="217" spans="1:12" ht="15">
      <c r="A217" s="53"/>
      <c r="B217" s="53" t="s">
        <v>428</v>
      </c>
      <c r="C217" s="149" t="s">
        <v>684</v>
      </c>
      <c r="D217" s="150">
        <v>465740</v>
      </c>
      <c r="E217" s="150">
        <v>3360</v>
      </c>
      <c r="F217" s="150">
        <v>590</v>
      </c>
      <c r="G217" s="380">
        <f t="shared" si="6"/>
        <v>0.7214325589384636</v>
      </c>
      <c r="H217" s="381">
        <f t="shared" si="7"/>
        <v>0.1266801219564564</v>
      </c>
      <c r="I217" s="53"/>
      <c r="J217" s="53"/>
      <c r="K217" s="53"/>
      <c r="L217" s="53"/>
    </row>
    <row r="218" spans="1:12" ht="15">
      <c r="A218" s="53"/>
      <c r="B218" s="53" t="s">
        <v>429</v>
      </c>
      <c r="C218" s="149" t="s">
        <v>685</v>
      </c>
      <c r="D218" s="150">
        <v>539840</v>
      </c>
      <c r="E218" s="150">
        <v>480</v>
      </c>
      <c r="F218" s="150">
        <v>180</v>
      </c>
      <c r="G218" s="380">
        <f t="shared" si="6"/>
        <v>0.08891523414344991</v>
      </c>
      <c r="H218" s="381">
        <f t="shared" si="7"/>
        <v>0.033343212803793716</v>
      </c>
      <c r="I218" s="53"/>
      <c r="J218" s="53"/>
      <c r="K218" s="53"/>
      <c r="L218" s="53"/>
    </row>
    <row r="219" spans="1:12" ht="15">
      <c r="A219" s="53"/>
      <c r="B219" s="53" t="s">
        <v>430</v>
      </c>
      <c r="C219" s="149" t="s">
        <v>686</v>
      </c>
      <c r="D219" s="150">
        <v>791180</v>
      </c>
      <c r="E219" s="150">
        <v>30160</v>
      </c>
      <c r="F219" s="150">
        <v>2060</v>
      </c>
      <c r="G219" s="380">
        <f t="shared" si="6"/>
        <v>3.8120276043378247</v>
      </c>
      <c r="H219" s="381">
        <f t="shared" si="7"/>
        <v>0.2603705857074244</v>
      </c>
      <c r="I219" s="53"/>
      <c r="J219" s="53"/>
      <c r="K219" s="53"/>
      <c r="L219" s="53"/>
    </row>
    <row r="220" spans="1:12" ht="15">
      <c r="A220" s="53"/>
      <c r="B220" s="53" t="s">
        <v>431</v>
      </c>
      <c r="C220" s="149" t="s">
        <v>687</v>
      </c>
      <c r="D220" s="150">
        <v>181470</v>
      </c>
      <c r="E220" s="150">
        <v>12840</v>
      </c>
      <c r="F220" s="150">
        <v>860</v>
      </c>
      <c r="G220" s="380">
        <f t="shared" si="6"/>
        <v>7.075549677632667</v>
      </c>
      <c r="H220" s="381">
        <f t="shared" si="7"/>
        <v>0.47390753292555243</v>
      </c>
      <c r="I220" s="53"/>
      <c r="J220" s="53"/>
      <c r="K220" s="53"/>
      <c r="L220" s="53"/>
    </row>
    <row r="221" spans="1:12" ht="15">
      <c r="A221" s="53"/>
      <c r="B221" s="53" t="s">
        <v>432</v>
      </c>
      <c r="C221" s="149" t="s">
        <v>688</v>
      </c>
      <c r="D221" s="150">
        <v>618850</v>
      </c>
      <c r="E221" s="150">
        <v>36880</v>
      </c>
      <c r="F221" s="150">
        <v>4040</v>
      </c>
      <c r="G221" s="380">
        <f t="shared" si="6"/>
        <v>5.959440898440656</v>
      </c>
      <c r="H221" s="381">
        <f t="shared" si="7"/>
        <v>0.652823786054779</v>
      </c>
      <c r="I221" s="53"/>
      <c r="J221" s="53"/>
      <c r="K221" s="53"/>
      <c r="L221" s="53"/>
    </row>
    <row r="222" spans="1:12" ht="15">
      <c r="A222" s="53"/>
      <c r="B222" s="53" t="s">
        <v>433</v>
      </c>
      <c r="C222" s="149" t="s">
        <v>689</v>
      </c>
      <c r="D222" s="150">
        <v>671350</v>
      </c>
      <c r="E222" s="150">
        <v>20540</v>
      </c>
      <c r="F222" s="150">
        <v>1820</v>
      </c>
      <c r="G222" s="380">
        <f t="shared" si="6"/>
        <v>3.0595069635808447</v>
      </c>
      <c r="H222" s="381">
        <f t="shared" si="7"/>
        <v>0.27109555373501154</v>
      </c>
      <c r="I222" s="53"/>
      <c r="J222" s="53"/>
      <c r="K222" s="53"/>
      <c r="L222" s="53"/>
    </row>
    <row r="223" spans="1:12" ht="15">
      <c r="A223" s="53"/>
      <c r="B223" s="53" t="s">
        <v>434</v>
      </c>
      <c r="C223" s="149" t="s">
        <v>690</v>
      </c>
      <c r="D223" s="150">
        <v>19550</v>
      </c>
      <c r="E223" s="150">
        <v>1710</v>
      </c>
      <c r="F223" s="150">
        <v>720</v>
      </c>
      <c r="G223" s="380">
        <f t="shared" si="6"/>
        <v>8.746803069053708</v>
      </c>
      <c r="H223" s="381">
        <f t="shared" si="7"/>
        <v>3.682864450127877</v>
      </c>
      <c r="I223" s="53"/>
      <c r="J223" s="53"/>
      <c r="K223" s="53"/>
      <c r="L223" s="53"/>
    </row>
    <row r="224" spans="1:12" ht="15">
      <c r="A224" s="53"/>
      <c r="B224" s="53" t="s">
        <v>435</v>
      </c>
      <c r="C224" s="149" t="s">
        <v>691</v>
      </c>
      <c r="D224" s="150">
        <v>92000</v>
      </c>
      <c r="E224" s="150">
        <v>1320</v>
      </c>
      <c r="F224" s="150">
        <v>100</v>
      </c>
      <c r="G224" s="380">
        <f t="shared" si="6"/>
        <v>1.434782608695652</v>
      </c>
      <c r="H224" s="381">
        <f t="shared" si="7"/>
        <v>0.10869565217391304</v>
      </c>
      <c r="I224" s="53"/>
      <c r="J224" s="53"/>
      <c r="K224" s="53"/>
      <c r="L224" s="53"/>
    </row>
    <row r="225" spans="1:12" ht="15">
      <c r="A225" s="53"/>
      <c r="B225" s="53" t="s">
        <v>436</v>
      </c>
      <c r="C225" s="149" t="s">
        <v>692</v>
      </c>
      <c r="D225" s="150">
        <v>786510</v>
      </c>
      <c r="E225" s="150">
        <v>18180</v>
      </c>
      <c r="F225" s="150">
        <v>2940</v>
      </c>
      <c r="G225" s="380">
        <f t="shared" si="6"/>
        <v>2.311477285730633</v>
      </c>
      <c r="H225" s="381">
        <f t="shared" si="7"/>
        <v>0.37380325742838616</v>
      </c>
      <c r="I225" s="53"/>
      <c r="J225" s="53"/>
      <c r="K225" s="53"/>
      <c r="L225" s="53"/>
    </row>
    <row r="226" spans="1:12" ht="15">
      <c r="A226" s="53"/>
      <c r="B226" s="53" t="s">
        <v>437</v>
      </c>
      <c r="C226" s="149" t="s">
        <v>693</v>
      </c>
      <c r="D226" s="150">
        <v>502900</v>
      </c>
      <c r="E226" s="150">
        <v>24380</v>
      </c>
      <c r="F226" s="150">
        <v>9230</v>
      </c>
      <c r="G226" s="380">
        <f t="shared" si="6"/>
        <v>4.847882282759993</v>
      </c>
      <c r="H226" s="381">
        <f t="shared" si="7"/>
        <v>1.8353549413402268</v>
      </c>
      <c r="I226" s="53"/>
      <c r="J226" s="53"/>
      <c r="K226" s="53"/>
      <c r="L226" s="53"/>
    </row>
    <row r="227" spans="1:12" ht="15">
      <c r="A227" s="53"/>
      <c r="B227" s="53" t="s">
        <v>438</v>
      </c>
      <c r="C227" s="149" t="s">
        <v>694</v>
      </c>
      <c r="D227" s="150">
        <v>535970</v>
      </c>
      <c r="E227" s="150">
        <v>70790</v>
      </c>
      <c r="F227" s="150">
        <v>34140</v>
      </c>
      <c r="G227" s="380">
        <f t="shared" si="6"/>
        <v>13.207828796387858</v>
      </c>
      <c r="H227" s="381">
        <f t="shared" si="7"/>
        <v>6.3697595014646335</v>
      </c>
      <c r="I227" s="53"/>
      <c r="J227" s="53"/>
      <c r="K227" s="53"/>
      <c r="L227" s="53"/>
    </row>
    <row r="228" spans="1:12" ht="15">
      <c r="A228" s="53"/>
      <c r="B228" s="53" t="s">
        <v>439</v>
      </c>
      <c r="C228" s="149" t="s">
        <v>695</v>
      </c>
      <c r="D228" s="150">
        <v>652920</v>
      </c>
      <c r="E228" s="150">
        <v>33840</v>
      </c>
      <c r="F228" s="150">
        <v>4540</v>
      </c>
      <c r="G228" s="380">
        <f t="shared" si="6"/>
        <v>5.182870795809594</v>
      </c>
      <c r="H228" s="381">
        <f t="shared" si="7"/>
        <v>0.6953378668136985</v>
      </c>
      <c r="I228" s="53"/>
      <c r="J228" s="53"/>
      <c r="K228" s="53"/>
      <c r="L228" s="53"/>
    </row>
    <row r="229" spans="1:12" ht="15">
      <c r="A229" s="53"/>
      <c r="B229" s="53" t="s">
        <v>440</v>
      </c>
      <c r="C229" s="149" t="s">
        <v>696</v>
      </c>
      <c r="D229" s="150">
        <v>254480</v>
      </c>
      <c r="E229" s="150">
        <v>5310</v>
      </c>
      <c r="F229" s="150">
        <v>590</v>
      </c>
      <c r="G229" s="380">
        <f t="shared" si="6"/>
        <v>2.0866079849104056</v>
      </c>
      <c r="H229" s="381">
        <f t="shared" si="7"/>
        <v>0.23184533165671173</v>
      </c>
      <c r="I229" s="53"/>
      <c r="J229" s="53"/>
      <c r="K229" s="53"/>
      <c r="L229" s="53"/>
    </row>
    <row r="230" spans="1:12" ht="15">
      <c r="A230" s="53"/>
      <c r="B230" s="53" t="s">
        <v>441</v>
      </c>
      <c r="C230" s="149" t="s">
        <v>697</v>
      </c>
      <c r="D230" s="150">
        <v>104450</v>
      </c>
      <c r="E230" s="150">
        <v>1080</v>
      </c>
      <c r="F230" s="150">
        <v>250</v>
      </c>
      <c r="G230" s="380">
        <f t="shared" si="6"/>
        <v>1.0339875538535184</v>
      </c>
      <c r="H230" s="381">
        <f t="shared" si="7"/>
        <v>0.23934897079942558</v>
      </c>
      <c r="I230" s="53"/>
      <c r="J230" s="53"/>
      <c r="K230" s="53"/>
      <c r="L230" s="53"/>
    </row>
    <row r="231" spans="1:12" ht="15">
      <c r="A231" s="53"/>
      <c r="B231" s="53" t="s">
        <v>442</v>
      </c>
      <c r="C231" s="149" t="s">
        <v>698</v>
      </c>
      <c r="D231" s="150">
        <v>106680</v>
      </c>
      <c r="E231" s="150">
        <v>620</v>
      </c>
      <c r="F231" s="150">
        <v>70</v>
      </c>
      <c r="G231" s="380">
        <f t="shared" si="6"/>
        <v>0.5811773528308962</v>
      </c>
      <c r="H231" s="381">
        <f t="shared" si="7"/>
        <v>0.06561679790026247</v>
      </c>
      <c r="I231" s="53"/>
      <c r="J231" s="53"/>
      <c r="K231" s="53"/>
      <c r="L231" s="53"/>
    </row>
    <row r="232" spans="1:12" ht="15">
      <c r="A232" s="53"/>
      <c r="B232" s="53" t="s">
        <v>443</v>
      </c>
      <c r="C232" s="149" t="s">
        <v>699</v>
      </c>
      <c r="D232" s="150">
        <v>179380</v>
      </c>
      <c r="E232" s="150">
        <v>0</v>
      </c>
      <c r="F232" s="150">
        <v>0</v>
      </c>
      <c r="G232" s="380">
        <f t="shared" si="6"/>
        <v>0</v>
      </c>
      <c r="H232" s="381">
        <f t="shared" si="7"/>
        <v>0</v>
      </c>
      <c r="I232" s="53"/>
      <c r="J232" s="53"/>
      <c r="K232" s="53"/>
      <c r="L232" s="53"/>
    </row>
    <row r="233" spans="1:12" ht="15">
      <c r="A233" s="53"/>
      <c r="B233" s="53" t="s">
        <v>444</v>
      </c>
      <c r="C233" s="149" t="s">
        <v>700</v>
      </c>
      <c r="D233" s="150">
        <v>382840</v>
      </c>
      <c r="E233" s="150">
        <v>0</v>
      </c>
      <c r="F233" s="150">
        <v>0</v>
      </c>
      <c r="G233" s="380">
        <f t="shared" si="6"/>
        <v>0</v>
      </c>
      <c r="H233" s="381">
        <f t="shared" si="7"/>
        <v>0</v>
      </c>
      <c r="I233" s="53"/>
      <c r="J233" s="53"/>
      <c r="K233" s="53"/>
      <c r="L233" s="53"/>
    </row>
    <row r="234" spans="1:12" ht="15">
      <c r="A234" s="53"/>
      <c r="B234" s="53" t="s">
        <v>445</v>
      </c>
      <c r="C234" s="149" t="s">
        <v>701</v>
      </c>
      <c r="D234" s="150">
        <v>454270</v>
      </c>
      <c r="E234" s="150">
        <v>0</v>
      </c>
      <c r="F234" s="150">
        <v>0</v>
      </c>
      <c r="G234" s="380">
        <f t="shared" si="6"/>
        <v>0</v>
      </c>
      <c r="H234" s="381">
        <f t="shared" si="7"/>
        <v>0</v>
      </c>
      <c r="I234" s="53"/>
      <c r="J234" s="53"/>
      <c r="K234" s="53"/>
      <c r="L234" s="53"/>
    </row>
    <row r="235" spans="1:12" ht="15">
      <c r="A235" s="53"/>
      <c r="B235" s="53" t="s">
        <v>446</v>
      </c>
      <c r="C235" s="149" t="s">
        <v>702</v>
      </c>
      <c r="D235" s="150">
        <v>33730</v>
      </c>
      <c r="E235" s="150">
        <v>0</v>
      </c>
      <c r="F235" s="150">
        <v>0</v>
      </c>
      <c r="G235" s="380">
        <f t="shared" si="6"/>
        <v>0</v>
      </c>
      <c r="H235" s="381">
        <f t="shared" si="7"/>
        <v>0</v>
      </c>
      <c r="I235" s="53"/>
      <c r="J235" s="53"/>
      <c r="K235" s="53"/>
      <c r="L235" s="53"/>
    </row>
    <row r="236" spans="1:12" ht="15">
      <c r="A236" s="53"/>
      <c r="B236" s="53" t="s">
        <v>447</v>
      </c>
      <c r="C236" s="149" t="s">
        <v>703</v>
      </c>
      <c r="D236" s="150">
        <v>210400</v>
      </c>
      <c r="E236" s="150">
        <v>290</v>
      </c>
      <c r="F236" s="150">
        <v>290</v>
      </c>
      <c r="G236" s="380">
        <f t="shared" si="6"/>
        <v>0.13783269961977185</v>
      </c>
      <c r="H236" s="381">
        <f t="shared" si="7"/>
        <v>0.13783269961977185</v>
      </c>
      <c r="I236" s="53"/>
      <c r="J236" s="53"/>
      <c r="K236" s="53"/>
      <c r="L236" s="53"/>
    </row>
    <row r="237" spans="1:12" ht="15">
      <c r="A237" s="53"/>
      <c r="B237" s="53" t="s">
        <v>448</v>
      </c>
      <c r="C237" s="149" t="s">
        <v>704</v>
      </c>
      <c r="D237" s="150">
        <v>162580</v>
      </c>
      <c r="E237" s="151" t="s">
        <v>21</v>
      </c>
      <c r="F237" s="151" t="s">
        <v>21</v>
      </c>
      <c r="G237" s="380" t="s">
        <v>21</v>
      </c>
      <c r="H237" s="381" t="s">
        <v>21</v>
      </c>
      <c r="I237" s="53"/>
      <c r="J237" s="53"/>
      <c r="K237" s="53"/>
      <c r="L237" s="53"/>
    </row>
    <row r="238" spans="1:12" ht="15">
      <c r="A238" s="53"/>
      <c r="B238" s="53" t="s">
        <v>449</v>
      </c>
      <c r="C238" s="149" t="s">
        <v>705</v>
      </c>
      <c r="D238" s="150">
        <v>19800</v>
      </c>
      <c r="E238" s="150">
        <v>0</v>
      </c>
      <c r="F238" s="150">
        <v>0</v>
      </c>
      <c r="G238" s="380">
        <f t="shared" si="6"/>
        <v>0</v>
      </c>
      <c r="H238" s="381">
        <f t="shared" si="7"/>
        <v>0</v>
      </c>
      <c r="I238" s="53"/>
      <c r="J238" s="53"/>
      <c r="K238" s="53"/>
      <c r="L238" s="53"/>
    </row>
    <row r="239" spans="1:12" ht="15">
      <c r="A239" s="53"/>
      <c r="B239" s="53" t="s">
        <v>450</v>
      </c>
      <c r="C239" s="149" t="s">
        <v>706</v>
      </c>
      <c r="D239" s="150">
        <v>264980</v>
      </c>
      <c r="E239" s="150">
        <v>1840</v>
      </c>
      <c r="F239" s="150">
        <v>1420</v>
      </c>
      <c r="G239" s="380">
        <f t="shared" si="6"/>
        <v>0.6943920295871386</v>
      </c>
      <c r="H239" s="381">
        <f t="shared" si="7"/>
        <v>0.5358895010944222</v>
      </c>
      <c r="I239" s="53"/>
      <c r="J239" s="53"/>
      <c r="K239" s="53"/>
      <c r="L239" s="53"/>
    </row>
    <row r="240" spans="1:12" ht="15">
      <c r="A240" s="53"/>
      <c r="B240" s="53" t="s">
        <v>451</v>
      </c>
      <c r="C240" s="149" t="s">
        <v>707</v>
      </c>
      <c r="D240" s="150">
        <v>616110</v>
      </c>
      <c r="E240" s="150">
        <v>2560</v>
      </c>
      <c r="F240" s="150">
        <v>2060</v>
      </c>
      <c r="G240" s="380">
        <f t="shared" si="6"/>
        <v>0.41551021733132076</v>
      </c>
      <c r="H240" s="381">
        <f t="shared" si="7"/>
        <v>0.3343558780087971</v>
      </c>
      <c r="I240" s="53"/>
      <c r="J240" s="53"/>
      <c r="K240" s="53"/>
      <c r="L240" s="53"/>
    </row>
    <row r="241" spans="1:12" ht="15">
      <c r="A241" s="53"/>
      <c r="B241" s="53" t="s">
        <v>452</v>
      </c>
      <c r="C241" s="149" t="s">
        <v>708</v>
      </c>
      <c r="D241" s="150">
        <v>79930</v>
      </c>
      <c r="E241" s="150">
        <v>460</v>
      </c>
      <c r="F241" s="150">
        <v>400</v>
      </c>
      <c r="G241" s="380">
        <f t="shared" si="6"/>
        <v>0.5755035656199174</v>
      </c>
      <c r="H241" s="381">
        <f t="shared" si="7"/>
        <v>0.5004378831477543</v>
      </c>
      <c r="I241" s="53"/>
      <c r="J241" s="53"/>
      <c r="K241" s="53"/>
      <c r="L241" s="53"/>
    </row>
    <row r="242" spans="1:12" ht="15">
      <c r="A242" s="53"/>
      <c r="B242" s="53" t="s">
        <v>453</v>
      </c>
      <c r="C242" s="149" t="s">
        <v>709</v>
      </c>
      <c r="D242" s="150">
        <v>93960</v>
      </c>
      <c r="E242" s="150">
        <v>0</v>
      </c>
      <c r="F242" s="150">
        <v>0</v>
      </c>
      <c r="G242" s="380">
        <f t="shared" si="6"/>
        <v>0</v>
      </c>
      <c r="H242" s="381">
        <f t="shared" si="7"/>
        <v>0</v>
      </c>
      <c r="I242" s="53"/>
      <c r="J242" s="53"/>
      <c r="K242" s="53"/>
      <c r="L242" s="53"/>
    </row>
    <row r="243" spans="1:12" ht="15">
      <c r="A243" s="53"/>
      <c r="B243" s="53" t="s">
        <v>454</v>
      </c>
      <c r="C243" s="149" t="s">
        <v>710</v>
      </c>
      <c r="D243" s="150">
        <v>314260</v>
      </c>
      <c r="E243" s="150">
        <v>4610</v>
      </c>
      <c r="F243" s="150">
        <v>4270</v>
      </c>
      <c r="G243" s="380">
        <f t="shared" si="6"/>
        <v>1.4669382040348755</v>
      </c>
      <c r="H243" s="381">
        <f t="shared" si="7"/>
        <v>1.3587475338891364</v>
      </c>
      <c r="I243" s="53"/>
      <c r="J243" s="53"/>
      <c r="K243" s="53"/>
      <c r="L243" s="53"/>
    </row>
    <row r="244" spans="1:12" ht="15">
      <c r="A244" s="53"/>
      <c r="B244" s="53" t="s">
        <v>455</v>
      </c>
      <c r="C244" s="149" t="s">
        <v>711</v>
      </c>
      <c r="D244" s="150">
        <v>355340</v>
      </c>
      <c r="E244" s="150">
        <v>320</v>
      </c>
      <c r="F244" s="150">
        <v>70</v>
      </c>
      <c r="G244" s="380">
        <f t="shared" si="6"/>
        <v>0.09005459559858164</v>
      </c>
      <c r="H244" s="381">
        <f t="shared" si="7"/>
        <v>0.019699442787189735</v>
      </c>
      <c r="I244" s="53"/>
      <c r="J244" s="53"/>
      <c r="K244" s="53"/>
      <c r="L244" s="53"/>
    </row>
    <row r="245" spans="1:12" ht="15">
      <c r="A245" s="53"/>
      <c r="B245" s="53" t="s">
        <v>456</v>
      </c>
      <c r="C245" s="149" t="s">
        <v>712</v>
      </c>
      <c r="D245" s="150">
        <v>465250</v>
      </c>
      <c r="E245" s="150">
        <v>4970</v>
      </c>
      <c r="F245" s="150">
        <v>4320</v>
      </c>
      <c r="G245" s="380">
        <f t="shared" si="6"/>
        <v>1.0682428801719506</v>
      </c>
      <c r="H245" s="381">
        <f t="shared" si="7"/>
        <v>0.9285330467490596</v>
      </c>
      <c r="I245" s="53"/>
      <c r="J245" s="53"/>
      <c r="K245" s="53"/>
      <c r="L245" s="53"/>
    </row>
    <row r="246" spans="1:12" ht="15">
      <c r="A246" s="53"/>
      <c r="B246" s="53" t="s">
        <v>457</v>
      </c>
      <c r="C246" s="149" t="s">
        <v>713</v>
      </c>
      <c r="D246" s="150">
        <v>432690</v>
      </c>
      <c r="E246" s="150">
        <v>2530</v>
      </c>
      <c r="F246" s="150">
        <v>2270</v>
      </c>
      <c r="G246" s="380">
        <f t="shared" si="6"/>
        <v>0.5847142295870023</v>
      </c>
      <c r="H246" s="381">
        <f t="shared" si="7"/>
        <v>0.52462502022233</v>
      </c>
      <c r="I246" s="53"/>
      <c r="J246" s="53"/>
      <c r="K246" s="53"/>
      <c r="L246" s="53"/>
    </row>
    <row r="247" spans="1:12" ht="15">
      <c r="A247" s="53"/>
      <c r="B247" s="53" t="s">
        <v>458</v>
      </c>
      <c r="C247" s="149" t="s">
        <v>714</v>
      </c>
      <c r="D247" s="150">
        <v>460630</v>
      </c>
      <c r="E247" s="150">
        <v>3170</v>
      </c>
      <c r="F247" s="150">
        <v>2040</v>
      </c>
      <c r="G247" s="380">
        <f t="shared" si="6"/>
        <v>0.6881879165490742</v>
      </c>
      <c r="H247" s="381">
        <f t="shared" si="7"/>
        <v>0.4428717191672275</v>
      </c>
      <c r="I247" s="53"/>
      <c r="J247" s="53"/>
      <c r="K247" s="53"/>
      <c r="L247" s="53"/>
    </row>
    <row r="248" spans="1:12" ht="15">
      <c r="A248" s="53"/>
      <c r="B248" s="53" t="s">
        <v>459</v>
      </c>
      <c r="C248" s="149" t="s">
        <v>715</v>
      </c>
      <c r="D248" s="150">
        <v>13860</v>
      </c>
      <c r="E248" s="150">
        <v>0</v>
      </c>
      <c r="F248" s="150">
        <v>0</v>
      </c>
      <c r="G248" s="380">
        <f t="shared" si="6"/>
        <v>0</v>
      </c>
      <c r="H248" s="381">
        <f t="shared" si="7"/>
        <v>0</v>
      </c>
      <c r="I248" s="53"/>
      <c r="J248" s="53"/>
      <c r="K248" s="53"/>
      <c r="L248" s="53"/>
    </row>
    <row r="249" spans="1:12" ht="15">
      <c r="A249" s="53"/>
      <c r="B249" s="53" t="s">
        <v>460</v>
      </c>
      <c r="C249" s="149" t="s">
        <v>716</v>
      </c>
      <c r="D249" s="150">
        <v>890810</v>
      </c>
      <c r="E249" s="150">
        <v>24680</v>
      </c>
      <c r="F249" s="150">
        <v>22450</v>
      </c>
      <c r="G249" s="380">
        <f t="shared" si="6"/>
        <v>2.770512230441957</v>
      </c>
      <c r="H249" s="381">
        <f t="shared" si="7"/>
        <v>2.5201782647253625</v>
      </c>
      <c r="I249" s="53"/>
      <c r="J249" s="53"/>
      <c r="K249" s="53"/>
      <c r="L249" s="53"/>
    </row>
    <row r="250" spans="1:12" ht="15">
      <c r="A250" s="53"/>
      <c r="B250" s="53" t="s">
        <v>461</v>
      </c>
      <c r="C250" s="149" t="s">
        <v>717</v>
      </c>
      <c r="D250" s="150">
        <v>163620</v>
      </c>
      <c r="E250" s="150">
        <v>1240</v>
      </c>
      <c r="F250" s="150">
        <v>1080</v>
      </c>
      <c r="G250" s="380">
        <f t="shared" si="6"/>
        <v>0.7578535631340911</v>
      </c>
      <c r="H250" s="381">
        <f t="shared" si="7"/>
        <v>0.6600660066006601</v>
      </c>
      <c r="I250" s="53"/>
      <c r="J250" s="53"/>
      <c r="K250" s="53"/>
      <c r="L250" s="53"/>
    </row>
    <row r="251" spans="1:12" ht="15">
      <c r="A251" s="53"/>
      <c r="B251" s="53" t="s">
        <v>462</v>
      </c>
      <c r="C251" s="149" t="s">
        <v>718</v>
      </c>
      <c r="D251" s="150">
        <v>229810</v>
      </c>
      <c r="E251" s="150">
        <v>3150</v>
      </c>
      <c r="F251" s="150">
        <v>2690</v>
      </c>
      <c r="G251" s="380">
        <f t="shared" si="6"/>
        <v>1.370697532744441</v>
      </c>
      <c r="H251" s="381">
        <f t="shared" si="7"/>
        <v>1.1705321787563638</v>
      </c>
      <c r="I251" s="53"/>
      <c r="J251" s="53"/>
      <c r="K251" s="53"/>
      <c r="L251" s="53"/>
    </row>
    <row r="252" spans="1:12" ht="15">
      <c r="A252" s="53"/>
      <c r="B252" s="53" t="s">
        <v>463</v>
      </c>
      <c r="C252" s="149" t="s">
        <v>719</v>
      </c>
      <c r="D252" s="151">
        <v>40</v>
      </c>
      <c r="E252" s="150">
        <v>0</v>
      </c>
      <c r="F252" s="150">
        <v>0</v>
      </c>
      <c r="G252" s="380">
        <v>0</v>
      </c>
      <c r="H252" s="381">
        <v>0</v>
      </c>
      <c r="I252" s="53"/>
      <c r="J252" s="53"/>
      <c r="K252" s="53"/>
      <c r="L252" s="53"/>
    </row>
    <row r="253" spans="1:12" ht="15">
      <c r="A253" s="53"/>
      <c r="B253" s="53" t="s">
        <v>464</v>
      </c>
      <c r="C253" s="149" t="s">
        <v>720</v>
      </c>
      <c r="D253" s="150">
        <v>10380</v>
      </c>
      <c r="E253" s="150">
        <v>70</v>
      </c>
      <c r="F253" s="150">
        <v>50</v>
      </c>
      <c r="G253" s="380">
        <f t="shared" si="6"/>
        <v>0.674373795761079</v>
      </c>
      <c r="H253" s="381">
        <f t="shared" si="7"/>
        <v>0.48169556840077066</v>
      </c>
      <c r="I253" s="53"/>
      <c r="J253" s="53"/>
      <c r="K253" s="53"/>
      <c r="L253" s="53"/>
    </row>
    <row r="254" spans="1:12" ht="15">
      <c r="A254" s="53"/>
      <c r="B254" s="53" t="s">
        <v>465</v>
      </c>
      <c r="C254" s="149" t="s">
        <v>721</v>
      </c>
      <c r="D254" s="150">
        <v>357770</v>
      </c>
      <c r="E254" s="150">
        <v>180</v>
      </c>
      <c r="F254" s="150">
        <v>160</v>
      </c>
      <c r="G254" s="380">
        <f t="shared" si="6"/>
        <v>0.05031165273779244</v>
      </c>
      <c r="H254" s="381">
        <f t="shared" si="7"/>
        <v>0.04472146910025994</v>
      </c>
      <c r="I254" s="53"/>
      <c r="J254" s="53"/>
      <c r="K254" s="53"/>
      <c r="L254" s="53"/>
    </row>
    <row r="255" spans="1:12" ht="15">
      <c r="A255" s="53"/>
      <c r="B255" s="53" t="s">
        <v>466</v>
      </c>
      <c r="C255" s="149" t="s">
        <v>722</v>
      </c>
      <c r="D255" s="150">
        <v>256920</v>
      </c>
      <c r="E255" s="150">
        <v>530</v>
      </c>
      <c r="F255" s="150">
        <v>510</v>
      </c>
      <c r="G255" s="380">
        <f t="shared" si="6"/>
        <v>0.2062898956873735</v>
      </c>
      <c r="H255" s="381">
        <f t="shared" si="7"/>
        <v>0.19850537132181223</v>
      </c>
      <c r="I255" s="53"/>
      <c r="J255" s="53"/>
      <c r="K255" s="53"/>
      <c r="L255" s="53"/>
    </row>
    <row r="256" spans="1:12" ht="15">
      <c r="A256" s="53"/>
      <c r="B256" s="53" t="s">
        <v>467</v>
      </c>
      <c r="C256" s="149" t="s">
        <v>723</v>
      </c>
      <c r="D256" s="150">
        <v>216080</v>
      </c>
      <c r="E256" s="150">
        <v>620</v>
      </c>
      <c r="F256" s="150">
        <v>530</v>
      </c>
      <c r="G256" s="380">
        <f t="shared" si="6"/>
        <v>0.28693076638282117</v>
      </c>
      <c r="H256" s="381">
        <f t="shared" si="7"/>
        <v>0.2452795261014439</v>
      </c>
      <c r="I256" s="53"/>
      <c r="J256" s="53"/>
      <c r="K256" s="53"/>
      <c r="L256" s="53"/>
    </row>
    <row r="257" spans="1:12" ht="15">
      <c r="A257" s="53"/>
      <c r="B257" s="53" t="s">
        <v>468</v>
      </c>
      <c r="C257" s="149" t="s">
        <v>724</v>
      </c>
      <c r="D257" s="150">
        <v>211440</v>
      </c>
      <c r="E257" s="150">
        <v>1980</v>
      </c>
      <c r="F257" s="150">
        <v>1820</v>
      </c>
      <c r="G257" s="380">
        <f t="shared" si="6"/>
        <v>0.9364358683314415</v>
      </c>
      <c r="H257" s="381">
        <f t="shared" si="7"/>
        <v>0.8607642830117291</v>
      </c>
      <c r="I257" s="53"/>
      <c r="J257" s="53"/>
      <c r="K257" s="53"/>
      <c r="L257" s="53"/>
    </row>
    <row r="258" spans="1:12" ht="15">
      <c r="A258" s="53"/>
      <c r="B258" s="53" t="s">
        <v>469</v>
      </c>
      <c r="C258" s="149" t="s">
        <v>725</v>
      </c>
      <c r="D258" s="150">
        <v>533260</v>
      </c>
      <c r="E258" s="150">
        <v>390</v>
      </c>
      <c r="F258" s="150">
        <v>330</v>
      </c>
      <c r="G258" s="380">
        <f t="shared" si="6"/>
        <v>0.07313505607020966</v>
      </c>
      <c r="H258" s="381">
        <f t="shared" si="7"/>
        <v>0.06188350898248509</v>
      </c>
      <c r="I258" s="53"/>
      <c r="J258" s="53"/>
      <c r="K258" s="53"/>
      <c r="L258" s="53"/>
    </row>
    <row r="259" spans="1:12" ht="15">
      <c r="A259" s="53"/>
      <c r="B259" s="53" t="s">
        <v>470</v>
      </c>
      <c r="C259" s="149" t="s">
        <v>726</v>
      </c>
      <c r="D259" s="150">
        <v>460480</v>
      </c>
      <c r="E259" s="150">
        <v>180</v>
      </c>
      <c r="F259" s="150">
        <v>180</v>
      </c>
      <c r="G259" s="380">
        <f t="shared" si="6"/>
        <v>0.03908964558721335</v>
      </c>
      <c r="H259" s="381">
        <f t="shared" si="7"/>
        <v>0.03908964558721335</v>
      </c>
      <c r="I259" s="53"/>
      <c r="J259" s="53"/>
      <c r="K259" s="53"/>
      <c r="L259" s="53"/>
    </row>
    <row r="260" spans="1:12" ht="15">
      <c r="A260" s="53"/>
      <c r="B260" s="53" t="s">
        <v>471</v>
      </c>
      <c r="C260" s="149" t="s">
        <v>727</v>
      </c>
      <c r="D260" s="150">
        <v>265610</v>
      </c>
      <c r="E260" s="150">
        <v>0</v>
      </c>
      <c r="F260" s="150">
        <v>0</v>
      </c>
      <c r="G260" s="380">
        <f t="shared" si="6"/>
        <v>0</v>
      </c>
      <c r="H260" s="381">
        <f t="shared" si="7"/>
        <v>0</v>
      </c>
      <c r="I260" s="53"/>
      <c r="J260" s="53"/>
      <c r="K260" s="53"/>
      <c r="L260" s="53"/>
    </row>
    <row r="261" spans="1:12" ht="15">
      <c r="A261" s="53"/>
      <c r="B261" s="53" t="s">
        <v>472</v>
      </c>
      <c r="C261" s="149" t="s">
        <v>728</v>
      </c>
      <c r="D261" s="150">
        <v>480950</v>
      </c>
      <c r="E261" s="150">
        <v>170</v>
      </c>
      <c r="F261" s="150">
        <v>160</v>
      </c>
      <c r="G261" s="380">
        <f t="shared" si="6"/>
        <v>0.03534670963717643</v>
      </c>
      <c r="H261" s="381">
        <f t="shared" si="7"/>
        <v>0.03326749142322487</v>
      </c>
      <c r="I261" s="53"/>
      <c r="J261" s="53"/>
      <c r="K261" s="53"/>
      <c r="L261" s="53"/>
    </row>
    <row r="262" spans="1:12" ht="15">
      <c r="A262" s="53"/>
      <c r="B262" s="53" t="s">
        <v>473</v>
      </c>
      <c r="C262" s="149" t="s">
        <v>729</v>
      </c>
      <c r="D262" s="150">
        <v>995770</v>
      </c>
      <c r="E262" s="150">
        <v>120</v>
      </c>
      <c r="F262" s="150">
        <v>0</v>
      </c>
      <c r="G262" s="380">
        <f t="shared" si="6"/>
        <v>0.012050975626901795</v>
      </c>
      <c r="H262" s="381">
        <f t="shared" si="7"/>
        <v>0</v>
      </c>
      <c r="I262" s="53"/>
      <c r="J262" s="53"/>
      <c r="K262" s="53"/>
      <c r="L262" s="53"/>
    </row>
    <row r="263" spans="1:12" ht="15">
      <c r="A263" s="53"/>
      <c r="B263" s="53" t="s">
        <v>474</v>
      </c>
      <c r="C263" s="149" t="s">
        <v>730</v>
      </c>
      <c r="D263" s="150">
        <v>574040</v>
      </c>
      <c r="E263" s="150">
        <v>70</v>
      </c>
      <c r="F263" s="150">
        <v>0</v>
      </c>
      <c r="G263" s="380">
        <f t="shared" si="6"/>
        <v>0.012194272176154972</v>
      </c>
      <c r="H263" s="381">
        <f t="shared" si="7"/>
        <v>0</v>
      </c>
      <c r="I263" s="53"/>
      <c r="J263" s="53"/>
      <c r="K263" s="53"/>
      <c r="L263" s="53"/>
    </row>
    <row r="264" spans="1:12" ht="15">
      <c r="A264" s="53"/>
      <c r="B264" s="53" t="s">
        <v>475</v>
      </c>
      <c r="C264" s="149" t="s">
        <v>731</v>
      </c>
      <c r="D264" s="150">
        <v>1247660</v>
      </c>
      <c r="E264" s="150">
        <v>46750</v>
      </c>
      <c r="F264" s="150">
        <v>1290</v>
      </c>
      <c r="G264" s="380">
        <f t="shared" si="6"/>
        <v>3.747014410977349</v>
      </c>
      <c r="H264" s="381">
        <f t="shared" si="7"/>
        <v>0.1033935527307119</v>
      </c>
      <c r="I264" s="53"/>
      <c r="J264" s="53"/>
      <c r="K264" s="53"/>
      <c r="L264" s="53"/>
    </row>
    <row r="265" spans="1:12" ht="15">
      <c r="A265" s="53"/>
      <c r="B265" s="53" t="s">
        <v>476</v>
      </c>
      <c r="C265" s="149" t="s">
        <v>732</v>
      </c>
      <c r="D265" s="150">
        <v>798340</v>
      </c>
      <c r="E265" s="150">
        <v>3430</v>
      </c>
      <c r="F265" s="150">
        <v>0</v>
      </c>
      <c r="G265" s="380">
        <f t="shared" si="6"/>
        <v>0.42964150612520985</v>
      </c>
      <c r="H265" s="381">
        <f t="shared" si="7"/>
        <v>0</v>
      </c>
      <c r="I265" s="53"/>
      <c r="J265" s="53"/>
      <c r="K265" s="53"/>
      <c r="L265" s="53"/>
    </row>
    <row r="266" spans="1:12" ht="15">
      <c r="A266" s="53"/>
      <c r="B266" s="53" t="s">
        <v>477</v>
      </c>
      <c r="C266" s="149" t="s">
        <v>733</v>
      </c>
      <c r="D266" s="150">
        <v>478770</v>
      </c>
      <c r="E266" s="150">
        <v>5210</v>
      </c>
      <c r="F266" s="150">
        <v>70</v>
      </c>
      <c r="G266" s="380">
        <f t="shared" si="6"/>
        <v>1.0882051924723772</v>
      </c>
      <c r="H266" s="381">
        <f t="shared" si="7"/>
        <v>0.014620799131106792</v>
      </c>
      <c r="I266" s="53"/>
      <c r="J266" s="53"/>
      <c r="K266" s="53"/>
      <c r="L266" s="53"/>
    </row>
    <row r="267" spans="1:12" ht="15">
      <c r="A267" s="53"/>
      <c r="B267" s="53" t="s">
        <v>478</v>
      </c>
      <c r="C267" s="149" t="s">
        <v>734</v>
      </c>
      <c r="D267" s="150">
        <v>2179830</v>
      </c>
      <c r="E267" s="150">
        <v>5330</v>
      </c>
      <c r="F267" s="150">
        <v>150</v>
      </c>
      <c r="G267" s="380">
        <f t="shared" si="6"/>
        <v>0.24451448048701044</v>
      </c>
      <c r="H267" s="381">
        <f t="shared" si="7"/>
        <v>0.0068812705577957906</v>
      </c>
      <c r="I267" s="53"/>
      <c r="J267" s="53"/>
      <c r="K267" s="53"/>
      <c r="L267" s="53"/>
    </row>
    <row r="268" spans="1:12" ht="15">
      <c r="A268" s="53"/>
      <c r="B268" s="53" t="s">
        <v>479</v>
      </c>
      <c r="C268" s="149" t="s">
        <v>735</v>
      </c>
      <c r="D268" s="150">
        <v>1009300</v>
      </c>
      <c r="E268" s="150">
        <v>0</v>
      </c>
      <c r="F268" s="150">
        <v>0</v>
      </c>
      <c r="G268" s="380">
        <f t="shared" si="6"/>
        <v>0</v>
      </c>
      <c r="H268" s="381">
        <f t="shared" si="7"/>
        <v>0</v>
      </c>
      <c r="I268" s="53"/>
      <c r="J268" s="53"/>
      <c r="K268" s="53"/>
      <c r="L268" s="53"/>
    </row>
    <row r="269" spans="1:12" ht="15">
      <c r="A269" s="53"/>
      <c r="B269" s="53" t="s">
        <v>480</v>
      </c>
      <c r="C269" s="149" t="s">
        <v>736</v>
      </c>
      <c r="D269" s="151" t="s">
        <v>21</v>
      </c>
      <c r="E269" s="151" t="s">
        <v>21</v>
      </c>
      <c r="F269" s="151" t="s">
        <v>21</v>
      </c>
      <c r="G269" s="380" t="s">
        <v>21</v>
      </c>
      <c r="H269" s="381" t="s">
        <v>21</v>
      </c>
      <c r="I269" s="53"/>
      <c r="J269" s="53"/>
      <c r="K269" s="53"/>
      <c r="L269" s="53"/>
    </row>
    <row r="270" spans="1:12" ht="15">
      <c r="A270" s="53"/>
      <c r="B270" s="53" t="s">
        <v>481</v>
      </c>
      <c r="C270" s="149" t="s">
        <v>737</v>
      </c>
      <c r="D270" s="150">
        <v>78990</v>
      </c>
      <c r="E270" s="150">
        <v>4110</v>
      </c>
      <c r="F270" s="150">
        <v>180</v>
      </c>
      <c r="G270" s="380">
        <f t="shared" si="6"/>
        <v>5.203190277250285</v>
      </c>
      <c r="H270" s="381">
        <f t="shared" si="7"/>
        <v>0.22787694644891757</v>
      </c>
      <c r="I270" s="53"/>
      <c r="J270" s="53"/>
      <c r="K270" s="53"/>
      <c r="L270" s="53"/>
    </row>
    <row r="271" spans="1:12" ht="15">
      <c r="A271" s="53"/>
      <c r="B271" s="53" t="s">
        <v>482</v>
      </c>
      <c r="C271" s="149" t="s">
        <v>738</v>
      </c>
      <c r="D271" s="150">
        <v>208600</v>
      </c>
      <c r="E271" s="150">
        <v>40930</v>
      </c>
      <c r="F271" s="150">
        <v>8550</v>
      </c>
      <c r="G271" s="380">
        <f t="shared" si="6"/>
        <v>19.621284755512942</v>
      </c>
      <c r="H271" s="381">
        <f t="shared" si="7"/>
        <v>4.09875359539789</v>
      </c>
      <c r="I271" s="53"/>
      <c r="J271" s="53"/>
      <c r="K271" s="53"/>
      <c r="L271" s="53"/>
    </row>
    <row r="272" spans="1:12" ht="15">
      <c r="A272" s="53"/>
      <c r="B272" s="53" t="s">
        <v>483</v>
      </c>
      <c r="C272" s="149" t="s">
        <v>739</v>
      </c>
      <c r="D272" s="150">
        <v>189890</v>
      </c>
      <c r="E272" s="150">
        <v>27190</v>
      </c>
      <c r="F272" s="150">
        <v>6450</v>
      </c>
      <c r="G272" s="380">
        <f t="shared" si="6"/>
        <v>14.318816156722313</v>
      </c>
      <c r="H272" s="381">
        <f t="shared" si="7"/>
        <v>3.3967033545737007</v>
      </c>
      <c r="I272" s="53"/>
      <c r="J272" s="53"/>
      <c r="K272" s="53"/>
      <c r="L272" s="53"/>
    </row>
    <row r="273" spans="1:12" ht="15">
      <c r="A273" s="53"/>
      <c r="B273" s="53" t="s">
        <v>484</v>
      </c>
      <c r="C273" s="149" t="s">
        <v>740</v>
      </c>
      <c r="D273" s="150">
        <v>130030</v>
      </c>
      <c r="E273" s="150">
        <v>7000</v>
      </c>
      <c r="F273" s="150">
        <v>1290</v>
      </c>
      <c r="G273" s="380">
        <f t="shared" si="6"/>
        <v>5.383373067753595</v>
      </c>
      <c r="H273" s="381">
        <f t="shared" si="7"/>
        <v>0.9920787510574482</v>
      </c>
      <c r="I273" s="53"/>
      <c r="J273" s="53"/>
      <c r="K273" s="53"/>
      <c r="L273" s="53"/>
    </row>
    <row r="274" spans="1:12" ht="15">
      <c r="A274" s="53"/>
      <c r="B274" s="53" t="s">
        <v>485</v>
      </c>
      <c r="C274" s="149" t="s">
        <v>741</v>
      </c>
      <c r="D274" s="150">
        <v>138750</v>
      </c>
      <c r="E274" s="150">
        <v>4970</v>
      </c>
      <c r="F274" s="150">
        <v>2380</v>
      </c>
      <c r="G274" s="380">
        <f t="shared" si="6"/>
        <v>3.581981981981982</v>
      </c>
      <c r="H274" s="381">
        <f t="shared" si="7"/>
        <v>1.7153153153153153</v>
      </c>
      <c r="I274" s="53"/>
      <c r="J274" s="53"/>
      <c r="K274" s="53"/>
      <c r="L274" s="53"/>
    </row>
    <row r="275" spans="1:12" ht="15">
      <c r="A275" s="53"/>
      <c r="B275" s="53" t="s">
        <v>486</v>
      </c>
      <c r="C275" s="149" t="s">
        <v>742</v>
      </c>
      <c r="D275" s="150">
        <v>160630</v>
      </c>
      <c r="E275" s="150">
        <v>3080</v>
      </c>
      <c r="F275" s="150">
        <v>570</v>
      </c>
      <c r="G275" s="380">
        <f t="shared" si="6"/>
        <v>1.9174500404656663</v>
      </c>
      <c r="H275" s="381">
        <f t="shared" si="7"/>
        <v>0.3548527672290357</v>
      </c>
      <c r="I275" s="53"/>
      <c r="J275" s="53"/>
      <c r="K275" s="53"/>
      <c r="L275" s="53"/>
    </row>
    <row r="276" spans="1:12" ht="15">
      <c r="A276" s="53"/>
      <c r="B276" s="53" t="s">
        <v>487</v>
      </c>
      <c r="C276" s="149" t="s">
        <v>743</v>
      </c>
      <c r="D276" s="150">
        <v>89380</v>
      </c>
      <c r="E276" s="150">
        <v>1630</v>
      </c>
      <c r="F276" s="150">
        <v>20</v>
      </c>
      <c r="G276" s="380">
        <f>E276/D276*100</f>
        <v>1.8236742000447528</v>
      </c>
      <c r="H276" s="381">
        <f>F276/D276*100</f>
        <v>0.02237637055269635</v>
      </c>
      <c r="I276" s="53"/>
      <c r="J276" s="53"/>
      <c r="K276" s="53"/>
      <c r="L276" s="53"/>
    </row>
    <row r="277" spans="1:12" ht="1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</row>
  </sheetData>
  <mergeCells count="5">
    <mergeCell ref="D16:D17"/>
    <mergeCell ref="E16:E17"/>
    <mergeCell ref="F16:F17"/>
    <mergeCell ref="G16:G17"/>
    <mergeCell ref="H16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L277"/>
  <sheetViews>
    <sheetView showGridLines="0" zoomScale="90" zoomScaleNormal="90" workbookViewId="0" topLeftCell="A1">
      <selection activeCell="A14" sqref="A14"/>
    </sheetView>
  </sheetViews>
  <sheetFormatPr defaultColWidth="9.140625" defaultRowHeight="15"/>
  <cols>
    <col min="1" max="2" width="9.140625" style="392" customWidth="1"/>
    <col min="3" max="3" width="42.7109375" style="392" customWidth="1"/>
    <col min="4" max="6" width="14.7109375" style="392" customWidth="1"/>
    <col min="7" max="7" width="16.57421875" style="392" customWidth="1"/>
    <col min="8" max="8" width="17.140625" style="392" customWidth="1"/>
    <col min="9" max="16384" width="9.140625" style="392" customWidth="1"/>
  </cols>
  <sheetData>
    <row r="3" spans="1:1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>
      <c r="A4" s="53"/>
      <c r="B4" s="53"/>
      <c r="C4" s="2" t="s">
        <v>917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ht="15">
      <c r="A5" s="53"/>
      <c r="B5" s="53"/>
      <c r="C5" s="490" t="s">
        <v>899</v>
      </c>
      <c r="D5" s="53"/>
      <c r="E5" s="53"/>
      <c r="F5" s="53"/>
      <c r="G5" s="53"/>
      <c r="H5" s="53"/>
      <c r="I5" s="53"/>
      <c r="J5" s="53"/>
      <c r="K5" s="53"/>
      <c r="L5" s="53"/>
    </row>
    <row r="6" spans="1:12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">
      <c r="A7" s="53"/>
      <c r="B7" s="53"/>
      <c r="C7" s="147" t="s">
        <v>39</v>
      </c>
      <c r="D7" s="53"/>
      <c r="E7" s="35"/>
      <c r="F7" s="35"/>
      <c r="G7" s="53"/>
      <c r="H7" s="53"/>
      <c r="I7" s="53"/>
      <c r="J7" s="53"/>
      <c r="K7" s="53"/>
      <c r="L7" s="53"/>
    </row>
    <row r="8" spans="1:12" ht="1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">
      <c r="A9" s="53"/>
      <c r="B9" s="53"/>
      <c r="C9" s="147" t="s">
        <v>40</v>
      </c>
      <c r="D9" s="148">
        <v>42326.5294675926</v>
      </c>
      <c r="E9" s="35"/>
      <c r="F9" s="35"/>
      <c r="G9" s="53"/>
      <c r="H9" s="53"/>
      <c r="I9" s="53"/>
      <c r="J9" s="53"/>
      <c r="K9" s="53"/>
      <c r="L9" s="53"/>
    </row>
    <row r="10" spans="1:12" ht="12">
      <c r="A10" s="53"/>
      <c r="B10" s="53"/>
      <c r="C10" s="147" t="s">
        <v>41</v>
      </c>
      <c r="D10" s="148">
        <v>42418.68575618055</v>
      </c>
      <c r="E10" s="35"/>
      <c r="F10" s="35"/>
      <c r="G10" s="53"/>
      <c r="H10" s="53"/>
      <c r="I10" s="53"/>
      <c r="J10" s="53"/>
      <c r="K10" s="53"/>
      <c r="L10" s="53"/>
    </row>
    <row r="11" spans="1:12" ht="12">
      <c r="A11" s="53"/>
      <c r="B11" s="53"/>
      <c r="C11" s="147" t="s">
        <v>42</v>
      </c>
      <c r="D11" s="147" t="s">
        <v>43</v>
      </c>
      <c r="E11" s="35"/>
      <c r="F11" s="35"/>
      <c r="G11" s="53"/>
      <c r="H11" s="53"/>
      <c r="I11" s="53"/>
      <c r="J11" s="53"/>
      <c r="K11" s="53"/>
      <c r="L11" s="53"/>
    </row>
    <row r="12" spans="1:12" ht="1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">
      <c r="A13" s="53"/>
      <c r="B13" s="53"/>
      <c r="C13" s="147" t="s">
        <v>45</v>
      </c>
      <c r="D13" s="147" t="s">
        <v>44</v>
      </c>
      <c r="E13" s="35"/>
      <c r="F13" s="35"/>
      <c r="G13" s="53"/>
      <c r="H13" s="53"/>
      <c r="I13" s="53"/>
      <c r="J13" s="53"/>
      <c r="K13" s="53"/>
      <c r="L13" s="53"/>
    </row>
    <row r="14" spans="1:12" ht="12">
      <c r="A14" s="53"/>
      <c r="B14" s="53"/>
      <c r="C14" s="147" t="s">
        <v>47</v>
      </c>
      <c r="D14" s="147" t="s">
        <v>48</v>
      </c>
      <c r="E14" s="35"/>
      <c r="F14" s="35"/>
      <c r="G14" s="53"/>
      <c r="H14" s="53"/>
      <c r="I14" s="53"/>
      <c r="J14" s="53"/>
      <c r="K14" s="53"/>
      <c r="L14" s="53"/>
    </row>
    <row r="15" spans="1:12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" customHeight="1">
      <c r="A16" s="53"/>
      <c r="B16" s="53"/>
      <c r="C16" s="373" t="s">
        <v>50</v>
      </c>
      <c r="D16" s="672" t="s">
        <v>97</v>
      </c>
      <c r="E16" s="674" t="s">
        <v>1</v>
      </c>
      <c r="F16" s="676" t="s">
        <v>227</v>
      </c>
      <c r="G16" s="678" t="s">
        <v>228</v>
      </c>
      <c r="H16" s="680" t="s">
        <v>229</v>
      </c>
      <c r="I16" s="53"/>
      <c r="J16" s="53"/>
      <c r="K16" s="53"/>
      <c r="L16" s="53"/>
    </row>
    <row r="17" spans="1:12" ht="14.25" customHeight="1">
      <c r="A17" s="53"/>
      <c r="B17" s="53"/>
      <c r="C17" s="374"/>
      <c r="D17" s="673"/>
      <c r="E17" s="675"/>
      <c r="F17" s="677"/>
      <c r="G17" s="679"/>
      <c r="H17" s="681"/>
      <c r="I17" s="53"/>
      <c r="J17" s="53"/>
      <c r="K17" s="53"/>
      <c r="L17" s="53"/>
    </row>
    <row r="18" spans="1:12" ht="14.25" customHeight="1">
      <c r="A18" s="53"/>
      <c r="B18" s="53"/>
      <c r="C18" s="375"/>
      <c r="D18" s="376" t="s">
        <v>3</v>
      </c>
      <c r="E18" s="376" t="s">
        <v>3</v>
      </c>
      <c r="F18" s="377" t="s">
        <v>3</v>
      </c>
      <c r="G18" s="378" t="s">
        <v>141</v>
      </c>
      <c r="H18" s="379" t="s">
        <v>141</v>
      </c>
      <c r="I18" s="53"/>
      <c r="J18" s="53"/>
      <c r="K18" s="53"/>
      <c r="L18" s="53"/>
    </row>
    <row r="19" spans="1:12" ht="12">
      <c r="A19" s="53"/>
      <c r="B19" s="53" t="s">
        <v>230</v>
      </c>
      <c r="C19" s="149" t="s">
        <v>488</v>
      </c>
      <c r="D19" s="150">
        <v>2150</v>
      </c>
      <c r="E19" s="150">
        <v>0</v>
      </c>
      <c r="F19" s="150">
        <v>0</v>
      </c>
      <c r="G19" s="380">
        <f>E19/D19*100</f>
        <v>0</v>
      </c>
      <c r="H19" s="381">
        <f>F19/D19*100</f>
        <v>0</v>
      </c>
      <c r="I19" s="53"/>
      <c r="J19" s="53"/>
      <c r="K19" s="53"/>
      <c r="L19" s="53"/>
    </row>
    <row r="20" spans="1:12" ht="12">
      <c r="A20" s="53"/>
      <c r="B20" s="53" t="s">
        <v>231</v>
      </c>
      <c r="C20" s="149" t="s">
        <v>489</v>
      </c>
      <c r="D20" s="150">
        <v>92510</v>
      </c>
      <c r="E20" s="150">
        <v>2750</v>
      </c>
      <c r="F20" s="150">
        <v>850</v>
      </c>
      <c r="G20" s="380">
        <f aca="true" t="shared" si="0" ref="G20:G83">E20/D20*100</f>
        <v>2.972651605231867</v>
      </c>
      <c r="H20" s="381">
        <f aca="true" t="shared" si="1" ref="H20:H83">F20/D20*100</f>
        <v>0.9188195870716679</v>
      </c>
      <c r="I20" s="53"/>
      <c r="J20" s="53"/>
      <c r="K20" s="53"/>
      <c r="L20" s="53"/>
    </row>
    <row r="21" spans="1:12" ht="12">
      <c r="A21" s="53"/>
      <c r="B21" s="53" t="s">
        <v>232</v>
      </c>
      <c r="C21" s="149" t="s">
        <v>490</v>
      </c>
      <c r="D21" s="150">
        <v>83320</v>
      </c>
      <c r="E21" s="150">
        <v>3360</v>
      </c>
      <c r="F21" s="150">
        <v>1230</v>
      </c>
      <c r="G21" s="380">
        <f t="shared" si="0"/>
        <v>4.0326452232357175</v>
      </c>
      <c r="H21" s="381">
        <f t="shared" si="1"/>
        <v>1.4762361977916467</v>
      </c>
      <c r="I21" s="53"/>
      <c r="J21" s="53"/>
      <c r="K21" s="53"/>
      <c r="L21" s="53"/>
    </row>
    <row r="22" spans="1:12" ht="12">
      <c r="A22" s="53"/>
      <c r="B22" s="53" t="s">
        <v>233</v>
      </c>
      <c r="C22" s="149" t="s">
        <v>491</v>
      </c>
      <c r="D22" s="150">
        <v>148700</v>
      </c>
      <c r="E22" s="150">
        <v>1050</v>
      </c>
      <c r="F22" s="150">
        <v>350</v>
      </c>
      <c r="G22" s="380">
        <f t="shared" si="0"/>
        <v>0.7061197041022192</v>
      </c>
      <c r="H22" s="381">
        <f t="shared" si="1"/>
        <v>0.23537323470073976</v>
      </c>
      <c r="I22" s="53"/>
      <c r="J22" s="53"/>
      <c r="K22" s="53"/>
      <c r="L22" s="53"/>
    </row>
    <row r="23" spans="1:12" ht="12">
      <c r="A23" s="53"/>
      <c r="B23" s="53" t="s">
        <v>234</v>
      </c>
      <c r="C23" s="149" t="s">
        <v>492</v>
      </c>
      <c r="D23" s="150">
        <v>85170</v>
      </c>
      <c r="E23" s="150">
        <v>690</v>
      </c>
      <c r="F23" s="150">
        <v>330</v>
      </c>
      <c r="G23" s="380">
        <f t="shared" si="0"/>
        <v>0.8101444170482565</v>
      </c>
      <c r="H23" s="381">
        <f t="shared" si="1"/>
        <v>0.3874603733709053</v>
      </c>
      <c r="I23" s="53"/>
      <c r="J23" s="53"/>
      <c r="K23" s="53"/>
      <c r="L23" s="53"/>
    </row>
    <row r="24" spans="1:12" ht="12">
      <c r="A24" s="53"/>
      <c r="B24" s="53" t="s">
        <v>235</v>
      </c>
      <c r="C24" s="149" t="s">
        <v>493</v>
      </c>
      <c r="D24" s="150">
        <v>203490</v>
      </c>
      <c r="E24" s="150">
        <v>7480</v>
      </c>
      <c r="F24" s="150">
        <v>1570</v>
      </c>
      <c r="G24" s="380">
        <f t="shared" si="0"/>
        <v>3.6758563074352546</v>
      </c>
      <c r="H24" s="381">
        <f t="shared" si="1"/>
        <v>0.7715366848493783</v>
      </c>
      <c r="I24" s="53"/>
      <c r="J24" s="53"/>
      <c r="K24" s="53"/>
      <c r="L24" s="53"/>
    </row>
    <row r="25" spans="1:12" ht="12">
      <c r="A25" s="53"/>
      <c r="B25" s="53" t="s">
        <v>236</v>
      </c>
      <c r="C25" s="149" t="s">
        <v>494</v>
      </c>
      <c r="D25" s="150">
        <v>59480</v>
      </c>
      <c r="E25" s="150">
        <v>490</v>
      </c>
      <c r="F25" s="150">
        <v>310</v>
      </c>
      <c r="G25" s="380">
        <f t="shared" si="0"/>
        <v>0.823806321452589</v>
      </c>
      <c r="H25" s="381">
        <f t="shared" si="1"/>
        <v>0.5211835911230667</v>
      </c>
      <c r="I25" s="53"/>
      <c r="J25" s="53"/>
      <c r="K25" s="53"/>
      <c r="L25" s="53"/>
    </row>
    <row r="26" spans="1:12" ht="12">
      <c r="A26" s="53"/>
      <c r="B26" s="53" t="s">
        <v>237</v>
      </c>
      <c r="C26" s="149" t="s">
        <v>495</v>
      </c>
      <c r="D26" s="150">
        <v>203180</v>
      </c>
      <c r="E26" s="150">
        <v>740</v>
      </c>
      <c r="F26" s="150">
        <v>280</v>
      </c>
      <c r="G26" s="380">
        <f t="shared" si="0"/>
        <v>0.36420907569642685</v>
      </c>
      <c r="H26" s="381">
        <f t="shared" si="1"/>
        <v>0.13780883945270203</v>
      </c>
      <c r="I26" s="53"/>
      <c r="J26" s="53"/>
      <c r="K26" s="53"/>
      <c r="L26" s="53"/>
    </row>
    <row r="27" spans="1:12" ht="12">
      <c r="A27" s="53"/>
      <c r="B27" s="53" t="s">
        <v>238</v>
      </c>
      <c r="C27" s="149" t="s">
        <v>496</v>
      </c>
      <c r="D27" s="150">
        <v>151280</v>
      </c>
      <c r="E27" s="150">
        <v>1740</v>
      </c>
      <c r="F27" s="150">
        <v>480</v>
      </c>
      <c r="G27" s="380">
        <f t="shared" si="0"/>
        <v>1.1501850872554202</v>
      </c>
      <c r="H27" s="381">
        <f t="shared" si="1"/>
        <v>0.31729243786356426</v>
      </c>
      <c r="I27" s="53"/>
      <c r="J27" s="53"/>
      <c r="K27" s="53"/>
      <c r="L27" s="53"/>
    </row>
    <row r="28" spans="1:12" ht="12">
      <c r="A28" s="53"/>
      <c r="B28" s="53" t="s">
        <v>239</v>
      </c>
      <c r="C28" s="149" t="s">
        <v>497</v>
      </c>
      <c r="D28" s="150">
        <v>134020</v>
      </c>
      <c r="E28" s="150">
        <v>0</v>
      </c>
      <c r="F28" s="150">
        <v>0</v>
      </c>
      <c r="G28" s="380">
        <f t="shared" si="0"/>
        <v>0</v>
      </c>
      <c r="H28" s="381">
        <f t="shared" si="1"/>
        <v>0</v>
      </c>
      <c r="I28" s="53"/>
      <c r="J28" s="53"/>
      <c r="K28" s="53"/>
      <c r="L28" s="53"/>
    </row>
    <row r="29" spans="1:12" ht="12">
      <c r="A29" s="53"/>
      <c r="B29" s="53" t="s">
        <v>240</v>
      </c>
      <c r="C29" s="149" t="s">
        <v>498</v>
      </c>
      <c r="D29" s="150">
        <v>144610</v>
      </c>
      <c r="E29" s="150">
        <v>840</v>
      </c>
      <c r="F29" s="150">
        <v>350</v>
      </c>
      <c r="G29" s="380">
        <f t="shared" si="0"/>
        <v>0.5808726920683217</v>
      </c>
      <c r="H29" s="381">
        <f t="shared" si="1"/>
        <v>0.24203028836180068</v>
      </c>
      <c r="I29" s="53"/>
      <c r="J29" s="53"/>
      <c r="K29" s="53"/>
      <c r="L29" s="53"/>
    </row>
    <row r="30" spans="1:12" ht="12">
      <c r="A30" s="53"/>
      <c r="B30" s="53" t="s">
        <v>241</v>
      </c>
      <c r="C30" s="149" t="s">
        <v>499</v>
      </c>
      <c r="D30" s="150">
        <v>813040</v>
      </c>
      <c r="E30" s="150">
        <v>9120</v>
      </c>
      <c r="F30" s="150">
        <v>7590</v>
      </c>
      <c r="G30" s="380">
        <f t="shared" si="0"/>
        <v>1.1217160287316736</v>
      </c>
      <c r="H30" s="381">
        <f t="shared" si="1"/>
        <v>0.9335334054905048</v>
      </c>
      <c r="I30" s="53"/>
      <c r="J30" s="53"/>
      <c r="K30" s="53"/>
      <c r="L30" s="53"/>
    </row>
    <row r="31" spans="1:12" ht="12">
      <c r="A31" s="53"/>
      <c r="B31" s="53" t="s">
        <v>242</v>
      </c>
      <c r="C31" s="149" t="s">
        <v>500</v>
      </c>
      <c r="D31" s="150">
        <v>714100</v>
      </c>
      <c r="E31" s="150">
        <v>5190</v>
      </c>
      <c r="F31" s="150">
        <v>3660</v>
      </c>
      <c r="G31" s="380">
        <f t="shared" si="0"/>
        <v>0.726788965130934</v>
      </c>
      <c r="H31" s="381">
        <f t="shared" si="1"/>
        <v>0.5125332586472483</v>
      </c>
      <c r="I31" s="53"/>
      <c r="J31" s="53"/>
      <c r="K31" s="53"/>
      <c r="L31" s="53"/>
    </row>
    <row r="32" spans="1:12" ht="12">
      <c r="A32" s="53"/>
      <c r="B32" s="53" t="s">
        <v>243</v>
      </c>
      <c r="C32" s="149" t="s">
        <v>501</v>
      </c>
      <c r="D32" s="150">
        <v>747110</v>
      </c>
      <c r="E32" s="150">
        <v>7740</v>
      </c>
      <c r="F32" s="150">
        <v>4810</v>
      </c>
      <c r="G32" s="380">
        <f t="shared" si="0"/>
        <v>1.0359920225937278</v>
      </c>
      <c r="H32" s="381">
        <f t="shared" si="1"/>
        <v>0.6438141639116061</v>
      </c>
      <c r="I32" s="53"/>
      <c r="J32" s="53"/>
      <c r="K32" s="53"/>
      <c r="L32" s="53"/>
    </row>
    <row r="33" spans="1:12" ht="12">
      <c r="A33" s="53"/>
      <c r="B33" s="53" t="s">
        <v>244</v>
      </c>
      <c r="C33" s="149" t="s">
        <v>502</v>
      </c>
      <c r="D33" s="150">
        <v>731370</v>
      </c>
      <c r="E33" s="150">
        <v>23830</v>
      </c>
      <c r="F33" s="150">
        <v>19560</v>
      </c>
      <c r="G33" s="380">
        <f t="shared" si="0"/>
        <v>3.2582687285505285</v>
      </c>
      <c r="H33" s="381">
        <f t="shared" si="1"/>
        <v>2.674432913573157</v>
      </c>
      <c r="I33" s="53"/>
      <c r="J33" s="53"/>
      <c r="K33" s="53"/>
      <c r="L33" s="53"/>
    </row>
    <row r="34" spans="1:12" ht="12">
      <c r="A34" s="53"/>
      <c r="B34" s="53" t="s">
        <v>245</v>
      </c>
      <c r="C34" s="149" t="s">
        <v>503</v>
      </c>
      <c r="D34" s="150">
        <v>291750</v>
      </c>
      <c r="E34" s="150">
        <v>20720</v>
      </c>
      <c r="F34" s="150">
        <v>17050</v>
      </c>
      <c r="G34" s="380">
        <f t="shared" si="0"/>
        <v>7.10197086546701</v>
      </c>
      <c r="H34" s="381">
        <f t="shared" si="1"/>
        <v>5.844044558697515</v>
      </c>
      <c r="I34" s="53"/>
      <c r="J34" s="53"/>
      <c r="K34" s="53"/>
      <c r="L34" s="53"/>
    </row>
    <row r="35" spans="1:12" ht="12">
      <c r="A35" s="53"/>
      <c r="B35" s="53" t="s">
        <v>246</v>
      </c>
      <c r="C35" s="149" t="s">
        <v>504</v>
      </c>
      <c r="D35" s="150">
        <v>497550</v>
      </c>
      <c r="E35" s="150">
        <v>48920</v>
      </c>
      <c r="F35" s="150">
        <v>46010</v>
      </c>
      <c r="G35" s="380">
        <f t="shared" si="0"/>
        <v>9.832177670585871</v>
      </c>
      <c r="H35" s="381">
        <f t="shared" si="1"/>
        <v>9.247311827956988</v>
      </c>
      <c r="I35" s="53"/>
      <c r="J35" s="53"/>
      <c r="K35" s="53"/>
      <c r="L35" s="53"/>
    </row>
    <row r="36" spans="1:12" ht="12">
      <c r="A36" s="53"/>
      <c r="B36" s="53" t="s">
        <v>247</v>
      </c>
      <c r="C36" s="149" t="s">
        <v>505</v>
      </c>
      <c r="D36" s="150">
        <v>13270</v>
      </c>
      <c r="E36" s="150">
        <v>0</v>
      </c>
      <c r="F36" s="150">
        <v>0</v>
      </c>
      <c r="G36" s="380">
        <f t="shared" si="0"/>
        <v>0</v>
      </c>
      <c r="H36" s="381">
        <f t="shared" si="1"/>
        <v>0</v>
      </c>
      <c r="I36" s="53"/>
      <c r="J36" s="53"/>
      <c r="K36" s="53"/>
      <c r="L36" s="53"/>
    </row>
    <row r="37" spans="1:12" ht="12">
      <c r="A37" s="53"/>
      <c r="B37" s="53" t="s">
        <v>248</v>
      </c>
      <c r="C37" s="149" t="s">
        <v>506</v>
      </c>
      <c r="D37" s="150">
        <v>553240</v>
      </c>
      <c r="E37" s="150">
        <v>11410</v>
      </c>
      <c r="F37" s="150">
        <v>6570</v>
      </c>
      <c r="G37" s="380">
        <f t="shared" si="0"/>
        <v>2.0623960668064494</v>
      </c>
      <c r="H37" s="381">
        <f t="shared" si="1"/>
        <v>1.1875497071795242</v>
      </c>
      <c r="I37" s="53"/>
      <c r="J37" s="53"/>
      <c r="K37" s="53"/>
      <c r="L37" s="53"/>
    </row>
    <row r="38" spans="1:12" ht="12">
      <c r="A38" s="53"/>
      <c r="B38" s="53" t="s">
        <v>249</v>
      </c>
      <c r="C38" s="149" t="s">
        <v>507</v>
      </c>
      <c r="D38" s="150">
        <v>731710</v>
      </c>
      <c r="E38" s="150">
        <v>700</v>
      </c>
      <c r="F38" s="150">
        <v>120</v>
      </c>
      <c r="G38" s="380">
        <f t="shared" si="0"/>
        <v>0.09566631589017506</v>
      </c>
      <c r="H38" s="381">
        <f t="shared" si="1"/>
        <v>0.016399939866887155</v>
      </c>
      <c r="I38" s="53"/>
      <c r="J38" s="53"/>
      <c r="K38" s="53"/>
      <c r="L38" s="53"/>
    </row>
    <row r="39" spans="1:12" ht="12">
      <c r="A39" s="53"/>
      <c r="B39" s="53" t="s">
        <v>250</v>
      </c>
      <c r="C39" s="149" t="s">
        <v>508</v>
      </c>
      <c r="D39" s="150">
        <v>312350</v>
      </c>
      <c r="E39" s="150">
        <v>5300</v>
      </c>
      <c r="F39" s="150">
        <v>2640</v>
      </c>
      <c r="G39" s="380">
        <f t="shared" si="0"/>
        <v>1.696814470946054</v>
      </c>
      <c r="H39" s="381">
        <f t="shared" si="1"/>
        <v>0.8452056987353931</v>
      </c>
      <c r="I39" s="53"/>
      <c r="J39" s="53"/>
      <c r="K39" s="53"/>
      <c r="L39" s="53"/>
    </row>
    <row r="40" spans="1:12" ht="12">
      <c r="A40" s="53"/>
      <c r="B40" s="53" t="s">
        <v>251</v>
      </c>
      <c r="C40" s="149" t="s">
        <v>509</v>
      </c>
      <c r="D40" s="150">
        <v>560550</v>
      </c>
      <c r="E40" s="150">
        <v>3890</v>
      </c>
      <c r="F40" s="150">
        <v>1460</v>
      </c>
      <c r="G40" s="380">
        <f t="shared" si="0"/>
        <v>0.693961288020694</v>
      </c>
      <c r="H40" s="381">
        <f t="shared" si="1"/>
        <v>0.2604584782802605</v>
      </c>
      <c r="I40" s="53"/>
      <c r="J40" s="53"/>
      <c r="K40" s="53"/>
      <c r="L40" s="53"/>
    </row>
    <row r="41" spans="1:12" ht="12">
      <c r="A41" s="53"/>
      <c r="B41" s="53" t="s">
        <v>252</v>
      </c>
      <c r="C41" s="149" t="s">
        <v>510</v>
      </c>
      <c r="D41" s="150">
        <v>719260</v>
      </c>
      <c r="E41" s="150">
        <v>11060</v>
      </c>
      <c r="F41" s="150">
        <v>6410</v>
      </c>
      <c r="G41" s="380">
        <f t="shared" si="0"/>
        <v>1.5376915162806217</v>
      </c>
      <c r="H41" s="381">
        <f t="shared" si="1"/>
        <v>0.8911937268859662</v>
      </c>
      <c r="I41" s="53"/>
      <c r="J41" s="53"/>
      <c r="K41" s="53"/>
      <c r="L41" s="53"/>
    </row>
    <row r="42" spans="1:12" ht="12">
      <c r="A42" s="53"/>
      <c r="B42" s="53" t="s">
        <v>253</v>
      </c>
      <c r="C42" s="149" t="s">
        <v>511</v>
      </c>
      <c r="D42" s="150">
        <v>393960</v>
      </c>
      <c r="E42" s="150">
        <v>1580</v>
      </c>
      <c r="F42" s="150">
        <v>550</v>
      </c>
      <c r="G42" s="380">
        <f t="shared" si="0"/>
        <v>0.40105594476596607</v>
      </c>
      <c r="H42" s="381">
        <f t="shared" si="1"/>
        <v>0.13960808203878566</v>
      </c>
      <c r="I42" s="53"/>
      <c r="J42" s="53"/>
      <c r="K42" s="53"/>
      <c r="L42" s="53"/>
    </row>
    <row r="43" spans="1:12" ht="12">
      <c r="A43" s="53"/>
      <c r="B43" s="53" t="s">
        <v>254</v>
      </c>
      <c r="C43" s="149" t="s">
        <v>512</v>
      </c>
      <c r="D43" s="150">
        <v>207130</v>
      </c>
      <c r="E43" s="150">
        <v>100</v>
      </c>
      <c r="F43" s="150">
        <v>70</v>
      </c>
      <c r="G43" s="380">
        <f t="shared" si="0"/>
        <v>0.048278858687780625</v>
      </c>
      <c r="H43" s="381">
        <f t="shared" si="1"/>
        <v>0.03379520108144643</v>
      </c>
      <c r="I43" s="53"/>
      <c r="J43" s="53"/>
      <c r="K43" s="53"/>
      <c r="L43" s="53"/>
    </row>
    <row r="44" spans="1:12" ht="12">
      <c r="A44" s="53"/>
      <c r="B44" s="53" t="s">
        <v>255</v>
      </c>
      <c r="C44" s="149" t="s">
        <v>513</v>
      </c>
      <c r="D44" s="150">
        <v>98480</v>
      </c>
      <c r="E44" s="150">
        <v>3710</v>
      </c>
      <c r="F44" s="150">
        <v>1170</v>
      </c>
      <c r="G44" s="380">
        <f t="shared" si="0"/>
        <v>3.7672623883021936</v>
      </c>
      <c r="H44" s="381">
        <f t="shared" si="1"/>
        <v>1.1880584890333061</v>
      </c>
      <c r="I44" s="53"/>
      <c r="J44" s="53"/>
      <c r="K44" s="53"/>
      <c r="L44" s="53"/>
    </row>
    <row r="45" spans="1:12" ht="12">
      <c r="A45" s="53"/>
      <c r="B45" s="53" t="s">
        <v>256</v>
      </c>
      <c r="C45" s="149" t="s">
        <v>514</v>
      </c>
      <c r="D45" s="150">
        <v>470050</v>
      </c>
      <c r="E45" s="150">
        <v>14690</v>
      </c>
      <c r="F45" s="150">
        <v>3260</v>
      </c>
      <c r="G45" s="380">
        <f t="shared" si="0"/>
        <v>3.125199446867354</v>
      </c>
      <c r="H45" s="381">
        <f t="shared" si="1"/>
        <v>0.6935432400808424</v>
      </c>
      <c r="I45" s="53"/>
      <c r="J45" s="53"/>
      <c r="K45" s="53"/>
      <c r="L45" s="53"/>
    </row>
    <row r="46" spans="1:12" ht="12">
      <c r="A46" s="53"/>
      <c r="B46" s="53" t="s">
        <v>257</v>
      </c>
      <c r="C46" s="149" t="s">
        <v>515</v>
      </c>
      <c r="D46" s="150">
        <v>773600</v>
      </c>
      <c r="E46" s="150">
        <v>189890</v>
      </c>
      <c r="F46" s="150">
        <v>111150</v>
      </c>
      <c r="G46" s="380">
        <f t="shared" si="0"/>
        <v>24.54627714581179</v>
      </c>
      <c r="H46" s="381">
        <f t="shared" si="1"/>
        <v>14.36789038262668</v>
      </c>
      <c r="I46" s="53"/>
      <c r="J46" s="53"/>
      <c r="K46" s="53"/>
      <c r="L46" s="53"/>
    </row>
    <row r="47" spans="1:12" ht="12">
      <c r="A47" s="53"/>
      <c r="B47" s="53" t="s">
        <v>258</v>
      </c>
      <c r="C47" s="149" t="s">
        <v>516</v>
      </c>
      <c r="D47" s="150">
        <v>791690</v>
      </c>
      <c r="E47" s="150">
        <v>195010</v>
      </c>
      <c r="F47" s="150">
        <v>118910</v>
      </c>
      <c r="G47" s="380">
        <f t="shared" si="0"/>
        <v>24.632116106051612</v>
      </c>
      <c r="H47" s="381">
        <f t="shared" si="1"/>
        <v>15.019767838421604</v>
      </c>
      <c r="I47" s="53"/>
      <c r="J47" s="53"/>
      <c r="K47" s="53"/>
      <c r="L47" s="53"/>
    </row>
    <row r="48" spans="1:12" ht="12">
      <c r="A48" s="53"/>
      <c r="B48" s="53" t="s">
        <v>259</v>
      </c>
      <c r="C48" s="149" t="s">
        <v>517</v>
      </c>
      <c r="D48" s="150">
        <v>485520</v>
      </c>
      <c r="E48" s="150">
        <v>35680</v>
      </c>
      <c r="F48" s="150">
        <v>7480</v>
      </c>
      <c r="G48" s="380">
        <f t="shared" si="0"/>
        <v>7.348821881693854</v>
      </c>
      <c r="H48" s="381">
        <f t="shared" si="1"/>
        <v>1.5406162464985995</v>
      </c>
      <c r="I48" s="53"/>
      <c r="J48" s="53"/>
      <c r="K48" s="53"/>
      <c r="L48" s="53"/>
    </row>
    <row r="49" spans="1:12" ht="12">
      <c r="A49" s="53"/>
      <c r="B49" s="53" t="s">
        <v>260</v>
      </c>
      <c r="C49" s="149" t="s">
        <v>518</v>
      </c>
      <c r="D49" s="150">
        <v>1422460</v>
      </c>
      <c r="E49" s="150">
        <v>31270</v>
      </c>
      <c r="F49" s="150">
        <v>15200</v>
      </c>
      <c r="G49" s="380">
        <f t="shared" si="0"/>
        <v>2.1983043459921547</v>
      </c>
      <c r="H49" s="381">
        <f t="shared" si="1"/>
        <v>1.0685713482277182</v>
      </c>
      <c r="I49" s="53"/>
      <c r="J49" s="53"/>
      <c r="K49" s="53"/>
      <c r="L49" s="53"/>
    </row>
    <row r="50" spans="1:12" ht="12">
      <c r="A50" s="53"/>
      <c r="B50" s="53" t="s">
        <v>261</v>
      </c>
      <c r="C50" s="149" t="s">
        <v>519</v>
      </c>
      <c r="D50" s="150">
        <v>3136230</v>
      </c>
      <c r="E50" s="150">
        <v>55580</v>
      </c>
      <c r="F50" s="150">
        <v>16810</v>
      </c>
      <c r="G50" s="380">
        <f t="shared" si="0"/>
        <v>1.772191452795235</v>
      </c>
      <c r="H50" s="381">
        <f t="shared" si="1"/>
        <v>0.5359938524916859</v>
      </c>
      <c r="I50" s="53"/>
      <c r="J50" s="53"/>
      <c r="K50" s="53"/>
      <c r="L50" s="53"/>
    </row>
    <row r="51" spans="1:12" ht="15">
      <c r="A51" s="53"/>
      <c r="B51" s="53" t="s">
        <v>262</v>
      </c>
      <c r="C51" s="149" t="s">
        <v>520</v>
      </c>
      <c r="D51" s="150">
        <v>1980</v>
      </c>
      <c r="E51" s="150">
        <v>110</v>
      </c>
      <c r="F51" s="150">
        <v>50</v>
      </c>
      <c r="G51" s="380">
        <f t="shared" si="0"/>
        <v>5.555555555555555</v>
      </c>
      <c r="H51" s="381">
        <f t="shared" si="1"/>
        <v>2.525252525252525</v>
      </c>
      <c r="I51" s="53"/>
      <c r="J51" s="53"/>
      <c r="K51" s="53"/>
      <c r="L51" s="53"/>
    </row>
    <row r="52" spans="1:12" ht="15">
      <c r="A52" s="53"/>
      <c r="B52" s="53" t="s">
        <v>263</v>
      </c>
      <c r="C52" s="149" t="s">
        <v>521</v>
      </c>
      <c r="D52" s="150">
        <v>1313810</v>
      </c>
      <c r="E52" s="150">
        <v>38100</v>
      </c>
      <c r="F52" s="150">
        <v>20910</v>
      </c>
      <c r="G52" s="380">
        <f t="shared" si="0"/>
        <v>2.899962703891735</v>
      </c>
      <c r="H52" s="381">
        <f t="shared" si="1"/>
        <v>1.5915543343405818</v>
      </c>
      <c r="I52" s="53"/>
      <c r="J52" s="53"/>
      <c r="K52" s="53"/>
      <c r="L52" s="53"/>
    </row>
    <row r="53" spans="1:12" ht="15">
      <c r="A53" s="53"/>
      <c r="B53" s="53" t="s">
        <v>264</v>
      </c>
      <c r="C53" s="149" t="s">
        <v>522</v>
      </c>
      <c r="D53" s="150">
        <v>8450</v>
      </c>
      <c r="E53" s="150">
        <v>0</v>
      </c>
      <c r="F53" s="150">
        <v>0</v>
      </c>
      <c r="G53" s="380">
        <f t="shared" si="0"/>
        <v>0</v>
      </c>
      <c r="H53" s="381">
        <f t="shared" si="1"/>
        <v>0</v>
      </c>
      <c r="I53" s="53"/>
      <c r="J53" s="53"/>
      <c r="K53" s="53"/>
      <c r="L53" s="53"/>
    </row>
    <row r="54" spans="1:12" ht="15">
      <c r="A54" s="53"/>
      <c r="B54" s="53" t="s">
        <v>265</v>
      </c>
      <c r="C54" s="149" t="s">
        <v>523</v>
      </c>
      <c r="D54" s="150">
        <v>14440</v>
      </c>
      <c r="E54" s="150">
        <v>1480</v>
      </c>
      <c r="F54" s="150">
        <v>650</v>
      </c>
      <c r="G54" s="380">
        <f t="shared" si="0"/>
        <v>10.249307479224377</v>
      </c>
      <c r="H54" s="381">
        <f t="shared" si="1"/>
        <v>4.501385041551247</v>
      </c>
      <c r="I54" s="53"/>
      <c r="J54" s="53"/>
      <c r="K54" s="53"/>
      <c r="L54" s="53"/>
    </row>
    <row r="55" spans="1:12" ht="15">
      <c r="A55" s="53"/>
      <c r="B55" s="53" t="s">
        <v>266</v>
      </c>
      <c r="C55" s="149" t="s">
        <v>524</v>
      </c>
      <c r="D55" s="150">
        <v>771890</v>
      </c>
      <c r="E55" s="150">
        <v>33450</v>
      </c>
      <c r="F55" s="150">
        <v>14260</v>
      </c>
      <c r="G55" s="380">
        <f t="shared" si="0"/>
        <v>4.333519024731503</v>
      </c>
      <c r="H55" s="381">
        <f t="shared" si="1"/>
        <v>1.8474134915596783</v>
      </c>
      <c r="I55" s="53"/>
      <c r="J55" s="53"/>
      <c r="K55" s="53"/>
      <c r="L55" s="53"/>
    </row>
    <row r="56" spans="1:12" ht="15">
      <c r="A56" s="53"/>
      <c r="B56" s="53" t="s">
        <v>267</v>
      </c>
      <c r="C56" s="149" t="s">
        <v>525</v>
      </c>
      <c r="D56" s="150">
        <v>1340960</v>
      </c>
      <c r="E56" s="150">
        <v>32420</v>
      </c>
      <c r="F56" s="150">
        <v>18970</v>
      </c>
      <c r="G56" s="380">
        <f t="shared" si="0"/>
        <v>2.417670922324305</v>
      </c>
      <c r="H56" s="381">
        <f t="shared" si="1"/>
        <v>1.41465815535139</v>
      </c>
      <c r="I56" s="53"/>
      <c r="J56" s="53"/>
      <c r="K56" s="53"/>
      <c r="L56" s="53"/>
    </row>
    <row r="57" spans="1:12" ht="15">
      <c r="A57" s="53"/>
      <c r="B57" s="53" t="s">
        <v>268</v>
      </c>
      <c r="C57" s="149" t="s">
        <v>526</v>
      </c>
      <c r="D57" s="150">
        <v>2590900</v>
      </c>
      <c r="E57" s="150">
        <v>330460</v>
      </c>
      <c r="F57" s="150">
        <v>206930</v>
      </c>
      <c r="G57" s="380">
        <f t="shared" si="0"/>
        <v>12.754641244355245</v>
      </c>
      <c r="H57" s="381">
        <f t="shared" si="1"/>
        <v>7.986799953684049</v>
      </c>
      <c r="I57" s="53"/>
      <c r="J57" s="53"/>
      <c r="K57" s="53"/>
      <c r="L57" s="53"/>
    </row>
    <row r="58" spans="1:12" ht="15">
      <c r="A58" s="53"/>
      <c r="B58" s="53" t="s">
        <v>269</v>
      </c>
      <c r="C58" s="149" t="s">
        <v>527</v>
      </c>
      <c r="D58" s="150">
        <v>1463030</v>
      </c>
      <c r="E58" s="150">
        <v>67490</v>
      </c>
      <c r="F58" s="150">
        <v>26650</v>
      </c>
      <c r="G58" s="380">
        <f t="shared" si="0"/>
        <v>4.61302912448822</v>
      </c>
      <c r="H58" s="381">
        <f t="shared" si="1"/>
        <v>1.8215621005721006</v>
      </c>
      <c r="I58" s="53"/>
      <c r="J58" s="53"/>
      <c r="K58" s="53"/>
      <c r="L58" s="53"/>
    </row>
    <row r="59" spans="1:12" ht="15">
      <c r="A59" s="53"/>
      <c r="B59" s="53" t="s">
        <v>270</v>
      </c>
      <c r="C59" s="149" t="s">
        <v>528</v>
      </c>
      <c r="D59" s="150">
        <v>706950</v>
      </c>
      <c r="E59" s="150">
        <v>31120</v>
      </c>
      <c r="F59" s="150">
        <v>17390</v>
      </c>
      <c r="G59" s="380">
        <f t="shared" si="0"/>
        <v>4.402008628615885</v>
      </c>
      <c r="H59" s="381">
        <f t="shared" si="1"/>
        <v>2.459862790862154</v>
      </c>
      <c r="I59" s="53"/>
      <c r="J59" s="53"/>
      <c r="K59" s="53"/>
      <c r="L59" s="53"/>
    </row>
    <row r="60" spans="1:12" ht="15">
      <c r="A60" s="53"/>
      <c r="B60" s="53" t="s">
        <v>271</v>
      </c>
      <c r="C60" s="149" t="s">
        <v>529</v>
      </c>
      <c r="D60" s="150">
        <v>77920</v>
      </c>
      <c r="E60" s="150">
        <v>310</v>
      </c>
      <c r="F60" s="150">
        <v>140</v>
      </c>
      <c r="G60" s="380">
        <f t="shared" si="0"/>
        <v>0.39784394250513344</v>
      </c>
      <c r="H60" s="381">
        <f t="shared" si="1"/>
        <v>0.17967145790554415</v>
      </c>
      <c r="I60" s="53"/>
      <c r="J60" s="53"/>
      <c r="K60" s="53"/>
      <c r="L60" s="53"/>
    </row>
    <row r="61" spans="1:12" ht="15">
      <c r="A61" s="53"/>
      <c r="B61" s="53" t="s">
        <v>272</v>
      </c>
      <c r="C61" s="149" t="s">
        <v>530</v>
      </c>
      <c r="D61" s="150">
        <v>906640</v>
      </c>
      <c r="E61" s="150">
        <v>11960</v>
      </c>
      <c r="F61" s="150">
        <v>4650</v>
      </c>
      <c r="G61" s="380">
        <f t="shared" si="0"/>
        <v>1.319156445777817</v>
      </c>
      <c r="H61" s="381">
        <f t="shared" si="1"/>
        <v>0.5128827318450543</v>
      </c>
      <c r="I61" s="53"/>
      <c r="J61" s="53"/>
      <c r="K61" s="53"/>
      <c r="L61" s="53"/>
    </row>
    <row r="62" spans="1:12" ht="15">
      <c r="A62" s="53"/>
      <c r="B62" s="53" t="s">
        <v>273</v>
      </c>
      <c r="C62" s="149" t="s">
        <v>531</v>
      </c>
      <c r="D62" s="150">
        <v>1172780</v>
      </c>
      <c r="E62" s="150">
        <v>28200</v>
      </c>
      <c r="F62" s="150">
        <v>15200</v>
      </c>
      <c r="G62" s="380">
        <f t="shared" si="0"/>
        <v>2.4045430515527206</v>
      </c>
      <c r="H62" s="381">
        <f t="shared" si="1"/>
        <v>1.296065758283736</v>
      </c>
      <c r="I62" s="53"/>
      <c r="J62" s="53"/>
      <c r="K62" s="53"/>
      <c r="L62" s="53"/>
    </row>
    <row r="63" spans="1:12" ht="15">
      <c r="A63" s="53"/>
      <c r="B63" s="53" t="s">
        <v>274</v>
      </c>
      <c r="C63" s="149" t="s">
        <v>532</v>
      </c>
      <c r="D63" s="150">
        <v>990450</v>
      </c>
      <c r="E63" s="150">
        <v>23200</v>
      </c>
      <c r="F63" s="150">
        <v>5330</v>
      </c>
      <c r="G63" s="380">
        <f t="shared" si="0"/>
        <v>2.3423696299661767</v>
      </c>
      <c r="H63" s="381">
        <f t="shared" si="1"/>
        <v>0.5381392296430915</v>
      </c>
      <c r="I63" s="53"/>
      <c r="J63" s="53"/>
      <c r="K63" s="53"/>
      <c r="L63" s="53"/>
    </row>
    <row r="64" spans="1:12" ht="15">
      <c r="A64" s="53"/>
      <c r="B64" s="53" t="s">
        <v>275</v>
      </c>
      <c r="C64" s="149" t="s">
        <v>533</v>
      </c>
      <c r="D64" s="150">
        <v>780670</v>
      </c>
      <c r="E64" s="150">
        <v>6060</v>
      </c>
      <c r="F64" s="150">
        <v>2420</v>
      </c>
      <c r="G64" s="380">
        <f t="shared" si="0"/>
        <v>0.7762562926716794</v>
      </c>
      <c r="H64" s="381">
        <f t="shared" si="1"/>
        <v>0.30999013667746933</v>
      </c>
      <c r="I64" s="53"/>
      <c r="J64" s="53"/>
      <c r="K64" s="53"/>
      <c r="L64" s="53"/>
    </row>
    <row r="65" spans="1:12" ht="15">
      <c r="A65" s="53"/>
      <c r="B65" s="53" t="s">
        <v>276</v>
      </c>
      <c r="C65" s="149" t="s">
        <v>534</v>
      </c>
      <c r="D65" s="150">
        <v>957510</v>
      </c>
      <c r="E65" s="150">
        <v>430</v>
      </c>
      <c r="F65" s="150">
        <v>310</v>
      </c>
      <c r="G65" s="380">
        <f t="shared" si="0"/>
        <v>0.04490814717339767</v>
      </c>
      <c r="H65" s="381">
        <f t="shared" si="1"/>
        <v>0.032375640985472735</v>
      </c>
      <c r="I65" s="53"/>
      <c r="J65" s="53"/>
      <c r="K65" s="53"/>
      <c r="L65" s="53"/>
    </row>
    <row r="66" spans="1:12" ht="15">
      <c r="A66" s="53"/>
      <c r="B66" s="53" t="s">
        <v>277</v>
      </c>
      <c r="C66" s="149" t="s">
        <v>535</v>
      </c>
      <c r="D66" s="150">
        <v>1992830</v>
      </c>
      <c r="E66" s="150">
        <v>0</v>
      </c>
      <c r="F66" s="150">
        <v>0</v>
      </c>
      <c r="G66" s="380">
        <f t="shared" si="0"/>
        <v>0</v>
      </c>
      <c r="H66" s="381">
        <f t="shared" si="1"/>
        <v>0</v>
      </c>
      <c r="I66" s="53"/>
      <c r="J66" s="53"/>
      <c r="K66" s="53"/>
      <c r="L66" s="53"/>
    </row>
    <row r="67" spans="1:12" ht="15">
      <c r="A67" s="53"/>
      <c r="B67" s="53" t="s">
        <v>278</v>
      </c>
      <c r="C67" s="149" t="s">
        <v>536</v>
      </c>
      <c r="D67" s="150">
        <v>2543600</v>
      </c>
      <c r="E67" s="150">
        <v>0</v>
      </c>
      <c r="F67" s="150">
        <v>0</v>
      </c>
      <c r="G67" s="380">
        <f t="shared" si="0"/>
        <v>0</v>
      </c>
      <c r="H67" s="381">
        <f t="shared" si="1"/>
        <v>0</v>
      </c>
      <c r="I67" s="53"/>
      <c r="J67" s="53"/>
      <c r="K67" s="53"/>
      <c r="L67" s="53"/>
    </row>
    <row r="68" spans="1:12" ht="15">
      <c r="A68" s="53"/>
      <c r="B68" s="53" t="s">
        <v>279</v>
      </c>
      <c r="C68" s="149" t="s">
        <v>537</v>
      </c>
      <c r="D68" s="150">
        <v>348300</v>
      </c>
      <c r="E68" s="150">
        <v>220750</v>
      </c>
      <c r="F68" s="150">
        <v>168990</v>
      </c>
      <c r="G68" s="380">
        <f t="shared" si="0"/>
        <v>63.379270743611826</v>
      </c>
      <c r="H68" s="381">
        <f t="shared" si="1"/>
        <v>48.51851851851852</v>
      </c>
      <c r="I68" s="53"/>
      <c r="J68" s="53"/>
      <c r="K68" s="53"/>
      <c r="L68" s="53"/>
    </row>
    <row r="69" spans="1:12" ht="15">
      <c r="A69" s="53"/>
      <c r="B69" s="53" t="s">
        <v>280</v>
      </c>
      <c r="C69" s="149" t="s">
        <v>538</v>
      </c>
      <c r="D69" s="150">
        <v>681760</v>
      </c>
      <c r="E69" s="150">
        <v>363000</v>
      </c>
      <c r="F69" s="150">
        <v>301530</v>
      </c>
      <c r="G69" s="380">
        <f t="shared" si="0"/>
        <v>53.244543534381606</v>
      </c>
      <c r="H69" s="381">
        <f t="shared" si="1"/>
        <v>44.2281741375264</v>
      </c>
      <c r="I69" s="53"/>
      <c r="J69" s="53"/>
      <c r="K69" s="53"/>
      <c r="L69" s="53"/>
    </row>
    <row r="70" spans="1:12" ht="15">
      <c r="A70" s="53"/>
      <c r="B70" s="53" t="s">
        <v>281</v>
      </c>
      <c r="C70" s="149" t="s">
        <v>539</v>
      </c>
      <c r="D70" s="150">
        <v>252200</v>
      </c>
      <c r="E70" s="150">
        <v>61980</v>
      </c>
      <c r="F70" s="150">
        <v>37850</v>
      </c>
      <c r="G70" s="380">
        <f t="shared" si="0"/>
        <v>24.575733544805708</v>
      </c>
      <c r="H70" s="381">
        <f t="shared" si="1"/>
        <v>15.007930214115781</v>
      </c>
      <c r="I70" s="53"/>
      <c r="J70" s="53"/>
      <c r="K70" s="53"/>
      <c r="L70" s="53"/>
    </row>
    <row r="71" spans="1:12" ht="15">
      <c r="A71" s="53"/>
      <c r="B71" s="53" t="s">
        <v>282</v>
      </c>
      <c r="C71" s="149" t="s">
        <v>540</v>
      </c>
      <c r="D71" s="150">
        <v>420880</v>
      </c>
      <c r="E71" s="150">
        <v>283310</v>
      </c>
      <c r="F71" s="150">
        <v>213300</v>
      </c>
      <c r="G71" s="380">
        <f t="shared" si="0"/>
        <v>67.31372362668694</v>
      </c>
      <c r="H71" s="381">
        <f t="shared" si="1"/>
        <v>50.679528606728766</v>
      </c>
      <c r="I71" s="53"/>
      <c r="J71" s="53"/>
      <c r="K71" s="53"/>
      <c r="L71" s="53"/>
    </row>
    <row r="72" spans="1:12" ht="15">
      <c r="A72" s="53"/>
      <c r="B72" s="53" t="s">
        <v>283</v>
      </c>
      <c r="C72" s="149" t="s">
        <v>541</v>
      </c>
      <c r="D72" s="150">
        <v>80930</v>
      </c>
      <c r="E72" s="150">
        <v>42670</v>
      </c>
      <c r="F72" s="150">
        <v>31940</v>
      </c>
      <c r="G72" s="380">
        <f t="shared" si="0"/>
        <v>52.7245767947609</v>
      </c>
      <c r="H72" s="381">
        <f t="shared" si="1"/>
        <v>39.46620536265909</v>
      </c>
      <c r="I72" s="53"/>
      <c r="J72" s="53"/>
      <c r="K72" s="53"/>
      <c r="L72" s="53"/>
    </row>
    <row r="73" spans="1:12" ht="15">
      <c r="A73" s="53"/>
      <c r="B73" s="53" t="s">
        <v>284</v>
      </c>
      <c r="C73" s="149" t="s">
        <v>542</v>
      </c>
      <c r="D73" s="150">
        <v>67450</v>
      </c>
      <c r="E73" s="150">
        <v>3420</v>
      </c>
      <c r="F73" s="150">
        <v>2130</v>
      </c>
      <c r="G73" s="380">
        <f t="shared" si="0"/>
        <v>5.070422535211268</v>
      </c>
      <c r="H73" s="381">
        <f t="shared" si="1"/>
        <v>3.1578947368421053</v>
      </c>
      <c r="I73" s="53"/>
      <c r="J73" s="53"/>
      <c r="K73" s="53"/>
      <c r="L73" s="53"/>
    </row>
    <row r="74" spans="1:12" ht="15">
      <c r="A74" s="53"/>
      <c r="B74" s="53" t="s">
        <v>285</v>
      </c>
      <c r="C74" s="149" t="s">
        <v>543</v>
      </c>
      <c r="D74" s="150">
        <v>272020</v>
      </c>
      <c r="E74" s="150">
        <v>149620</v>
      </c>
      <c r="F74" s="150">
        <v>109600</v>
      </c>
      <c r="G74" s="380">
        <f t="shared" si="0"/>
        <v>55.003308580251456</v>
      </c>
      <c r="H74" s="381">
        <f t="shared" si="1"/>
        <v>40.291155062127785</v>
      </c>
      <c r="I74" s="53"/>
      <c r="J74" s="53"/>
      <c r="K74" s="53"/>
      <c r="L74" s="53"/>
    </row>
    <row r="75" spans="1:12" ht="15">
      <c r="A75" s="53"/>
      <c r="B75" s="53" t="s">
        <v>286</v>
      </c>
      <c r="C75" s="149" t="s">
        <v>544</v>
      </c>
      <c r="D75" s="150">
        <v>285680</v>
      </c>
      <c r="E75" s="150">
        <v>152310</v>
      </c>
      <c r="F75" s="150">
        <v>110790</v>
      </c>
      <c r="G75" s="380">
        <f t="shared" si="0"/>
        <v>53.31489778773453</v>
      </c>
      <c r="H75" s="381">
        <f t="shared" si="1"/>
        <v>38.781153738448616</v>
      </c>
      <c r="I75" s="53"/>
      <c r="J75" s="53"/>
      <c r="K75" s="53"/>
      <c r="L75" s="53"/>
    </row>
    <row r="76" spans="1:12" ht="15">
      <c r="A76" s="53"/>
      <c r="B76" s="53" t="s">
        <v>287</v>
      </c>
      <c r="C76" s="149" t="s">
        <v>545</v>
      </c>
      <c r="D76" s="150">
        <v>312210</v>
      </c>
      <c r="E76" s="150">
        <v>104050</v>
      </c>
      <c r="F76" s="150">
        <v>88630</v>
      </c>
      <c r="G76" s="380">
        <f t="shared" si="0"/>
        <v>33.32692738861663</v>
      </c>
      <c r="H76" s="381">
        <f t="shared" si="1"/>
        <v>28.387944012043175</v>
      </c>
      <c r="I76" s="53"/>
      <c r="J76" s="53"/>
      <c r="K76" s="53"/>
      <c r="L76" s="53"/>
    </row>
    <row r="77" spans="1:12" ht="15">
      <c r="A77" s="53"/>
      <c r="B77" s="53" t="s">
        <v>288</v>
      </c>
      <c r="C77" s="149" t="s">
        <v>546</v>
      </c>
      <c r="D77" s="150">
        <v>50310</v>
      </c>
      <c r="E77" s="150">
        <v>13730</v>
      </c>
      <c r="F77" s="150">
        <v>11290</v>
      </c>
      <c r="G77" s="380">
        <f t="shared" si="0"/>
        <v>27.29079705823892</v>
      </c>
      <c r="H77" s="381">
        <f t="shared" si="1"/>
        <v>22.440866626913138</v>
      </c>
      <c r="I77" s="53"/>
      <c r="J77" s="53"/>
      <c r="K77" s="53"/>
      <c r="L77" s="53"/>
    </row>
    <row r="78" spans="1:12" ht="15">
      <c r="A78" s="53"/>
      <c r="B78" s="53" t="s">
        <v>289</v>
      </c>
      <c r="C78" s="149" t="s">
        <v>547</v>
      </c>
      <c r="D78" s="150">
        <v>158500</v>
      </c>
      <c r="E78" s="150">
        <v>13760</v>
      </c>
      <c r="F78" s="150">
        <v>8150</v>
      </c>
      <c r="G78" s="380">
        <f t="shared" si="0"/>
        <v>8.681388012618296</v>
      </c>
      <c r="H78" s="381">
        <f t="shared" si="1"/>
        <v>5.141955835962145</v>
      </c>
      <c r="I78" s="53"/>
      <c r="J78" s="53"/>
      <c r="K78" s="53"/>
      <c r="L78" s="53"/>
    </row>
    <row r="79" spans="1:12" ht="15">
      <c r="A79" s="53"/>
      <c r="B79" s="53" t="s">
        <v>290</v>
      </c>
      <c r="C79" s="149" t="s">
        <v>548</v>
      </c>
      <c r="D79" s="150">
        <v>89510</v>
      </c>
      <c r="E79" s="150">
        <v>10180</v>
      </c>
      <c r="F79" s="150">
        <v>6700</v>
      </c>
      <c r="G79" s="380">
        <f t="shared" si="0"/>
        <v>11.373030946262988</v>
      </c>
      <c r="H79" s="381">
        <f t="shared" si="1"/>
        <v>7.485197184672103</v>
      </c>
      <c r="I79" s="53"/>
      <c r="J79" s="53"/>
      <c r="K79" s="53"/>
      <c r="L79" s="53"/>
    </row>
    <row r="80" spans="1:12" ht="15">
      <c r="A80" s="53"/>
      <c r="B80" s="53" t="s">
        <v>291</v>
      </c>
      <c r="C80" s="149" t="s">
        <v>549</v>
      </c>
      <c r="D80" s="150">
        <v>361750</v>
      </c>
      <c r="E80" s="150">
        <v>98140</v>
      </c>
      <c r="F80" s="150">
        <v>73700</v>
      </c>
      <c r="G80" s="380">
        <f t="shared" si="0"/>
        <v>27.129232895646165</v>
      </c>
      <c r="H80" s="381">
        <f t="shared" si="1"/>
        <v>20.373185901865927</v>
      </c>
      <c r="I80" s="53"/>
      <c r="J80" s="53"/>
      <c r="K80" s="53"/>
      <c r="L80" s="53"/>
    </row>
    <row r="81" spans="1:12" ht="15">
      <c r="A81" s="53"/>
      <c r="B81" s="53" t="s">
        <v>292</v>
      </c>
      <c r="C81" s="149" t="s">
        <v>550</v>
      </c>
      <c r="D81" s="150">
        <v>651970</v>
      </c>
      <c r="E81" s="150">
        <v>147910</v>
      </c>
      <c r="F81" s="150">
        <v>18840</v>
      </c>
      <c r="G81" s="380">
        <f t="shared" si="0"/>
        <v>22.68662668527693</v>
      </c>
      <c r="H81" s="381">
        <f t="shared" si="1"/>
        <v>2.8897035139653666</v>
      </c>
      <c r="I81" s="53"/>
      <c r="J81" s="53"/>
      <c r="K81" s="53"/>
      <c r="L81" s="53"/>
    </row>
    <row r="82" spans="1:12" ht="15">
      <c r="A82" s="53"/>
      <c r="B82" s="53" t="s">
        <v>293</v>
      </c>
      <c r="C82" s="149" t="s">
        <v>551</v>
      </c>
      <c r="D82" s="150">
        <v>241260</v>
      </c>
      <c r="E82" s="150">
        <v>41350</v>
      </c>
      <c r="F82" s="150">
        <v>3220</v>
      </c>
      <c r="G82" s="380">
        <f t="shared" si="0"/>
        <v>17.139185940479152</v>
      </c>
      <c r="H82" s="381">
        <f t="shared" si="1"/>
        <v>1.3346597032247367</v>
      </c>
      <c r="I82" s="53"/>
      <c r="J82" s="53"/>
      <c r="K82" s="53"/>
      <c r="L82" s="53"/>
    </row>
    <row r="83" spans="1:12" ht="15">
      <c r="A83" s="53"/>
      <c r="B83" s="53" t="s">
        <v>294</v>
      </c>
      <c r="C83" s="149" t="s">
        <v>552</v>
      </c>
      <c r="D83" s="150">
        <v>133130</v>
      </c>
      <c r="E83" s="150">
        <v>46190</v>
      </c>
      <c r="F83" s="150">
        <v>920</v>
      </c>
      <c r="G83" s="380">
        <f t="shared" si="0"/>
        <v>34.695410501014045</v>
      </c>
      <c r="H83" s="381">
        <f t="shared" si="1"/>
        <v>0.6910538571321264</v>
      </c>
      <c r="I83" s="53"/>
      <c r="J83" s="53"/>
      <c r="K83" s="53"/>
      <c r="L83" s="53"/>
    </row>
    <row r="84" spans="1:12" ht="15">
      <c r="A84" s="53"/>
      <c r="B84" s="53" t="s">
        <v>295</v>
      </c>
      <c r="C84" s="149" t="s">
        <v>553</v>
      </c>
      <c r="D84" s="150">
        <v>187080</v>
      </c>
      <c r="E84" s="150">
        <v>24860</v>
      </c>
      <c r="F84" s="150">
        <v>6750</v>
      </c>
      <c r="G84" s="380">
        <f aca="true" t="shared" si="2" ref="G84:G147">E84/D84*100</f>
        <v>13.288432756040198</v>
      </c>
      <c r="H84" s="381">
        <f aca="true" t="shared" si="3" ref="H84:H147">F84/D84*100</f>
        <v>3.6080821039127646</v>
      </c>
      <c r="I84" s="53"/>
      <c r="J84" s="53"/>
      <c r="K84" s="53"/>
      <c r="L84" s="53"/>
    </row>
    <row r="85" spans="1:12" ht="15">
      <c r="A85" s="53"/>
      <c r="B85" s="53" t="s">
        <v>296</v>
      </c>
      <c r="C85" s="149" t="s">
        <v>554</v>
      </c>
      <c r="D85" s="150">
        <v>439490</v>
      </c>
      <c r="E85" s="150">
        <v>138320</v>
      </c>
      <c r="F85" s="150">
        <v>83840</v>
      </c>
      <c r="G85" s="380">
        <f t="shared" si="2"/>
        <v>31.47284352317459</v>
      </c>
      <c r="H85" s="381">
        <f t="shared" si="3"/>
        <v>19.076657034289745</v>
      </c>
      <c r="I85" s="53"/>
      <c r="J85" s="53"/>
      <c r="K85" s="53"/>
      <c r="L85" s="53"/>
    </row>
    <row r="86" spans="1:12" ht="15">
      <c r="A86" s="53"/>
      <c r="B86" s="53" t="s">
        <v>297</v>
      </c>
      <c r="C86" s="149" t="s">
        <v>555</v>
      </c>
      <c r="D86" s="150">
        <v>154060</v>
      </c>
      <c r="E86" s="150">
        <v>81150</v>
      </c>
      <c r="F86" s="150">
        <v>29380</v>
      </c>
      <c r="G86" s="380">
        <f t="shared" si="2"/>
        <v>52.674282746981696</v>
      </c>
      <c r="H86" s="381">
        <f t="shared" si="3"/>
        <v>19.070492016097624</v>
      </c>
      <c r="I86" s="53"/>
      <c r="J86" s="53"/>
      <c r="K86" s="53"/>
      <c r="L86" s="53"/>
    </row>
    <row r="87" spans="1:12" ht="15">
      <c r="A87" s="53"/>
      <c r="B87" s="53" t="s">
        <v>298</v>
      </c>
      <c r="C87" s="149" t="s">
        <v>556</v>
      </c>
      <c r="D87" s="150">
        <v>1976650</v>
      </c>
      <c r="E87" s="150">
        <v>659300</v>
      </c>
      <c r="F87" s="150">
        <v>349270</v>
      </c>
      <c r="G87" s="380">
        <f t="shared" si="2"/>
        <v>33.354412769079</v>
      </c>
      <c r="H87" s="381">
        <f t="shared" si="3"/>
        <v>17.66979485493132</v>
      </c>
      <c r="I87" s="53"/>
      <c r="J87" s="53"/>
      <c r="K87" s="53"/>
      <c r="L87" s="53"/>
    </row>
    <row r="88" spans="1:12" ht="15">
      <c r="A88" s="53"/>
      <c r="B88" s="53" t="s">
        <v>299</v>
      </c>
      <c r="C88" s="149" t="s">
        <v>557</v>
      </c>
      <c r="D88" s="150">
        <v>279720</v>
      </c>
      <c r="E88" s="150">
        <v>84410</v>
      </c>
      <c r="F88" s="150">
        <v>15470</v>
      </c>
      <c r="G88" s="380">
        <f t="shared" si="2"/>
        <v>30.176605176605175</v>
      </c>
      <c r="H88" s="381">
        <f t="shared" si="3"/>
        <v>5.53053053053053</v>
      </c>
      <c r="I88" s="53"/>
      <c r="J88" s="53"/>
      <c r="K88" s="53"/>
      <c r="L88" s="53"/>
    </row>
    <row r="89" spans="1:12" ht="15">
      <c r="A89" s="53"/>
      <c r="B89" s="53" t="s">
        <v>300</v>
      </c>
      <c r="C89" s="149" t="s">
        <v>558</v>
      </c>
      <c r="D89" s="150">
        <v>4759910</v>
      </c>
      <c r="E89" s="150">
        <v>1184340</v>
      </c>
      <c r="F89" s="150">
        <v>400660</v>
      </c>
      <c r="G89" s="380">
        <f t="shared" si="2"/>
        <v>24.88156288669324</v>
      </c>
      <c r="H89" s="381">
        <f t="shared" si="3"/>
        <v>8.417386043013417</v>
      </c>
      <c r="I89" s="53"/>
      <c r="J89" s="53"/>
      <c r="K89" s="53"/>
      <c r="L89" s="53"/>
    </row>
    <row r="90" spans="1:12" ht="15">
      <c r="A90" s="53"/>
      <c r="B90" s="53" t="s">
        <v>301</v>
      </c>
      <c r="C90" s="149" t="s">
        <v>559</v>
      </c>
      <c r="D90" s="150">
        <v>3968500</v>
      </c>
      <c r="E90" s="150">
        <v>960640</v>
      </c>
      <c r="F90" s="150">
        <v>355950</v>
      </c>
      <c r="G90" s="380">
        <f t="shared" si="2"/>
        <v>24.206627189114275</v>
      </c>
      <c r="H90" s="381">
        <f t="shared" si="3"/>
        <v>8.969383898198311</v>
      </c>
      <c r="I90" s="53"/>
      <c r="J90" s="53"/>
      <c r="K90" s="53"/>
      <c r="L90" s="53"/>
    </row>
    <row r="91" spans="1:12" ht="15">
      <c r="A91" s="53"/>
      <c r="B91" s="53" t="s">
        <v>302</v>
      </c>
      <c r="C91" s="149" t="s">
        <v>560</v>
      </c>
      <c r="D91" s="150">
        <v>2446130</v>
      </c>
      <c r="E91" s="150">
        <v>644370</v>
      </c>
      <c r="F91" s="150">
        <v>213690</v>
      </c>
      <c r="G91" s="380">
        <f t="shared" si="2"/>
        <v>26.342426608561276</v>
      </c>
      <c r="H91" s="381">
        <f t="shared" si="3"/>
        <v>8.735839877684343</v>
      </c>
      <c r="I91" s="53"/>
      <c r="J91" s="53"/>
      <c r="K91" s="53"/>
      <c r="L91" s="53"/>
    </row>
    <row r="92" spans="1:12" ht="15">
      <c r="A92" s="53"/>
      <c r="B92" s="53" t="s">
        <v>303</v>
      </c>
      <c r="C92" s="149" t="s">
        <v>561</v>
      </c>
      <c r="D92" s="150">
        <v>1003670</v>
      </c>
      <c r="E92" s="150">
        <v>515470</v>
      </c>
      <c r="F92" s="150">
        <v>229860</v>
      </c>
      <c r="G92" s="380">
        <f t="shared" si="2"/>
        <v>51.35851425269262</v>
      </c>
      <c r="H92" s="381">
        <f t="shared" si="3"/>
        <v>22.901949844072256</v>
      </c>
      <c r="I92" s="53"/>
      <c r="J92" s="53"/>
      <c r="K92" s="53"/>
      <c r="L92" s="53"/>
    </row>
    <row r="93" spans="1:12" ht="15">
      <c r="A93" s="53"/>
      <c r="B93" s="53" t="s">
        <v>304</v>
      </c>
      <c r="C93" s="149" t="s">
        <v>562</v>
      </c>
      <c r="D93" s="150">
        <v>606720</v>
      </c>
      <c r="E93" s="150">
        <v>323680</v>
      </c>
      <c r="F93" s="150">
        <v>255320</v>
      </c>
      <c r="G93" s="380">
        <f t="shared" si="2"/>
        <v>53.34915611814346</v>
      </c>
      <c r="H93" s="381">
        <f t="shared" si="3"/>
        <v>42.08201476793249</v>
      </c>
      <c r="I93" s="53"/>
      <c r="J93" s="53"/>
      <c r="K93" s="53"/>
      <c r="L93" s="53"/>
    </row>
    <row r="94" spans="1:12" ht="15">
      <c r="A94" s="53"/>
      <c r="B94" s="53" t="s">
        <v>305</v>
      </c>
      <c r="C94" s="149" t="s">
        <v>563</v>
      </c>
      <c r="D94" s="150">
        <v>175890</v>
      </c>
      <c r="E94" s="150">
        <v>30930</v>
      </c>
      <c r="F94" s="150">
        <v>9570</v>
      </c>
      <c r="G94" s="380">
        <f t="shared" si="2"/>
        <v>17.584854170220023</v>
      </c>
      <c r="H94" s="381">
        <f t="shared" si="3"/>
        <v>5.440900562851782</v>
      </c>
      <c r="I94" s="53"/>
      <c r="J94" s="53"/>
      <c r="K94" s="53"/>
      <c r="L94" s="53"/>
    </row>
    <row r="95" spans="1:12" ht="15">
      <c r="A95" s="53"/>
      <c r="B95" s="53" t="s">
        <v>306</v>
      </c>
      <c r="C95" s="149" t="s">
        <v>564</v>
      </c>
      <c r="D95" s="150">
        <v>4248840</v>
      </c>
      <c r="E95" s="150">
        <v>1649900</v>
      </c>
      <c r="F95" s="150">
        <v>771590</v>
      </c>
      <c r="G95" s="380">
        <f t="shared" si="2"/>
        <v>38.83177526101242</v>
      </c>
      <c r="H95" s="381">
        <f t="shared" si="3"/>
        <v>18.160015439508197</v>
      </c>
      <c r="I95" s="53"/>
      <c r="J95" s="53"/>
      <c r="K95" s="53"/>
      <c r="L95" s="53"/>
    </row>
    <row r="96" spans="1:12" ht="15">
      <c r="A96" s="53"/>
      <c r="B96" s="53" t="s">
        <v>307</v>
      </c>
      <c r="C96" s="149" t="s">
        <v>565</v>
      </c>
      <c r="D96" s="150">
        <v>375650</v>
      </c>
      <c r="E96" s="150">
        <v>194190</v>
      </c>
      <c r="F96" s="150">
        <v>137420</v>
      </c>
      <c r="G96" s="380">
        <f t="shared" si="2"/>
        <v>51.694396379608676</v>
      </c>
      <c r="H96" s="381">
        <f t="shared" si="3"/>
        <v>36.58192466391588</v>
      </c>
      <c r="I96" s="53"/>
      <c r="J96" s="53"/>
      <c r="K96" s="53"/>
      <c r="L96" s="53"/>
    </row>
    <row r="97" spans="1:12" ht="15">
      <c r="A97" s="53"/>
      <c r="B97" s="53" t="s">
        <v>308</v>
      </c>
      <c r="C97" s="149" t="s">
        <v>566</v>
      </c>
      <c r="D97" s="150">
        <v>0</v>
      </c>
      <c r="E97" s="150">
        <v>0</v>
      </c>
      <c r="F97" s="150">
        <v>0</v>
      </c>
      <c r="G97" s="380">
        <v>0</v>
      </c>
      <c r="H97" s="381">
        <v>0</v>
      </c>
      <c r="I97" s="53"/>
      <c r="J97" s="53"/>
      <c r="K97" s="53"/>
      <c r="L97" s="53"/>
    </row>
    <row r="98" spans="1:12" ht="15">
      <c r="A98" s="53"/>
      <c r="B98" s="53" t="s">
        <v>309</v>
      </c>
      <c r="C98" s="149" t="s">
        <v>567</v>
      </c>
      <c r="D98" s="150">
        <v>0</v>
      </c>
      <c r="E98" s="150">
        <v>0</v>
      </c>
      <c r="F98" s="150">
        <v>0</v>
      </c>
      <c r="G98" s="380">
        <v>0</v>
      </c>
      <c r="H98" s="381">
        <v>0</v>
      </c>
      <c r="I98" s="53"/>
      <c r="J98" s="53"/>
      <c r="K98" s="53"/>
      <c r="L98" s="53"/>
    </row>
    <row r="99" spans="1:12" ht="15">
      <c r="A99" s="53"/>
      <c r="B99" s="53" t="s">
        <v>310</v>
      </c>
      <c r="C99" s="149" t="s">
        <v>568</v>
      </c>
      <c r="D99" s="150">
        <v>46150</v>
      </c>
      <c r="E99" s="150">
        <v>24690</v>
      </c>
      <c r="F99" s="150">
        <v>17230</v>
      </c>
      <c r="G99" s="380">
        <f t="shared" si="2"/>
        <v>53.49945828819068</v>
      </c>
      <c r="H99" s="381">
        <f t="shared" si="3"/>
        <v>37.33477789815818</v>
      </c>
      <c r="I99" s="53"/>
      <c r="J99" s="53"/>
      <c r="K99" s="53"/>
      <c r="L99" s="53"/>
    </row>
    <row r="100" spans="1:12" ht="15">
      <c r="A100" s="53"/>
      <c r="B100" s="53" t="s">
        <v>311</v>
      </c>
      <c r="C100" s="149" t="s">
        <v>569</v>
      </c>
      <c r="D100" s="150">
        <v>571630</v>
      </c>
      <c r="E100" s="150">
        <v>65900</v>
      </c>
      <c r="F100" s="150">
        <v>19680</v>
      </c>
      <c r="G100" s="380">
        <f t="shared" si="2"/>
        <v>11.528436226230255</v>
      </c>
      <c r="H100" s="381">
        <f t="shared" si="3"/>
        <v>3.4427864177877296</v>
      </c>
      <c r="I100" s="53"/>
      <c r="J100" s="53"/>
      <c r="K100" s="53"/>
      <c r="L100" s="53"/>
    </row>
    <row r="101" spans="1:12" ht="15">
      <c r="A101" s="53"/>
      <c r="B101" s="53" t="s">
        <v>312</v>
      </c>
      <c r="C101" s="149" t="s">
        <v>570</v>
      </c>
      <c r="D101" s="150">
        <v>1532170</v>
      </c>
      <c r="E101" s="150">
        <v>118340</v>
      </c>
      <c r="F101" s="150">
        <v>18870</v>
      </c>
      <c r="G101" s="380">
        <f t="shared" si="2"/>
        <v>7.723686013954064</v>
      </c>
      <c r="H101" s="381">
        <f t="shared" si="3"/>
        <v>1.2315865732914755</v>
      </c>
      <c r="I101" s="53"/>
      <c r="J101" s="53"/>
      <c r="K101" s="53"/>
      <c r="L101" s="53"/>
    </row>
    <row r="102" spans="1:12" ht="15">
      <c r="A102" s="53"/>
      <c r="B102" s="53" t="s">
        <v>313</v>
      </c>
      <c r="C102" s="149" t="s">
        <v>571</v>
      </c>
      <c r="D102" s="150">
        <v>1315470</v>
      </c>
      <c r="E102" s="150">
        <v>142910</v>
      </c>
      <c r="F102" s="150">
        <v>36900</v>
      </c>
      <c r="G102" s="380">
        <f t="shared" si="2"/>
        <v>10.863797730088866</v>
      </c>
      <c r="H102" s="381">
        <f t="shared" si="3"/>
        <v>2.8050810736846907</v>
      </c>
      <c r="I102" s="53"/>
      <c r="J102" s="53"/>
      <c r="K102" s="53"/>
      <c r="L102" s="53"/>
    </row>
    <row r="103" spans="1:12" ht="15">
      <c r="A103" s="53"/>
      <c r="B103" s="53" t="s">
        <v>314</v>
      </c>
      <c r="C103" s="149" t="s">
        <v>572</v>
      </c>
      <c r="D103" s="150">
        <v>764260</v>
      </c>
      <c r="E103" s="150">
        <v>10950</v>
      </c>
      <c r="F103" s="150">
        <v>4110</v>
      </c>
      <c r="G103" s="380">
        <f t="shared" si="2"/>
        <v>1.4327584853322168</v>
      </c>
      <c r="H103" s="381">
        <f t="shared" si="3"/>
        <v>0.5377751027137362</v>
      </c>
      <c r="I103" s="53"/>
      <c r="J103" s="53"/>
      <c r="K103" s="53"/>
      <c r="L103" s="53"/>
    </row>
    <row r="104" spans="1:12" ht="15">
      <c r="A104" s="53"/>
      <c r="B104" s="53" t="s">
        <v>315</v>
      </c>
      <c r="C104" s="149" t="s">
        <v>573</v>
      </c>
      <c r="D104" s="150">
        <v>2302880</v>
      </c>
      <c r="E104" s="150">
        <v>502080</v>
      </c>
      <c r="F104" s="150">
        <v>180000</v>
      </c>
      <c r="G104" s="380">
        <f t="shared" si="2"/>
        <v>21.802264989925657</v>
      </c>
      <c r="H104" s="381">
        <f t="shared" si="3"/>
        <v>7.8162995900785095</v>
      </c>
      <c r="I104" s="53"/>
      <c r="J104" s="53"/>
      <c r="K104" s="53"/>
      <c r="L104" s="53"/>
    </row>
    <row r="105" spans="1:12" ht="15">
      <c r="A105" s="53"/>
      <c r="B105" s="53" t="s">
        <v>316</v>
      </c>
      <c r="C105" s="149" t="s">
        <v>574</v>
      </c>
      <c r="D105" s="150">
        <v>1224700</v>
      </c>
      <c r="E105" s="150">
        <v>10780</v>
      </c>
      <c r="F105" s="150">
        <v>4640</v>
      </c>
      <c r="G105" s="380">
        <f t="shared" si="2"/>
        <v>0.8802155629950191</v>
      </c>
      <c r="H105" s="381">
        <f t="shared" si="3"/>
        <v>0.37886829427614926</v>
      </c>
      <c r="I105" s="53"/>
      <c r="J105" s="53"/>
      <c r="K105" s="53"/>
      <c r="L105" s="53"/>
    </row>
    <row r="106" spans="1:12" ht="15">
      <c r="A106" s="53"/>
      <c r="B106" s="53" t="s">
        <v>317</v>
      </c>
      <c r="C106" s="149" t="s">
        <v>575</v>
      </c>
      <c r="D106" s="150">
        <v>1745500</v>
      </c>
      <c r="E106" s="150">
        <v>48680</v>
      </c>
      <c r="F106" s="150">
        <v>11480</v>
      </c>
      <c r="G106" s="380">
        <f t="shared" si="2"/>
        <v>2.7888857061014036</v>
      </c>
      <c r="H106" s="381">
        <f t="shared" si="3"/>
        <v>0.6576912059581782</v>
      </c>
      <c r="I106" s="53"/>
      <c r="J106" s="53"/>
      <c r="K106" s="53"/>
      <c r="L106" s="53"/>
    </row>
    <row r="107" spans="1:12" ht="15">
      <c r="A107" s="53"/>
      <c r="B107" s="53" t="s">
        <v>318</v>
      </c>
      <c r="C107" s="149" t="s">
        <v>576</v>
      </c>
      <c r="D107" s="150">
        <v>813360</v>
      </c>
      <c r="E107" s="150">
        <v>73550</v>
      </c>
      <c r="F107" s="150">
        <v>18240</v>
      </c>
      <c r="G107" s="380">
        <f t="shared" si="2"/>
        <v>9.042736303727747</v>
      </c>
      <c r="H107" s="381">
        <f t="shared" si="3"/>
        <v>2.242549424609029</v>
      </c>
      <c r="I107" s="53"/>
      <c r="J107" s="53"/>
      <c r="K107" s="53"/>
      <c r="L107" s="53"/>
    </row>
    <row r="108" spans="1:12" ht="15">
      <c r="A108" s="53"/>
      <c r="B108" s="53" t="s">
        <v>319</v>
      </c>
      <c r="C108" s="149" t="s">
        <v>577</v>
      </c>
      <c r="D108" s="150">
        <v>1130050</v>
      </c>
      <c r="E108" s="150">
        <v>1470</v>
      </c>
      <c r="F108" s="150">
        <v>740</v>
      </c>
      <c r="G108" s="380">
        <f t="shared" si="2"/>
        <v>0.1300827397017831</v>
      </c>
      <c r="H108" s="381">
        <f t="shared" si="3"/>
        <v>0.06548382814919694</v>
      </c>
      <c r="I108" s="53"/>
      <c r="J108" s="53"/>
      <c r="K108" s="53"/>
      <c r="L108" s="53"/>
    </row>
    <row r="109" spans="1:12" ht="15">
      <c r="A109" s="53"/>
      <c r="B109" s="53" t="s">
        <v>320</v>
      </c>
      <c r="C109" s="149" t="s">
        <v>578</v>
      </c>
      <c r="D109" s="150">
        <v>341750</v>
      </c>
      <c r="E109" s="150">
        <v>71560</v>
      </c>
      <c r="F109" s="150">
        <v>59590</v>
      </c>
      <c r="G109" s="380">
        <f t="shared" si="2"/>
        <v>20.939283101682516</v>
      </c>
      <c r="H109" s="381">
        <f t="shared" si="3"/>
        <v>17.436722750548647</v>
      </c>
      <c r="I109" s="53"/>
      <c r="J109" s="53"/>
      <c r="K109" s="53"/>
      <c r="L109" s="53"/>
    </row>
    <row r="110" spans="1:12" ht="15">
      <c r="A110" s="53"/>
      <c r="B110" s="53" t="s">
        <v>321</v>
      </c>
      <c r="C110" s="149" t="s">
        <v>579</v>
      </c>
      <c r="D110" s="150">
        <v>664590</v>
      </c>
      <c r="E110" s="150">
        <v>9850</v>
      </c>
      <c r="F110" s="150">
        <v>2300</v>
      </c>
      <c r="G110" s="380">
        <f t="shared" si="2"/>
        <v>1.4821167938127267</v>
      </c>
      <c r="H110" s="381">
        <f t="shared" si="3"/>
        <v>0.34607803307302243</v>
      </c>
      <c r="I110" s="53"/>
      <c r="J110" s="53"/>
      <c r="K110" s="53"/>
      <c r="L110" s="53"/>
    </row>
    <row r="111" spans="1:12" ht="15">
      <c r="A111" s="53"/>
      <c r="B111" s="53" t="s">
        <v>322</v>
      </c>
      <c r="C111" s="149" t="s">
        <v>580</v>
      </c>
      <c r="D111" s="150">
        <v>2090380</v>
      </c>
      <c r="E111" s="150">
        <v>217480</v>
      </c>
      <c r="F111" s="150">
        <v>130850</v>
      </c>
      <c r="G111" s="380">
        <f t="shared" si="2"/>
        <v>10.403850017700131</v>
      </c>
      <c r="H111" s="381">
        <f t="shared" si="3"/>
        <v>6.259627436159933</v>
      </c>
      <c r="I111" s="53"/>
      <c r="J111" s="53"/>
      <c r="K111" s="53"/>
      <c r="L111" s="53"/>
    </row>
    <row r="112" spans="1:12" ht="15">
      <c r="A112" s="53"/>
      <c r="B112" s="53" t="s">
        <v>323</v>
      </c>
      <c r="C112" s="149" t="s">
        <v>581</v>
      </c>
      <c r="D112" s="150">
        <v>1643380</v>
      </c>
      <c r="E112" s="150">
        <v>35950</v>
      </c>
      <c r="F112" s="150">
        <v>12900</v>
      </c>
      <c r="G112" s="380">
        <f t="shared" si="2"/>
        <v>2.1875646533364166</v>
      </c>
      <c r="H112" s="381">
        <f t="shared" si="3"/>
        <v>0.7849675668439436</v>
      </c>
      <c r="I112" s="53"/>
      <c r="J112" s="53"/>
      <c r="K112" s="53"/>
      <c r="L112" s="53"/>
    </row>
    <row r="113" spans="1:12" ht="15">
      <c r="A113" s="53"/>
      <c r="B113" s="53" t="s">
        <v>324</v>
      </c>
      <c r="C113" s="149" t="s">
        <v>582</v>
      </c>
      <c r="D113" s="150">
        <v>1720870</v>
      </c>
      <c r="E113" s="150">
        <v>234430</v>
      </c>
      <c r="F113" s="150">
        <v>142410</v>
      </c>
      <c r="G113" s="380">
        <f t="shared" si="2"/>
        <v>13.622760580404098</v>
      </c>
      <c r="H113" s="381">
        <f t="shared" si="3"/>
        <v>8.27546531696177</v>
      </c>
      <c r="I113" s="53"/>
      <c r="J113" s="53"/>
      <c r="K113" s="53"/>
      <c r="L113" s="53"/>
    </row>
    <row r="114" spans="1:12" ht="15">
      <c r="A114" s="53"/>
      <c r="B114" s="53" t="s">
        <v>325</v>
      </c>
      <c r="C114" s="149" t="s">
        <v>583</v>
      </c>
      <c r="D114" s="150">
        <v>1368930</v>
      </c>
      <c r="E114" s="150">
        <v>350710</v>
      </c>
      <c r="F114" s="150">
        <v>256620</v>
      </c>
      <c r="G114" s="380">
        <f t="shared" si="2"/>
        <v>25.619279291125185</v>
      </c>
      <c r="H114" s="381">
        <f t="shared" si="3"/>
        <v>18.74602791961605</v>
      </c>
      <c r="I114" s="53"/>
      <c r="J114" s="53"/>
      <c r="K114" s="53"/>
      <c r="L114" s="53"/>
    </row>
    <row r="115" spans="1:12" ht="15">
      <c r="A115" s="53"/>
      <c r="B115" s="53" t="s">
        <v>326</v>
      </c>
      <c r="C115" s="149" t="s">
        <v>584</v>
      </c>
      <c r="D115" s="150">
        <v>2299560</v>
      </c>
      <c r="E115" s="150">
        <v>367450</v>
      </c>
      <c r="F115" s="150">
        <v>205530</v>
      </c>
      <c r="G115" s="380">
        <f t="shared" si="2"/>
        <v>15.979143836212145</v>
      </c>
      <c r="H115" s="381">
        <f t="shared" si="3"/>
        <v>8.937796795908783</v>
      </c>
      <c r="I115" s="53"/>
      <c r="J115" s="53"/>
      <c r="K115" s="53"/>
      <c r="L115" s="53"/>
    </row>
    <row r="116" spans="1:12" ht="15">
      <c r="A116" s="53"/>
      <c r="B116" s="53" t="s">
        <v>327</v>
      </c>
      <c r="C116" s="149" t="s">
        <v>585</v>
      </c>
      <c r="D116" s="150">
        <v>850390</v>
      </c>
      <c r="E116" s="150">
        <v>6350</v>
      </c>
      <c r="F116" s="150">
        <v>2890</v>
      </c>
      <c r="G116" s="380">
        <f t="shared" si="2"/>
        <v>0.7467162125612954</v>
      </c>
      <c r="H116" s="381">
        <f t="shared" si="3"/>
        <v>0.33984407154364465</v>
      </c>
      <c r="I116" s="53"/>
      <c r="J116" s="53"/>
      <c r="K116" s="53"/>
      <c r="L116" s="53"/>
    </row>
    <row r="117" spans="1:12" ht="15">
      <c r="A117" s="53"/>
      <c r="B117" s="53" t="s">
        <v>328</v>
      </c>
      <c r="C117" s="149" t="s">
        <v>586</v>
      </c>
      <c r="D117" s="150">
        <v>1424490</v>
      </c>
      <c r="E117" s="150">
        <v>150270</v>
      </c>
      <c r="F117" s="150">
        <v>97460</v>
      </c>
      <c r="G117" s="380">
        <f t="shared" si="2"/>
        <v>10.549038603289599</v>
      </c>
      <c r="H117" s="381">
        <f t="shared" si="3"/>
        <v>6.841746870809903</v>
      </c>
      <c r="I117" s="53"/>
      <c r="J117" s="53"/>
      <c r="K117" s="53"/>
      <c r="L117" s="53"/>
    </row>
    <row r="118" spans="1:12" ht="15">
      <c r="A118" s="53"/>
      <c r="B118" s="53" t="s">
        <v>329</v>
      </c>
      <c r="C118" s="149" t="s">
        <v>587</v>
      </c>
      <c r="D118" s="150">
        <v>1416080</v>
      </c>
      <c r="E118" s="150">
        <v>46460</v>
      </c>
      <c r="F118" s="150">
        <v>25400</v>
      </c>
      <c r="G118" s="380">
        <f t="shared" si="2"/>
        <v>3.280888085418903</v>
      </c>
      <c r="H118" s="381">
        <f t="shared" si="3"/>
        <v>1.793683972656912</v>
      </c>
      <c r="I118" s="53"/>
      <c r="J118" s="53"/>
      <c r="K118" s="53"/>
      <c r="L118" s="53"/>
    </row>
    <row r="119" spans="1:12" ht="15">
      <c r="A119" s="53"/>
      <c r="B119" s="53" t="s">
        <v>330</v>
      </c>
      <c r="C119" s="149" t="s">
        <v>588</v>
      </c>
      <c r="D119" s="150">
        <v>935430</v>
      </c>
      <c r="E119" s="150">
        <v>131820</v>
      </c>
      <c r="F119" s="150">
        <v>63660</v>
      </c>
      <c r="G119" s="380">
        <f t="shared" si="2"/>
        <v>14.09191494820564</v>
      </c>
      <c r="H119" s="381">
        <f t="shared" si="3"/>
        <v>6.805426381450243</v>
      </c>
      <c r="I119" s="53"/>
      <c r="J119" s="53"/>
      <c r="K119" s="53"/>
      <c r="L119" s="53"/>
    </row>
    <row r="120" spans="1:12" ht="15">
      <c r="A120" s="53"/>
      <c r="B120" s="53" t="s">
        <v>331</v>
      </c>
      <c r="C120" s="149" t="s">
        <v>589</v>
      </c>
      <c r="D120" s="150">
        <v>636560</v>
      </c>
      <c r="E120" s="150">
        <v>164200</v>
      </c>
      <c r="F120" s="150">
        <v>94000</v>
      </c>
      <c r="G120" s="380">
        <f t="shared" si="2"/>
        <v>25.794897574462738</v>
      </c>
      <c r="H120" s="381">
        <f t="shared" si="3"/>
        <v>14.766871936659545</v>
      </c>
      <c r="I120" s="53"/>
      <c r="J120" s="53"/>
      <c r="K120" s="53"/>
      <c r="L120" s="53"/>
    </row>
    <row r="121" spans="1:12" ht="15">
      <c r="A121" s="53"/>
      <c r="B121" s="53" t="s">
        <v>332</v>
      </c>
      <c r="C121" s="149" t="s">
        <v>590</v>
      </c>
      <c r="D121" s="150">
        <v>155000</v>
      </c>
      <c r="E121" s="150">
        <v>19900</v>
      </c>
      <c r="F121" s="150">
        <v>12600</v>
      </c>
      <c r="G121" s="380">
        <f t="shared" si="2"/>
        <v>12.838709677419354</v>
      </c>
      <c r="H121" s="381">
        <f t="shared" si="3"/>
        <v>8.129032258064516</v>
      </c>
      <c r="I121" s="53"/>
      <c r="J121" s="53"/>
      <c r="K121" s="53"/>
      <c r="L121" s="53"/>
    </row>
    <row r="122" spans="1:12" ht="15">
      <c r="A122" s="53"/>
      <c r="B122" s="53" t="s">
        <v>333</v>
      </c>
      <c r="C122" s="149" t="s">
        <v>591</v>
      </c>
      <c r="D122" s="150">
        <v>30960</v>
      </c>
      <c r="E122" s="150">
        <v>9740</v>
      </c>
      <c r="F122" s="150">
        <v>4620</v>
      </c>
      <c r="G122" s="380">
        <f t="shared" si="2"/>
        <v>31.45994832041344</v>
      </c>
      <c r="H122" s="381">
        <f t="shared" si="3"/>
        <v>14.922480620155037</v>
      </c>
      <c r="I122" s="53"/>
      <c r="J122" s="53"/>
      <c r="K122" s="53"/>
      <c r="L122" s="53"/>
    </row>
    <row r="123" spans="1:12" ht="15">
      <c r="A123" s="53"/>
      <c r="B123" s="53" t="s">
        <v>334</v>
      </c>
      <c r="C123" s="149" t="s">
        <v>592</v>
      </c>
      <c r="D123" s="150">
        <v>24170</v>
      </c>
      <c r="E123" s="150">
        <v>5960</v>
      </c>
      <c r="F123" s="150">
        <v>4930</v>
      </c>
      <c r="G123" s="380">
        <f t="shared" si="2"/>
        <v>24.658667769962765</v>
      </c>
      <c r="H123" s="381">
        <f t="shared" si="3"/>
        <v>20.397186594952423</v>
      </c>
      <c r="I123" s="53"/>
      <c r="J123" s="53"/>
      <c r="K123" s="53"/>
      <c r="L123" s="53"/>
    </row>
    <row r="124" spans="1:12" ht="15">
      <c r="A124" s="53"/>
      <c r="B124" s="53" t="s">
        <v>335</v>
      </c>
      <c r="C124" s="149" t="s">
        <v>593</v>
      </c>
      <c r="D124" s="150">
        <v>19540</v>
      </c>
      <c r="E124" s="150">
        <v>2220</v>
      </c>
      <c r="F124" s="150">
        <v>2120</v>
      </c>
      <c r="G124" s="380">
        <f t="shared" si="2"/>
        <v>11.361310133060389</v>
      </c>
      <c r="H124" s="381">
        <f t="shared" si="3"/>
        <v>10.849539406345956</v>
      </c>
      <c r="I124" s="53"/>
      <c r="J124" s="53"/>
      <c r="K124" s="53"/>
      <c r="L124" s="53"/>
    </row>
    <row r="125" spans="1:12" ht="15">
      <c r="A125" s="53"/>
      <c r="B125" s="53" t="s">
        <v>336</v>
      </c>
      <c r="C125" s="149" t="s">
        <v>594</v>
      </c>
      <c r="D125" s="150">
        <v>42200</v>
      </c>
      <c r="E125" s="150">
        <v>12430</v>
      </c>
      <c r="F125" s="150">
        <v>11090</v>
      </c>
      <c r="G125" s="380">
        <f t="shared" si="2"/>
        <v>29.454976303317537</v>
      </c>
      <c r="H125" s="381">
        <f t="shared" si="3"/>
        <v>26.27962085308057</v>
      </c>
      <c r="I125" s="53"/>
      <c r="J125" s="53"/>
      <c r="K125" s="53"/>
      <c r="L125" s="53"/>
    </row>
    <row r="126" spans="1:12" ht="15">
      <c r="A126" s="53"/>
      <c r="B126" s="53" t="s">
        <v>337</v>
      </c>
      <c r="C126" s="149" t="s">
        <v>595</v>
      </c>
      <c r="D126" s="150">
        <v>212830</v>
      </c>
      <c r="E126" s="150">
        <v>9410</v>
      </c>
      <c r="F126" s="150">
        <v>5900</v>
      </c>
      <c r="G126" s="380">
        <f t="shared" si="2"/>
        <v>4.421369167880468</v>
      </c>
      <c r="H126" s="381">
        <f t="shared" si="3"/>
        <v>2.7721655781609735</v>
      </c>
      <c r="I126" s="53"/>
      <c r="J126" s="53"/>
      <c r="K126" s="53"/>
      <c r="L126" s="53"/>
    </row>
    <row r="127" spans="1:12" ht="15">
      <c r="A127" s="53"/>
      <c r="B127" s="53" t="s">
        <v>338</v>
      </c>
      <c r="C127" s="149" t="s">
        <v>596</v>
      </c>
      <c r="D127" s="150">
        <v>1079480</v>
      </c>
      <c r="E127" s="150">
        <v>16460</v>
      </c>
      <c r="F127" s="150">
        <v>7530</v>
      </c>
      <c r="G127" s="380">
        <f t="shared" si="2"/>
        <v>1.5248082410049282</v>
      </c>
      <c r="H127" s="381">
        <f t="shared" si="3"/>
        <v>0.6975580835216957</v>
      </c>
      <c r="I127" s="53"/>
      <c r="J127" s="53"/>
      <c r="K127" s="53"/>
      <c r="L127" s="53"/>
    </row>
    <row r="128" spans="1:12" ht="15">
      <c r="A128" s="53"/>
      <c r="B128" s="53" t="s">
        <v>339</v>
      </c>
      <c r="C128" s="149" t="s">
        <v>597</v>
      </c>
      <c r="D128" s="150">
        <v>947150</v>
      </c>
      <c r="E128" s="150">
        <v>450790</v>
      </c>
      <c r="F128" s="150">
        <v>385490</v>
      </c>
      <c r="G128" s="380">
        <f t="shared" si="2"/>
        <v>47.594362033468826</v>
      </c>
      <c r="H128" s="381">
        <f t="shared" si="3"/>
        <v>40.699994721005126</v>
      </c>
      <c r="I128" s="53"/>
      <c r="J128" s="53"/>
      <c r="K128" s="53"/>
      <c r="L128" s="53"/>
    </row>
    <row r="129" spans="1:12" ht="15">
      <c r="A129" s="53"/>
      <c r="B129" s="53" t="s">
        <v>340</v>
      </c>
      <c r="C129" s="149" t="s">
        <v>598</v>
      </c>
      <c r="D129" s="150">
        <v>52490</v>
      </c>
      <c r="E129" s="150">
        <v>10030</v>
      </c>
      <c r="F129" s="150">
        <v>9720</v>
      </c>
      <c r="G129" s="380">
        <f t="shared" si="2"/>
        <v>19.10840160030482</v>
      </c>
      <c r="H129" s="381">
        <f t="shared" si="3"/>
        <v>18.517812916746045</v>
      </c>
      <c r="I129" s="53"/>
      <c r="J129" s="53"/>
      <c r="K129" s="53"/>
      <c r="L129" s="53"/>
    </row>
    <row r="130" spans="1:12" ht="15">
      <c r="A130" s="53"/>
      <c r="B130" s="53" t="s">
        <v>341</v>
      </c>
      <c r="C130" s="149" t="s">
        <v>599</v>
      </c>
      <c r="D130" s="150">
        <v>34410</v>
      </c>
      <c r="E130" s="150">
        <v>11890</v>
      </c>
      <c r="F130" s="150">
        <v>8900</v>
      </c>
      <c r="G130" s="380">
        <f t="shared" si="2"/>
        <v>34.553908747457136</v>
      </c>
      <c r="H130" s="381">
        <f t="shared" si="3"/>
        <v>25.864574251671023</v>
      </c>
      <c r="I130" s="53"/>
      <c r="J130" s="53"/>
      <c r="K130" s="53"/>
      <c r="L130" s="53"/>
    </row>
    <row r="131" spans="1:12" ht="15">
      <c r="A131" s="53"/>
      <c r="B131" s="53" t="s">
        <v>342</v>
      </c>
      <c r="C131" s="149" t="s">
        <v>600</v>
      </c>
      <c r="D131" s="150">
        <v>919990</v>
      </c>
      <c r="E131" s="150">
        <v>673420</v>
      </c>
      <c r="F131" s="150">
        <v>575480</v>
      </c>
      <c r="G131" s="380">
        <f t="shared" si="2"/>
        <v>73.19862172414918</v>
      </c>
      <c r="H131" s="381">
        <f t="shared" si="3"/>
        <v>62.55285383536777</v>
      </c>
      <c r="I131" s="53"/>
      <c r="J131" s="53"/>
      <c r="K131" s="53"/>
      <c r="L131" s="53"/>
    </row>
    <row r="132" spans="1:12" ht="15">
      <c r="A132" s="53"/>
      <c r="B132" s="53" t="s">
        <v>343</v>
      </c>
      <c r="C132" s="149" t="s">
        <v>601</v>
      </c>
      <c r="D132" s="150">
        <v>126810</v>
      </c>
      <c r="E132" s="150">
        <v>70320</v>
      </c>
      <c r="F132" s="150">
        <v>68650</v>
      </c>
      <c r="G132" s="380">
        <f t="shared" si="2"/>
        <v>55.45303998107405</v>
      </c>
      <c r="H132" s="381">
        <f t="shared" si="3"/>
        <v>54.13610913965775</v>
      </c>
      <c r="I132" s="53"/>
      <c r="J132" s="53"/>
      <c r="K132" s="53"/>
      <c r="L132" s="53"/>
    </row>
    <row r="133" spans="1:12" ht="15">
      <c r="A133" s="53"/>
      <c r="B133" s="53" t="s">
        <v>344</v>
      </c>
      <c r="C133" s="149" t="s">
        <v>602</v>
      </c>
      <c r="D133" s="150">
        <v>115210</v>
      </c>
      <c r="E133" s="150">
        <v>21130</v>
      </c>
      <c r="F133" s="150">
        <v>19020</v>
      </c>
      <c r="G133" s="380">
        <f t="shared" si="2"/>
        <v>18.340421838382085</v>
      </c>
      <c r="H133" s="381">
        <f t="shared" si="3"/>
        <v>16.50898359517403</v>
      </c>
      <c r="I133" s="53"/>
      <c r="J133" s="53"/>
      <c r="K133" s="53"/>
      <c r="L133" s="53"/>
    </row>
    <row r="134" spans="1:12" ht="15">
      <c r="A134" s="53"/>
      <c r="B134" s="53" t="s">
        <v>345</v>
      </c>
      <c r="C134" s="149" t="s">
        <v>603</v>
      </c>
      <c r="D134" s="150">
        <v>786010</v>
      </c>
      <c r="E134" s="150">
        <v>556750</v>
      </c>
      <c r="F134" s="150">
        <v>427550</v>
      </c>
      <c r="G134" s="380">
        <f t="shared" si="2"/>
        <v>70.83243215735169</v>
      </c>
      <c r="H134" s="381">
        <f t="shared" si="3"/>
        <v>54.39498225213419</v>
      </c>
      <c r="I134" s="53"/>
      <c r="J134" s="53"/>
      <c r="K134" s="53"/>
      <c r="L134" s="53"/>
    </row>
    <row r="135" spans="1:12" ht="15">
      <c r="A135" s="53"/>
      <c r="B135" s="53" t="s">
        <v>346</v>
      </c>
      <c r="C135" s="149" t="s">
        <v>604</v>
      </c>
      <c r="D135" s="150">
        <v>210360</v>
      </c>
      <c r="E135" s="150">
        <v>123660</v>
      </c>
      <c r="F135" s="150">
        <v>107190</v>
      </c>
      <c r="G135" s="380">
        <f t="shared" si="2"/>
        <v>58.78494010268112</v>
      </c>
      <c r="H135" s="381">
        <f t="shared" si="3"/>
        <v>50.95550484883058</v>
      </c>
      <c r="I135" s="53"/>
      <c r="J135" s="53"/>
      <c r="K135" s="53"/>
      <c r="L135" s="53"/>
    </row>
    <row r="136" spans="1:12" ht="15">
      <c r="A136" s="53"/>
      <c r="B136" s="53" t="s">
        <v>347</v>
      </c>
      <c r="C136" s="149" t="s">
        <v>605</v>
      </c>
      <c r="D136" s="150">
        <v>1032450</v>
      </c>
      <c r="E136" s="150">
        <v>620710</v>
      </c>
      <c r="F136" s="150">
        <v>342320</v>
      </c>
      <c r="G136" s="380">
        <f t="shared" si="2"/>
        <v>60.12010266841009</v>
      </c>
      <c r="H136" s="381">
        <f t="shared" si="3"/>
        <v>33.156085040437794</v>
      </c>
      <c r="I136" s="53"/>
      <c r="J136" s="53"/>
      <c r="K136" s="53"/>
      <c r="L136" s="53"/>
    </row>
    <row r="137" spans="1:12" ht="15">
      <c r="A137" s="53"/>
      <c r="B137" s="53" t="s">
        <v>348</v>
      </c>
      <c r="C137" s="149" t="s">
        <v>606</v>
      </c>
      <c r="D137" s="150">
        <v>689390</v>
      </c>
      <c r="E137" s="150">
        <v>104360</v>
      </c>
      <c r="F137" s="150">
        <v>48850</v>
      </c>
      <c r="G137" s="380">
        <f t="shared" si="2"/>
        <v>15.138020568908745</v>
      </c>
      <c r="H137" s="381">
        <f t="shared" si="3"/>
        <v>7.08597455721725</v>
      </c>
      <c r="I137" s="53"/>
      <c r="J137" s="53"/>
      <c r="K137" s="53"/>
      <c r="L137" s="53"/>
    </row>
    <row r="138" spans="1:12" ht="15">
      <c r="A138" s="53"/>
      <c r="B138" s="53" t="s">
        <v>349</v>
      </c>
      <c r="C138" s="149" t="s">
        <v>607</v>
      </c>
      <c r="D138" s="150">
        <v>288220</v>
      </c>
      <c r="E138" s="150">
        <v>46240</v>
      </c>
      <c r="F138" s="150">
        <v>20780</v>
      </c>
      <c r="G138" s="380">
        <f t="shared" si="2"/>
        <v>16.043300256748317</v>
      </c>
      <c r="H138" s="381">
        <f t="shared" si="3"/>
        <v>7.20977031434321</v>
      </c>
      <c r="I138" s="53"/>
      <c r="J138" s="53"/>
      <c r="K138" s="53"/>
      <c r="L138" s="53"/>
    </row>
    <row r="139" spans="1:12" ht="15">
      <c r="A139" s="53"/>
      <c r="B139" s="53" t="s">
        <v>350</v>
      </c>
      <c r="C139" s="149" t="s">
        <v>608</v>
      </c>
      <c r="D139" s="150">
        <v>431180</v>
      </c>
      <c r="E139" s="150">
        <v>58440</v>
      </c>
      <c r="F139" s="150">
        <v>29070</v>
      </c>
      <c r="G139" s="380">
        <f t="shared" si="2"/>
        <v>13.553504336935852</v>
      </c>
      <c r="H139" s="381">
        <f t="shared" si="3"/>
        <v>6.741963912982977</v>
      </c>
      <c r="I139" s="53"/>
      <c r="J139" s="53"/>
      <c r="K139" s="53"/>
      <c r="L139" s="53"/>
    </row>
    <row r="140" spans="1:12" ht="15">
      <c r="A140" s="53"/>
      <c r="B140" s="53" t="s">
        <v>351</v>
      </c>
      <c r="C140" s="149" t="s">
        <v>609</v>
      </c>
      <c r="D140" s="150">
        <v>556330</v>
      </c>
      <c r="E140" s="150">
        <v>127020</v>
      </c>
      <c r="F140" s="150">
        <v>77770</v>
      </c>
      <c r="G140" s="380">
        <f t="shared" si="2"/>
        <v>22.831772509122285</v>
      </c>
      <c r="H140" s="381">
        <f t="shared" si="3"/>
        <v>13.979113116315855</v>
      </c>
      <c r="I140" s="53"/>
      <c r="J140" s="53"/>
      <c r="K140" s="53"/>
      <c r="L140" s="53"/>
    </row>
    <row r="141" spans="1:12" ht="15">
      <c r="A141" s="53"/>
      <c r="B141" s="53" t="s">
        <v>352</v>
      </c>
      <c r="C141" s="149" t="s">
        <v>610</v>
      </c>
      <c r="D141" s="150">
        <v>373020</v>
      </c>
      <c r="E141" s="150">
        <v>59830</v>
      </c>
      <c r="F141" s="150">
        <v>36810</v>
      </c>
      <c r="G141" s="380">
        <f t="shared" si="2"/>
        <v>16.039354458205995</v>
      </c>
      <c r="H141" s="381">
        <f t="shared" si="3"/>
        <v>9.868103586939037</v>
      </c>
      <c r="I141" s="53"/>
      <c r="J141" s="53"/>
      <c r="K141" s="53"/>
      <c r="L141" s="53"/>
    </row>
    <row r="142" spans="1:12" ht="15">
      <c r="A142" s="53"/>
      <c r="B142" s="53" t="s">
        <v>353</v>
      </c>
      <c r="C142" s="149" t="s">
        <v>611</v>
      </c>
      <c r="D142" s="150">
        <v>173550</v>
      </c>
      <c r="E142" s="150">
        <v>21770</v>
      </c>
      <c r="F142" s="150">
        <v>14470</v>
      </c>
      <c r="G142" s="380">
        <f t="shared" si="2"/>
        <v>12.543935465283779</v>
      </c>
      <c r="H142" s="381">
        <f t="shared" si="3"/>
        <v>8.337654854508788</v>
      </c>
      <c r="I142" s="53"/>
      <c r="J142" s="53"/>
      <c r="K142" s="53"/>
      <c r="L142" s="53"/>
    </row>
    <row r="143" spans="1:12" ht="15">
      <c r="A143" s="53"/>
      <c r="B143" s="53" t="s">
        <v>354</v>
      </c>
      <c r="C143" s="149" t="s">
        <v>612</v>
      </c>
      <c r="D143" s="150">
        <v>501600</v>
      </c>
      <c r="E143" s="150">
        <v>122420</v>
      </c>
      <c r="F143" s="150">
        <v>100580</v>
      </c>
      <c r="G143" s="380">
        <f t="shared" si="2"/>
        <v>24.40590111642743</v>
      </c>
      <c r="H143" s="381">
        <f t="shared" si="3"/>
        <v>20.051834130781497</v>
      </c>
      <c r="I143" s="53"/>
      <c r="J143" s="53"/>
      <c r="K143" s="53"/>
      <c r="L143" s="53"/>
    </row>
    <row r="144" spans="1:12" ht="15">
      <c r="A144" s="53"/>
      <c r="B144" s="53" t="s">
        <v>355</v>
      </c>
      <c r="C144" s="149" t="s">
        <v>613</v>
      </c>
      <c r="D144" s="150">
        <v>1183570</v>
      </c>
      <c r="E144" s="150">
        <v>364720</v>
      </c>
      <c r="F144" s="150">
        <v>261330</v>
      </c>
      <c r="G144" s="380">
        <f t="shared" si="2"/>
        <v>30.815245401623905</v>
      </c>
      <c r="H144" s="381">
        <f t="shared" si="3"/>
        <v>22.07980939023463</v>
      </c>
      <c r="I144" s="53"/>
      <c r="J144" s="53"/>
      <c r="K144" s="53"/>
      <c r="L144" s="53"/>
    </row>
    <row r="145" spans="1:12" ht="15">
      <c r="A145" s="53"/>
      <c r="B145" s="53" t="s">
        <v>356</v>
      </c>
      <c r="C145" s="149" t="s">
        <v>614</v>
      </c>
      <c r="D145" s="150">
        <v>475720</v>
      </c>
      <c r="E145" s="150">
        <v>77500</v>
      </c>
      <c r="F145" s="150">
        <v>36610</v>
      </c>
      <c r="G145" s="380">
        <f t="shared" si="2"/>
        <v>16.291095602455226</v>
      </c>
      <c r="H145" s="381">
        <f t="shared" si="3"/>
        <v>7.695703354914656</v>
      </c>
      <c r="I145" s="53"/>
      <c r="J145" s="53"/>
      <c r="K145" s="53"/>
      <c r="L145" s="53"/>
    </row>
    <row r="146" spans="1:12" ht="15">
      <c r="A146" s="53"/>
      <c r="B146" s="53" t="s">
        <v>357</v>
      </c>
      <c r="C146" s="149" t="s">
        <v>615</v>
      </c>
      <c r="D146" s="150">
        <v>497630</v>
      </c>
      <c r="E146" s="150">
        <v>103670</v>
      </c>
      <c r="F146" s="150">
        <v>79520</v>
      </c>
      <c r="G146" s="380">
        <f t="shared" si="2"/>
        <v>20.832747221831482</v>
      </c>
      <c r="H146" s="381">
        <f t="shared" si="3"/>
        <v>15.979743986495992</v>
      </c>
      <c r="I146" s="53"/>
      <c r="J146" s="53"/>
      <c r="K146" s="53"/>
      <c r="L146" s="53"/>
    </row>
    <row r="147" spans="1:12" ht="15">
      <c r="A147" s="53"/>
      <c r="B147" s="53" t="s">
        <v>358</v>
      </c>
      <c r="C147" s="149" t="s">
        <v>616</v>
      </c>
      <c r="D147" s="150">
        <v>1323370</v>
      </c>
      <c r="E147" s="150">
        <v>228610</v>
      </c>
      <c r="F147" s="150">
        <v>157150</v>
      </c>
      <c r="G147" s="380">
        <f t="shared" si="2"/>
        <v>17.274836213606175</v>
      </c>
      <c r="H147" s="381">
        <f t="shared" si="3"/>
        <v>11.874985831626832</v>
      </c>
      <c r="I147" s="53"/>
      <c r="J147" s="53"/>
      <c r="K147" s="53"/>
      <c r="L147" s="53"/>
    </row>
    <row r="148" spans="1:12" ht="15">
      <c r="A148" s="53"/>
      <c r="B148" s="53" t="s">
        <v>359</v>
      </c>
      <c r="C148" s="149" t="s">
        <v>617</v>
      </c>
      <c r="D148" s="150">
        <v>1095180</v>
      </c>
      <c r="E148" s="150">
        <v>151170</v>
      </c>
      <c r="F148" s="150">
        <v>59070</v>
      </c>
      <c r="G148" s="380">
        <f aca="true" t="shared" si="4" ref="G148:G211">E148/D148*100</f>
        <v>13.803210431162</v>
      </c>
      <c r="H148" s="381">
        <f aca="true" t="shared" si="5" ref="H148:H211">F148/D148*100</f>
        <v>5.393633923190708</v>
      </c>
      <c r="I148" s="53"/>
      <c r="J148" s="53"/>
      <c r="K148" s="53"/>
      <c r="L148" s="53"/>
    </row>
    <row r="149" spans="1:12" ht="15">
      <c r="A149" s="53"/>
      <c r="B149" s="53" t="s">
        <v>360</v>
      </c>
      <c r="C149" s="149" t="s">
        <v>618</v>
      </c>
      <c r="D149" s="150">
        <v>109040</v>
      </c>
      <c r="E149" s="150">
        <v>38060</v>
      </c>
      <c r="F149" s="150">
        <v>24670</v>
      </c>
      <c r="G149" s="380">
        <f t="shared" si="4"/>
        <v>34.90462215700661</v>
      </c>
      <c r="H149" s="381">
        <f t="shared" si="5"/>
        <v>22.624724871606748</v>
      </c>
      <c r="I149" s="53"/>
      <c r="J149" s="53"/>
      <c r="K149" s="53"/>
      <c r="L149" s="53"/>
    </row>
    <row r="150" spans="1:12" ht="15">
      <c r="A150" s="53"/>
      <c r="B150" s="53" t="s">
        <v>361</v>
      </c>
      <c r="C150" s="149" t="s">
        <v>619</v>
      </c>
      <c r="D150" s="150">
        <v>1877720</v>
      </c>
      <c r="E150" s="150">
        <v>630</v>
      </c>
      <c r="F150" s="150">
        <v>410</v>
      </c>
      <c r="G150" s="380">
        <f t="shared" si="4"/>
        <v>0.03355132820654837</v>
      </c>
      <c r="H150" s="381">
        <f t="shared" si="5"/>
        <v>0.021834991372515603</v>
      </c>
      <c r="I150" s="53"/>
      <c r="J150" s="53"/>
      <c r="K150" s="53"/>
      <c r="L150" s="53"/>
    </row>
    <row r="151" spans="1:12" ht="15">
      <c r="A151" s="53"/>
      <c r="B151" s="53" t="s">
        <v>362</v>
      </c>
      <c r="C151" s="149" t="s">
        <v>620</v>
      </c>
      <c r="D151" s="150">
        <v>2861250</v>
      </c>
      <c r="E151" s="150">
        <v>4080</v>
      </c>
      <c r="F151" s="150">
        <v>1600</v>
      </c>
      <c r="G151" s="380">
        <f t="shared" si="4"/>
        <v>0.14259501965923985</v>
      </c>
      <c r="H151" s="381">
        <f t="shared" si="5"/>
        <v>0.055919615552643076</v>
      </c>
      <c r="I151" s="53"/>
      <c r="J151" s="53"/>
      <c r="K151" s="53"/>
      <c r="L151" s="53"/>
    </row>
    <row r="152" spans="1:12" ht="15">
      <c r="A152" s="53"/>
      <c r="B152" s="53" t="s">
        <v>363</v>
      </c>
      <c r="C152" s="149" t="s">
        <v>71</v>
      </c>
      <c r="D152" s="150">
        <v>131040</v>
      </c>
      <c r="E152" s="151" t="s">
        <v>21</v>
      </c>
      <c r="F152" s="151" t="s">
        <v>21</v>
      </c>
      <c r="G152" s="380" t="s">
        <v>21</v>
      </c>
      <c r="H152" s="381" t="s">
        <v>21</v>
      </c>
      <c r="I152" s="53"/>
      <c r="J152" s="53"/>
      <c r="K152" s="53"/>
      <c r="L152" s="53"/>
    </row>
    <row r="153" spans="1:12" ht="15">
      <c r="A153" s="53"/>
      <c r="B153" s="53" t="s">
        <v>364</v>
      </c>
      <c r="C153" s="149" t="s">
        <v>621</v>
      </c>
      <c r="D153" s="150">
        <v>268500</v>
      </c>
      <c r="E153" s="150">
        <v>11450</v>
      </c>
      <c r="F153" s="150">
        <v>6800</v>
      </c>
      <c r="G153" s="380">
        <f t="shared" si="4"/>
        <v>4.264432029795158</v>
      </c>
      <c r="H153" s="381">
        <f t="shared" si="5"/>
        <v>2.532588454376164</v>
      </c>
      <c r="I153" s="53"/>
      <c r="J153" s="53"/>
      <c r="K153" s="53"/>
      <c r="L153" s="53"/>
    </row>
    <row r="154" spans="1:12" ht="15">
      <c r="A154" s="53"/>
      <c r="B154" s="53" t="s">
        <v>365</v>
      </c>
      <c r="C154" s="149" t="s">
        <v>622</v>
      </c>
      <c r="D154" s="150">
        <v>511130</v>
      </c>
      <c r="E154" s="150">
        <v>12050</v>
      </c>
      <c r="F154" s="150">
        <v>4610</v>
      </c>
      <c r="G154" s="380">
        <f t="shared" si="4"/>
        <v>2.357521569855027</v>
      </c>
      <c r="H154" s="381">
        <f t="shared" si="5"/>
        <v>0.9019231897951597</v>
      </c>
      <c r="I154" s="53"/>
      <c r="J154" s="53"/>
      <c r="K154" s="53"/>
      <c r="L154" s="53"/>
    </row>
    <row r="155" spans="1:12" ht="15">
      <c r="A155" s="53"/>
      <c r="B155" s="53" t="s">
        <v>366</v>
      </c>
      <c r="C155" s="149" t="s">
        <v>623</v>
      </c>
      <c r="D155" s="150">
        <v>497900</v>
      </c>
      <c r="E155" s="150">
        <v>21900</v>
      </c>
      <c r="F155" s="150">
        <v>7980</v>
      </c>
      <c r="G155" s="380">
        <f t="shared" si="4"/>
        <v>4.398473589074111</v>
      </c>
      <c r="H155" s="381">
        <f t="shared" si="5"/>
        <v>1.6027314721831694</v>
      </c>
      <c r="I155" s="53"/>
      <c r="J155" s="53"/>
      <c r="K155" s="53"/>
      <c r="L155" s="53"/>
    </row>
    <row r="156" spans="1:12" ht="15">
      <c r="A156" s="53"/>
      <c r="B156" s="53" t="s">
        <v>367</v>
      </c>
      <c r="C156" s="149" t="s">
        <v>624</v>
      </c>
      <c r="D156" s="150">
        <v>677710</v>
      </c>
      <c r="E156" s="150">
        <v>9050</v>
      </c>
      <c r="F156" s="150">
        <v>5000</v>
      </c>
      <c r="G156" s="380">
        <f t="shared" si="4"/>
        <v>1.3353794395833027</v>
      </c>
      <c r="H156" s="381">
        <f t="shared" si="5"/>
        <v>0.7377786959023771</v>
      </c>
      <c r="I156" s="53"/>
      <c r="J156" s="53"/>
      <c r="K156" s="53"/>
      <c r="L156" s="53"/>
    </row>
    <row r="157" spans="1:12" ht="15">
      <c r="A157" s="53"/>
      <c r="B157" s="53" t="s">
        <v>368</v>
      </c>
      <c r="C157" s="149" t="s">
        <v>625</v>
      </c>
      <c r="D157" s="150">
        <v>539440</v>
      </c>
      <c r="E157" s="150">
        <v>9340</v>
      </c>
      <c r="F157" s="150">
        <v>4010</v>
      </c>
      <c r="G157" s="380">
        <f t="shared" si="4"/>
        <v>1.7314251816698798</v>
      </c>
      <c r="H157" s="381">
        <f t="shared" si="5"/>
        <v>0.7433634880616936</v>
      </c>
      <c r="I157" s="53"/>
      <c r="J157" s="53"/>
      <c r="K157" s="53"/>
      <c r="L157" s="53"/>
    </row>
    <row r="158" spans="1:12" ht="15">
      <c r="A158" s="53"/>
      <c r="B158" s="53" t="s">
        <v>369</v>
      </c>
      <c r="C158" s="149" t="s">
        <v>626</v>
      </c>
      <c r="D158" s="150">
        <v>1008950</v>
      </c>
      <c r="E158" s="150">
        <v>96720</v>
      </c>
      <c r="F158" s="150">
        <v>53060</v>
      </c>
      <c r="G158" s="380">
        <f t="shared" si="4"/>
        <v>9.586203478864165</v>
      </c>
      <c r="H158" s="381">
        <f t="shared" si="5"/>
        <v>5.258932553644878</v>
      </c>
      <c r="I158" s="53"/>
      <c r="J158" s="53"/>
      <c r="K158" s="53"/>
      <c r="L158" s="53"/>
    </row>
    <row r="159" spans="1:12" ht="15">
      <c r="A159" s="53"/>
      <c r="B159" s="53" t="s">
        <v>370</v>
      </c>
      <c r="C159" s="149" t="s">
        <v>627</v>
      </c>
      <c r="D159" s="150">
        <v>1085670</v>
      </c>
      <c r="E159" s="150">
        <v>98460</v>
      </c>
      <c r="F159" s="150">
        <v>59730</v>
      </c>
      <c r="G159" s="380">
        <f t="shared" si="4"/>
        <v>9.069054132471193</v>
      </c>
      <c r="H159" s="381">
        <f t="shared" si="5"/>
        <v>5.50167177871729</v>
      </c>
      <c r="I159" s="53"/>
      <c r="J159" s="53"/>
      <c r="K159" s="53"/>
      <c r="L159" s="53"/>
    </row>
    <row r="160" spans="1:12" ht="15">
      <c r="A160" s="53"/>
      <c r="B160" s="53" t="s">
        <v>371</v>
      </c>
      <c r="C160" s="149" t="s">
        <v>73</v>
      </c>
      <c r="D160" s="150">
        <v>10880</v>
      </c>
      <c r="E160" s="150">
        <v>4200</v>
      </c>
      <c r="F160" s="150">
        <v>3660</v>
      </c>
      <c r="G160" s="380">
        <f t="shared" si="4"/>
        <v>38.60294117647059</v>
      </c>
      <c r="H160" s="381">
        <f t="shared" si="5"/>
        <v>33.63970588235294</v>
      </c>
      <c r="I160" s="53"/>
      <c r="J160" s="53"/>
      <c r="K160" s="53"/>
      <c r="L160" s="53"/>
    </row>
    <row r="161" spans="1:12" ht="15">
      <c r="A161" s="53"/>
      <c r="B161" s="53" t="s">
        <v>372</v>
      </c>
      <c r="C161" s="149" t="s">
        <v>628</v>
      </c>
      <c r="D161" s="150">
        <v>162960</v>
      </c>
      <c r="E161" s="150">
        <v>27600</v>
      </c>
      <c r="F161" s="150">
        <v>990</v>
      </c>
      <c r="G161" s="380">
        <f t="shared" si="4"/>
        <v>16.936671575846834</v>
      </c>
      <c r="H161" s="381">
        <f t="shared" si="5"/>
        <v>0.6075110456553756</v>
      </c>
      <c r="I161" s="53"/>
      <c r="J161" s="53"/>
      <c r="K161" s="53"/>
      <c r="L161" s="53"/>
    </row>
    <row r="162" spans="1:12" ht="15">
      <c r="A162" s="53"/>
      <c r="B162" s="53" t="s">
        <v>373</v>
      </c>
      <c r="C162" s="149" t="s">
        <v>629</v>
      </c>
      <c r="D162" s="150">
        <v>226440</v>
      </c>
      <c r="E162" s="150">
        <v>30700</v>
      </c>
      <c r="F162" s="150">
        <v>800</v>
      </c>
      <c r="G162" s="380">
        <f t="shared" si="4"/>
        <v>13.557675322381204</v>
      </c>
      <c r="H162" s="381">
        <f t="shared" si="5"/>
        <v>0.35329447094152977</v>
      </c>
      <c r="I162" s="53"/>
      <c r="J162" s="53"/>
      <c r="K162" s="53"/>
      <c r="L162" s="53"/>
    </row>
    <row r="163" spans="1:12" ht="15">
      <c r="A163" s="53"/>
      <c r="B163" s="53" t="s">
        <v>374</v>
      </c>
      <c r="C163" s="149" t="s">
        <v>630</v>
      </c>
      <c r="D163" s="150">
        <v>150220</v>
      </c>
      <c r="E163" s="150">
        <v>23750</v>
      </c>
      <c r="F163" s="150">
        <v>2800</v>
      </c>
      <c r="G163" s="380">
        <f t="shared" si="4"/>
        <v>15.810145120489949</v>
      </c>
      <c r="H163" s="381">
        <f t="shared" si="5"/>
        <v>1.863932898415657</v>
      </c>
      <c r="I163" s="53"/>
      <c r="J163" s="53"/>
      <c r="K163" s="53"/>
      <c r="L163" s="53"/>
    </row>
    <row r="164" spans="1:12" ht="15">
      <c r="A164" s="53"/>
      <c r="B164" s="53" t="s">
        <v>375</v>
      </c>
      <c r="C164" s="149" t="s">
        <v>631</v>
      </c>
      <c r="D164" s="150">
        <v>198730</v>
      </c>
      <c r="E164" s="150">
        <v>31910</v>
      </c>
      <c r="F164" s="150">
        <v>4180</v>
      </c>
      <c r="G164" s="380">
        <f t="shared" si="4"/>
        <v>16.056961706838425</v>
      </c>
      <c r="H164" s="381">
        <f t="shared" si="5"/>
        <v>2.103356312584914</v>
      </c>
      <c r="I164" s="53"/>
      <c r="J164" s="53"/>
      <c r="K164" s="53"/>
      <c r="L164" s="53"/>
    </row>
    <row r="165" spans="1:12" ht="15">
      <c r="A165" s="53"/>
      <c r="B165" s="53" t="s">
        <v>376</v>
      </c>
      <c r="C165" s="149" t="s">
        <v>632</v>
      </c>
      <c r="D165" s="150">
        <v>232440</v>
      </c>
      <c r="E165" s="150">
        <v>50590</v>
      </c>
      <c r="F165" s="150">
        <v>6430</v>
      </c>
      <c r="G165" s="380">
        <f t="shared" si="4"/>
        <v>21.76475649630012</v>
      </c>
      <c r="H165" s="381">
        <f t="shared" si="5"/>
        <v>2.7663052830838066</v>
      </c>
      <c r="I165" s="53"/>
      <c r="J165" s="53"/>
      <c r="K165" s="53"/>
      <c r="L165" s="53"/>
    </row>
    <row r="166" spans="1:12" ht="15">
      <c r="A166" s="53"/>
      <c r="B166" s="53" t="s">
        <v>377</v>
      </c>
      <c r="C166" s="149" t="s">
        <v>633</v>
      </c>
      <c r="D166" s="150">
        <v>88600</v>
      </c>
      <c r="E166" s="150">
        <v>62080</v>
      </c>
      <c r="F166" s="150">
        <v>8570</v>
      </c>
      <c r="G166" s="380">
        <f t="shared" si="4"/>
        <v>70.06772009029345</v>
      </c>
      <c r="H166" s="381">
        <f t="shared" si="5"/>
        <v>9.672686230248306</v>
      </c>
      <c r="I166" s="53"/>
      <c r="J166" s="53"/>
      <c r="K166" s="53"/>
      <c r="L166" s="53"/>
    </row>
    <row r="167" spans="1:12" ht="15">
      <c r="A167" s="53"/>
      <c r="B167" s="53" t="s">
        <v>378</v>
      </c>
      <c r="C167" s="149" t="s">
        <v>634</v>
      </c>
      <c r="D167" s="150">
        <v>64470</v>
      </c>
      <c r="E167" s="150">
        <v>11500</v>
      </c>
      <c r="F167" s="150">
        <v>1360</v>
      </c>
      <c r="G167" s="380">
        <f t="shared" si="4"/>
        <v>17.837753994105785</v>
      </c>
      <c r="H167" s="381">
        <f t="shared" si="5"/>
        <v>2.10950829843338</v>
      </c>
      <c r="I167" s="53"/>
      <c r="J167" s="53"/>
      <c r="K167" s="53"/>
      <c r="L167" s="53"/>
    </row>
    <row r="168" spans="1:12" ht="15">
      <c r="A168" s="53"/>
      <c r="B168" s="53" t="s">
        <v>379</v>
      </c>
      <c r="C168" s="149" t="s">
        <v>635</v>
      </c>
      <c r="D168" s="150">
        <v>128040</v>
      </c>
      <c r="E168" s="150">
        <v>43270</v>
      </c>
      <c r="F168" s="150">
        <v>13440</v>
      </c>
      <c r="G168" s="380">
        <f t="shared" si="4"/>
        <v>33.79412683536395</v>
      </c>
      <c r="H168" s="381">
        <f t="shared" si="5"/>
        <v>10.49671977507029</v>
      </c>
      <c r="I168" s="53"/>
      <c r="J168" s="53"/>
      <c r="K168" s="53"/>
      <c r="L168" s="53"/>
    </row>
    <row r="169" spans="1:12" ht="15">
      <c r="A169" s="53"/>
      <c r="B169" s="53" t="s">
        <v>380</v>
      </c>
      <c r="C169" s="149" t="s">
        <v>636</v>
      </c>
      <c r="D169" s="150">
        <v>128640</v>
      </c>
      <c r="E169" s="150">
        <v>36800</v>
      </c>
      <c r="F169" s="150">
        <v>4570</v>
      </c>
      <c r="G169" s="380">
        <f t="shared" si="4"/>
        <v>28.60696517412935</v>
      </c>
      <c r="H169" s="381">
        <f t="shared" si="5"/>
        <v>3.552549751243781</v>
      </c>
      <c r="I169" s="53"/>
      <c r="J169" s="53"/>
      <c r="K169" s="53"/>
      <c r="L169" s="53"/>
    </row>
    <row r="170" spans="1:12" ht="15">
      <c r="A170" s="53"/>
      <c r="B170" s="53" t="s">
        <v>381</v>
      </c>
      <c r="C170" s="149" t="s">
        <v>637</v>
      </c>
      <c r="D170" s="150">
        <v>122180</v>
      </c>
      <c r="E170" s="150">
        <v>12990</v>
      </c>
      <c r="F170" s="150">
        <v>1800</v>
      </c>
      <c r="G170" s="380">
        <f t="shared" si="4"/>
        <v>10.631854640694058</v>
      </c>
      <c r="H170" s="381">
        <f t="shared" si="5"/>
        <v>1.4732362088721558</v>
      </c>
      <c r="I170" s="53"/>
      <c r="J170" s="53"/>
      <c r="K170" s="53"/>
      <c r="L170" s="53"/>
    </row>
    <row r="171" spans="1:12" ht="15">
      <c r="A171" s="53"/>
      <c r="B171" s="53" t="s">
        <v>382</v>
      </c>
      <c r="C171" s="149" t="s">
        <v>638</v>
      </c>
      <c r="D171" s="150">
        <v>246900</v>
      </c>
      <c r="E171" s="150">
        <v>123840</v>
      </c>
      <c r="F171" s="150">
        <v>34530</v>
      </c>
      <c r="G171" s="380">
        <f t="shared" si="4"/>
        <v>50.15795868772782</v>
      </c>
      <c r="H171" s="381">
        <f t="shared" si="5"/>
        <v>13.985419198055894</v>
      </c>
      <c r="I171" s="53"/>
      <c r="J171" s="53"/>
      <c r="K171" s="53"/>
      <c r="L171" s="53"/>
    </row>
    <row r="172" spans="1:12" ht="15">
      <c r="A172" s="53"/>
      <c r="B172" s="53" t="s">
        <v>383</v>
      </c>
      <c r="C172" s="149" t="s">
        <v>639</v>
      </c>
      <c r="D172" s="150">
        <v>97940</v>
      </c>
      <c r="E172" s="150">
        <v>44370</v>
      </c>
      <c r="F172" s="150">
        <v>22300</v>
      </c>
      <c r="G172" s="380">
        <f t="shared" si="4"/>
        <v>45.30324688584848</v>
      </c>
      <c r="H172" s="381">
        <f t="shared" si="5"/>
        <v>22.76904227077803</v>
      </c>
      <c r="I172" s="53"/>
      <c r="J172" s="53"/>
      <c r="K172" s="53"/>
      <c r="L172" s="53"/>
    </row>
    <row r="173" spans="1:12" ht="15">
      <c r="A173" s="53"/>
      <c r="B173" s="53" t="s">
        <v>384</v>
      </c>
      <c r="C173" s="149" t="s">
        <v>640</v>
      </c>
      <c r="D173" s="150">
        <v>180530</v>
      </c>
      <c r="E173" s="150">
        <v>26640</v>
      </c>
      <c r="F173" s="150">
        <v>13570</v>
      </c>
      <c r="G173" s="380">
        <f t="shared" si="4"/>
        <v>14.756550157868498</v>
      </c>
      <c r="H173" s="381">
        <f t="shared" si="5"/>
        <v>7.516756217803135</v>
      </c>
      <c r="I173" s="53"/>
      <c r="J173" s="53"/>
      <c r="K173" s="53"/>
      <c r="L173" s="53"/>
    </row>
    <row r="174" spans="1:12" ht="15">
      <c r="A174" s="53"/>
      <c r="B174" s="53" t="s">
        <v>385</v>
      </c>
      <c r="C174" s="149" t="s">
        <v>641</v>
      </c>
      <c r="D174" s="150">
        <v>905500</v>
      </c>
      <c r="E174" s="150">
        <v>80760</v>
      </c>
      <c r="F174" s="150">
        <v>32210</v>
      </c>
      <c r="G174" s="380">
        <f t="shared" si="4"/>
        <v>8.918829376035339</v>
      </c>
      <c r="H174" s="381">
        <f t="shared" si="5"/>
        <v>3.557150745444506</v>
      </c>
      <c r="I174" s="53"/>
      <c r="J174" s="53"/>
      <c r="K174" s="53"/>
      <c r="L174" s="53"/>
    </row>
    <row r="175" spans="1:12" ht="15">
      <c r="A175" s="53"/>
      <c r="B175" s="53" t="s">
        <v>386</v>
      </c>
      <c r="C175" s="149" t="s">
        <v>642</v>
      </c>
      <c r="D175" s="150">
        <v>8020</v>
      </c>
      <c r="E175" s="150">
        <v>2210</v>
      </c>
      <c r="F175" s="150">
        <v>1020</v>
      </c>
      <c r="G175" s="380">
        <f t="shared" si="4"/>
        <v>27.556109725685786</v>
      </c>
      <c r="H175" s="381">
        <f t="shared" si="5"/>
        <v>12.718204488778055</v>
      </c>
      <c r="I175" s="53"/>
      <c r="J175" s="53"/>
      <c r="K175" s="53"/>
      <c r="L175" s="53"/>
    </row>
    <row r="176" spans="1:12" ht="15">
      <c r="A176" s="53"/>
      <c r="B176" s="53" t="s">
        <v>387</v>
      </c>
      <c r="C176" s="149" t="s">
        <v>643</v>
      </c>
      <c r="D176" s="150">
        <v>190200</v>
      </c>
      <c r="E176" s="150">
        <v>1250</v>
      </c>
      <c r="F176" s="150">
        <v>200</v>
      </c>
      <c r="G176" s="380">
        <f t="shared" si="4"/>
        <v>0.6572029442691903</v>
      </c>
      <c r="H176" s="381">
        <f t="shared" si="5"/>
        <v>0.10515247108307045</v>
      </c>
      <c r="I176" s="53"/>
      <c r="J176" s="53"/>
      <c r="K176" s="53"/>
      <c r="L176" s="53"/>
    </row>
    <row r="177" spans="1:12" ht="15">
      <c r="A177" s="53"/>
      <c r="B177" s="53" t="s">
        <v>388</v>
      </c>
      <c r="C177" s="149" t="s">
        <v>644</v>
      </c>
      <c r="D177" s="150">
        <v>358640</v>
      </c>
      <c r="E177" s="150">
        <v>3660</v>
      </c>
      <c r="F177" s="150">
        <v>1910</v>
      </c>
      <c r="G177" s="380">
        <f t="shared" si="4"/>
        <v>1.020521971893821</v>
      </c>
      <c r="H177" s="381">
        <f t="shared" si="5"/>
        <v>0.5325674771358466</v>
      </c>
      <c r="I177" s="53"/>
      <c r="J177" s="53"/>
      <c r="K177" s="53"/>
      <c r="L177" s="53"/>
    </row>
    <row r="178" spans="1:12" ht="15">
      <c r="A178" s="53"/>
      <c r="B178" s="53" t="s">
        <v>389</v>
      </c>
      <c r="C178" s="149" t="s">
        <v>645</v>
      </c>
      <c r="D178" s="150">
        <v>514800</v>
      </c>
      <c r="E178" s="150">
        <v>2170</v>
      </c>
      <c r="F178" s="150">
        <v>730</v>
      </c>
      <c r="G178" s="380">
        <f t="shared" si="4"/>
        <v>0.42152292152292153</v>
      </c>
      <c r="H178" s="381">
        <f t="shared" si="5"/>
        <v>0.14180264180264182</v>
      </c>
      <c r="I178" s="53"/>
      <c r="J178" s="53"/>
      <c r="K178" s="53"/>
      <c r="L178" s="53"/>
    </row>
    <row r="179" spans="1:12" ht="15">
      <c r="A179" s="53"/>
      <c r="B179" s="53" t="s">
        <v>390</v>
      </c>
      <c r="C179" s="149" t="s">
        <v>646</v>
      </c>
      <c r="D179" s="150">
        <v>149990</v>
      </c>
      <c r="E179" s="150">
        <v>190</v>
      </c>
      <c r="F179" s="150">
        <v>100</v>
      </c>
      <c r="G179" s="380">
        <f t="shared" si="4"/>
        <v>0.1266751116741116</v>
      </c>
      <c r="H179" s="381">
        <f t="shared" si="5"/>
        <v>0.06667111140742715</v>
      </c>
      <c r="I179" s="53"/>
      <c r="J179" s="53"/>
      <c r="K179" s="53"/>
      <c r="L179" s="53"/>
    </row>
    <row r="180" spans="1:12" ht="15">
      <c r="A180" s="53"/>
      <c r="B180" s="53" t="s">
        <v>391</v>
      </c>
      <c r="C180" s="149" t="s">
        <v>647</v>
      </c>
      <c r="D180" s="150">
        <v>163560</v>
      </c>
      <c r="E180" s="150">
        <v>2890</v>
      </c>
      <c r="F180" s="150">
        <v>1890</v>
      </c>
      <c r="G180" s="380">
        <f t="shared" si="4"/>
        <v>1.7669356810956223</v>
      </c>
      <c r="H180" s="381">
        <f t="shared" si="5"/>
        <v>1.1555392516507703</v>
      </c>
      <c r="I180" s="53"/>
      <c r="J180" s="53"/>
      <c r="K180" s="53"/>
      <c r="L180" s="53"/>
    </row>
    <row r="181" spans="1:12" ht="15">
      <c r="A181" s="53"/>
      <c r="B181" s="53" t="s">
        <v>392</v>
      </c>
      <c r="C181" s="149" t="s">
        <v>648</v>
      </c>
      <c r="D181" s="150">
        <v>53510</v>
      </c>
      <c r="E181" s="150">
        <v>80</v>
      </c>
      <c r="F181" s="150">
        <v>50</v>
      </c>
      <c r="G181" s="380">
        <f t="shared" si="4"/>
        <v>0.14950476546439917</v>
      </c>
      <c r="H181" s="381">
        <f t="shared" si="5"/>
        <v>0.0934404784152495</v>
      </c>
      <c r="I181" s="53"/>
      <c r="J181" s="53"/>
      <c r="K181" s="53"/>
      <c r="L181" s="53"/>
    </row>
    <row r="182" spans="1:12" ht="15">
      <c r="A182" s="53"/>
      <c r="B182" s="53" t="s">
        <v>393</v>
      </c>
      <c r="C182" s="149" t="s">
        <v>649</v>
      </c>
      <c r="D182" s="150">
        <v>968400</v>
      </c>
      <c r="E182" s="150">
        <v>13690</v>
      </c>
      <c r="F182" s="150">
        <v>8590</v>
      </c>
      <c r="G182" s="380">
        <f t="shared" si="4"/>
        <v>1.4136720363486164</v>
      </c>
      <c r="H182" s="381">
        <f t="shared" si="5"/>
        <v>0.8870301528294093</v>
      </c>
      <c r="I182" s="53"/>
      <c r="J182" s="53"/>
      <c r="K182" s="53"/>
      <c r="L182" s="53"/>
    </row>
    <row r="183" spans="1:12" ht="15">
      <c r="A183" s="53"/>
      <c r="B183" s="53" t="s">
        <v>394</v>
      </c>
      <c r="C183" s="149" t="s">
        <v>650</v>
      </c>
      <c r="D183" s="150">
        <v>1842830</v>
      </c>
      <c r="E183" s="150">
        <v>17750</v>
      </c>
      <c r="F183" s="150">
        <v>11650</v>
      </c>
      <c r="G183" s="380">
        <f t="shared" si="4"/>
        <v>0.9631924811295669</v>
      </c>
      <c r="H183" s="381">
        <f t="shared" si="5"/>
        <v>0.6321798538118003</v>
      </c>
      <c r="I183" s="53"/>
      <c r="J183" s="53"/>
      <c r="K183" s="53"/>
      <c r="L183" s="53"/>
    </row>
    <row r="184" spans="1:12" ht="15">
      <c r="A184" s="53"/>
      <c r="B184" s="53" t="s">
        <v>395</v>
      </c>
      <c r="C184" s="149" t="s">
        <v>651</v>
      </c>
      <c r="D184" s="150">
        <v>543640</v>
      </c>
      <c r="E184" s="150">
        <v>690</v>
      </c>
      <c r="F184" s="150">
        <v>450</v>
      </c>
      <c r="G184" s="380">
        <f t="shared" si="4"/>
        <v>0.12692222794496358</v>
      </c>
      <c r="H184" s="381">
        <f t="shared" si="5"/>
        <v>0.08277536605106321</v>
      </c>
      <c r="I184" s="53"/>
      <c r="J184" s="53"/>
      <c r="K184" s="53"/>
      <c r="L184" s="53"/>
    </row>
    <row r="185" spans="1:12" ht="15">
      <c r="A185" s="53"/>
      <c r="B185" s="53" t="s">
        <v>396</v>
      </c>
      <c r="C185" s="149" t="s">
        <v>652</v>
      </c>
      <c r="D185" s="150">
        <v>357630</v>
      </c>
      <c r="E185" s="150">
        <v>1210</v>
      </c>
      <c r="F185" s="150">
        <v>630</v>
      </c>
      <c r="G185" s="380">
        <f t="shared" si="4"/>
        <v>0.33833850627743756</v>
      </c>
      <c r="H185" s="381">
        <f t="shared" si="5"/>
        <v>0.17615971814445097</v>
      </c>
      <c r="I185" s="53"/>
      <c r="J185" s="53"/>
      <c r="K185" s="53"/>
      <c r="L185" s="53"/>
    </row>
    <row r="186" spans="1:12" ht="15">
      <c r="A186" s="53"/>
      <c r="B186" s="53" t="s">
        <v>397</v>
      </c>
      <c r="C186" s="149" t="s">
        <v>653</v>
      </c>
      <c r="D186" s="150">
        <v>1363140</v>
      </c>
      <c r="E186" s="150">
        <v>3680</v>
      </c>
      <c r="F186" s="150">
        <v>2310</v>
      </c>
      <c r="G186" s="380">
        <f t="shared" si="4"/>
        <v>0.26996493390260723</v>
      </c>
      <c r="H186" s="381">
        <f t="shared" si="5"/>
        <v>0.16946168405299528</v>
      </c>
      <c r="I186" s="53"/>
      <c r="J186" s="53"/>
      <c r="K186" s="53"/>
      <c r="L186" s="53"/>
    </row>
    <row r="187" spans="1:12" ht="15">
      <c r="A187" s="53"/>
      <c r="B187" s="53" t="s">
        <v>398</v>
      </c>
      <c r="C187" s="149" t="s">
        <v>654</v>
      </c>
      <c r="D187" s="150">
        <v>561220</v>
      </c>
      <c r="E187" s="150">
        <v>500</v>
      </c>
      <c r="F187" s="150">
        <v>120</v>
      </c>
      <c r="G187" s="380">
        <f t="shared" si="4"/>
        <v>0.08909162182388368</v>
      </c>
      <c r="H187" s="381">
        <f t="shared" si="5"/>
        <v>0.021381989237732085</v>
      </c>
      <c r="I187" s="53"/>
      <c r="J187" s="53"/>
      <c r="K187" s="53"/>
      <c r="L187" s="53"/>
    </row>
    <row r="188" spans="1:12" ht="15">
      <c r="A188" s="53"/>
      <c r="B188" s="53" t="s">
        <v>399</v>
      </c>
      <c r="C188" s="149" t="s">
        <v>655</v>
      </c>
      <c r="D188" s="150">
        <v>491470</v>
      </c>
      <c r="E188" s="150">
        <v>1280</v>
      </c>
      <c r="F188" s="150">
        <v>1030</v>
      </c>
      <c r="G188" s="380">
        <f t="shared" si="4"/>
        <v>0.26044316031497344</v>
      </c>
      <c r="H188" s="381">
        <f t="shared" si="5"/>
        <v>0.2095753555659552</v>
      </c>
      <c r="I188" s="53"/>
      <c r="J188" s="53"/>
      <c r="K188" s="53"/>
      <c r="L188" s="53"/>
    </row>
    <row r="189" spans="1:12" ht="15">
      <c r="A189" s="53"/>
      <c r="B189" s="53" t="s">
        <v>400</v>
      </c>
      <c r="C189" s="149" t="s">
        <v>656</v>
      </c>
      <c r="D189" s="150">
        <v>1058850</v>
      </c>
      <c r="E189" s="150">
        <v>1680</v>
      </c>
      <c r="F189" s="150">
        <v>760</v>
      </c>
      <c r="G189" s="380">
        <f t="shared" si="4"/>
        <v>0.1586627000991642</v>
      </c>
      <c r="H189" s="381">
        <f t="shared" si="5"/>
        <v>0.07177598337819333</v>
      </c>
      <c r="I189" s="53"/>
      <c r="J189" s="53"/>
      <c r="K189" s="53"/>
      <c r="L189" s="53"/>
    </row>
    <row r="190" spans="1:12" ht="15">
      <c r="A190" s="53"/>
      <c r="B190" s="53" t="s">
        <v>401</v>
      </c>
      <c r="C190" s="149" t="s">
        <v>657</v>
      </c>
      <c r="D190" s="150">
        <v>1722960</v>
      </c>
      <c r="E190" s="150">
        <v>11730</v>
      </c>
      <c r="F190" s="150">
        <v>6680</v>
      </c>
      <c r="G190" s="380">
        <f t="shared" si="4"/>
        <v>0.6808051260621256</v>
      </c>
      <c r="H190" s="381">
        <f t="shared" si="5"/>
        <v>0.3877048799739982</v>
      </c>
      <c r="I190" s="53"/>
      <c r="J190" s="53"/>
      <c r="K190" s="53"/>
      <c r="L190" s="53"/>
    </row>
    <row r="191" spans="1:12" ht="15">
      <c r="A191" s="53"/>
      <c r="B191" s="53" t="s">
        <v>402</v>
      </c>
      <c r="C191" s="149" t="s">
        <v>658</v>
      </c>
      <c r="D191" s="150">
        <v>839070</v>
      </c>
      <c r="E191" s="150">
        <v>1760</v>
      </c>
      <c r="F191" s="150">
        <v>930</v>
      </c>
      <c r="G191" s="380">
        <f t="shared" si="4"/>
        <v>0.20975603942460105</v>
      </c>
      <c r="H191" s="381">
        <f t="shared" si="5"/>
        <v>0.11083699810504487</v>
      </c>
      <c r="I191" s="53"/>
      <c r="J191" s="53"/>
      <c r="K191" s="53"/>
      <c r="L191" s="53"/>
    </row>
    <row r="192" spans="1:12" ht="15">
      <c r="A192" s="53"/>
      <c r="B192" s="53" t="s">
        <v>403</v>
      </c>
      <c r="C192" s="149" t="s">
        <v>659</v>
      </c>
      <c r="D192" s="150">
        <v>413890</v>
      </c>
      <c r="E192" s="150">
        <v>960</v>
      </c>
      <c r="F192" s="150">
        <v>430</v>
      </c>
      <c r="G192" s="380">
        <f t="shared" si="4"/>
        <v>0.2319456860518495</v>
      </c>
      <c r="H192" s="381">
        <f t="shared" si="5"/>
        <v>0.10389233854405759</v>
      </c>
      <c r="I192" s="53"/>
      <c r="J192" s="53"/>
      <c r="K192" s="53"/>
      <c r="L192" s="53"/>
    </row>
    <row r="193" spans="1:12" ht="15">
      <c r="A193" s="53"/>
      <c r="B193" s="53" t="s">
        <v>404</v>
      </c>
      <c r="C193" s="149" t="s">
        <v>660</v>
      </c>
      <c r="D193" s="150">
        <v>910730</v>
      </c>
      <c r="E193" s="150">
        <v>1550</v>
      </c>
      <c r="F193" s="150">
        <v>460</v>
      </c>
      <c r="G193" s="380">
        <f t="shared" si="4"/>
        <v>0.170193141765397</v>
      </c>
      <c r="H193" s="381">
        <f t="shared" si="5"/>
        <v>0.050508932394892014</v>
      </c>
      <c r="I193" s="53"/>
      <c r="J193" s="53"/>
      <c r="K193" s="53"/>
      <c r="L193" s="53"/>
    </row>
    <row r="194" spans="1:12" ht="15">
      <c r="A194" s="53"/>
      <c r="B194" s="53" t="s">
        <v>405</v>
      </c>
      <c r="C194" s="149" t="s">
        <v>661</v>
      </c>
      <c r="D194" s="150">
        <v>520990</v>
      </c>
      <c r="E194" s="150">
        <v>2280</v>
      </c>
      <c r="F194" s="150">
        <v>540</v>
      </c>
      <c r="G194" s="380">
        <f t="shared" si="4"/>
        <v>0.4376283613888942</v>
      </c>
      <c r="H194" s="381">
        <f t="shared" si="5"/>
        <v>0.1036488224342118</v>
      </c>
      <c r="I194" s="53"/>
      <c r="J194" s="53"/>
      <c r="K194" s="53"/>
      <c r="L194" s="53"/>
    </row>
    <row r="195" spans="1:12" ht="15">
      <c r="A195" s="53"/>
      <c r="B195" s="53" t="s">
        <v>406</v>
      </c>
      <c r="C195" s="149" t="s">
        <v>662</v>
      </c>
      <c r="D195" s="150">
        <v>1039610</v>
      </c>
      <c r="E195" s="150">
        <v>12170</v>
      </c>
      <c r="F195" s="150">
        <v>9100</v>
      </c>
      <c r="G195" s="380">
        <f t="shared" si="4"/>
        <v>1.170631294427718</v>
      </c>
      <c r="H195" s="381">
        <f t="shared" si="5"/>
        <v>0.8753282480930349</v>
      </c>
      <c r="I195" s="53"/>
      <c r="J195" s="53"/>
      <c r="K195" s="53"/>
      <c r="L195" s="53"/>
    </row>
    <row r="196" spans="1:12" ht="15">
      <c r="A196" s="53"/>
      <c r="B196" s="53" t="s">
        <v>407</v>
      </c>
      <c r="C196" s="149" t="s">
        <v>663</v>
      </c>
      <c r="D196" s="150">
        <v>1048740</v>
      </c>
      <c r="E196" s="150">
        <v>1420</v>
      </c>
      <c r="F196" s="150">
        <v>430</v>
      </c>
      <c r="G196" s="380">
        <f t="shared" si="4"/>
        <v>0.1354005759292103</v>
      </c>
      <c r="H196" s="381">
        <f t="shared" si="5"/>
        <v>0.041001582851803116</v>
      </c>
      <c r="I196" s="53"/>
      <c r="J196" s="53"/>
      <c r="K196" s="53"/>
      <c r="L196" s="53"/>
    </row>
    <row r="197" spans="1:12" ht="15">
      <c r="A197" s="53"/>
      <c r="B197" s="53" t="s">
        <v>408</v>
      </c>
      <c r="C197" s="149" t="s">
        <v>664</v>
      </c>
      <c r="D197" s="150">
        <v>726690</v>
      </c>
      <c r="E197" s="150">
        <v>3470</v>
      </c>
      <c r="F197" s="150">
        <v>1460</v>
      </c>
      <c r="G197" s="380">
        <f t="shared" si="4"/>
        <v>0.4775076029668772</v>
      </c>
      <c r="H197" s="381">
        <f t="shared" si="5"/>
        <v>0.20091097992266305</v>
      </c>
      <c r="I197" s="53"/>
      <c r="J197" s="53"/>
      <c r="K197" s="53"/>
      <c r="L197" s="53"/>
    </row>
    <row r="198" spans="1:12" ht="15">
      <c r="A198" s="53"/>
      <c r="B198" s="53" t="s">
        <v>409</v>
      </c>
      <c r="C198" s="149" t="s">
        <v>665</v>
      </c>
      <c r="D198" s="150">
        <v>545330</v>
      </c>
      <c r="E198" s="150">
        <v>153150</v>
      </c>
      <c r="F198" s="150">
        <v>124120</v>
      </c>
      <c r="G198" s="380">
        <f t="shared" si="4"/>
        <v>28.08391249335265</v>
      </c>
      <c r="H198" s="381">
        <f t="shared" si="5"/>
        <v>22.760530321089984</v>
      </c>
      <c r="I198" s="53"/>
      <c r="J198" s="53"/>
      <c r="K198" s="53"/>
      <c r="L198" s="53"/>
    </row>
    <row r="199" spans="1:12" ht="15">
      <c r="A199" s="53"/>
      <c r="B199" s="53" t="s">
        <v>410</v>
      </c>
      <c r="C199" s="149" t="s">
        <v>666</v>
      </c>
      <c r="D199" s="150">
        <v>92230</v>
      </c>
      <c r="E199" s="150">
        <v>17270</v>
      </c>
      <c r="F199" s="150">
        <v>16440</v>
      </c>
      <c r="G199" s="380">
        <f t="shared" si="4"/>
        <v>18.72492681340128</v>
      </c>
      <c r="H199" s="381">
        <f t="shared" si="5"/>
        <v>17.82500271061477</v>
      </c>
      <c r="I199" s="53"/>
      <c r="J199" s="53"/>
      <c r="K199" s="53"/>
      <c r="L199" s="53"/>
    </row>
    <row r="200" spans="1:12" ht="15">
      <c r="A200" s="53"/>
      <c r="B200" s="53" t="s">
        <v>411</v>
      </c>
      <c r="C200" s="149" t="s">
        <v>667</v>
      </c>
      <c r="D200" s="150">
        <v>557070</v>
      </c>
      <c r="E200" s="150">
        <v>118070</v>
      </c>
      <c r="F200" s="150">
        <v>95050</v>
      </c>
      <c r="G200" s="380">
        <f t="shared" si="4"/>
        <v>21.194822912739873</v>
      </c>
      <c r="H200" s="381">
        <f t="shared" si="5"/>
        <v>17.062487658642542</v>
      </c>
      <c r="I200" s="53"/>
      <c r="J200" s="53"/>
      <c r="K200" s="53"/>
      <c r="L200" s="53"/>
    </row>
    <row r="201" spans="1:12" ht="15">
      <c r="A201" s="53"/>
      <c r="B201" s="53" t="s">
        <v>412</v>
      </c>
      <c r="C201" s="149" t="s">
        <v>668</v>
      </c>
      <c r="D201" s="150">
        <v>74370</v>
      </c>
      <c r="E201" s="150">
        <v>27010</v>
      </c>
      <c r="F201" s="150">
        <v>23660</v>
      </c>
      <c r="G201" s="380">
        <f t="shared" si="4"/>
        <v>36.318407960199</v>
      </c>
      <c r="H201" s="381">
        <f t="shared" si="5"/>
        <v>31.813903455694497</v>
      </c>
      <c r="I201" s="53"/>
      <c r="J201" s="53"/>
      <c r="K201" s="53"/>
      <c r="L201" s="53"/>
    </row>
    <row r="202" spans="1:12" ht="15">
      <c r="A202" s="53"/>
      <c r="B202" s="53" t="s">
        <v>413</v>
      </c>
      <c r="C202" s="149" t="s">
        <v>669</v>
      </c>
      <c r="D202" s="150">
        <v>2146510</v>
      </c>
      <c r="E202" s="150">
        <v>231620</v>
      </c>
      <c r="F202" s="150">
        <v>213740</v>
      </c>
      <c r="G202" s="380">
        <f t="shared" si="4"/>
        <v>10.790539061080546</v>
      </c>
      <c r="H202" s="381">
        <f t="shared" si="5"/>
        <v>9.957559014400118</v>
      </c>
      <c r="I202" s="53"/>
      <c r="J202" s="53"/>
      <c r="K202" s="53"/>
      <c r="L202" s="53"/>
    </row>
    <row r="203" spans="1:12" ht="15">
      <c r="A203" s="53"/>
      <c r="B203" s="53" t="s">
        <v>414</v>
      </c>
      <c r="C203" s="149" t="s">
        <v>670</v>
      </c>
      <c r="D203" s="150">
        <v>118590</v>
      </c>
      <c r="E203" s="150">
        <v>340</v>
      </c>
      <c r="F203" s="150">
        <v>260</v>
      </c>
      <c r="G203" s="380">
        <f t="shared" si="4"/>
        <v>0.28670208280630743</v>
      </c>
      <c r="H203" s="381">
        <f t="shared" si="5"/>
        <v>0.21924276920482333</v>
      </c>
      <c r="I203" s="53"/>
      <c r="J203" s="53"/>
      <c r="K203" s="53"/>
      <c r="L203" s="53"/>
    </row>
    <row r="204" spans="1:12" ht="15">
      <c r="A204" s="53"/>
      <c r="B204" s="53" t="s">
        <v>415</v>
      </c>
      <c r="C204" s="149" t="s">
        <v>671</v>
      </c>
      <c r="D204" s="150">
        <v>5260</v>
      </c>
      <c r="E204" s="150">
        <v>4310</v>
      </c>
      <c r="F204" s="150">
        <v>3880</v>
      </c>
      <c r="G204" s="380">
        <f t="shared" si="4"/>
        <v>81.93916349809885</v>
      </c>
      <c r="H204" s="381">
        <f t="shared" si="5"/>
        <v>73.76425855513308</v>
      </c>
      <c r="I204" s="53"/>
      <c r="J204" s="53"/>
      <c r="K204" s="53"/>
      <c r="L204" s="53"/>
    </row>
    <row r="205" spans="1:12" ht="15">
      <c r="A205" s="53"/>
      <c r="B205" s="53" t="s">
        <v>416</v>
      </c>
      <c r="C205" s="149" t="s">
        <v>672</v>
      </c>
      <c r="D205" s="150">
        <v>1566060</v>
      </c>
      <c r="E205" s="150">
        <v>690</v>
      </c>
      <c r="F205" s="150">
        <v>500</v>
      </c>
      <c r="G205" s="380">
        <f t="shared" si="4"/>
        <v>0.04405961457415424</v>
      </c>
      <c r="H205" s="381">
        <f t="shared" si="5"/>
        <v>0.03192725693779293</v>
      </c>
      <c r="I205" s="53"/>
      <c r="J205" s="53"/>
      <c r="K205" s="53"/>
      <c r="L205" s="53"/>
    </row>
    <row r="206" spans="1:12" ht="15">
      <c r="A206" s="53"/>
      <c r="B206" s="53" t="s">
        <v>417</v>
      </c>
      <c r="C206" s="149" t="s">
        <v>673</v>
      </c>
      <c r="D206" s="150">
        <v>1373860</v>
      </c>
      <c r="E206" s="150">
        <v>830</v>
      </c>
      <c r="F206" s="150">
        <v>540</v>
      </c>
      <c r="G206" s="380">
        <f t="shared" si="4"/>
        <v>0.060413724833680287</v>
      </c>
      <c r="H206" s="381">
        <f t="shared" si="5"/>
        <v>0.03930531495203296</v>
      </c>
      <c r="I206" s="53"/>
      <c r="J206" s="53"/>
      <c r="K206" s="53"/>
      <c r="L206" s="53"/>
    </row>
    <row r="207" spans="1:12" ht="15">
      <c r="A207" s="53"/>
      <c r="B207" s="53" t="s">
        <v>418</v>
      </c>
      <c r="C207" s="149" t="s">
        <v>674</v>
      </c>
      <c r="D207" s="150">
        <v>1739790</v>
      </c>
      <c r="E207" s="150">
        <v>3930</v>
      </c>
      <c r="F207" s="150">
        <v>1970</v>
      </c>
      <c r="G207" s="380">
        <f t="shared" si="4"/>
        <v>0.22588933147103962</v>
      </c>
      <c r="H207" s="381">
        <f t="shared" si="5"/>
        <v>0.11323205674248042</v>
      </c>
      <c r="I207" s="53"/>
      <c r="J207" s="53"/>
      <c r="K207" s="53"/>
      <c r="L207" s="53"/>
    </row>
    <row r="208" spans="1:12" ht="15">
      <c r="A208" s="53"/>
      <c r="B208" s="53" t="s">
        <v>419</v>
      </c>
      <c r="C208" s="149" t="s">
        <v>675</v>
      </c>
      <c r="D208" s="150">
        <v>1881320</v>
      </c>
      <c r="E208" s="150">
        <v>169220</v>
      </c>
      <c r="F208" s="150">
        <v>121190</v>
      </c>
      <c r="G208" s="380">
        <f t="shared" si="4"/>
        <v>8.99474836816703</v>
      </c>
      <c r="H208" s="381">
        <f t="shared" si="5"/>
        <v>6.4417536623222</v>
      </c>
      <c r="I208" s="53"/>
      <c r="J208" s="53"/>
      <c r="K208" s="53"/>
      <c r="L208" s="53"/>
    </row>
    <row r="209" spans="1:12" ht="15">
      <c r="A209" s="53"/>
      <c r="B209" s="53" t="s">
        <v>420</v>
      </c>
      <c r="C209" s="149" t="s">
        <v>676</v>
      </c>
      <c r="D209" s="150">
        <v>2052780</v>
      </c>
      <c r="E209" s="150">
        <v>38410</v>
      </c>
      <c r="F209" s="150">
        <v>22210</v>
      </c>
      <c r="G209" s="380">
        <f t="shared" si="4"/>
        <v>1.8711211138066428</v>
      </c>
      <c r="H209" s="381">
        <f t="shared" si="5"/>
        <v>1.081947407905377</v>
      </c>
      <c r="I209" s="53"/>
      <c r="J209" s="53"/>
      <c r="K209" s="53"/>
      <c r="L209" s="53"/>
    </row>
    <row r="210" spans="1:12" ht="15">
      <c r="A210" s="53"/>
      <c r="B210" s="53" t="s">
        <v>421</v>
      </c>
      <c r="C210" s="149" t="s">
        <v>677</v>
      </c>
      <c r="D210" s="150">
        <v>74220</v>
      </c>
      <c r="E210" s="150">
        <v>550</v>
      </c>
      <c r="F210" s="150">
        <v>140</v>
      </c>
      <c r="G210" s="380">
        <f t="shared" si="4"/>
        <v>0.7410401509027217</v>
      </c>
      <c r="H210" s="381">
        <f t="shared" si="5"/>
        <v>0.18862840204796552</v>
      </c>
      <c r="I210" s="53"/>
      <c r="J210" s="53"/>
      <c r="K210" s="53"/>
      <c r="L210" s="53"/>
    </row>
    <row r="211" spans="1:12" ht="15">
      <c r="A211" s="53"/>
      <c r="B211" s="53" t="s">
        <v>422</v>
      </c>
      <c r="C211" s="149" t="s">
        <v>678</v>
      </c>
      <c r="D211" s="150">
        <v>1447030</v>
      </c>
      <c r="E211" s="150">
        <v>13060</v>
      </c>
      <c r="F211" s="150">
        <v>4720</v>
      </c>
      <c r="G211" s="380">
        <f t="shared" si="4"/>
        <v>0.9025383025922061</v>
      </c>
      <c r="H211" s="381">
        <f t="shared" si="5"/>
        <v>0.32618535897666256</v>
      </c>
      <c r="I211" s="53"/>
      <c r="J211" s="53"/>
      <c r="K211" s="53"/>
      <c r="L211" s="53"/>
    </row>
    <row r="212" spans="1:12" ht="15">
      <c r="A212" s="53"/>
      <c r="B212" s="53" t="s">
        <v>423</v>
      </c>
      <c r="C212" s="149" t="s">
        <v>679</v>
      </c>
      <c r="D212" s="150">
        <v>1374240</v>
      </c>
      <c r="E212" s="150">
        <v>3690</v>
      </c>
      <c r="F212" s="150">
        <v>1570</v>
      </c>
      <c r="G212" s="380">
        <f aca="true" t="shared" si="6" ref="G212:G275">E212/D212*100</f>
        <v>0.26851205029689135</v>
      </c>
      <c r="H212" s="381">
        <f aca="true" t="shared" si="7" ref="H212:H275">F212/D212*100</f>
        <v>0.11424496448946328</v>
      </c>
      <c r="I212" s="53"/>
      <c r="J212" s="53"/>
      <c r="K212" s="53"/>
      <c r="L212" s="53"/>
    </row>
    <row r="213" spans="1:12" ht="15">
      <c r="A213" s="53"/>
      <c r="B213" s="53" t="s">
        <v>424</v>
      </c>
      <c r="C213" s="149" t="s">
        <v>680</v>
      </c>
      <c r="D213" s="150">
        <v>332320</v>
      </c>
      <c r="E213" s="150">
        <v>3090</v>
      </c>
      <c r="F213" s="150">
        <v>1650</v>
      </c>
      <c r="G213" s="380">
        <f t="shared" si="6"/>
        <v>0.929826673086182</v>
      </c>
      <c r="H213" s="381">
        <f t="shared" si="7"/>
        <v>0.49650938854116516</v>
      </c>
      <c r="I213" s="53"/>
      <c r="J213" s="53"/>
      <c r="K213" s="53"/>
      <c r="L213" s="53"/>
    </row>
    <row r="214" spans="1:12" ht="15">
      <c r="A214" s="53"/>
      <c r="B214" s="53" t="s">
        <v>425</v>
      </c>
      <c r="C214" s="149" t="s">
        <v>681</v>
      </c>
      <c r="D214" s="150">
        <v>130420</v>
      </c>
      <c r="E214" s="150">
        <v>1180</v>
      </c>
      <c r="F214" s="150">
        <v>890</v>
      </c>
      <c r="G214" s="380">
        <f t="shared" si="6"/>
        <v>0.9047692071768134</v>
      </c>
      <c r="H214" s="381">
        <f t="shared" si="7"/>
        <v>0.6824106732096304</v>
      </c>
      <c r="I214" s="53"/>
      <c r="J214" s="53"/>
      <c r="K214" s="53"/>
      <c r="L214" s="53"/>
    </row>
    <row r="215" spans="1:12" ht="15">
      <c r="A215" s="53"/>
      <c r="B215" s="53" t="s">
        <v>426</v>
      </c>
      <c r="C215" s="149" t="s">
        <v>682</v>
      </c>
      <c r="D215" s="150">
        <v>78640</v>
      </c>
      <c r="E215" s="150">
        <v>14630</v>
      </c>
      <c r="F215" s="150">
        <v>6240</v>
      </c>
      <c r="G215" s="380">
        <f t="shared" si="6"/>
        <v>18.603763987792473</v>
      </c>
      <c r="H215" s="381">
        <f t="shared" si="7"/>
        <v>7.934893184130214</v>
      </c>
      <c r="I215" s="53"/>
      <c r="J215" s="53"/>
      <c r="K215" s="53"/>
      <c r="L215" s="53"/>
    </row>
    <row r="216" spans="1:12" ht="15">
      <c r="A216" s="53"/>
      <c r="B216" s="53" t="s">
        <v>427</v>
      </c>
      <c r="C216" s="149" t="s">
        <v>683</v>
      </c>
      <c r="D216" s="150">
        <v>817390</v>
      </c>
      <c r="E216" s="150">
        <v>81180</v>
      </c>
      <c r="F216" s="150">
        <v>17590</v>
      </c>
      <c r="G216" s="380">
        <f t="shared" si="6"/>
        <v>9.931611592997223</v>
      </c>
      <c r="H216" s="381">
        <f t="shared" si="7"/>
        <v>2.1519715191034883</v>
      </c>
      <c r="I216" s="53"/>
      <c r="J216" s="53"/>
      <c r="K216" s="53"/>
      <c r="L216" s="53"/>
    </row>
    <row r="217" spans="1:12" ht="15">
      <c r="A217" s="53"/>
      <c r="B217" s="53" t="s">
        <v>428</v>
      </c>
      <c r="C217" s="149" t="s">
        <v>684</v>
      </c>
      <c r="D217" s="150">
        <v>465740</v>
      </c>
      <c r="E217" s="150">
        <v>3360</v>
      </c>
      <c r="F217" s="150">
        <v>590</v>
      </c>
      <c r="G217" s="380">
        <f t="shared" si="6"/>
        <v>0.7214325589384636</v>
      </c>
      <c r="H217" s="381">
        <f t="shared" si="7"/>
        <v>0.1266801219564564</v>
      </c>
      <c r="I217" s="53"/>
      <c r="J217" s="53"/>
      <c r="K217" s="53"/>
      <c r="L217" s="53"/>
    </row>
    <row r="218" spans="1:12" ht="15">
      <c r="A218" s="53"/>
      <c r="B218" s="53" t="s">
        <v>429</v>
      </c>
      <c r="C218" s="149" t="s">
        <v>685</v>
      </c>
      <c r="D218" s="150">
        <v>539840</v>
      </c>
      <c r="E218" s="150">
        <v>480</v>
      </c>
      <c r="F218" s="150">
        <v>180</v>
      </c>
      <c r="G218" s="380">
        <f t="shared" si="6"/>
        <v>0.08891523414344991</v>
      </c>
      <c r="H218" s="381">
        <f t="shared" si="7"/>
        <v>0.033343212803793716</v>
      </c>
      <c r="I218" s="53"/>
      <c r="J218" s="53"/>
      <c r="K218" s="53"/>
      <c r="L218" s="53"/>
    </row>
    <row r="219" spans="1:12" ht="15">
      <c r="A219" s="53"/>
      <c r="B219" s="53" t="s">
        <v>430</v>
      </c>
      <c r="C219" s="149" t="s">
        <v>686</v>
      </c>
      <c r="D219" s="150">
        <v>791180</v>
      </c>
      <c r="E219" s="150">
        <v>30160</v>
      </c>
      <c r="F219" s="150">
        <v>2060</v>
      </c>
      <c r="G219" s="380">
        <f t="shared" si="6"/>
        <v>3.8120276043378247</v>
      </c>
      <c r="H219" s="381">
        <f t="shared" si="7"/>
        <v>0.2603705857074244</v>
      </c>
      <c r="I219" s="53"/>
      <c r="J219" s="53"/>
      <c r="K219" s="53"/>
      <c r="L219" s="53"/>
    </row>
    <row r="220" spans="1:12" ht="15">
      <c r="A220" s="53"/>
      <c r="B220" s="53" t="s">
        <v>431</v>
      </c>
      <c r="C220" s="149" t="s">
        <v>687</v>
      </c>
      <c r="D220" s="150">
        <v>181470</v>
      </c>
      <c r="E220" s="150">
        <v>12840</v>
      </c>
      <c r="F220" s="150">
        <v>860</v>
      </c>
      <c r="G220" s="380">
        <f t="shared" si="6"/>
        <v>7.075549677632667</v>
      </c>
      <c r="H220" s="381">
        <f t="shared" si="7"/>
        <v>0.47390753292555243</v>
      </c>
      <c r="I220" s="53"/>
      <c r="J220" s="53"/>
      <c r="K220" s="53"/>
      <c r="L220" s="53"/>
    </row>
    <row r="221" spans="1:12" ht="15">
      <c r="A221" s="53"/>
      <c r="B221" s="53" t="s">
        <v>432</v>
      </c>
      <c r="C221" s="149" t="s">
        <v>688</v>
      </c>
      <c r="D221" s="150">
        <v>618850</v>
      </c>
      <c r="E221" s="150">
        <v>36880</v>
      </c>
      <c r="F221" s="150">
        <v>4040</v>
      </c>
      <c r="G221" s="380">
        <f t="shared" si="6"/>
        <v>5.959440898440656</v>
      </c>
      <c r="H221" s="381">
        <f t="shared" si="7"/>
        <v>0.652823786054779</v>
      </c>
      <c r="I221" s="53"/>
      <c r="J221" s="53"/>
      <c r="K221" s="53"/>
      <c r="L221" s="53"/>
    </row>
    <row r="222" spans="1:12" ht="15">
      <c r="A222" s="53"/>
      <c r="B222" s="53" t="s">
        <v>433</v>
      </c>
      <c r="C222" s="149" t="s">
        <v>689</v>
      </c>
      <c r="D222" s="150">
        <v>671350</v>
      </c>
      <c r="E222" s="150">
        <v>20540</v>
      </c>
      <c r="F222" s="150">
        <v>1820</v>
      </c>
      <c r="G222" s="380">
        <f t="shared" si="6"/>
        <v>3.0595069635808447</v>
      </c>
      <c r="H222" s="381">
        <f t="shared" si="7"/>
        <v>0.27109555373501154</v>
      </c>
      <c r="I222" s="53"/>
      <c r="J222" s="53"/>
      <c r="K222" s="53"/>
      <c r="L222" s="53"/>
    </row>
    <row r="223" spans="1:12" ht="15">
      <c r="A223" s="53"/>
      <c r="B223" s="53" t="s">
        <v>434</v>
      </c>
      <c r="C223" s="149" t="s">
        <v>690</v>
      </c>
      <c r="D223" s="150">
        <v>19550</v>
      </c>
      <c r="E223" s="150">
        <v>1710</v>
      </c>
      <c r="F223" s="150">
        <v>720</v>
      </c>
      <c r="G223" s="380">
        <f t="shared" si="6"/>
        <v>8.746803069053708</v>
      </c>
      <c r="H223" s="381">
        <f t="shared" si="7"/>
        <v>3.682864450127877</v>
      </c>
      <c r="I223" s="53"/>
      <c r="J223" s="53"/>
      <c r="K223" s="53"/>
      <c r="L223" s="53"/>
    </row>
    <row r="224" spans="1:12" ht="15">
      <c r="A224" s="53"/>
      <c r="B224" s="53" t="s">
        <v>435</v>
      </c>
      <c r="C224" s="149" t="s">
        <v>691</v>
      </c>
      <c r="D224" s="150">
        <v>92000</v>
      </c>
      <c r="E224" s="150">
        <v>1320</v>
      </c>
      <c r="F224" s="150">
        <v>100</v>
      </c>
      <c r="G224" s="380">
        <f t="shared" si="6"/>
        <v>1.434782608695652</v>
      </c>
      <c r="H224" s="381">
        <f t="shared" si="7"/>
        <v>0.10869565217391304</v>
      </c>
      <c r="I224" s="53"/>
      <c r="J224" s="53"/>
      <c r="K224" s="53"/>
      <c r="L224" s="53"/>
    </row>
    <row r="225" spans="1:12" ht="15">
      <c r="A225" s="53"/>
      <c r="B225" s="53" t="s">
        <v>436</v>
      </c>
      <c r="C225" s="149" t="s">
        <v>692</v>
      </c>
      <c r="D225" s="150">
        <v>786510</v>
      </c>
      <c r="E225" s="150">
        <v>18180</v>
      </c>
      <c r="F225" s="150">
        <v>2940</v>
      </c>
      <c r="G225" s="380">
        <f t="shared" si="6"/>
        <v>2.311477285730633</v>
      </c>
      <c r="H225" s="381">
        <f t="shared" si="7"/>
        <v>0.37380325742838616</v>
      </c>
      <c r="I225" s="53"/>
      <c r="J225" s="53"/>
      <c r="K225" s="53"/>
      <c r="L225" s="53"/>
    </row>
    <row r="226" spans="1:12" ht="15">
      <c r="A226" s="53"/>
      <c r="B226" s="53" t="s">
        <v>437</v>
      </c>
      <c r="C226" s="149" t="s">
        <v>693</v>
      </c>
      <c r="D226" s="150">
        <v>502900</v>
      </c>
      <c r="E226" s="150">
        <v>24380</v>
      </c>
      <c r="F226" s="150">
        <v>9230</v>
      </c>
      <c r="G226" s="380">
        <f t="shared" si="6"/>
        <v>4.847882282759993</v>
      </c>
      <c r="H226" s="381">
        <f t="shared" si="7"/>
        <v>1.8353549413402268</v>
      </c>
      <c r="I226" s="53"/>
      <c r="J226" s="53"/>
      <c r="K226" s="53"/>
      <c r="L226" s="53"/>
    </row>
    <row r="227" spans="1:12" ht="15">
      <c r="A227" s="53"/>
      <c r="B227" s="53" t="s">
        <v>438</v>
      </c>
      <c r="C227" s="149" t="s">
        <v>694</v>
      </c>
      <c r="D227" s="150">
        <v>535970</v>
      </c>
      <c r="E227" s="150">
        <v>70790</v>
      </c>
      <c r="F227" s="150">
        <v>34140</v>
      </c>
      <c r="G227" s="380">
        <f t="shared" si="6"/>
        <v>13.207828796387858</v>
      </c>
      <c r="H227" s="381">
        <f t="shared" si="7"/>
        <v>6.3697595014646335</v>
      </c>
      <c r="I227" s="53"/>
      <c r="J227" s="53"/>
      <c r="K227" s="53"/>
      <c r="L227" s="53"/>
    </row>
    <row r="228" spans="1:12" ht="15">
      <c r="A228" s="53"/>
      <c r="B228" s="53" t="s">
        <v>439</v>
      </c>
      <c r="C228" s="149" t="s">
        <v>695</v>
      </c>
      <c r="D228" s="150">
        <v>652920</v>
      </c>
      <c r="E228" s="150">
        <v>33840</v>
      </c>
      <c r="F228" s="150">
        <v>4540</v>
      </c>
      <c r="G228" s="380">
        <f t="shared" si="6"/>
        <v>5.182870795809594</v>
      </c>
      <c r="H228" s="381">
        <f t="shared" si="7"/>
        <v>0.6953378668136985</v>
      </c>
      <c r="I228" s="53"/>
      <c r="J228" s="53"/>
      <c r="K228" s="53"/>
      <c r="L228" s="53"/>
    </row>
    <row r="229" spans="1:12" ht="15">
      <c r="A229" s="53"/>
      <c r="B229" s="53" t="s">
        <v>440</v>
      </c>
      <c r="C229" s="149" t="s">
        <v>696</v>
      </c>
      <c r="D229" s="150">
        <v>254480</v>
      </c>
      <c r="E229" s="150">
        <v>5310</v>
      </c>
      <c r="F229" s="150">
        <v>590</v>
      </c>
      <c r="G229" s="380">
        <f t="shared" si="6"/>
        <v>2.0866079849104056</v>
      </c>
      <c r="H229" s="381">
        <f t="shared" si="7"/>
        <v>0.23184533165671173</v>
      </c>
      <c r="I229" s="53"/>
      <c r="J229" s="53"/>
      <c r="K229" s="53"/>
      <c r="L229" s="53"/>
    </row>
    <row r="230" spans="1:12" ht="15">
      <c r="A230" s="53"/>
      <c r="B230" s="53" t="s">
        <v>441</v>
      </c>
      <c r="C230" s="149" t="s">
        <v>697</v>
      </c>
      <c r="D230" s="150">
        <v>104450</v>
      </c>
      <c r="E230" s="150">
        <v>1080</v>
      </c>
      <c r="F230" s="150">
        <v>250</v>
      </c>
      <c r="G230" s="380">
        <f t="shared" si="6"/>
        <v>1.0339875538535184</v>
      </c>
      <c r="H230" s="381">
        <f t="shared" si="7"/>
        <v>0.23934897079942558</v>
      </c>
      <c r="I230" s="53"/>
      <c r="J230" s="53"/>
      <c r="K230" s="53"/>
      <c r="L230" s="53"/>
    </row>
    <row r="231" spans="1:12" ht="15">
      <c r="A231" s="53"/>
      <c r="B231" s="53" t="s">
        <v>442</v>
      </c>
      <c r="C231" s="149" t="s">
        <v>698</v>
      </c>
      <c r="D231" s="150">
        <v>106680</v>
      </c>
      <c r="E231" s="150">
        <v>620</v>
      </c>
      <c r="F231" s="150">
        <v>70</v>
      </c>
      <c r="G231" s="380">
        <f t="shared" si="6"/>
        <v>0.5811773528308962</v>
      </c>
      <c r="H231" s="381">
        <f t="shared" si="7"/>
        <v>0.06561679790026247</v>
      </c>
      <c r="I231" s="53"/>
      <c r="J231" s="53"/>
      <c r="K231" s="53"/>
      <c r="L231" s="53"/>
    </row>
    <row r="232" spans="1:12" ht="15">
      <c r="A232" s="53"/>
      <c r="B232" s="53" t="s">
        <v>443</v>
      </c>
      <c r="C232" s="149" t="s">
        <v>699</v>
      </c>
      <c r="D232" s="150">
        <v>179380</v>
      </c>
      <c r="E232" s="150">
        <v>0</v>
      </c>
      <c r="F232" s="150">
        <v>0</v>
      </c>
      <c r="G232" s="380">
        <f t="shared" si="6"/>
        <v>0</v>
      </c>
      <c r="H232" s="381">
        <f t="shared" si="7"/>
        <v>0</v>
      </c>
      <c r="I232" s="53"/>
      <c r="J232" s="53"/>
      <c r="K232" s="53"/>
      <c r="L232" s="53"/>
    </row>
    <row r="233" spans="1:12" ht="15">
      <c r="A233" s="53"/>
      <c r="B233" s="53" t="s">
        <v>444</v>
      </c>
      <c r="C233" s="149" t="s">
        <v>700</v>
      </c>
      <c r="D233" s="150">
        <v>382840</v>
      </c>
      <c r="E233" s="150">
        <v>0</v>
      </c>
      <c r="F233" s="150">
        <v>0</v>
      </c>
      <c r="G233" s="380">
        <f t="shared" si="6"/>
        <v>0</v>
      </c>
      <c r="H233" s="381">
        <f t="shared" si="7"/>
        <v>0</v>
      </c>
      <c r="I233" s="53"/>
      <c r="J233" s="53"/>
      <c r="K233" s="53"/>
      <c r="L233" s="53"/>
    </row>
    <row r="234" spans="1:12" ht="15">
      <c r="A234" s="53"/>
      <c r="B234" s="53" t="s">
        <v>445</v>
      </c>
      <c r="C234" s="149" t="s">
        <v>701</v>
      </c>
      <c r="D234" s="150">
        <v>454270</v>
      </c>
      <c r="E234" s="150">
        <v>0</v>
      </c>
      <c r="F234" s="150">
        <v>0</v>
      </c>
      <c r="G234" s="380">
        <f t="shared" si="6"/>
        <v>0</v>
      </c>
      <c r="H234" s="381">
        <f t="shared" si="7"/>
        <v>0</v>
      </c>
      <c r="I234" s="53"/>
      <c r="J234" s="53"/>
      <c r="K234" s="53"/>
      <c r="L234" s="53"/>
    </row>
    <row r="235" spans="1:12" ht="15">
      <c r="A235" s="53"/>
      <c r="B235" s="53" t="s">
        <v>446</v>
      </c>
      <c r="C235" s="149" t="s">
        <v>702</v>
      </c>
      <c r="D235" s="150">
        <v>33730</v>
      </c>
      <c r="E235" s="150">
        <v>0</v>
      </c>
      <c r="F235" s="150">
        <v>0</v>
      </c>
      <c r="G235" s="380">
        <f t="shared" si="6"/>
        <v>0</v>
      </c>
      <c r="H235" s="381">
        <f t="shared" si="7"/>
        <v>0</v>
      </c>
      <c r="I235" s="53"/>
      <c r="J235" s="53"/>
      <c r="K235" s="53"/>
      <c r="L235" s="53"/>
    </row>
    <row r="236" spans="1:12" ht="15">
      <c r="A236" s="53"/>
      <c r="B236" s="53" t="s">
        <v>447</v>
      </c>
      <c r="C236" s="149" t="s">
        <v>703</v>
      </c>
      <c r="D236" s="150">
        <v>210400</v>
      </c>
      <c r="E236" s="150">
        <v>290</v>
      </c>
      <c r="F236" s="150">
        <v>290</v>
      </c>
      <c r="G236" s="380">
        <f t="shared" si="6"/>
        <v>0.13783269961977185</v>
      </c>
      <c r="H236" s="381">
        <f t="shared" si="7"/>
        <v>0.13783269961977185</v>
      </c>
      <c r="I236" s="53"/>
      <c r="J236" s="53"/>
      <c r="K236" s="53"/>
      <c r="L236" s="53"/>
    </row>
    <row r="237" spans="1:12" ht="15">
      <c r="A237" s="53"/>
      <c r="B237" s="53" t="s">
        <v>448</v>
      </c>
      <c r="C237" s="149" t="s">
        <v>704</v>
      </c>
      <c r="D237" s="150">
        <v>162580</v>
      </c>
      <c r="E237" s="151" t="s">
        <v>21</v>
      </c>
      <c r="F237" s="151" t="s">
        <v>21</v>
      </c>
      <c r="G237" s="380" t="s">
        <v>21</v>
      </c>
      <c r="H237" s="381" t="s">
        <v>21</v>
      </c>
      <c r="I237" s="53"/>
      <c r="J237" s="53"/>
      <c r="K237" s="53"/>
      <c r="L237" s="53"/>
    </row>
    <row r="238" spans="1:12" ht="15">
      <c r="A238" s="53"/>
      <c r="B238" s="53" t="s">
        <v>449</v>
      </c>
      <c r="C238" s="149" t="s">
        <v>705</v>
      </c>
      <c r="D238" s="150">
        <v>19800</v>
      </c>
      <c r="E238" s="150">
        <v>0</v>
      </c>
      <c r="F238" s="150">
        <v>0</v>
      </c>
      <c r="G238" s="380">
        <f t="shared" si="6"/>
        <v>0</v>
      </c>
      <c r="H238" s="381">
        <f t="shared" si="7"/>
        <v>0</v>
      </c>
      <c r="I238" s="53"/>
      <c r="J238" s="53"/>
      <c r="K238" s="53"/>
      <c r="L238" s="53"/>
    </row>
    <row r="239" spans="1:12" ht="15">
      <c r="A239" s="53"/>
      <c r="B239" s="53" t="s">
        <v>450</v>
      </c>
      <c r="C239" s="149" t="s">
        <v>706</v>
      </c>
      <c r="D239" s="150">
        <v>264980</v>
      </c>
      <c r="E239" s="150">
        <v>1840</v>
      </c>
      <c r="F239" s="150">
        <v>1420</v>
      </c>
      <c r="G239" s="380">
        <f t="shared" si="6"/>
        <v>0.6943920295871386</v>
      </c>
      <c r="H239" s="381">
        <f t="shared" si="7"/>
        <v>0.5358895010944222</v>
      </c>
      <c r="I239" s="53"/>
      <c r="J239" s="53"/>
      <c r="K239" s="53"/>
      <c r="L239" s="53"/>
    </row>
    <row r="240" spans="1:12" ht="15">
      <c r="A240" s="53"/>
      <c r="B240" s="53" t="s">
        <v>451</v>
      </c>
      <c r="C240" s="149" t="s">
        <v>707</v>
      </c>
      <c r="D240" s="150">
        <v>616110</v>
      </c>
      <c r="E240" s="150">
        <v>2560</v>
      </c>
      <c r="F240" s="150">
        <v>2060</v>
      </c>
      <c r="G240" s="380">
        <f t="shared" si="6"/>
        <v>0.41551021733132076</v>
      </c>
      <c r="H240" s="381">
        <f t="shared" si="7"/>
        <v>0.3343558780087971</v>
      </c>
      <c r="I240" s="53"/>
      <c r="J240" s="53"/>
      <c r="K240" s="53"/>
      <c r="L240" s="53"/>
    </row>
    <row r="241" spans="1:12" ht="15">
      <c r="A241" s="53"/>
      <c r="B241" s="53" t="s">
        <v>452</v>
      </c>
      <c r="C241" s="149" t="s">
        <v>708</v>
      </c>
      <c r="D241" s="150">
        <v>79930</v>
      </c>
      <c r="E241" s="150">
        <v>460</v>
      </c>
      <c r="F241" s="150">
        <v>400</v>
      </c>
      <c r="G241" s="380">
        <f t="shared" si="6"/>
        <v>0.5755035656199174</v>
      </c>
      <c r="H241" s="381">
        <f t="shared" si="7"/>
        <v>0.5004378831477543</v>
      </c>
      <c r="I241" s="53"/>
      <c r="J241" s="53"/>
      <c r="K241" s="53"/>
      <c r="L241" s="53"/>
    </row>
    <row r="242" spans="1:12" ht="15">
      <c r="A242" s="53"/>
      <c r="B242" s="53" t="s">
        <v>453</v>
      </c>
      <c r="C242" s="149" t="s">
        <v>709</v>
      </c>
      <c r="D242" s="150">
        <v>93960</v>
      </c>
      <c r="E242" s="150">
        <v>0</v>
      </c>
      <c r="F242" s="150">
        <v>0</v>
      </c>
      <c r="G242" s="380">
        <f t="shared" si="6"/>
        <v>0</v>
      </c>
      <c r="H242" s="381">
        <f t="shared" si="7"/>
        <v>0</v>
      </c>
      <c r="I242" s="53"/>
      <c r="J242" s="53"/>
      <c r="K242" s="53"/>
      <c r="L242" s="53"/>
    </row>
    <row r="243" spans="1:12" ht="15">
      <c r="A243" s="53"/>
      <c r="B243" s="53" t="s">
        <v>454</v>
      </c>
      <c r="C243" s="149" t="s">
        <v>710</v>
      </c>
      <c r="D243" s="150">
        <v>314260</v>
      </c>
      <c r="E243" s="150">
        <v>4610</v>
      </c>
      <c r="F243" s="150">
        <v>4270</v>
      </c>
      <c r="G243" s="380">
        <f t="shared" si="6"/>
        <v>1.4669382040348755</v>
      </c>
      <c r="H243" s="381">
        <f t="shared" si="7"/>
        <v>1.3587475338891364</v>
      </c>
      <c r="I243" s="53"/>
      <c r="J243" s="53"/>
      <c r="K243" s="53"/>
      <c r="L243" s="53"/>
    </row>
    <row r="244" spans="1:12" ht="15">
      <c r="A244" s="53"/>
      <c r="B244" s="53" t="s">
        <v>455</v>
      </c>
      <c r="C244" s="149" t="s">
        <v>711</v>
      </c>
      <c r="D244" s="150">
        <v>355340</v>
      </c>
      <c r="E244" s="150">
        <v>320</v>
      </c>
      <c r="F244" s="150">
        <v>70</v>
      </c>
      <c r="G244" s="380">
        <f t="shared" si="6"/>
        <v>0.09005459559858164</v>
      </c>
      <c r="H244" s="381">
        <f t="shared" si="7"/>
        <v>0.019699442787189735</v>
      </c>
      <c r="I244" s="53"/>
      <c r="J244" s="53"/>
      <c r="K244" s="53"/>
      <c r="L244" s="53"/>
    </row>
    <row r="245" spans="1:12" ht="15">
      <c r="A245" s="53"/>
      <c r="B245" s="53" t="s">
        <v>456</v>
      </c>
      <c r="C245" s="149" t="s">
        <v>712</v>
      </c>
      <c r="D245" s="150">
        <v>465250</v>
      </c>
      <c r="E245" s="150">
        <v>4970</v>
      </c>
      <c r="F245" s="150">
        <v>4320</v>
      </c>
      <c r="G245" s="380">
        <f t="shared" si="6"/>
        <v>1.0682428801719506</v>
      </c>
      <c r="H245" s="381">
        <f t="shared" si="7"/>
        <v>0.9285330467490596</v>
      </c>
      <c r="I245" s="53"/>
      <c r="J245" s="53"/>
      <c r="K245" s="53"/>
      <c r="L245" s="53"/>
    </row>
    <row r="246" spans="1:12" ht="15">
      <c r="A246" s="53"/>
      <c r="B246" s="53" t="s">
        <v>457</v>
      </c>
      <c r="C246" s="149" t="s">
        <v>713</v>
      </c>
      <c r="D246" s="150">
        <v>432690</v>
      </c>
      <c r="E246" s="150">
        <v>2530</v>
      </c>
      <c r="F246" s="150">
        <v>2270</v>
      </c>
      <c r="G246" s="380">
        <f t="shared" si="6"/>
        <v>0.5847142295870023</v>
      </c>
      <c r="H246" s="381">
        <f t="shared" si="7"/>
        <v>0.52462502022233</v>
      </c>
      <c r="I246" s="53"/>
      <c r="J246" s="53"/>
      <c r="K246" s="53"/>
      <c r="L246" s="53"/>
    </row>
    <row r="247" spans="1:12" ht="15">
      <c r="A247" s="53"/>
      <c r="B247" s="53" t="s">
        <v>458</v>
      </c>
      <c r="C247" s="149" t="s">
        <v>714</v>
      </c>
      <c r="D247" s="150">
        <v>460630</v>
      </c>
      <c r="E247" s="150">
        <v>3170</v>
      </c>
      <c r="F247" s="150">
        <v>2040</v>
      </c>
      <c r="G247" s="380">
        <f t="shared" si="6"/>
        <v>0.6881879165490742</v>
      </c>
      <c r="H247" s="381">
        <f t="shared" si="7"/>
        <v>0.4428717191672275</v>
      </c>
      <c r="I247" s="53"/>
      <c r="J247" s="53"/>
      <c r="K247" s="53"/>
      <c r="L247" s="53"/>
    </row>
    <row r="248" spans="1:12" ht="15">
      <c r="A248" s="53"/>
      <c r="B248" s="53" t="s">
        <v>459</v>
      </c>
      <c r="C248" s="149" t="s">
        <v>715</v>
      </c>
      <c r="D248" s="150">
        <v>13860</v>
      </c>
      <c r="E248" s="150">
        <v>0</v>
      </c>
      <c r="F248" s="150">
        <v>0</v>
      </c>
      <c r="G248" s="380">
        <f t="shared" si="6"/>
        <v>0</v>
      </c>
      <c r="H248" s="381">
        <f t="shared" si="7"/>
        <v>0</v>
      </c>
      <c r="I248" s="53"/>
      <c r="J248" s="53"/>
      <c r="K248" s="53"/>
      <c r="L248" s="53"/>
    </row>
    <row r="249" spans="1:12" ht="15">
      <c r="A249" s="53"/>
      <c r="B249" s="53" t="s">
        <v>460</v>
      </c>
      <c r="C249" s="149" t="s">
        <v>716</v>
      </c>
      <c r="D249" s="150">
        <v>890810</v>
      </c>
      <c r="E249" s="150">
        <v>24680</v>
      </c>
      <c r="F249" s="150">
        <v>22450</v>
      </c>
      <c r="G249" s="380">
        <f t="shared" si="6"/>
        <v>2.770512230441957</v>
      </c>
      <c r="H249" s="381">
        <f t="shared" si="7"/>
        <v>2.5201782647253625</v>
      </c>
      <c r="I249" s="53"/>
      <c r="J249" s="53"/>
      <c r="K249" s="53"/>
      <c r="L249" s="53"/>
    </row>
    <row r="250" spans="1:12" ht="15">
      <c r="A250" s="53"/>
      <c r="B250" s="53" t="s">
        <v>461</v>
      </c>
      <c r="C250" s="149" t="s">
        <v>717</v>
      </c>
      <c r="D250" s="150">
        <v>163620</v>
      </c>
      <c r="E250" s="150">
        <v>1240</v>
      </c>
      <c r="F250" s="150">
        <v>1080</v>
      </c>
      <c r="G250" s="380">
        <f t="shared" si="6"/>
        <v>0.7578535631340911</v>
      </c>
      <c r="H250" s="381">
        <f t="shared" si="7"/>
        <v>0.6600660066006601</v>
      </c>
      <c r="I250" s="53"/>
      <c r="J250" s="53"/>
      <c r="K250" s="53"/>
      <c r="L250" s="53"/>
    </row>
    <row r="251" spans="1:12" ht="15">
      <c r="A251" s="53"/>
      <c r="B251" s="53" t="s">
        <v>462</v>
      </c>
      <c r="C251" s="149" t="s">
        <v>718</v>
      </c>
      <c r="D251" s="150">
        <v>229810</v>
      </c>
      <c r="E251" s="150">
        <v>3150</v>
      </c>
      <c r="F251" s="150">
        <v>2690</v>
      </c>
      <c r="G251" s="380">
        <f t="shared" si="6"/>
        <v>1.370697532744441</v>
      </c>
      <c r="H251" s="381">
        <f t="shared" si="7"/>
        <v>1.1705321787563638</v>
      </c>
      <c r="I251" s="53"/>
      <c r="J251" s="53"/>
      <c r="K251" s="53"/>
      <c r="L251" s="53"/>
    </row>
    <row r="252" spans="1:12" ht="15">
      <c r="A252" s="53"/>
      <c r="B252" s="53" t="s">
        <v>463</v>
      </c>
      <c r="C252" s="149" t="s">
        <v>719</v>
      </c>
      <c r="D252" s="151">
        <v>40</v>
      </c>
      <c r="E252" s="150">
        <v>0</v>
      </c>
      <c r="F252" s="150">
        <v>0</v>
      </c>
      <c r="G252" s="380">
        <v>0</v>
      </c>
      <c r="H252" s="381">
        <v>0</v>
      </c>
      <c r="I252" s="53"/>
      <c r="J252" s="53"/>
      <c r="K252" s="53"/>
      <c r="L252" s="53"/>
    </row>
    <row r="253" spans="1:12" ht="15">
      <c r="A253" s="53"/>
      <c r="B253" s="53" t="s">
        <v>464</v>
      </c>
      <c r="C253" s="149" t="s">
        <v>720</v>
      </c>
      <c r="D253" s="150">
        <v>10380</v>
      </c>
      <c r="E253" s="150">
        <v>70</v>
      </c>
      <c r="F253" s="150">
        <v>50</v>
      </c>
      <c r="G253" s="380">
        <f t="shared" si="6"/>
        <v>0.674373795761079</v>
      </c>
      <c r="H253" s="381">
        <f t="shared" si="7"/>
        <v>0.48169556840077066</v>
      </c>
      <c r="I253" s="53"/>
      <c r="J253" s="53"/>
      <c r="K253" s="53"/>
      <c r="L253" s="53"/>
    </row>
    <row r="254" spans="1:12" ht="15">
      <c r="A254" s="53"/>
      <c r="B254" s="53" t="s">
        <v>465</v>
      </c>
      <c r="C254" s="149" t="s">
        <v>721</v>
      </c>
      <c r="D254" s="150">
        <v>357770</v>
      </c>
      <c r="E254" s="150">
        <v>180</v>
      </c>
      <c r="F254" s="150">
        <v>160</v>
      </c>
      <c r="G254" s="380">
        <f t="shared" si="6"/>
        <v>0.05031165273779244</v>
      </c>
      <c r="H254" s="381">
        <f t="shared" si="7"/>
        <v>0.04472146910025994</v>
      </c>
      <c r="I254" s="53"/>
      <c r="J254" s="53"/>
      <c r="K254" s="53"/>
      <c r="L254" s="53"/>
    </row>
    <row r="255" spans="1:12" ht="15">
      <c r="A255" s="53"/>
      <c r="B255" s="53" t="s">
        <v>466</v>
      </c>
      <c r="C255" s="149" t="s">
        <v>722</v>
      </c>
      <c r="D255" s="150">
        <v>256920</v>
      </c>
      <c r="E255" s="150">
        <v>530</v>
      </c>
      <c r="F255" s="150">
        <v>510</v>
      </c>
      <c r="G255" s="380">
        <f t="shared" si="6"/>
        <v>0.2062898956873735</v>
      </c>
      <c r="H255" s="381">
        <f t="shared" si="7"/>
        <v>0.19850537132181223</v>
      </c>
      <c r="I255" s="53"/>
      <c r="J255" s="53"/>
      <c r="K255" s="53"/>
      <c r="L255" s="53"/>
    </row>
    <row r="256" spans="1:12" ht="15">
      <c r="A256" s="53"/>
      <c r="B256" s="53" t="s">
        <v>467</v>
      </c>
      <c r="C256" s="149" t="s">
        <v>723</v>
      </c>
      <c r="D256" s="150">
        <v>216080</v>
      </c>
      <c r="E256" s="150">
        <v>620</v>
      </c>
      <c r="F256" s="150">
        <v>530</v>
      </c>
      <c r="G256" s="380">
        <f t="shared" si="6"/>
        <v>0.28693076638282117</v>
      </c>
      <c r="H256" s="381">
        <f t="shared" si="7"/>
        <v>0.2452795261014439</v>
      </c>
      <c r="I256" s="53"/>
      <c r="J256" s="53"/>
      <c r="K256" s="53"/>
      <c r="L256" s="53"/>
    </row>
    <row r="257" spans="1:12" ht="15">
      <c r="A257" s="53"/>
      <c r="B257" s="53" t="s">
        <v>468</v>
      </c>
      <c r="C257" s="149" t="s">
        <v>724</v>
      </c>
      <c r="D257" s="150">
        <v>211440</v>
      </c>
      <c r="E257" s="150">
        <v>1980</v>
      </c>
      <c r="F257" s="150">
        <v>1820</v>
      </c>
      <c r="G257" s="380">
        <f t="shared" si="6"/>
        <v>0.9364358683314415</v>
      </c>
      <c r="H257" s="381">
        <f t="shared" si="7"/>
        <v>0.8607642830117291</v>
      </c>
      <c r="I257" s="53"/>
      <c r="J257" s="53"/>
      <c r="K257" s="53"/>
      <c r="L257" s="53"/>
    </row>
    <row r="258" spans="1:12" ht="15">
      <c r="A258" s="53"/>
      <c r="B258" s="53" t="s">
        <v>469</v>
      </c>
      <c r="C258" s="149" t="s">
        <v>725</v>
      </c>
      <c r="D258" s="150">
        <v>533260</v>
      </c>
      <c r="E258" s="150">
        <v>390</v>
      </c>
      <c r="F258" s="150">
        <v>330</v>
      </c>
      <c r="G258" s="380">
        <f t="shared" si="6"/>
        <v>0.07313505607020966</v>
      </c>
      <c r="H258" s="381">
        <f t="shared" si="7"/>
        <v>0.06188350898248509</v>
      </c>
      <c r="I258" s="53"/>
      <c r="J258" s="53"/>
      <c r="K258" s="53"/>
      <c r="L258" s="53"/>
    </row>
    <row r="259" spans="1:12" ht="15">
      <c r="A259" s="53"/>
      <c r="B259" s="53" t="s">
        <v>470</v>
      </c>
      <c r="C259" s="149" t="s">
        <v>726</v>
      </c>
      <c r="D259" s="150">
        <v>460480</v>
      </c>
      <c r="E259" s="150">
        <v>180</v>
      </c>
      <c r="F259" s="150">
        <v>180</v>
      </c>
      <c r="G259" s="380">
        <f t="shared" si="6"/>
        <v>0.03908964558721335</v>
      </c>
      <c r="H259" s="381">
        <f t="shared" si="7"/>
        <v>0.03908964558721335</v>
      </c>
      <c r="I259" s="53"/>
      <c r="J259" s="53"/>
      <c r="K259" s="53"/>
      <c r="L259" s="53"/>
    </row>
    <row r="260" spans="1:12" ht="15">
      <c r="A260" s="53"/>
      <c r="B260" s="53" t="s">
        <v>471</v>
      </c>
      <c r="C260" s="149" t="s">
        <v>727</v>
      </c>
      <c r="D260" s="150">
        <v>265610</v>
      </c>
      <c r="E260" s="150">
        <v>0</v>
      </c>
      <c r="F260" s="150">
        <v>0</v>
      </c>
      <c r="G260" s="380">
        <f t="shared" si="6"/>
        <v>0</v>
      </c>
      <c r="H260" s="381">
        <f t="shared" si="7"/>
        <v>0</v>
      </c>
      <c r="I260" s="53"/>
      <c r="J260" s="53"/>
      <c r="K260" s="53"/>
      <c r="L260" s="53"/>
    </row>
    <row r="261" spans="1:12" ht="15">
      <c r="A261" s="53"/>
      <c r="B261" s="53" t="s">
        <v>472</v>
      </c>
      <c r="C261" s="149" t="s">
        <v>728</v>
      </c>
      <c r="D261" s="150">
        <v>480950</v>
      </c>
      <c r="E261" s="150">
        <v>170</v>
      </c>
      <c r="F261" s="150">
        <v>160</v>
      </c>
      <c r="G261" s="380">
        <f t="shared" si="6"/>
        <v>0.03534670963717643</v>
      </c>
      <c r="H261" s="381">
        <f t="shared" si="7"/>
        <v>0.03326749142322487</v>
      </c>
      <c r="I261" s="53"/>
      <c r="J261" s="53"/>
      <c r="K261" s="53"/>
      <c r="L261" s="53"/>
    </row>
    <row r="262" spans="1:12" ht="15">
      <c r="A262" s="53"/>
      <c r="B262" s="53" t="s">
        <v>473</v>
      </c>
      <c r="C262" s="149" t="s">
        <v>729</v>
      </c>
      <c r="D262" s="150">
        <v>995770</v>
      </c>
      <c r="E262" s="150">
        <v>120</v>
      </c>
      <c r="F262" s="150">
        <v>0</v>
      </c>
      <c r="G262" s="380">
        <f t="shared" si="6"/>
        <v>0.012050975626901795</v>
      </c>
      <c r="H262" s="381">
        <f t="shared" si="7"/>
        <v>0</v>
      </c>
      <c r="I262" s="53"/>
      <c r="J262" s="53"/>
      <c r="K262" s="53"/>
      <c r="L262" s="53"/>
    </row>
    <row r="263" spans="1:12" ht="15">
      <c r="A263" s="53"/>
      <c r="B263" s="53" t="s">
        <v>474</v>
      </c>
      <c r="C263" s="149" t="s">
        <v>730</v>
      </c>
      <c r="D263" s="150">
        <v>574040</v>
      </c>
      <c r="E263" s="150">
        <v>70</v>
      </c>
      <c r="F263" s="150">
        <v>0</v>
      </c>
      <c r="G263" s="380">
        <f t="shared" si="6"/>
        <v>0.012194272176154972</v>
      </c>
      <c r="H263" s="381">
        <f t="shared" si="7"/>
        <v>0</v>
      </c>
      <c r="I263" s="53"/>
      <c r="J263" s="53"/>
      <c r="K263" s="53"/>
      <c r="L263" s="53"/>
    </row>
    <row r="264" spans="1:12" ht="15">
      <c r="A264" s="53"/>
      <c r="B264" s="53" t="s">
        <v>475</v>
      </c>
      <c r="C264" s="149" t="s">
        <v>731</v>
      </c>
      <c r="D264" s="150">
        <v>1247660</v>
      </c>
      <c r="E264" s="150">
        <v>46750</v>
      </c>
      <c r="F264" s="150">
        <v>1290</v>
      </c>
      <c r="G264" s="380">
        <f t="shared" si="6"/>
        <v>3.747014410977349</v>
      </c>
      <c r="H264" s="381">
        <f t="shared" si="7"/>
        <v>0.1033935527307119</v>
      </c>
      <c r="I264" s="53"/>
      <c r="J264" s="53"/>
      <c r="K264" s="53"/>
      <c r="L264" s="53"/>
    </row>
    <row r="265" spans="1:12" ht="15">
      <c r="A265" s="53"/>
      <c r="B265" s="53" t="s">
        <v>476</v>
      </c>
      <c r="C265" s="149" t="s">
        <v>732</v>
      </c>
      <c r="D265" s="150">
        <v>798340</v>
      </c>
      <c r="E265" s="150">
        <v>3430</v>
      </c>
      <c r="F265" s="150">
        <v>0</v>
      </c>
      <c r="G265" s="380">
        <f t="shared" si="6"/>
        <v>0.42964150612520985</v>
      </c>
      <c r="H265" s="381">
        <f t="shared" si="7"/>
        <v>0</v>
      </c>
      <c r="I265" s="53"/>
      <c r="J265" s="53"/>
      <c r="K265" s="53"/>
      <c r="L265" s="53"/>
    </row>
    <row r="266" spans="1:12" ht="15">
      <c r="A266" s="53"/>
      <c r="B266" s="53" t="s">
        <v>477</v>
      </c>
      <c r="C266" s="149" t="s">
        <v>733</v>
      </c>
      <c r="D266" s="150">
        <v>478770</v>
      </c>
      <c r="E266" s="150">
        <v>5210</v>
      </c>
      <c r="F266" s="150">
        <v>70</v>
      </c>
      <c r="G266" s="380">
        <f t="shared" si="6"/>
        <v>1.0882051924723772</v>
      </c>
      <c r="H266" s="381">
        <f t="shared" si="7"/>
        <v>0.014620799131106792</v>
      </c>
      <c r="I266" s="53"/>
      <c r="J266" s="53"/>
      <c r="K266" s="53"/>
      <c r="L266" s="53"/>
    </row>
    <row r="267" spans="1:12" ht="15">
      <c r="A267" s="53"/>
      <c r="B267" s="53" t="s">
        <v>478</v>
      </c>
      <c r="C267" s="149" t="s">
        <v>734</v>
      </c>
      <c r="D267" s="150">
        <v>2179830</v>
      </c>
      <c r="E267" s="150">
        <v>5330</v>
      </c>
      <c r="F267" s="150">
        <v>150</v>
      </c>
      <c r="G267" s="380">
        <f t="shared" si="6"/>
        <v>0.24451448048701044</v>
      </c>
      <c r="H267" s="381">
        <f t="shared" si="7"/>
        <v>0.0068812705577957906</v>
      </c>
      <c r="I267" s="53"/>
      <c r="J267" s="53"/>
      <c r="K267" s="53"/>
      <c r="L267" s="53"/>
    </row>
    <row r="268" spans="1:12" ht="15">
      <c r="A268" s="53"/>
      <c r="B268" s="53" t="s">
        <v>479</v>
      </c>
      <c r="C268" s="149" t="s">
        <v>735</v>
      </c>
      <c r="D268" s="150">
        <v>1009300</v>
      </c>
      <c r="E268" s="150">
        <v>0</v>
      </c>
      <c r="F268" s="150">
        <v>0</v>
      </c>
      <c r="G268" s="380">
        <f t="shared" si="6"/>
        <v>0</v>
      </c>
      <c r="H268" s="381">
        <f t="shared" si="7"/>
        <v>0</v>
      </c>
      <c r="I268" s="53"/>
      <c r="J268" s="53"/>
      <c r="K268" s="53"/>
      <c r="L268" s="53"/>
    </row>
    <row r="269" spans="1:12" ht="15">
      <c r="A269" s="53"/>
      <c r="B269" s="53" t="s">
        <v>480</v>
      </c>
      <c r="C269" s="149" t="s">
        <v>736</v>
      </c>
      <c r="D269" s="151" t="s">
        <v>21</v>
      </c>
      <c r="E269" s="151" t="s">
        <v>21</v>
      </c>
      <c r="F269" s="151" t="s">
        <v>21</v>
      </c>
      <c r="G269" s="380" t="s">
        <v>21</v>
      </c>
      <c r="H269" s="381" t="s">
        <v>21</v>
      </c>
      <c r="I269" s="53"/>
      <c r="J269" s="53"/>
      <c r="K269" s="53"/>
      <c r="L269" s="53"/>
    </row>
    <row r="270" spans="1:12" ht="15">
      <c r="A270" s="53"/>
      <c r="B270" s="53" t="s">
        <v>481</v>
      </c>
      <c r="C270" s="149" t="s">
        <v>737</v>
      </c>
      <c r="D270" s="150">
        <v>78990</v>
      </c>
      <c r="E270" s="150">
        <v>4110</v>
      </c>
      <c r="F270" s="150">
        <v>180</v>
      </c>
      <c r="G270" s="380">
        <f t="shared" si="6"/>
        <v>5.203190277250285</v>
      </c>
      <c r="H270" s="381">
        <f t="shared" si="7"/>
        <v>0.22787694644891757</v>
      </c>
      <c r="I270" s="53"/>
      <c r="J270" s="53"/>
      <c r="K270" s="53"/>
      <c r="L270" s="53"/>
    </row>
    <row r="271" spans="1:12" ht="15">
      <c r="A271" s="53"/>
      <c r="B271" s="53" t="s">
        <v>482</v>
      </c>
      <c r="C271" s="149" t="s">
        <v>738</v>
      </c>
      <c r="D271" s="150">
        <v>208600</v>
      </c>
      <c r="E271" s="150">
        <v>40930</v>
      </c>
      <c r="F271" s="150">
        <v>8550</v>
      </c>
      <c r="G271" s="380">
        <f t="shared" si="6"/>
        <v>19.621284755512942</v>
      </c>
      <c r="H271" s="381">
        <f t="shared" si="7"/>
        <v>4.09875359539789</v>
      </c>
      <c r="I271" s="53"/>
      <c r="J271" s="53"/>
      <c r="K271" s="53"/>
      <c r="L271" s="53"/>
    </row>
    <row r="272" spans="1:12" ht="15">
      <c r="A272" s="53"/>
      <c r="B272" s="53" t="s">
        <v>483</v>
      </c>
      <c r="C272" s="149" t="s">
        <v>739</v>
      </c>
      <c r="D272" s="150">
        <v>189890</v>
      </c>
      <c r="E272" s="150">
        <v>27190</v>
      </c>
      <c r="F272" s="150">
        <v>6450</v>
      </c>
      <c r="G272" s="380">
        <f t="shared" si="6"/>
        <v>14.318816156722313</v>
      </c>
      <c r="H272" s="381">
        <f t="shared" si="7"/>
        <v>3.3967033545737007</v>
      </c>
      <c r="I272" s="53"/>
      <c r="J272" s="53"/>
      <c r="K272" s="53"/>
      <c r="L272" s="53"/>
    </row>
    <row r="273" spans="1:12" ht="15">
      <c r="A273" s="53"/>
      <c r="B273" s="53" t="s">
        <v>484</v>
      </c>
      <c r="C273" s="149" t="s">
        <v>740</v>
      </c>
      <c r="D273" s="150">
        <v>130030</v>
      </c>
      <c r="E273" s="150">
        <v>7000</v>
      </c>
      <c r="F273" s="150">
        <v>1290</v>
      </c>
      <c r="G273" s="380">
        <f t="shared" si="6"/>
        <v>5.383373067753595</v>
      </c>
      <c r="H273" s="381">
        <f t="shared" si="7"/>
        <v>0.9920787510574482</v>
      </c>
      <c r="I273" s="53"/>
      <c r="J273" s="53"/>
      <c r="K273" s="53"/>
      <c r="L273" s="53"/>
    </row>
    <row r="274" spans="1:12" ht="15">
      <c r="A274" s="53"/>
      <c r="B274" s="53" t="s">
        <v>485</v>
      </c>
      <c r="C274" s="149" t="s">
        <v>741</v>
      </c>
      <c r="D274" s="150">
        <v>138750</v>
      </c>
      <c r="E274" s="150">
        <v>4970</v>
      </c>
      <c r="F274" s="150">
        <v>2380</v>
      </c>
      <c r="G274" s="380">
        <f t="shared" si="6"/>
        <v>3.581981981981982</v>
      </c>
      <c r="H274" s="381">
        <f t="shared" si="7"/>
        <v>1.7153153153153153</v>
      </c>
      <c r="I274" s="53"/>
      <c r="J274" s="53"/>
      <c r="K274" s="53"/>
      <c r="L274" s="53"/>
    </row>
    <row r="275" spans="1:12" ht="15">
      <c r="A275" s="53"/>
      <c r="B275" s="53" t="s">
        <v>486</v>
      </c>
      <c r="C275" s="149" t="s">
        <v>742</v>
      </c>
      <c r="D275" s="150">
        <v>160630</v>
      </c>
      <c r="E275" s="150">
        <v>3080</v>
      </c>
      <c r="F275" s="150">
        <v>570</v>
      </c>
      <c r="G275" s="380">
        <f t="shared" si="6"/>
        <v>1.9174500404656663</v>
      </c>
      <c r="H275" s="381">
        <f t="shared" si="7"/>
        <v>0.3548527672290357</v>
      </c>
      <c r="I275" s="53"/>
      <c r="J275" s="53"/>
      <c r="K275" s="53"/>
      <c r="L275" s="53"/>
    </row>
    <row r="276" spans="1:12" ht="15">
      <c r="A276" s="53"/>
      <c r="B276" s="53" t="s">
        <v>487</v>
      </c>
      <c r="C276" s="149" t="s">
        <v>743</v>
      </c>
      <c r="D276" s="150">
        <v>89380</v>
      </c>
      <c r="E276" s="150">
        <v>1630</v>
      </c>
      <c r="F276" s="150">
        <v>20</v>
      </c>
      <c r="G276" s="380">
        <f>E276/D276*100</f>
        <v>1.8236742000447528</v>
      </c>
      <c r="H276" s="381">
        <f>F276/D276*100</f>
        <v>0.02237637055269635</v>
      </c>
      <c r="I276" s="53"/>
      <c r="J276" s="53"/>
      <c r="K276" s="53"/>
      <c r="L276" s="53"/>
    </row>
    <row r="277" spans="1:12" ht="1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</row>
  </sheetData>
  <mergeCells count="5">
    <mergeCell ref="D16:D17"/>
    <mergeCell ref="E16:E17"/>
    <mergeCell ref="F16:F17"/>
    <mergeCell ref="G16:G17"/>
    <mergeCell ref="H16:H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AJ94"/>
  <sheetViews>
    <sheetView showGridLines="0" workbookViewId="0" topLeftCell="A7">
      <selection activeCell="B7" sqref="B7:K41"/>
    </sheetView>
  </sheetViews>
  <sheetFormatPr defaultColWidth="9.140625" defaultRowHeight="15"/>
  <cols>
    <col min="1" max="1" width="9.140625" style="53" customWidth="1"/>
    <col min="2" max="2" width="17.7109375" style="53" customWidth="1"/>
    <col min="3" max="4" width="10.7109375" style="53" bestFit="1" customWidth="1"/>
    <col min="5" max="5" width="9.7109375" style="53" bestFit="1" customWidth="1"/>
    <col min="6" max="10" width="10.7109375" style="53" bestFit="1" customWidth="1"/>
    <col min="11" max="11" width="9.7109375" style="53" bestFit="1" customWidth="1"/>
    <col min="12" max="12" width="9.140625" style="53" customWidth="1"/>
    <col min="13" max="13" width="9.421875" style="53" bestFit="1" customWidth="1"/>
    <col min="14" max="16384" width="9.140625" style="53" customWidth="1"/>
  </cols>
  <sheetData>
    <row r="4" ht="12">
      <c r="B4" s="473" t="s">
        <v>924</v>
      </c>
    </row>
    <row r="7" spans="1:11" ht="12">
      <c r="A7" s="54"/>
      <c r="B7" s="408"/>
      <c r="C7" s="619" t="s">
        <v>102</v>
      </c>
      <c r="D7" s="620"/>
      <c r="E7" s="620"/>
      <c r="F7" s="619" t="s">
        <v>103</v>
      </c>
      <c r="G7" s="620"/>
      <c r="H7" s="620"/>
      <c r="I7" s="619" t="s">
        <v>104</v>
      </c>
      <c r="J7" s="620"/>
      <c r="K7" s="620"/>
    </row>
    <row r="8" spans="1:11" ht="24">
      <c r="A8" s="54"/>
      <c r="B8" s="409"/>
      <c r="C8" s="411" t="s">
        <v>105</v>
      </c>
      <c r="D8" s="410" t="s">
        <v>106</v>
      </c>
      <c r="E8" s="411" t="s">
        <v>107</v>
      </c>
      <c r="F8" s="411" t="s">
        <v>105</v>
      </c>
      <c r="G8" s="410" t="s">
        <v>106</v>
      </c>
      <c r="H8" s="411" t="s">
        <v>107</v>
      </c>
      <c r="I8" s="411" t="s">
        <v>105</v>
      </c>
      <c r="J8" s="410" t="s">
        <v>106</v>
      </c>
      <c r="K8" s="411" t="s">
        <v>107</v>
      </c>
    </row>
    <row r="9" spans="1:12" ht="12">
      <c r="A9" s="54"/>
      <c r="B9" s="688" t="s">
        <v>5</v>
      </c>
      <c r="C9" s="689">
        <v>359690</v>
      </c>
      <c r="D9" s="690">
        <v>246010</v>
      </c>
      <c r="E9" s="689">
        <v>67120</v>
      </c>
      <c r="F9" s="689">
        <v>142570</v>
      </c>
      <c r="G9" s="690">
        <v>274880</v>
      </c>
      <c r="H9" s="689">
        <v>123760</v>
      </c>
      <c r="I9" s="689">
        <v>231540</v>
      </c>
      <c r="J9" s="690">
        <v>309200</v>
      </c>
      <c r="K9" s="689">
        <v>63160</v>
      </c>
      <c r="L9" s="682"/>
    </row>
    <row r="10" spans="1:13" ht="12">
      <c r="A10" s="54"/>
      <c r="B10" s="434" t="s">
        <v>56</v>
      </c>
      <c r="C10" s="429">
        <f>C63+D63+E63</f>
        <v>50</v>
      </c>
      <c r="D10" s="429">
        <f>F63+G63+H63</f>
        <v>120</v>
      </c>
      <c r="E10" s="429">
        <f>I63+J63+K63</f>
        <v>240</v>
      </c>
      <c r="F10" s="429">
        <f>O63+P63+Q63</f>
        <v>340</v>
      </c>
      <c r="G10" s="429">
        <f>R63+S63+T63</f>
        <v>990</v>
      </c>
      <c r="H10" s="429">
        <f>U63+V63+W63</f>
        <v>500</v>
      </c>
      <c r="I10" s="429">
        <f>AA63+AB63+AC63</f>
        <v>370</v>
      </c>
      <c r="J10" s="429">
        <f>AD63+AE63+AF63</f>
        <v>110</v>
      </c>
      <c r="K10" s="429">
        <f>AG63+AH63+AI63</f>
        <v>80</v>
      </c>
      <c r="L10" s="56"/>
      <c r="M10" s="56"/>
    </row>
    <row r="11" spans="1:13" ht="12">
      <c r="A11" s="54"/>
      <c r="B11" s="414" t="s">
        <v>57</v>
      </c>
      <c r="C11" s="430">
        <f aca="true" t="shared" si="0" ref="C11:C37">C64+D64+E64</f>
        <v>74930</v>
      </c>
      <c r="D11" s="430">
        <f aca="true" t="shared" si="1" ref="D11:D37">F64+G64+H64</f>
        <v>8370</v>
      </c>
      <c r="E11" s="430">
        <f aca="true" t="shared" si="2" ref="E11:E37">I64+J64+K64</f>
        <v>790</v>
      </c>
      <c r="F11" s="436">
        <f aca="true" t="shared" si="3" ref="F11:F37">O64+P64+Q64</f>
        <v>1950</v>
      </c>
      <c r="G11" s="430">
        <f aca="true" t="shared" si="4" ref="G11:G36">R64+S64+T64</f>
        <v>370</v>
      </c>
      <c r="H11" s="430">
        <f>U64+V64+W64</f>
        <v>90</v>
      </c>
      <c r="I11" s="430">
        <f aca="true" t="shared" si="5" ref="I11:I37">AA64+AB64+AC64</f>
        <v>1820</v>
      </c>
      <c r="J11" s="430">
        <f aca="true" t="shared" si="6" ref="J11:J37">AD64+AE64+AF64</f>
        <v>1220</v>
      </c>
      <c r="K11" s="430">
        <f aca="true" t="shared" si="7" ref="K11:K37">AG64+AH64+AI64</f>
        <v>190</v>
      </c>
      <c r="L11" s="56"/>
      <c r="M11" s="56"/>
    </row>
    <row r="12" spans="1:13" ht="12">
      <c r="A12" s="54"/>
      <c r="B12" s="414" t="s">
        <v>58</v>
      </c>
      <c r="C12" s="430">
        <f t="shared" si="0"/>
        <v>50</v>
      </c>
      <c r="D12" s="430">
        <f t="shared" si="1"/>
        <v>60</v>
      </c>
      <c r="E12" s="430">
        <f t="shared" si="2"/>
        <v>20</v>
      </c>
      <c r="F12" s="436">
        <f t="shared" si="3"/>
        <v>240</v>
      </c>
      <c r="G12" s="430">
        <f t="shared" si="4"/>
        <v>220</v>
      </c>
      <c r="H12" s="430">
        <f>U65+V65+W65</f>
        <v>140</v>
      </c>
      <c r="I12" s="430">
        <f t="shared" si="5"/>
        <v>90</v>
      </c>
      <c r="J12" s="430">
        <f t="shared" si="6"/>
        <v>110</v>
      </c>
      <c r="K12" s="430">
        <f t="shared" si="7"/>
        <v>100</v>
      </c>
      <c r="L12" s="56"/>
      <c r="M12" s="56"/>
    </row>
    <row r="13" spans="1:13" ht="12">
      <c r="A13" s="54"/>
      <c r="B13" s="414" t="s">
        <v>59</v>
      </c>
      <c r="C13" s="430">
        <f t="shared" si="0"/>
        <v>0</v>
      </c>
      <c r="D13" s="430">
        <f t="shared" si="1"/>
        <v>0</v>
      </c>
      <c r="E13" s="430">
        <f t="shared" si="2"/>
        <v>0</v>
      </c>
      <c r="F13" s="436">
        <f t="shared" si="3"/>
        <v>90</v>
      </c>
      <c r="G13" s="430">
        <f t="shared" si="4"/>
        <v>700</v>
      </c>
      <c r="H13" s="430">
        <f>U66+V66+W66</f>
        <v>4520</v>
      </c>
      <c r="I13" s="430">
        <f t="shared" si="5"/>
        <v>30</v>
      </c>
      <c r="J13" s="430">
        <f t="shared" si="6"/>
        <v>150</v>
      </c>
      <c r="K13" s="430">
        <f t="shared" si="7"/>
        <v>70</v>
      </c>
      <c r="L13" s="56"/>
      <c r="M13" s="56"/>
    </row>
    <row r="14" spans="1:13" ht="12">
      <c r="A14" s="54"/>
      <c r="B14" s="414" t="s">
        <v>759</v>
      </c>
      <c r="C14" s="430">
        <f t="shared" si="0"/>
        <v>0</v>
      </c>
      <c r="D14" s="430">
        <f t="shared" si="1"/>
        <v>0</v>
      </c>
      <c r="E14" s="430">
        <f t="shared" si="2"/>
        <v>0</v>
      </c>
      <c r="F14" s="436">
        <f t="shared" si="3"/>
        <v>1910</v>
      </c>
      <c r="G14" s="430">
        <f t="shared" si="4"/>
        <v>4500</v>
      </c>
      <c r="H14" s="430">
        <f>U67+V67+W67</f>
        <v>5720</v>
      </c>
      <c r="I14" s="430">
        <f t="shared" si="5"/>
        <v>1120</v>
      </c>
      <c r="J14" s="430">
        <f t="shared" si="6"/>
        <v>1350</v>
      </c>
      <c r="K14" s="430">
        <f t="shared" si="7"/>
        <v>720</v>
      </c>
      <c r="L14" s="56"/>
      <c r="M14" s="56"/>
    </row>
    <row r="15" spans="1:13" ht="12">
      <c r="A15" s="54"/>
      <c r="B15" s="414" t="s">
        <v>61</v>
      </c>
      <c r="C15" s="430">
        <f t="shared" si="0"/>
        <v>0</v>
      </c>
      <c r="D15" s="430">
        <f t="shared" si="1"/>
        <v>0</v>
      </c>
      <c r="E15" s="440" t="s">
        <v>21</v>
      </c>
      <c r="F15" s="436">
        <f t="shared" si="3"/>
        <v>80</v>
      </c>
      <c r="G15" s="430">
        <f t="shared" si="4"/>
        <v>30</v>
      </c>
      <c r="H15" s="430" t="s">
        <v>21</v>
      </c>
      <c r="I15" s="430">
        <f t="shared" si="5"/>
        <v>60</v>
      </c>
      <c r="J15" s="430">
        <f t="shared" si="6"/>
        <v>40</v>
      </c>
      <c r="K15" s="440" t="s">
        <v>21</v>
      </c>
      <c r="L15" s="56"/>
      <c r="M15" s="56"/>
    </row>
    <row r="16" spans="1:13" ht="12">
      <c r="A16" s="54"/>
      <c r="B16" s="414" t="s">
        <v>62</v>
      </c>
      <c r="C16" s="430">
        <v>0</v>
      </c>
      <c r="D16" s="430">
        <v>0</v>
      </c>
      <c r="E16" s="430">
        <v>0</v>
      </c>
      <c r="F16" s="436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56"/>
      <c r="M16" s="56"/>
    </row>
    <row r="17" spans="1:13" ht="12">
      <c r="A17" s="54"/>
      <c r="B17" s="414" t="s">
        <v>63</v>
      </c>
      <c r="C17" s="430">
        <f t="shared" si="0"/>
        <v>88360</v>
      </c>
      <c r="D17" s="430">
        <f t="shared" si="1"/>
        <v>55310</v>
      </c>
      <c r="E17" s="430">
        <f t="shared" si="2"/>
        <v>6220</v>
      </c>
      <c r="F17" s="436">
        <f t="shared" si="3"/>
        <v>37520</v>
      </c>
      <c r="G17" s="430">
        <f t="shared" si="4"/>
        <v>88060</v>
      </c>
      <c r="H17" s="430">
        <f aca="true" t="shared" si="8" ref="H17:H24">U70+V70+W70</f>
        <v>15470</v>
      </c>
      <c r="I17" s="430">
        <f t="shared" si="5"/>
        <v>85450</v>
      </c>
      <c r="J17" s="430">
        <f t="shared" si="6"/>
        <v>95220</v>
      </c>
      <c r="K17" s="430">
        <f t="shared" si="7"/>
        <v>8670</v>
      </c>
      <c r="L17" s="56"/>
      <c r="M17" s="56"/>
    </row>
    <row r="18" spans="1:13" ht="12">
      <c r="A18" s="54"/>
      <c r="B18" s="414" t="s">
        <v>64</v>
      </c>
      <c r="C18" s="430">
        <f t="shared" si="0"/>
        <v>45550</v>
      </c>
      <c r="D18" s="430">
        <f t="shared" si="1"/>
        <v>85330</v>
      </c>
      <c r="E18" s="430">
        <f t="shared" si="2"/>
        <v>31020</v>
      </c>
      <c r="F18" s="436">
        <f t="shared" si="3"/>
        <v>9690</v>
      </c>
      <c r="G18" s="430">
        <f t="shared" si="4"/>
        <v>29930</v>
      </c>
      <c r="H18" s="430">
        <f t="shared" si="8"/>
        <v>24700</v>
      </c>
      <c r="I18" s="430">
        <f t="shared" si="5"/>
        <v>59000</v>
      </c>
      <c r="J18" s="430">
        <f t="shared" si="6"/>
        <v>112150</v>
      </c>
      <c r="K18" s="430">
        <f t="shared" si="7"/>
        <v>32820</v>
      </c>
      <c r="L18" s="56"/>
      <c r="M18" s="56"/>
    </row>
    <row r="19" spans="1:13" ht="12">
      <c r="A19" s="54"/>
      <c r="B19" s="414" t="s">
        <v>65</v>
      </c>
      <c r="C19" s="430">
        <f t="shared" si="0"/>
        <v>1250</v>
      </c>
      <c r="D19" s="430">
        <f t="shared" si="1"/>
        <v>2780</v>
      </c>
      <c r="E19" s="430">
        <f t="shared" si="2"/>
        <v>1770</v>
      </c>
      <c r="F19" s="436">
        <f t="shared" si="3"/>
        <v>7180</v>
      </c>
      <c r="G19" s="430">
        <f t="shared" si="4"/>
        <v>20490</v>
      </c>
      <c r="H19" s="430">
        <f t="shared" si="8"/>
        <v>32690</v>
      </c>
      <c r="I19" s="430">
        <f t="shared" si="5"/>
        <v>6040</v>
      </c>
      <c r="J19" s="430">
        <f t="shared" si="6"/>
        <v>9160</v>
      </c>
      <c r="K19" s="430">
        <f t="shared" si="7"/>
        <v>4370</v>
      </c>
      <c r="L19" s="56"/>
      <c r="M19" s="56"/>
    </row>
    <row r="20" spans="1:13" ht="12">
      <c r="A20" s="54"/>
      <c r="B20" s="414" t="s">
        <v>66</v>
      </c>
      <c r="C20" s="430">
        <f t="shared" si="0"/>
        <v>4210</v>
      </c>
      <c r="D20" s="430">
        <f t="shared" si="1"/>
        <v>640</v>
      </c>
      <c r="E20" s="430">
        <f t="shared" si="2"/>
        <v>10</v>
      </c>
      <c r="F20" s="436">
        <f t="shared" si="3"/>
        <v>2450</v>
      </c>
      <c r="G20" s="430">
        <f t="shared" si="4"/>
        <v>510</v>
      </c>
      <c r="H20" s="430">
        <f t="shared" si="8"/>
        <v>80</v>
      </c>
      <c r="I20" s="430">
        <f t="shared" si="5"/>
        <v>4460</v>
      </c>
      <c r="J20" s="430">
        <f t="shared" si="6"/>
        <v>2280</v>
      </c>
      <c r="K20" s="430">
        <f t="shared" si="7"/>
        <v>60</v>
      </c>
      <c r="L20" s="56"/>
      <c r="M20" s="56"/>
    </row>
    <row r="21" spans="1:13" ht="12">
      <c r="A21" s="54"/>
      <c r="B21" s="414" t="s">
        <v>67</v>
      </c>
      <c r="C21" s="430">
        <f t="shared" si="0"/>
        <v>61470</v>
      </c>
      <c r="D21" s="430">
        <f t="shared" si="1"/>
        <v>57790</v>
      </c>
      <c r="E21" s="430">
        <f t="shared" si="2"/>
        <v>24730</v>
      </c>
      <c r="F21" s="436">
        <f t="shared" si="3"/>
        <v>48630</v>
      </c>
      <c r="G21" s="430">
        <f t="shared" si="4"/>
        <v>93070</v>
      </c>
      <c r="H21" s="430">
        <f t="shared" si="8"/>
        <v>25800</v>
      </c>
      <c r="I21" s="430">
        <f t="shared" si="5"/>
        <v>40830</v>
      </c>
      <c r="J21" s="430">
        <f t="shared" si="6"/>
        <v>61810</v>
      </c>
      <c r="K21" s="430">
        <f t="shared" si="7"/>
        <v>11160</v>
      </c>
      <c r="L21" s="56"/>
      <c r="M21" s="56"/>
    </row>
    <row r="22" spans="1:13" ht="12">
      <c r="A22" s="54"/>
      <c r="B22" s="414" t="s">
        <v>68</v>
      </c>
      <c r="C22" s="430">
        <f t="shared" si="0"/>
        <v>5180</v>
      </c>
      <c r="D22" s="430">
        <f t="shared" si="1"/>
        <v>1060</v>
      </c>
      <c r="E22" s="430">
        <f t="shared" si="2"/>
        <v>30</v>
      </c>
      <c r="F22" s="436">
        <f t="shared" si="3"/>
        <v>460</v>
      </c>
      <c r="G22" s="430">
        <f t="shared" si="4"/>
        <v>860</v>
      </c>
      <c r="H22" s="430">
        <f t="shared" si="8"/>
        <v>80</v>
      </c>
      <c r="I22" s="430">
        <f t="shared" si="5"/>
        <v>15720</v>
      </c>
      <c r="J22" s="430">
        <f t="shared" si="6"/>
        <v>8300</v>
      </c>
      <c r="K22" s="430">
        <f t="shared" si="7"/>
        <v>250</v>
      </c>
      <c r="L22" s="56"/>
      <c r="M22" s="56"/>
    </row>
    <row r="23" spans="1:13" ht="12">
      <c r="A23" s="54"/>
      <c r="B23" s="414" t="s">
        <v>69</v>
      </c>
      <c r="C23" s="430">
        <f t="shared" si="0"/>
        <v>0</v>
      </c>
      <c r="D23" s="430">
        <f t="shared" si="1"/>
        <v>0</v>
      </c>
      <c r="E23" s="430">
        <f t="shared" si="2"/>
        <v>0</v>
      </c>
      <c r="F23" s="436">
        <f t="shared" si="3"/>
        <v>160</v>
      </c>
      <c r="G23" s="430">
        <f t="shared" si="4"/>
        <v>60</v>
      </c>
      <c r="H23" s="430">
        <f t="shared" si="8"/>
        <v>10</v>
      </c>
      <c r="I23" s="430">
        <f t="shared" si="5"/>
        <v>60</v>
      </c>
      <c r="J23" s="430">
        <f t="shared" si="6"/>
        <v>60</v>
      </c>
      <c r="K23" s="430">
        <f t="shared" si="7"/>
        <v>10</v>
      </c>
      <c r="L23" s="56"/>
      <c r="M23" s="56"/>
    </row>
    <row r="24" spans="1:13" ht="12">
      <c r="A24" s="54"/>
      <c r="B24" s="414" t="s">
        <v>70</v>
      </c>
      <c r="C24" s="430">
        <f t="shared" si="0"/>
        <v>30</v>
      </c>
      <c r="D24" s="430">
        <f t="shared" si="1"/>
        <v>0</v>
      </c>
      <c r="E24" s="430">
        <f t="shared" si="2"/>
        <v>20</v>
      </c>
      <c r="F24" s="436">
        <f t="shared" si="3"/>
        <v>10</v>
      </c>
      <c r="G24" s="430">
        <f t="shared" si="4"/>
        <v>10</v>
      </c>
      <c r="H24" s="430">
        <f t="shared" si="8"/>
        <v>10</v>
      </c>
      <c r="I24" s="430">
        <f t="shared" si="5"/>
        <v>20</v>
      </c>
      <c r="J24" s="430">
        <f t="shared" si="6"/>
        <v>10</v>
      </c>
      <c r="K24" s="430">
        <f t="shared" si="7"/>
        <v>0</v>
      </c>
      <c r="L24" s="56"/>
      <c r="M24" s="56"/>
    </row>
    <row r="25" spans="1:13" ht="12">
      <c r="A25" s="54"/>
      <c r="B25" s="414" t="s">
        <v>71</v>
      </c>
      <c r="C25" s="440" t="s">
        <v>21</v>
      </c>
      <c r="D25" s="440" t="s">
        <v>21</v>
      </c>
      <c r="E25" s="440" t="s">
        <v>21</v>
      </c>
      <c r="F25" s="441" t="s">
        <v>21</v>
      </c>
      <c r="G25" s="440" t="s">
        <v>21</v>
      </c>
      <c r="H25" s="440" t="s">
        <v>21</v>
      </c>
      <c r="I25" s="440" t="s">
        <v>21</v>
      </c>
      <c r="J25" s="440" t="s">
        <v>21</v>
      </c>
      <c r="K25" s="440" t="s">
        <v>21</v>
      </c>
      <c r="L25" s="56"/>
      <c r="M25" s="56"/>
    </row>
    <row r="26" spans="1:13" ht="12">
      <c r="A26" s="54"/>
      <c r="B26" s="414" t="s">
        <v>72</v>
      </c>
      <c r="C26" s="430">
        <f t="shared" si="0"/>
        <v>2980</v>
      </c>
      <c r="D26" s="430">
        <f t="shared" si="1"/>
        <v>760</v>
      </c>
      <c r="E26" s="430">
        <f t="shared" si="2"/>
        <v>160</v>
      </c>
      <c r="F26" s="436">
        <f t="shared" si="3"/>
        <v>6490</v>
      </c>
      <c r="G26" s="430">
        <f t="shared" si="4"/>
        <v>4000</v>
      </c>
      <c r="H26" s="430">
        <f>U79+V79+W79</f>
        <v>960</v>
      </c>
      <c r="I26" s="430">
        <f t="shared" si="5"/>
        <v>2120</v>
      </c>
      <c r="J26" s="430">
        <f t="shared" si="6"/>
        <v>1340</v>
      </c>
      <c r="K26" s="430">
        <f t="shared" si="7"/>
        <v>250</v>
      </c>
      <c r="L26" s="56"/>
      <c r="M26" s="56"/>
    </row>
    <row r="27" spans="1:13" ht="12">
      <c r="A27" s="54"/>
      <c r="B27" s="414" t="s">
        <v>73</v>
      </c>
      <c r="C27" s="430">
        <f t="shared" si="0"/>
        <v>740</v>
      </c>
      <c r="D27" s="430">
        <f t="shared" si="1"/>
        <v>120</v>
      </c>
      <c r="E27" s="440" t="s">
        <v>21</v>
      </c>
      <c r="F27" s="436">
        <f t="shared" si="3"/>
        <v>900</v>
      </c>
      <c r="G27" s="430">
        <f t="shared" si="4"/>
        <v>430</v>
      </c>
      <c r="H27" s="430" t="s">
        <v>21</v>
      </c>
      <c r="I27" s="430">
        <f t="shared" si="5"/>
        <v>1700</v>
      </c>
      <c r="J27" s="430">
        <f t="shared" si="6"/>
        <v>720</v>
      </c>
      <c r="K27" s="440" t="s">
        <v>21</v>
      </c>
      <c r="L27" s="56"/>
      <c r="M27" s="56"/>
    </row>
    <row r="28" spans="1:13" ht="12">
      <c r="A28" s="54"/>
      <c r="B28" s="414" t="s">
        <v>74</v>
      </c>
      <c r="C28" s="430">
        <f t="shared" si="0"/>
        <v>10</v>
      </c>
      <c r="D28" s="430">
        <f t="shared" si="1"/>
        <v>60</v>
      </c>
      <c r="E28" s="430">
        <f t="shared" si="2"/>
        <v>50</v>
      </c>
      <c r="F28" s="436">
        <f t="shared" si="3"/>
        <v>940</v>
      </c>
      <c r="G28" s="430">
        <f t="shared" si="4"/>
        <v>4190</v>
      </c>
      <c r="H28" s="430">
        <f>U81+V81+W81</f>
        <v>4600</v>
      </c>
      <c r="I28" s="430">
        <f t="shared" si="5"/>
        <v>80</v>
      </c>
      <c r="J28" s="430">
        <f t="shared" si="6"/>
        <v>290</v>
      </c>
      <c r="K28" s="430">
        <f t="shared" si="7"/>
        <v>220</v>
      </c>
      <c r="L28" s="56"/>
      <c r="M28" s="56"/>
    </row>
    <row r="29" spans="1:13" ht="12">
      <c r="A29" s="54"/>
      <c r="B29" s="414" t="s">
        <v>75</v>
      </c>
      <c r="C29" s="430">
        <f t="shared" si="0"/>
        <v>180</v>
      </c>
      <c r="D29" s="430">
        <f t="shared" si="1"/>
        <v>220</v>
      </c>
      <c r="E29" s="430">
        <f t="shared" si="2"/>
        <v>100</v>
      </c>
      <c r="F29" s="436">
        <f t="shared" si="3"/>
        <v>370</v>
      </c>
      <c r="G29" s="430">
        <f t="shared" si="4"/>
        <v>930</v>
      </c>
      <c r="H29" s="430">
        <f>U82+V82+W82</f>
        <v>630</v>
      </c>
      <c r="I29" s="430">
        <f t="shared" si="5"/>
        <v>450</v>
      </c>
      <c r="J29" s="430">
        <f t="shared" si="6"/>
        <v>440</v>
      </c>
      <c r="K29" s="430">
        <f t="shared" si="7"/>
        <v>100</v>
      </c>
      <c r="L29" s="56"/>
      <c r="M29" s="56"/>
    </row>
    <row r="30" spans="1:13" ht="12">
      <c r="A30" s="54"/>
      <c r="B30" s="414" t="s">
        <v>76</v>
      </c>
      <c r="C30" s="430">
        <f t="shared" si="0"/>
        <v>1620</v>
      </c>
      <c r="D30" s="430">
        <f t="shared" si="1"/>
        <v>1790</v>
      </c>
      <c r="E30" s="430">
        <f t="shared" si="2"/>
        <v>220</v>
      </c>
      <c r="F30" s="436">
        <f t="shared" si="3"/>
        <v>830</v>
      </c>
      <c r="G30" s="430">
        <f t="shared" si="4"/>
        <v>1470</v>
      </c>
      <c r="H30" s="430">
        <f>U83+V83+W83</f>
        <v>360</v>
      </c>
      <c r="I30" s="430">
        <f t="shared" si="5"/>
        <v>1700</v>
      </c>
      <c r="J30" s="430">
        <f t="shared" si="6"/>
        <v>2050</v>
      </c>
      <c r="K30" s="430">
        <f t="shared" si="7"/>
        <v>340</v>
      </c>
      <c r="L30" s="56"/>
      <c r="M30" s="56"/>
    </row>
    <row r="31" spans="1:13" ht="12">
      <c r="A31" s="54"/>
      <c r="B31" s="414" t="s">
        <v>77</v>
      </c>
      <c r="C31" s="430">
        <f t="shared" si="0"/>
        <v>67340</v>
      </c>
      <c r="D31" s="430">
        <f t="shared" si="1"/>
        <v>29120</v>
      </c>
      <c r="E31" s="430">
        <f t="shared" si="2"/>
        <v>1460</v>
      </c>
      <c r="F31" s="430">
        <f t="shared" si="3"/>
        <v>17900</v>
      </c>
      <c r="G31" s="430">
        <f t="shared" si="4"/>
        <v>16850</v>
      </c>
      <c r="H31" s="430">
        <f>U84+V84+W84</f>
        <v>2750</v>
      </c>
      <c r="I31" s="430">
        <f t="shared" si="5"/>
        <v>7640</v>
      </c>
      <c r="J31" s="430">
        <f t="shared" si="6"/>
        <v>10330</v>
      </c>
      <c r="K31" s="430">
        <f t="shared" si="7"/>
        <v>3260</v>
      </c>
      <c r="L31" s="56"/>
      <c r="M31" s="56"/>
    </row>
    <row r="32" spans="1:13" ht="12">
      <c r="A32" s="54"/>
      <c r="B32" s="414" t="s">
        <v>78</v>
      </c>
      <c r="C32" s="430">
        <f t="shared" si="0"/>
        <v>5580</v>
      </c>
      <c r="D32" s="430">
        <f t="shared" si="1"/>
        <v>2200</v>
      </c>
      <c r="E32" s="430">
        <f t="shared" si="2"/>
        <v>70</v>
      </c>
      <c r="F32" s="430">
        <f t="shared" si="3"/>
        <v>3790</v>
      </c>
      <c r="G32" s="430">
        <f t="shared" si="4"/>
        <v>4150</v>
      </c>
      <c r="H32" s="430">
        <f>U85+V85+W85</f>
        <v>490</v>
      </c>
      <c r="I32" s="430">
        <f t="shared" si="5"/>
        <v>2340</v>
      </c>
      <c r="J32" s="430">
        <f t="shared" si="6"/>
        <v>1260</v>
      </c>
      <c r="K32" s="430">
        <f t="shared" si="7"/>
        <v>60</v>
      </c>
      <c r="L32" s="56"/>
      <c r="M32" s="56"/>
    </row>
    <row r="33" spans="1:13" ht="12">
      <c r="A33" s="54"/>
      <c r="B33" s="414" t="s">
        <v>79</v>
      </c>
      <c r="C33" s="430">
        <f t="shared" si="0"/>
        <v>80</v>
      </c>
      <c r="D33" s="430">
        <f t="shared" si="1"/>
        <v>40</v>
      </c>
      <c r="E33" s="440" t="s">
        <v>21</v>
      </c>
      <c r="F33" s="430">
        <f t="shared" si="3"/>
        <v>140</v>
      </c>
      <c r="G33" s="430">
        <f t="shared" si="4"/>
        <v>100</v>
      </c>
      <c r="H33" s="440" t="s">
        <v>21</v>
      </c>
      <c r="I33" s="430">
        <f t="shared" si="5"/>
        <v>250</v>
      </c>
      <c r="J33" s="430">
        <f t="shared" si="6"/>
        <v>130</v>
      </c>
      <c r="K33" s="440" t="s">
        <v>21</v>
      </c>
      <c r="L33" s="56"/>
      <c r="M33" s="56"/>
    </row>
    <row r="34" spans="1:13" ht="12">
      <c r="A34" s="54"/>
      <c r="B34" s="414" t="s">
        <v>80</v>
      </c>
      <c r="C34" s="430">
        <f t="shared" si="0"/>
        <v>30</v>
      </c>
      <c r="D34" s="430">
        <f t="shared" si="1"/>
        <v>80</v>
      </c>
      <c r="E34" s="430">
        <f t="shared" si="2"/>
        <v>60</v>
      </c>
      <c r="F34" s="430">
        <f t="shared" si="3"/>
        <v>20</v>
      </c>
      <c r="G34" s="430">
        <f t="shared" si="4"/>
        <v>50</v>
      </c>
      <c r="H34" s="431">
        <f>U87+V87+W87</f>
        <v>110</v>
      </c>
      <c r="I34" s="430">
        <f t="shared" si="5"/>
        <v>0</v>
      </c>
      <c r="J34" s="430">
        <f t="shared" si="6"/>
        <v>20</v>
      </c>
      <c r="K34" s="430">
        <f t="shared" si="7"/>
        <v>30</v>
      </c>
      <c r="L34" s="56"/>
      <c r="M34" s="56"/>
    </row>
    <row r="35" spans="1:13" ht="12">
      <c r="A35" s="54"/>
      <c r="B35" s="414" t="s">
        <v>81</v>
      </c>
      <c r="C35" s="431">
        <f t="shared" si="0"/>
        <v>0</v>
      </c>
      <c r="D35" s="431">
        <f t="shared" si="1"/>
        <v>0</v>
      </c>
      <c r="E35" s="431">
        <f t="shared" si="2"/>
        <v>0</v>
      </c>
      <c r="F35" s="436">
        <f t="shared" si="3"/>
        <v>440</v>
      </c>
      <c r="G35" s="431">
        <f t="shared" si="4"/>
        <v>1200</v>
      </c>
      <c r="H35" s="430">
        <f>U88+V88+W88</f>
        <v>430</v>
      </c>
      <c r="I35" s="430">
        <f t="shared" si="5"/>
        <v>160</v>
      </c>
      <c r="J35" s="431">
        <f t="shared" si="6"/>
        <v>330</v>
      </c>
      <c r="K35" s="431">
        <f t="shared" si="7"/>
        <v>100</v>
      </c>
      <c r="L35" s="56"/>
      <c r="M35" s="56"/>
    </row>
    <row r="36" spans="1:13" ht="12">
      <c r="A36" s="54"/>
      <c r="B36" s="407" t="s">
        <v>82</v>
      </c>
      <c r="C36" s="430">
        <f t="shared" si="0"/>
        <v>50</v>
      </c>
      <c r="D36" s="430">
        <f t="shared" si="1"/>
        <v>80</v>
      </c>
      <c r="E36" s="431">
        <f t="shared" si="2"/>
        <v>90</v>
      </c>
      <c r="F36" s="437">
        <f t="shared" si="3"/>
        <v>40</v>
      </c>
      <c r="G36" s="431">
        <f t="shared" si="4"/>
        <v>1010</v>
      </c>
      <c r="H36" s="431">
        <f>U89+V89+W89</f>
        <v>2180</v>
      </c>
      <c r="I36" s="431">
        <f t="shared" si="5"/>
        <v>30</v>
      </c>
      <c r="J36" s="431">
        <f t="shared" si="6"/>
        <v>100</v>
      </c>
      <c r="K36" s="431">
        <f t="shared" si="7"/>
        <v>180</v>
      </c>
      <c r="L36" s="56"/>
      <c r="M36" s="56"/>
    </row>
    <row r="37" spans="1:13" ht="12">
      <c r="A37" s="54"/>
      <c r="B37" s="407" t="s">
        <v>83</v>
      </c>
      <c r="C37" s="431">
        <f t="shared" si="0"/>
        <v>0</v>
      </c>
      <c r="D37" s="431">
        <f t="shared" si="1"/>
        <v>80</v>
      </c>
      <c r="E37" s="431">
        <f t="shared" si="2"/>
        <v>60</v>
      </c>
      <c r="F37" s="437">
        <f t="shared" si="3"/>
        <v>0</v>
      </c>
      <c r="G37" s="431">
        <f>R90+S90+T90</f>
        <v>700</v>
      </c>
      <c r="H37" s="431">
        <f>U90+V90+W90</f>
        <v>1440</v>
      </c>
      <c r="I37" s="431">
        <f t="shared" si="5"/>
        <v>0</v>
      </c>
      <c r="J37" s="431">
        <f t="shared" si="6"/>
        <v>220</v>
      </c>
      <c r="K37" s="431">
        <f t="shared" si="7"/>
        <v>120</v>
      </c>
      <c r="L37" s="56"/>
      <c r="M37" s="56"/>
    </row>
    <row r="38" spans="1:13" ht="12">
      <c r="A38" s="54"/>
      <c r="B38" s="435" t="s">
        <v>85</v>
      </c>
      <c r="C38" s="432">
        <f>C92+D92+E92</f>
        <v>0</v>
      </c>
      <c r="D38" s="432">
        <f>F92+G92+H92</f>
        <v>0</v>
      </c>
      <c r="E38" s="432">
        <f>I92+J92+K92</f>
        <v>0</v>
      </c>
      <c r="F38" s="438">
        <f>O92+P92+Q92</f>
        <v>190</v>
      </c>
      <c r="G38" s="432">
        <f>R92+S92+T92</f>
        <v>2070</v>
      </c>
      <c r="H38" s="432">
        <f>U92+V92+W92</f>
        <v>1470</v>
      </c>
      <c r="I38" s="438">
        <f>AA92+AB92+AC92</f>
        <v>60</v>
      </c>
      <c r="J38" s="432">
        <f>AD92+AE92+AF92</f>
        <v>240</v>
      </c>
      <c r="K38" s="432">
        <f>AG92+AH92+AI92</f>
        <v>40</v>
      </c>
      <c r="L38" s="56"/>
      <c r="M38" s="56"/>
    </row>
    <row r="39" spans="1:13" ht="12">
      <c r="A39" s="54"/>
      <c r="B39" s="49" t="s">
        <v>86</v>
      </c>
      <c r="C39" s="433">
        <f>C93+D93+E93</f>
        <v>210</v>
      </c>
      <c r="D39" s="433">
        <f>F93+G93+H93</f>
        <v>440</v>
      </c>
      <c r="E39" s="433">
        <f>I93+J93+K93</f>
        <v>120</v>
      </c>
      <c r="F39" s="439">
        <f>O93+P93+Q93</f>
        <v>3140</v>
      </c>
      <c r="G39" s="433">
        <f>R93+S93+T93</f>
        <v>3900</v>
      </c>
      <c r="H39" s="433">
        <f>U93+V93+W93</f>
        <v>970</v>
      </c>
      <c r="I39" s="439">
        <f>AA93+AB93+AC93</f>
        <v>630</v>
      </c>
      <c r="J39" s="433">
        <f>AD93+AE93+AF93</f>
        <v>810</v>
      </c>
      <c r="K39" s="433">
        <f>AG93+AH93+AI93</f>
        <v>160</v>
      </c>
      <c r="L39" s="56"/>
      <c r="M39" s="56"/>
    </row>
    <row r="41" spans="2:8" ht="15">
      <c r="B41" s="28" t="s">
        <v>858</v>
      </c>
      <c r="H41" s="56"/>
    </row>
    <row r="42" spans="2:8" ht="15">
      <c r="B42" s="53" t="s">
        <v>110</v>
      </c>
      <c r="H42" s="56"/>
    </row>
    <row r="43" ht="15">
      <c r="B43" s="31"/>
    </row>
    <row r="44" ht="15">
      <c r="B44" s="31"/>
    </row>
    <row r="46" ht="15">
      <c r="B46" s="53" t="s">
        <v>111</v>
      </c>
    </row>
    <row r="53" spans="2:36" ht="15">
      <c r="B53" s="34" t="s">
        <v>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N53" s="34" t="s">
        <v>39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Z53" s="34" t="s">
        <v>39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5" spans="2:36" ht="15">
      <c r="B55" s="34" t="s">
        <v>40</v>
      </c>
      <c r="C55" s="38">
        <v>42188.7828587963</v>
      </c>
      <c r="D55" s="35"/>
      <c r="E55" s="35"/>
      <c r="F55" s="35"/>
      <c r="G55" s="35"/>
      <c r="H55" s="35"/>
      <c r="I55" s="35"/>
      <c r="J55" s="35"/>
      <c r="K55" s="35"/>
      <c r="L55" s="35"/>
      <c r="N55" s="34" t="s">
        <v>40</v>
      </c>
      <c r="O55" s="38">
        <v>42188.7828587963</v>
      </c>
      <c r="P55" s="35"/>
      <c r="Q55" s="35"/>
      <c r="R55" s="35"/>
      <c r="S55" s="35"/>
      <c r="T55" s="35"/>
      <c r="U55" s="35"/>
      <c r="V55" s="35"/>
      <c r="W55" s="35"/>
      <c r="X55" s="35"/>
      <c r="Z55" s="34" t="s">
        <v>40</v>
      </c>
      <c r="AA55" s="38">
        <v>42188.7828587963</v>
      </c>
      <c r="AB55" s="35"/>
      <c r="AC55" s="35"/>
      <c r="AD55" s="35"/>
      <c r="AE55" s="35"/>
      <c r="AF55" s="35"/>
      <c r="AG55" s="35"/>
      <c r="AH55" s="35"/>
      <c r="AI55" s="35"/>
      <c r="AJ55" s="35"/>
    </row>
    <row r="56" spans="2:36" ht="15">
      <c r="B56" s="34" t="s">
        <v>41</v>
      </c>
      <c r="C56" s="38">
        <v>42191.64359344907</v>
      </c>
      <c r="D56" s="35"/>
      <c r="E56" s="35"/>
      <c r="F56" s="35"/>
      <c r="G56" s="35"/>
      <c r="H56" s="35"/>
      <c r="I56" s="35"/>
      <c r="J56" s="35"/>
      <c r="K56" s="35"/>
      <c r="L56" s="35"/>
      <c r="N56" s="34" t="s">
        <v>41</v>
      </c>
      <c r="O56" s="38">
        <v>42191.644471168984</v>
      </c>
      <c r="P56" s="35"/>
      <c r="Q56" s="35"/>
      <c r="R56" s="35"/>
      <c r="S56" s="35"/>
      <c r="T56" s="35"/>
      <c r="U56" s="35"/>
      <c r="V56" s="35"/>
      <c r="W56" s="35"/>
      <c r="X56" s="35"/>
      <c r="Z56" s="34" t="s">
        <v>41</v>
      </c>
      <c r="AA56" s="38">
        <v>42191.64509071759</v>
      </c>
      <c r="AB56" s="35"/>
      <c r="AC56" s="35"/>
      <c r="AD56" s="35"/>
      <c r="AE56" s="35"/>
      <c r="AF56" s="35"/>
      <c r="AG56" s="35"/>
      <c r="AH56" s="35"/>
      <c r="AI56" s="35"/>
      <c r="AJ56" s="35"/>
    </row>
    <row r="57" spans="2:36" ht="15">
      <c r="B57" s="34" t="s">
        <v>42</v>
      </c>
      <c r="C57" s="34" t="s">
        <v>43</v>
      </c>
      <c r="D57" s="35"/>
      <c r="E57" s="35"/>
      <c r="F57" s="35"/>
      <c r="G57" s="35"/>
      <c r="H57" s="35"/>
      <c r="I57" s="35"/>
      <c r="J57" s="35"/>
      <c r="K57" s="35"/>
      <c r="L57" s="35"/>
      <c r="N57" s="34" t="s">
        <v>42</v>
      </c>
      <c r="O57" s="34" t="s">
        <v>43</v>
      </c>
      <c r="P57" s="35"/>
      <c r="Q57" s="35"/>
      <c r="R57" s="35"/>
      <c r="S57" s="35"/>
      <c r="T57" s="35"/>
      <c r="U57" s="35"/>
      <c r="V57" s="35"/>
      <c r="W57" s="35"/>
      <c r="X57" s="35"/>
      <c r="Z57" s="34" t="s">
        <v>42</v>
      </c>
      <c r="AA57" s="34" t="s">
        <v>43</v>
      </c>
      <c r="AB57" s="35"/>
      <c r="AC57" s="35"/>
      <c r="AD57" s="35"/>
      <c r="AE57" s="35"/>
      <c r="AF57" s="35"/>
      <c r="AG57" s="35"/>
      <c r="AH57" s="35"/>
      <c r="AI57" s="35"/>
      <c r="AJ57" s="35"/>
    </row>
    <row r="59" spans="2:36" ht="15">
      <c r="B59" s="34" t="s">
        <v>49</v>
      </c>
      <c r="C59" s="34" t="s">
        <v>112</v>
      </c>
      <c r="D59" s="35"/>
      <c r="E59" s="35"/>
      <c r="F59" s="35"/>
      <c r="G59" s="35"/>
      <c r="H59" s="35"/>
      <c r="I59" s="35"/>
      <c r="J59" s="35"/>
      <c r="K59" s="35"/>
      <c r="L59" s="35"/>
      <c r="N59" s="34" t="s">
        <v>49</v>
      </c>
      <c r="O59" s="34" t="s">
        <v>113</v>
      </c>
      <c r="P59" s="35"/>
      <c r="Q59" s="35"/>
      <c r="R59" s="35"/>
      <c r="S59" s="35"/>
      <c r="T59" s="35"/>
      <c r="U59" s="35"/>
      <c r="V59" s="35"/>
      <c r="W59" s="35"/>
      <c r="X59" s="35"/>
      <c r="Z59" s="34" t="s">
        <v>49</v>
      </c>
      <c r="AA59" s="34" t="s">
        <v>114</v>
      </c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:36" ht="15">
      <c r="B60" s="34" t="s">
        <v>47</v>
      </c>
      <c r="C60" s="34" t="s">
        <v>55</v>
      </c>
      <c r="D60" s="35"/>
      <c r="E60" s="35"/>
      <c r="F60" s="35"/>
      <c r="G60" s="35"/>
      <c r="H60" s="35"/>
      <c r="I60" s="35"/>
      <c r="J60" s="35"/>
      <c r="K60" s="35"/>
      <c r="L60" s="35"/>
      <c r="N60" s="34" t="s">
        <v>47</v>
      </c>
      <c r="O60" s="34" t="s">
        <v>55</v>
      </c>
      <c r="P60" s="35"/>
      <c r="Q60" s="35"/>
      <c r="R60" s="35"/>
      <c r="S60" s="35"/>
      <c r="T60" s="35"/>
      <c r="U60" s="35"/>
      <c r="V60" s="35"/>
      <c r="W60" s="35"/>
      <c r="X60" s="35"/>
      <c r="Z60" s="34" t="s">
        <v>47</v>
      </c>
      <c r="AA60" s="34" t="s">
        <v>55</v>
      </c>
      <c r="AB60" s="35"/>
      <c r="AC60" s="35"/>
      <c r="AD60" s="35"/>
      <c r="AE60" s="35"/>
      <c r="AF60" s="35"/>
      <c r="AG60" s="35"/>
      <c r="AH60" s="35"/>
      <c r="AI60" s="35"/>
      <c r="AJ60" s="35"/>
    </row>
    <row r="62" spans="2:35" ht="15">
      <c r="B62" s="41" t="s">
        <v>115</v>
      </c>
      <c r="C62" s="41" t="s">
        <v>116</v>
      </c>
      <c r="D62" s="41" t="s">
        <v>117</v>
      </c>
      <c r="E62" s="41" t="s">
        <v>118</v>
      </c>
      <c r="F62" s="41" t="s">
        <v>119</v>
      </c>
      <c r="G62" s="41" t="s">
        <v>120</v>
      </c>
      <c r="H62" s="41" t="s">
        <v>121</v>
      </c>
      <c r="I62" s="41" t="s">
        <v>122</v>
      </c>
      <c r="J62" s="41" t="s">
        <v>123</v>
      </c>
      <c r="K62" s="41" t="s">
        <v>124</v>
      </c>
      <c r="N62" s="41" t="s">
        <v>115</v>
      </c>
      <c r="O62" s="41" t="s">
        <v>116</v>
      </c>
      <c r="P62" s="41" t="s">
        <v>117</v>
      </c>
      <c r="Q62" s="41" t="s">
        <v>118</v>
      </c>
      <c r="R62" s="41" t="s">
        <v>119</v>
      </c>
      <c r="S62" s="41" t="s">
        <v>120</v>
      </c>
      <c r="T62" s="41" t="s">
        <v>121</v>
      </c>
      <c r="U62" s="41" t="s">
        <v>122</v>
      </c>
      <c r="V62" s="41" t="s">
        <v>123</v>
      </c>
      <c r="W62" s="41" t="s">
        <v>124</v>
      </c>
      <c r="Z62" s="41" t="s">
        <v>115</v>
      </c>
      <c r="AA62" s="41" t="s">
        <v>116</v>
      </c>
      <c r="AB62" s="41" t="s">
        <v>117</v>
      </c>
      <c r="AC62" s="41" t="s">
        <v>118</v>
      </c>
      <c r="AD62" s="41" t="s">
        <v>119</v>
      </c>
      <c r="AE62" s="41" t="s">
        <v>120</v>
      </c>
      <c r="AF62" s="41" t="s">
        <v>121</v>
      </c>
      <c r="AG62" s="41" t="s">
        <v>122</v>
      </c>
      <c r="AH62" s="41" t="s">
        <v>123</v>
      </c>
      <c r="AI62" s="41" t="s">
        <v>124</v>
      </c>
    </row>
    <row r="63" spans="2:35" ht="15">
      <c r="B63" s="41" t="s">
        <v>56</v>
      </c>
      <c r="C63" s="43">
        <v>0</v>
      </c>
      <c r="D63" s="43">
        <v>50</v>
      </c>
      <c r="E63" s="43">
        <v>0</v>
      </c>
      <c r="F63" s="43">
        <v>0</v>
      </c>
      <c r="G63" s="43">
        <v>120</v>
      </c>
      <c r="H63" s="43">
        <v>0</v>
      </c>
      <c r="I63" s="43">
        <v>100</v>
      </c>
      <c r="J63" s="43">
        <v>130</v>
      </c>
      <c r="K63" s="43">
        <v>10</v>
      </c>
      <c r="N63" s="41" t="s">
        <v>56</v>
      </c>
      <c r="O63" s="43">
        <v>0</v>
      </c>
      <c r="P63" s="43">
        <v>240</v>
      </c>
      <c r="Q63" s="43">
        <v>100</v>
      </c>
      <c r="R63" s="43">
        <v>280</v>
      </c>
      <c r="S63" s="43">
        <v>490</v>
      </c>
      <c r="T63" s="43">
        <v>220</v>
      </c>
      <c r="U63" s="43">
        <v>340</v>
      </c>
      <c r="V63" s="43">
        <v>70</v>
      </c>
      <c r="W63" s="43">
        <v>90</v>
      </c>
      <c r="Z63" s="41" t="s">
        <v>56</v>
      </c>
      <c r="AA63" s="43">
        <v>0</v>
      </c>
      <c r="AB63" s="43">
        <v>300</v>
      </c>
      <c r="AC63" s="43">
        <v>70</v>
      </c>
      <c r="AD63" s="43">
        <v>30</v>
      </c>
      <c r="AE63" s="43">
        <v>30</v>
      </c>
      <c r="AF63" s="43">
        <v>50</v>
      </c>
      <c r="AG63" s="43">
        <v>40</v>
      </c>
      <c r="AH63" s="43">
        <v>0</v>
      </c>
      <c r="AI63" s="43">
        <v>40</v>
      </c>
    </row>
    <row r="64" spans="2:35" ht="15">
      <c r="B64" s="41" t="s">
        <v>57</v>
      </c>
      <c r="C64" s="43">
        <v>0</v>
      </c>
      <c r="D64" s="43">
        <v>64870</v>
      </c>
      <c r="E64" s="43">
        <v>10060</v>
      </c>
      <c r="F64" s="43">
        <v>5210</v>
      </c>
      <c r="G64" s="43">
        <v>2520</v>
      </c>
      <c r="H64" s="43">
        <v>640</v>
      </c>
      <c r="I64" s="43">
        <v>360</v>
      </c>
      <c r="J64" s="43">
        <v>220</v>
      </c>
      <c r="K64" s="43">
        <v>210</v>
      </c>
      <c r="N64" s="41" t="s">
        <v>57</v>
      </c>
      <c r="O64" s="43">
        <v>0</v>
      </c>
      <c r="P64" s="43">
        <v>1500</v>
      </c>
      <c r="Q64" s="43">
        <v>450</v>
      </c>
      <c r="R64" s="43">
        <v>190</v>
      </c>
      <c r="S64" s="43">
        <v>130</v>
      </c>
      <c r="T64" s="43">
        <v>50</v>
      </c>
      <c r="U64" s="43">
        <v>30</v>
      </c>
      <c r="V64" s="43">
        <v>30</v>
      </c>
      <c r="W64" s="43">
        <v>30</v>
      </c>
      <c r="Z64" s="41" t="s">
        <v>57</v>
      </c>
      <c r="AA64" s="43">
        <v>0</v>
      </c>
      <c r="AB64" s="43">
        <v>1180</v>
      </c>
      <c r="AC64" s="43">
        <v>640</v>
      </c>
      <c r="AD64" s="43">
        <v>550</v>
      </c>
      <c r="AE64" s="43">
        <v>530</v>
      </c>
      <c r="AF64" s="43">
        <v>140</v>
      </c>
      <c r="AG64" s="43">
        <v>90</v>
      </c>
      <c r="AH64" s="43">
        <v>60</v>
      </c>
      <c r="AI64" s="43">
        <v>40</v>
      </c>
    </row>
    <row r="65" spans="2:35" ht="15">
      <c r="B65" s="41" t="s">
        <v>58</v>
      </c>
      <c r="C65" s="43">
        <v>0</v>
      </c>
      <c r="D65" s="43">
        <v>30</v>
      </c>
      <c r="E65" s="43">
        <v>20</v>
      </c>
      <c r="F65" s="43">
        <v>30</v>
      </c>
      <c r="G65" s="43">
        <v>20</v>
      </c>
      <c r="H65" s="43">
        <v>10</v>
      </c>
      <c r="I65" s="43">
        <v>10</v>
      </c>
      <c r="J65" s="43">
        <v>10</v>
      </c>
      <c r="K65" s="43">
        <v>0</v>
      </c>
      <c r="N65" s="41" t="s">
        <v>58</v>
      </c>
      <c r="O65" s="43">
        <v>0</v>
      </c>
      <c r="P65" s="43">
        <v>160</v>
      </c>
      <c r="Q65" s="43">
        <v>80</v>
      </c>
      <c r="R65" s="43">
        <v>90</v>
      </c>
      <c r="S65" s="43">
        <v>80</v>
      </c>
      <c r="T65" s="43">
        <v>50</v>
      </c>
      <c r="U65" s="43">
        <v>50</v>
      </c>
      <c r="V65" s="43">
        <v>40</v>
      </c>
      <c r="W65" s="43">
        <v>50</v>
      </c>
      <c r="Z65" s="41" t="s">
        <v>58</v>
      </c>
      <c r="AA65" s="43">
        <v>0</v>
      </c>
      <c r="AB65" s="43">
        <v>50</v>
      </c>
      <c r="AC65" s="43">
        <v>40</v>
      </c>
      <c r="AD65" s="43">
        <v>40</v>
      </c>
      <c r="AE65" s="43">
        <v>40</v>
      </c>
      <c r="AF65" s="43">
        <v>30</v>
      </c>
      <c r="AG65" s="43">
        <v>40</v>
      </c>
      <c r="AH65" s="43">
        <v>40</v>
      </c>
      <c r="AI65" s="43">
        <v>20</v>
      </c>
    </row>
    <row r="66" spans="2:35" ht="15">
      <c r="B66" s="41" t="s">
        <v>59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N66" s="41" t="s">
        <v>59</v>
      </c>
      <c r="O66" s="43">
        <v>0</v>
      </c>
      <c r="P66" s="43">
        <v>70</v>
      </c>
      <c r="Q66" s="43">
        <v>20</v>
      </c>
      <c r="R66" s="43">
        <v>70</v>
      </c>
      <c r="S66" s="43">
        <v>250</v>
      </c>
      <c r="T66" s="43">
        <v>380</v>
      </c>
      <c r="U66" s="43">
        <v>750</v>
      </c>
      <c r="V66" s="43">
        <v>1510</v>
      </c>
      <c r="W66" s="43">
        <v>2260</v>
      </c>
      <c r="Z66" s="41" t="s">
        <v>59</v>
      </c>
      <c r="AA66" s="43">
        <v>0</v>
      </c>
      <c r="AB66" s="43">
        <v>10</v>
      </c>
      <c r="AC66" s="43">
        <v>20</v>
      </c>
      <c r="AD66" s="43">
        <v>30</v>
      </c>
      <c r="AE66" s="43">
        <v>40</v>
      </c>
      <c r="AF66" s="43">
        <v>80</v>
      </c>
      <c r="AG66" s="43">
        <v>30</v>
      </c>
      <c r="AH66" s="43">
        <v>20</v>
      </c>
      <c r="AI66" s="43">
        <v>20</v>
      </c>
    </row>
    <row r="67" spans="2:35" ht="15">
      <c r="B67" s="41" t="s">
        <v>60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N67" s="41" t="s">
        <v>60</v>
      </c>
      <c r="O67" s="43">
        <v>0</v>
      </c>
      <c r="P67" s="43">
        <v>1140</v>
      </c>
      <c r="Q67" s="43">
        <v>770</v>
      </c>
      <c r="R67" s="43">
        <v>1150</v>
      </c>
      <c r="S67" s="43">
        <v>1840</v>
      </c>
      <c r="T67" s="43">
        <v>1510</v>
      </c>
      <c r="U67" s="43">
        <v>1620</v>
      </c>
      <c r="V67" s="43">
        <v>1960</v>
      </c>
      <c r="W67" s="43">
        <v>2140</v>
      </c>
      <c r="Z67" s="41" t="s">
        <v>60</v>
      </c>
      <c r="AA67" s="43">
        <v>0</v>
      </c>
      <c r="AB67" s="43">
        <v>680</v>
      </c>
      <c r="AC67" s="43">
        <v>440</v>
      </c>
      <c r="AD67" s="43">
        <v>440</v>
      </c>
      <c r="AE67" s="43">
        <v>540</v>
      </c>
      <c r="AF67" s="43">
        <v>370</v>
      </c>
      <c r="AG67" s="43">
        <v>310</v>
      </c>
      <c r="AH67" s="43">
        <v>260</v>
      </c>
      <c r="AI67" s="43">
        <v>150</v>
      </c>
    </row>
    <row r="68" spans="2:35" ht="15">
      <c r="B68" s="41" t="s">
        <v>61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4" t="s">
        <v>21</v>
      </c>
      <c r="N68" s="41" t="s">
        <v>61</v>
      </c>
      <c r="O68" s="43">
        <v>0</v>
      </c>
      <c r="P68" s="43">
        <v>60</v>
      </c>
      <c r="Q68" s="43">
        <v>20</v>
      </c>
      <c r="R68" s="43">
        <v>20</v>
      </c>
      <c r="S68" s="43">
        <v>10</v>
      </c>
      <c r="T68" s="43">
        <v>0</v>
      </c>
      <c r="U68" s="43">
        <v>0</v>
      </c>
      <c r="V68" s="43">
        <v>0</v>
      </c>
      <c r="W68" s="44" t="s">
        <v>21</v>
      </c>
      <c r="Z68" s="41" t="s">
        <v>61</v>
      </c>
      <c r="AA68" s="43">
        <v>0</v>
      </c>
      <c r="AB68" s="43">
        <v>40</v>
      </c>
      <c r="AC68" s="43">
        <v>20</v>
      </c>
      <c r="AD68" s="43">
        <v>20</v>
      </c>
      <c r="AE68" s="43">
        <v>10</v>
      </c>
      <c r="AF68" s="43">
        <v>10</v>
      </c>
      <c r="AG68" s="43">
        <v>0</v>
      </c>
      <c r="AH68" s="43">
        <v>0</v>
      </c>
      <c r="AI68" s="44" t="s">
        <v>21</v>
      </c>
    </row>
    <row r="69" spans="2:35" ht="15">
      <c r="B69" s="41" t="s">
        <v>62</v>
      </c>
      <c r="C69" s="43">
        <v>0</v>
      </c>
      <c r="D69" s="44" t="s">
        <v>21</v>
      </c>
      <c r="E69" s="44" t="s">
        <v>21</v>
      </c>
      <c r="F69" s="44" t="s">
        <v>21</v>
      </c>
      <c r="G69" s="44" t="s">
        <v>21</v>
      </c>
      <c r="H69" s="44" t="s">
        <v>21</v>
      </c>
      <c r="I69" s="44" t="s">
        <v>21</v>
      </c>
      <c r="J69" s="44" t="s">
        <v>21</v>
      </c>
      <c r="K69" s="44" t="s">
        <v>21</v>
      </c>
      <c r="N69" s="41" t="s">
        <v>62</v>
      </c>
      <c r="O69" s="43">
        <v>0</v>
      </c>
      <c r="P69" s="44" t="s">
        <v>21</v>
      </c>
      <c r="Q69" s="44" t="s">
        <v>21</v>
      </c>
      <c r="R69" s="44" t="s">
        <v>21</v>
      </c>
      <c r="S69" s="44" t="s">
        <v>21</v>
      </c>
      <c r="T69" s="44" t="s">
        <v>21</v>
      </c>
      <c r="U69" s="44" t="s">
        <v>21</v>
      </c>
      <c r="V69" s="44" t="s">
        <v>21</v>
      </c>
      <c r="W69" s="44" t="s">
        <v>21</v>
      </c>
      <c r="Z69" s="41" t="s">
        <v>62</v>
      </c>
      <c r="AA69" s="43">
        <v>0</v>
      </c>
      <c r="AB69" s="44" t="s">
        <v>21</v>
      </c>
      <c r="AC69" s="44" t="s">
        <v>21</v>
      </c>
      <c r="AD69" s="44" t="s">
        <v>21</v>
      </c>
      <c r="AE69" s="44" t="s">
        <v>21</v>
      </c>
      <c r="AF69" s="44" t="s">
        <v>21</v>
      </c>
      <c r="AG69" s="44" t="s">
        <v>21</v>
      </c>
      <c r="AH69" s="44" t="s">
        <v>21</v>
      </c>
      <c r="AI69" s="44" t="s">
        <v>21</v>
      </c>
    </row>
    <row r="70" spans="2:35" ht="15">
      <c r="B70" s="41" t="s">
        <v>63</v>
      </c>
      <c r="C70" s="43">
        <v>0</v>
      </c>
      <c r="D70" s="43">
        <v>63640</v>
      </c>
      <c r="E70" s="43">
        <v>24720</v>
      </c>
      <c r="F70" s="43">
        <v>22270</v>
      </c>
      <c r="G70" s="43">
        <v>23290</v>
      </c>
      <c r="H70" s="43">
        <v>9750</v>
      </c>
      <c r="I70" s="43">
        <v>4560</v>
      </c>
      <c r="J70" s="43">
        <v>1550</v>
      </c>
      <c r="K70" s="43">
        <v>110</v>
      </c>
      <c r="N70" s="41" t="s">
        <v>63</v>
      </c>
      <c r="O70" s="43">
        <v>0</v>
      </c>
      <c r="P70" s="43">
        <v>17240</v>
      </c>
      <c r="Q70" s="43">
        <v>20280</v>
      </c>
      <c r="R70" s="43">
        <v>27890</v>
      </c>
      <c r="S70" s="43">
        <v>38550</v>
      </c>
      <c r="T70" s="43">
        <v>21620</v>
      </c>
      <c r="U70" s="43">
        <v>11320</v>
      </c>
      <c r="V70" s="43">
        <v>3810</v>
      </c>
      <c r="W70" s="43">
        <v>340</v>
      </c>
      <c r="Z70" s="41" t="s">
        <v>63</v>
      </c>
      <c r="AA70" s="43">
        <v>0</v>
      </c>
      <c r="AB70" s="43">
        <v>52490</v>
      </c>
      <c r="AC70" s="43">
        <v>32960</v>
      </c>
      <c r="AD70" s="43">
        <v>36560</v>
      </c>
      <c r="AE70" s="43">
        <v>41780</v>
      </c>
      <c r="AF70" s="43">
        <v>16880</v>
      </c>
      <c r="AG70" s="43">
        <v>6330</v>
      </c>
      <c r="AH70" s="43">
        <v>2110</v>
      </c>
      <c r="AI70" s="43">
        <v>230</v>
      </c>
    </row>
    <row r="71" spans="2:35" ht="15">
      <c r="B71" s="41" t="s">
        <v>64</v>
      </c>
      <c r="C71" s="43">
        <v>0</v>
      </c>
      <c r="D71" s="43">
        <v>28780</v>
      </c>
      <c r="E71" s="43">
        <v>16770</v>
      </c>
      <c r="F71" s="43">
        <v>32670</v>
      </c>
      <c r="G71" s="43">
        <v>32680</v>
      </c>
      <c r="H71" s="43">
        <v>19980</v>
      </c>
      <c r="I71" s="43">
        <v>16930</v>
      </c>
      <c r="J71" s="43">
        <v>10570</v>
      </c>
      <c r="K71" s="43">
        <v>3520</v>
      </c>
      <c r="N71" s="41" t="s">
        <v>64</v>
      </c>
      <c r="O71" s="43">
        <v>0</v>
      </c>
      <c r="P71" s="43">
        <v>5160</v>
      </c>
      <c r="Q71" s="43">
        <v>4530</v>
      </c>
      <c r="R71" s="43">
        <v>6720</v>
      </c>
      <c r="S71" s="43">
        <v>11820</v>
      </c>
      <c r="T71" s="43">
        <v>11390</v>
      </c>
      <c r="U71" s="43">
        <v>10570</v>
      </c>
      <c r="V71" s="43">
        <v>9410</v>
      </c>
      <c r="W71" s="43">
        <v>4720</v>
      </c>
      <c r="Z71" s="41" t="s">
        <v>64</v>
      </c>
      <c r="AA71" s="43">
        <v>0</v>
      </c>
      <c r="AB71" s="43">
        <v>40700</v>
      </c>
      <c r="AC71" s="43">
        <v>18300</v>
      </c>
      <c r="AD71" s="43">
        <v>41040</v>
      </c>
      <c r="AE71" s="43">
        <v>47400</v>
      </c>
      <c r="AF71" s="43">
        <v>23710</v>
      </c>
      <c r="AG71" s="43">
        <v>15670</v>
      </c>
      <c r="AH71" s="43">
        <v>11960</v>
      </c>
      <c r="AI71" s="43">
        <v>5190</v>
      </c>
    </row>
    <row r="72" spans="2:35" ht="15">
      <c r="B72" s="41" t="s">
        <v>65</v>
      </c>
      <c r="C72" s="43">
        <v>0</v>
      </c>
      <c r="D72" s="43">
        <v>730</v>
      </c>
      <c r="E72" s="43">
        <v>520</v>
      </c>
      <c r="F72" s="43">
        <v>760</v>
      </c>
      <c r="G72" s="43">
        <v>1180</v>
      </c>
      <c r="H72" s="43">
        <v>840</v>
      </c>
      <c r="I72" s="43">
        <v>710</v>
      </c>
      <c r="J72" s="43">
        <v>670</v>
      </c>
      <c r="K72" s="43">
        <v>390</v>
      </c>
      <c r="N72" s="41" t="s">
        <v>65</v>
      </c>
      <c r="O72" s="43">
        <v>0</v>
      </c>
      <c r="P72" s="43">
        <v>4070</v>
      </c>
      <c r="Q72" s="43">
        <v>3110</v>
      </c>
      <c r="R72" s="43">
        <v>4520</v>
      </c>
      <c r="S72" s="43">
        <v>7800</v>
      </c>
      <c r="T72" s="43">
        <v>8170</v>
      </c>
      <c r="U72" s="43">
        <v>10610</v>
      </c>
      <c r="V72" s="43">
        <v>13520</v>
      </c>
      <c r="W72" s="43">
        <v>8560</v>
      </c>
      <c r="Z72" s="41" t="s">
        <v>65</v>
      </c>
      <c r="AA72" s="43">
        <v>0</v>
      </c>
      <c r="AB72" s="43">
        <v>3590</v>
      </c>
      <c r="AC72" s="43">
        <v>2450</v>
      </c>
      <c r="AD72" s="43">
        <v>2920</v>
      </c>
      <c r="AE72" s="43">
        <v>3770</v>
      </c>
      <c r="AF72" s="43">
        <v>2470</v>
      </c>
      <c r="AG72" s="43">
        <v>2080</v>
      </c>
      <c r="AH72" s="43">
        <v>1630</v>
      </c>
      <c r="AI72" s="43">
        <v>660</v>
      </c>
    </row>
    <row r="73" spans="2:35" ht="15">
      <c r="B73" s="41" t="s">
        <v>66</v>
      </c>
      <c r="C73" s="43">
        <v>0</v>
      </c>
      <c r="D73" s="43">
        <v>3380</v>
      </c>
      <c r="E73" s="43">
        <v>830</v>
      </c>
      <c r="F73" s="43">
        <v>400</v>
      </c>
      <c r="G73" s="43">
        <v>160</v>
      </c>
      <c r="H73" s="43">
        <v>80</v>
      </c>
      <c r="I73" s="43">
        <v>0</v>
      </c>
      <c r="J73" s="43">
        <v>0</v>
      </c>
      <c r="K73" s="43">
        <v>10</v>
      </c>
      <c r="N73" s="41" t="s">
        <v>66</v>
      </c>
      <c r="O73" s="43">
        <v>0</v>
      </c>
      <c r="P73" s="43">
        <v>1900</v>
      </c>
      <c r="Q73" s="43">
        <v>550</v>
      </c>
      <c r="R73" s="43">
        <v>170</v>
      </c>
      <c r="S73" s="43">
        <v>280</v>
      </c>
      <c r="T73" s="43">
        <v>60</v>
      </c>
      <c r="U73" s="43">
        <v>50</v>
      </c>
      <c r="V73" s="43">
        <v>20</v>
      </c>
      <c r="W73" s="43">
        <v>10</v>
      </c>
      <c r="Z73" s="41" t="s">
        <v>66</v>
      </c>
      <c r="AA73" s="43">
        <v>0</v>
      </c>
      <c r="AB73" s="43">
        <v>2980</v>
      </c>
      <c r="AC73" s="43">
        <v>1480</v>
      </c>
      <c r="AD73" s="43">
        <v>1470</v>
      </c>
      <c r="AE73" s="43">
        <v>700</v>
      </c>
      <c r="AF73" s="43">
        <v>110</v>
      </c>
      <c r="AG73" s="43">
        <v>40</v>
      </c>
      <c r="AH73" s="43">
        <v>10</v>
      </c>
      <c r="AI73" s="43">
        <v>10</v>
      </c>
    </row>
    <row r="74" spans="2:35" ht="15">
      <c r="B74" s="41" t="s">
        <v>67</v>
      </c>
      <c r="C74" s="43">
        <v>0</v>
      </c>
      <c r="D74" s="43">
        <v>39290</v>
      </c>
      <c r="E74" s="43">
        <v>22180</v>
      </c>
      <c r="F74" s="43">
        <v>21740</v>
      </c>
      <c r="G74" s="43">
        <v>22850</v>
      </c>
      <c r="H74" s="43">
        <v>13200</v>
      </c>
      <c r="I74" s="43">
        <v>10540</v>
      </c>
      <c r="J74" s="43">
        <v>9210</v>
      </c>
      <c r="K74" s="43">
        <v>4980</v>
      </c>
      <c r="N74" s="41" t="s">
        <v>67</v>
      </c>
      <c r="O74" s="43">
        <v>0</v>
      </c>
      <c r="P74" s="43">
        <v>23930</v>
      </c>
      <c r="Q74" s="43">
        <v>24700</v>
      </c>
      <c r="R74" s="43">
        <v>31400</v>
      </c>
      <c r="S74" s="43">
        <v>39940</v>
      </c>
      <c r="T74" s="43">
        <v>21730</v>
      </c>
      <c r="U74" s="43">
        <v>13960</v>
      </c>
      <c r="V74" s="43">
        <v>8590</v>
      </c>
      <c r="W74" s="43">
        <v>3250</v>
      </c>
      <c r="Z74" s="41" t="s">
        <v>67</v>
      </c>
      <c r="AA74" s="43">
        <v>0</v>
      </c>
      <c r="AB74" s="43">
        <v>21480</v>
      </c>
      <c r="AC74" s="43">
        <v>19350</v>
      </c>
      <c r="AD74" s="43">
        <v>22270</v>
      </c>
      <c r="AE74" s="43">
        <v>26520</v>
      </c>
      <c r="AF74" s="43">
        <v>13020</v>
      </c>
      <c r="AG74" s="43">
        <v>6830</v>
      </c>
      <c r="AH74" s="43">
        <v>3360</v>
      </c>
      <c r="AI74" s="43">
        <v>970</v>
      </c>
    </row>
    <row r="75" spans="2:35" ht="15">
      <c r="B75" s="41" t="s">
        <v>68</v>
      </c>
      <c r="C75" s="43">
        <v>0</v>
      </c>
      <c r="D75" s="43">
        <v>4020</v>
      </c>
      <c r="E75" s="43">
        <v>1160</v>
      </c>
      <c r="F75" s="43">
        <v>670</v>
      </c>
      <c r="G75" s="43">
        <v>320</v>
      </c>
      <c r="H75" s="43">
        <v>70</v>
      </c>
      <c r="I75" s="43">
        <v>10</v>
      </c>
      <c r="J75" s="43">
        <v>20</v>
      </c>
      <c r="K75" s="43">
        <v>0</v>
      </c>
      <c r="N75" s="41" t="s">
        <v>68</v>
      </c>
      <c r="O75" s="43">
        <v>0</v>
      </c>
      <c r="P75" s="43">
        <v>270</v>
      </c>
      <c r="Q75" s="43">
        <v>190</v>
      </c>
      <c r="R75" s="43">
        <v>370</v>
      </c>
      <c r="S75" s="43">
        <v>350</v>
      </c>
      <c r="T75" s="43">
        <v>140</v>
      </c>
      <c r="U75" s="43">
        <v>50</v>
      </c>
      <c r="V75" s="43">
        <v>20</v>
      </c>
      <c r="W75" s="43">
        <v>10</v>
      </c>
      <c r="Z75" s="41" t="s">
        <v>68</v>
      </c>
      <c r="AA75" s="43">
        <v>0</v>
      </c>
      <c r="AB75" s="43">
        <v>9690</v>
      </c>
      <c r="AC75" s="43">
        <v>6030</v>
      </c>
      <c r="AD75" s="43">
        <v>5030</v>
      </c>
      <c r="AE75" s="43">
        <v>2690</v>
      </c>
      <c r="AF75" s="43">
        <v>580</v>
      </c>
      <c r="AG75" s="43">
        <v>180</v>
      </c>
      <c r="AH75" s="43">
        <v>50</v>
      </c>
      <c r="AI75" s="43">
        <v>20</v>
      </c>
    </row>
    <row r="76" spans="2:35" ht="15">
      <c r="B76" s="41" t="s">
        <v>69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N76" s="41" t="s">
        <v>69</v>
      </c>
      <c r="O76" s="43">
        <v>0</v>
      </c>
      <c r="P76" s="43">
        <v>120</v>
      </c>
      <c r="Q76" s="43">
        <v>40</v>
      </c>
      <c r="R76" s="43">
        <v>10</v>
      </c>
      <c r="S76" s="43">
        <v>30</v>
      </c>
      <c r="T76" s="43">
        <v>20</v>
      </c>
      <c r="U76" s="43">
        <v>10</v>
      </c>
      <c r="V76" s="43">
        <v>0</v>
      </c>
      <c r="W76" s="43">
        <v>0</v>
      </c>
      <c r="Z76" s="41" t="s">
        <v>69</v>
      </c>
      <c r="AA76" s="43">
        <v>0</v>
      </c>
      <c r="AB76" s="43">
        <v>40</v>
      </c>
      <c r="AC76" s="43">
        <v>20</v>
      </c>
      <c r="AD76" s="43">
        <v>30</v>
      </c>
      <c r="AE76" s="43">
        <v>30</v>
      </c>
      <c r="AF76" s="43">
        <v>0</v>
      </c>
      <c r="AG76" s="43">
        <v>10</v>
      </c>
      <c r="AH76" s="43">
        <v>0</v>
      </c>
      <c r="AI76" s="43">
        <v>0</v>
      </c>
    </row>
    <row r="77" spans="2:35" ht="15">
      <c r="B77" s="41" t="s">
        <v>70</v>
      </c>
      <c r="C77" s="43">
        <v>0</v>
      </c>
      <c r="D77" s="43">
        <v>20</v>
      </c>
      <c r="E77" s="43">
        <v>10</v>
      </c>
      <c r="F77" s="43">
        <v>0</v>
      </c>
      <c r="G77" s="43">
        <v>0</v>
      </c>
      <c r="H77" s="43">
        <v>0</v>
      </c>
      <c r="I77" s="43">
        <v>10</v>
      </c>
      <c r="J77" s="43">
        <v>0</v>
      </c>
      <c r="K77" s="43">
        <v>10</v>
      </c>
      <c r="N77" s="41" t="s">
        <v>70</v>
      </c>
      <c r="O77" s="43">
        <v>0</v>
      </c>
      <c r="P77" s="43">
        <v>10</v>
      </c>
      <c r="Q77" s="43">
        <v>0</v>
      </c>
      <c r="R77" s="43">
        <v>10</v>
      </c>
      <c r="S77" s="43">
        <v>0</v>
      </c>
      <c r="T77" s="43">
        <v>0</v>
      </c>
      <c r="U77" s="43">
        <v>0</v>
      </c>
      <c r="V77" s="43">
        <v>0</v>
      </c>
      <c r="W77" s="43">
        <v>10</v>
      </c>
      <c r="Z77" s="41" t="s">
        <v>70</v>
      </c>
      <c r="AA77" s="43">
        <v>0</v>
      </c>
      <c r="AB77" s="43">
        <v>10</v>
      </c>
      <c r="AC77" s="43">
        <v>10</v>
      </c>
      <c r="AD77" s="43">
        <v>10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</row>
    <row r="78" spans="2:35" ht="15">
      <c r="B78" s="41" t="s">
        <v>71</v>
      </c>
      <c r="C78" s="44" t="s">
        <v>21</v>
      </c>
      <c r="D78" s="44" t="s">
        <v>21</v>
      </c>
      <c r="E78" s="44" t="s">
        <v>21</v>
      </c>
      <c r="F78" s="44" t="s">
        <v>21</v>
      </c>
      <c r="G78" s="44" t="s">
        <v>21</v>
      </c>
      <c r="H78" s="44" t="s">
        <v>21</v>
      </c>
      <c r="I78" s="44" t="s">
        <v>21</v>
      </c>
      <c r="J78" s="44" t="s">
        <v>21</v>
      </c>
      <c r="K78" s="44" t="s">
        <v>21</v>
      </c>
      <c r="N78" s="41" t="s">
        <v>71</v>
      </c>
      <c r="O78" s="44" t="s">
        <v>21</v>
      </c>
      <c r="P78" s="44" t="s">
        <v>21</v>
      </c>
      <c r="Q78" s="44" t="s">
        <v>21</v>
      </c>
      <c r="R78" s="44" t="s">
        <v>21</v>
      </c>
      <c r="S78" s="44" t="s">
        <v>21</v>
      </c>
      <c r="T78" s="44" t="s">
        <v>21</v>
      </c>
      <c r="U78" s="44" t="s">
        <v>21</v>
      </c>
      <c r="V78" s="44" t="s">
        <v>21</v>
      </c>
      <c r="W78" s="44" t="s">
        <v>21</v>
      </c>
      <c r="Z78" s="41" t="s">
        <v>71</v>
      </c>
      <c r="AA78" s="44" t="s">
        <v>21</v>
      </c>
      <c r="AB78" s="44" t="s">
        <v>21</v>
      </c>
      <c r="AC78" s="44" t="s">
        <v>21</v>
      </c>
      <c r="AD78" s="44" t="s">
        <v>21</v>
      </c>
      <c r="AE78" s="44" t="s">
        <v>21</v>
      </c>
      <c r="AF78" s="44" t="s">
        <v>21</v>
      </c>
      <c r="AG78" s="44" t="s">
        <v>21</v>
      </c>
      <c r="AH78" s="44" t="s">
        <v>21</v>
      </c>
      <c r="AI78" s="44" t="s">
        <v>21</v>
      </c>
    </row>
    <row r="79" spans="2:35" ht="15">
      <c r="B79" s="41" t="s">
        <v>72</v>
      </c>
      <c r="C79" s="43">
        <v>0</v>
      </c>
      <c r="D79" s="43">
        <v>2620</v>
      </c>
      <c r="E79" s="43">
        <v>360</v>
      </c>
      <c r="F79" s="43">
        <v>370</v>
      </c>
      <c r="G79" s="43">
        <v>290</v>
      </c>
      <c r="H79" s="43">
        <v>100</v>
      </c>
      <c r="I79" s="43">
        <v>60</v>
      </c>
      <c r="J79" s="43">
        <v>60</v>
      </c>
      <c r="K79" s="43">
        <v>40</v>
      </c>
      <c r="N79" s="41" t="s">
        <v>72</v>
      </c>
      <c r="O79" s="43">
        <v>0</v>
      </c>
      <c r="P79" s="43">
        <v>4990</v>
      </c>
      <c r="Q79" s="43">
        <v>1500</v>
      </c>
      <c r="R79" s="43">
        <v>1770</v>
      </c>
      <c r="S79" s="43">
        <v>1670</v>
      </c>
      <c r="T79" s="43">
        <v>560</v>
      </c>
      <c r="U79" s="43">
        <v>370</v>
      </c>
      <c r="V79" s="43">
        <v>290</v>
      </c>
      <c r="W79" s="43">
        <v>300</v>
      </c>
      <c r="Z79" s="41" t="s">
        <v>72</v>
      </c>
      <c r="AA79" s="43">
        <v>0</v>
      </c>
      <c r="AB79" s="43">
        <v>1750</v>
      </c>
      <c r="AC79" s="43">
        <v>370</v>
      </c>
      <c r="AD79" s="43">
        <v>550</v>
      </c>
      <c r="AE79" s="43">
        <v>560</v>
      </c>
      <c r="AF79" s="43">
        <v>230</v>
      </c>
      <c r="AG79" s="43">
        <v>120</v>
      </c>
      <c r="AH79" s="43">
        <v>80</v>
      </c>
      <c r="AI79" s="43">
        <v>50</v>
      </c>
    </row>
    <row r="80" spans="2:35" ht="15">
      <c r="B80" s="41" t="s">
        <v>73</v>
      </c>
      <c r="C80" s="43">
        <v>0</v>
      </c>
      <c r="D80" s="43">
        <v>590</v>
      </c>
      <c r="E80" s="43">
        <v>150</v>
      </c>
      <c r="F80" s="43">
        <v>80</v>
      </c>
      <c r="G80" s="43">
        <v>40</v>
      </c>
      <c r="H80" s="43">
        <v>0</v>
      </c>
      <c r="I80" s="43">
        <v>0</v>
      </c>
      <c r="J80" s="44" t="s">
        <v>21</v>
      </c>
      <c r="K80" s="44" t="s">
        <v>21</v>
      </c>
      <c r="N80" s="41" t="s">
        <v>73</v>
      </c>
      <c r="O80" s="43">
        <v>0</v>
      </c>
      <c r="P80" s="43">
        <v>570</v>
      </c>
      <c r="Q80" s="43">
        <v>330</v>
      </c>
      <c r="R80" s="43">
        <v>260</v>
      </c>
      <c r="S80" s="43">
        <v>150</v>
      </c>
      <c r="T80" s="43">
        <v>20</v>
      </c>
      <c r="U80" s="43">
        <v>0</v>
      </c>
      <c r="V80" s="44" t="s">
        <v>21</v>
      </c>
      <c r="W80" s="44" t="s">
        <v>21</v>
      </c>
      <c r="Z80" s="41" t="s">
        <v>73</v>
      </c>
      <c r="AA80" s="43">
        <v>0</v>
      </c>
      <c r="AB80" s="43">
        <v>1130</v>
      </c>
      <c r="AC80" s="43">
        <v>570</v>
      </c>
      <c r="AD80" s="43">
        <v>420</v>
      </c>
      <c r="AE80" s="43">
        <v>260</v>
      </c>
      <c r="AF80" s="43">
        <v>40</v>
      </c>
      <c r="AG80" s="43">
        <v>10</v>
      </c>
      <c r="AH80" s="44" t="s">
        <v>21</v>
      </c>
      <c r="AI80" s="44" t="s">
        <v>21</v>
      </c>
    </row>
    <row r="81" spans="2:35" ht="15">
      <c r="B81" s="41" t="s">
        <v>74</v>
      </c>
      <c r="C81" s="43">
        <v>0</v>
      </c>
      <c r="D81" s="43">
        <v>0</v>
      </c>
      <c r="E81" s="43">
        <v>10</v>
      </c>
      <c r="F81" s="43">
        <v>10</v>
      </c>
      <c r="G81" s="43">
        <v>20</v>
      </c>
      <c r="H81" s="43">
        <v>30</v>
      </c>
      <c r="I81" s="43">
        <v>20</v>
      </c>
      <c r="J81" s="43">
        <v>20</v>
      </c>
      <c r="K81" s="43">
        <v>10</v>
      </c>
      <c r="N81" s="41" t="s">
        <v>74</v>
      </c>
      <c r="O81" s="43">
        <v>0</v>
      </c>
      <c r="P81" s="43">
        <v>410</v>
      </c>
      <c r="Q81" s="43">
        <v>530</v>
      </c>
      <c r="R81" s="43">
        <v>920</v>
      </c>
      <c r="S81" s="43">
        <v>1570</v>
      </c>
      <c r="T81" s="43">
        <v>1700</v>
      </c>
      <c r="U81" s="43">
        <v>2180</v>
      </c>
      <c r="V81" s="43">
        <v>2030</v>
      </c>
      <c r="W81" s="43">
        <v>390</v>
      </c>
      <c r="Z81" s="41" t="s">
        <v>74</v>
      </c>
      <c r="AA81" s="43">
        <v>0</v>
      </c>
      <c r="AB81" s="43">
        <v>40</v>
      </c>
      <c r="AC81" s="43">
        <v>40</v>
      </c>
      <c r="AD81" s="43">
        <v>70</v>
      </c>
      <c r="AE81" s="43">
        <v>110</v>
      </c>
      <c r="AF81" s="43">
        <v>110</v>
      </c>
      <c r="AG81" s="43">
        <v>120</v>
      </c>
      <c r="AH81" s="43">
        <v>80</v>
      </c>
      <c r="AI81" s="43">
        <v>20</v>
      </c>
    </row>
    <row r="82" spans="2:35" ht="15">
      <c r="B82" s="41" t="s">
        <v>75</v>
      </c>
      <c r="C82" s="43">
        <v>0</v>
      </c>
      <c r="D82" s="43">
        <v>130</v>
      </c>
      <c r="E82" s="43">
        <v>50</v>
      </c>
      <c r="F82" s="43">
        <v>80</v>
      </c>
      <c r="G82" s="43">
        <v>90</v>
      </c>
      <c r="H82" s="43">
        <v>50</v>
      </c>
      <c r="I82" s="43">
        <v>40</v>
      </c>
      <c r="J82" s="43">
        <v>50</v>
      </c>
      <c r="K82" s="43">
        <v>10</v>
      </c>
      <c r="N82" s="41" t="s">
        <v>75</v>
      </c>
      <c r="O82" s="43">
        <v>0</v>
      </c>
      <c r="P82" s="43">
        <v>230</v>
      </c>
      <c r="Q82" s="43">
        <v>140</v>
      </c>
      <c r="R82" s="43">
        <v>240</v>
      </c>
      <c r="S82" s="43">
        <v>400</v>
      </c>
      <c r="T82" s="43">
        <v>290</v>
      </c>
      <c r="U82" s="43">
        <v>340</v>
      </c>
      <c r="V82" s="43">
        <v>240</v>
      </c>
      <c r="W82" s="43">
        <v>50</v>
      </c>
      <c r="Z82" s="41" t="s">
        <v>75</v>
      </c>
      <c r="AA82" s="43">
        <v>0</v>
      </c>
      <c r="AB82" s="43">
        <v>290</v>
      </c>
      <c r="AC82" s="43">
        <v>160</v>
      </c>
      <c r="AD82" s="43">
        <v>170</v>
      </c>
      <c r="AE82" s="43">
        <v>170</v>
      </c>
      <c r="AF82" s="43">
        <v>100</v>
      </c>
      <c r="AG82" s="43">
        <v>60</v>
      </c>
      <c r="AH82" s="43">
        <v>30</v>
      </c>
      <c r="AI82" s="43">
        <v>10</v>
      </c>
    </row>
    <row r="83" spans="2:35" ht="15">
      <c r="B83" s="41" t="s">
        <v>76</v>
      </c>
      <c r="C83" s="43">
        <v>0</v>
      </c>
      <c r="D83" s="43">
        <v>1240</v>
      </c>
      <c r="E83" s="43">
        <v>380</v>
      </c>
      <c r="F83" s="43">
        <v>660</v>
      </c>
      <c r="G83" s="43">
        <v>790</v>
      </c>
      <c r="H83" s="43">
        <v>340</v>
      </c>
      <c r="I83" s="43">
        <v>150</v>
      </c>
      <c r="J83" s="43">
        <v>40</v>
      </c>
      <c r="K83" s="43">
        <v>30</v>
      </c>
      <c r="N83" s="41" t="s">
        <v>76</v>
      </c>
      <c r="O83" s="43">
        <v>0</v>
      </c>
      <c r="P83" s="43">
        <v>470</v>
      </c>
      <c r="Q83" s="43">
        <v>360</v>
      </c>
      <c r="R83" s="43">
        <v>430</v>
      </c>
      <c r="S83" s="43">
        <v>540</v>
      </c>
      <c r="T83" s="43">
        <v>500</v>
      </c>
      <c r="U83" s="43">
        <v>220</v>
      </c>
      <c r="V83" s="43">
        <v>100</v>
      </c>
      <c r="W83" s="43">
        <v>40</v>
      </c>
      <c r="Z83" s="41" t="s">
        <v>76</v>
      </c>
      <c r="AA83" s="43">
        <v>0</v>
      </c>
      <c r="AB83" s="43">
        <v>1180</v>
      </c>
      <c r="AC83" s="43">
        <v>520</v>
      </c>
      <c r="AD83" s="43">
        <v>720</v>
      </c>
      <c r="AE83" s="43">
        <v>780</v>
      </c>
      <c r="AF83" s="43">
        <v>550</v>
      </c>
      <c r="AG83" s="43">
        <v>290</v>
      </c>
      <c r="AH83" s="43">
        <v>40</v>
      </c>
      <c r="AI83" s="43">
        <v>10</v>
      </c>
    </row>
    <row r="84" spans="2:35" ht="15">
      <c r="B84" s="41" t="s">
        <v>77</v>
      </c>
      <c r="C84" s="43">
        <v>0</v>
      </c>
      <c r="D84" s="43">
        <v>45780</v>
      </c>
      <c r="E84" s="43">
        <v>21560</v>
      </c>
      <c r="F84" s="43">
        <v>17490</v>
      </c>
      <c r="G84" s="43">
        <v>9310</v>
      </c>
      <c r="H84" s="43">
        <v>2320</v>
      </c>
      <c r="I84" s="43">
        <v>780</v>
      </c>
      <c r="J84" s="43">
        <v>430</v>
      </c>
      <c r="K84" s="43">
        <v>250</v>
      </c>
      <c r="N84" s="41" t="s">
        <v>77</v>
      </c>
      <c r="O84" s="43">
        <v>0</v>
      </c>
      <c r="P84" s="43">
        <v>9860</v>
      </c>
      <c r="Q84" s="43">
        <v>8040</v>
      </c>
      <c r="R84" s="43">
        <v>8290</v>
      </c>
      <c r="S84" s="43">
        <v>5980</v>
      </c>
      <c r="T84" s="43">
        <v>2580</v>
      </c>
      <c r="U84" s="43">
        <v>1490</v>
      </c>
      <c r="V84" s="43">
        <v>760</v>
      </c>
      <c r="W84" s="43">
        <v>500</v>
      </c>
      <c r="Z84" s="41" t="s">
        <v>77</v>
      </c>
      <c r="AA84" s="43">
        <v>0</v>
      </c>
      <c r="AB84" s="43">
        <v>4370</v>
      </c>
      <c r="AC84" s="43">
        <v>3270</v>
      </c>
      <c r="AD84" s="43">
        <v>3940</v>
      </c>
      <c r="AE84" s="43">
        <v>4210</v>
      </c>
      <c r="AF84" s="43">
        <v>2180</v>
      </c>
      <c r="AG84" s="43">
        <v>1400</v>
      </c>
      <c r="AH84" s="43">
        <v>1050</v>
      </c>
      <c r="AI84" s="43">
        <v>810</v>
      </c>
    </row>
    <row r="85" spans="2:35" ht="15">
      <c r="B85" s="41" t="s">
        <v>78</v>
      </c>
      <c r="C85" s="43">
        <v>0</v>
      </c>
      <c r="D85" s="43">
        <v>3580</v>
      </c>
      <c r="E85" s="43">
        <v>2000</v>
      </c>
      <c r="F85" s="43">
        <v>1430</v>
      </c>
      <c r="G85" s="43">
        <v>680</v>
      </c>
      <c r="H85" s="43">
        <v>90</v>
      </c>
      <c r="I85" s="43">
        <v>30</v>
      </c>
      <c r="J85" s="43">
        <v>10</v>
      </c>
      <c r="K85" s="43">
        <v>30</v>
      </c>
      <c r="N85" s="41" t="s">
        <v>78</v>
      </c>
      <c r="O85" s="43">
        <v>0</v>
      </c>
      <c r="P85" s="43">
        <v>1750</v>
      </c>
      <c r="Q85" s="43">
        <v>2040</v>
      </c>
      <c r="R85" s="43">
        <v>2410</v>
      </c>
      <c r="S85" s="43">
        <v>1480</v>
      </c>
      <c r="T85" s="43">
        <v>260</v>
      </c>
      <c r="U85" s="43">
        <v>140</v>
      </c>
      <c r="V85" s="43">
        <v>130</v>
      </c>
      <c r="W85" s="43">
        <v>220</v>
      </c>
      <c r="Z85" s="41" t="s">
        <v>78</v>
      </c>
      <c r="AA85" s="43">
        <v>0</v>
      </c>
      <c r="AB85" s="43">
        <v>1400</v>
      </c>
      <c r="AC85" s="43">
        <v>940</v>
      </c>
      <c r="AD85" s="43">
        <v>880</v>
      </c>
      <c r="AE85" s="43">
        <v>340</v>
      </c>
      <c r="AF85" s="43">
        <v>40</v>
      </c>
      <c r="AG85" s="43">
        <v>20</v>
      </c>
      <c r="AH85" s="43">
        <v>20</v>
      </c>
      <c r="AI85" s="43">
        <v>20</v>
      </c>
    </row>
    <row r="86" spans="2:35" ht="15">
      <c r="B86" s="41" t="s">
        <v>79</v>
      </c>
      <c r="C86" s="43">
        <v>0</v>
      </c>
      <c r="D86" s="43">
        <v>50</v>
      </c>
      <c r="E86" s="43">
        <v>30</v>
      </c>
      <c r="F86" s="43">
        <v>10</v>
      </c>
      <c r="G86" s="43">
        <v>20</v>
      </c>
      <c r="H86" s="43">
        <v>10</v>
      </c>
      <c r="I86" s="43">
        <v>0</v>
      </c>
      <c r="J86" s="43">
        <v>0</v>
      </c>
      <c r="K86" s="44" t="s">
        <v>21</v>
      </c>
      <c r="N86" s="41" t="s">
        <v>79</v>
      </c>
      <c r="O86" s="43">
        <v>0</v>
      </c>
      <c r="P86" s="43">
        <v>100</v>
      </c>
      <c r="Q86" s="43">
        <v>40</v>
      </c>
      <c r="R86" s="43">
        <v>50</v>
      </c>
      <c r="S86" s="43">
        <v>30</v>
      </c>
      <c r="T86" s="43">
        <v>20</v>
      </c>
      <c r="U86" s="43">
        <v>0</v>
      </c>
      <c r="V86" s="43">
        <v>0</v>
      </c>
      <c r="W86" s="44" t="s">
        <v>21</v>
      </c>
      <c r="Z86" s="41" t="s">
        <v>79</v>
      </c>
      <c r="AA86" s="43">
        <v>0</v>
      </c>
      <c r="AB86" s="43">
        <v>170</v>
      </c>
      <c r="AC86" s="43">
        <v>80</v>
      </c>
      <c r="AD86" s="43">
        <v>80</v>
      </c>
      <c r="AE86" s="43">
        <v>40</v>
      </c>
      <c r="AF86" s="43">
        <v>10</v>
      </c>
      <c r="AG86" s="43">
        <v>0</v>
      </c>
      <c r="AH86" s="43">
        <v>0</v>
      </c>
      <c r="AI86" s="44" t="s">
        <v>21</v>
      </c>
    </row>
    <row r="87" spans="2:35" ht="15">
      <c r="B87" s="41" t="s">
        <v>80</v>
      </c>
      <c r="C87" s="43">
        <v>0</v>
      </c>
      <c r="D87" s="43">
        <v>20</v>
      </c>
      <c r="E87" s="43">
        <v>10</v>
      </c>
      <c r="F87" s="43">
        <v>20</v>
      </c>
      <c r="G87" s="43">
        <v>30</v>
      </c>
      <c r="H87" s="43">
        <v>30</v>
      </c>
      <c r="I87" s="43">
        <v>20</v>
      </c>
      <c r="J87" s="43">
        <v>20</v>
      </c>
      <c r="K87" s="43">
        <v>20</v>
      </c>
      <c r="N87" s="41" t="s">
        <v>80</v>
      </c>
      <c r="O87" s="43">
        <v>0</v>
      </c>
      <c r="P87" s="43">
        <v>10</v>
      </c>
      <c r="Q87" s="43">
        <v>10</v>
      </c>
      <c r="R87" s="43">
        <v>10</v>
      </c>
      <c r="S87" s="43">
        <v>20</v>
      </c>
      <c r="T87" s="43">
        <v>20</v>
      </c>
      <c r="U87" s="43">
        <v>30</v>
      </c>
      <c r="V87" s="43">
        <v>30</v>
      </c>
      <c r="W87" s="43">
        <v>50</v>
      </c>
      <c r="Z87" s="41" t="s">
        <v>80</v>
      </c>
      <c r="AA87" s="43">
        <v>0</v>
      </c>
      <c r="AB87" s="43">
        <v>0</v>
      </c>
      <c r="AC87" s="43">
        <v>0</v>
      </c>
      <c r="AD87" s="43">
        <v>0</v>
      </c>
      <c r="AE87" s="43">
        <v>10</v>
      </c>
      <c r="AF87" s="43">
        <v>10</v>
      </c>
      <c r="AG87" s="43">
        <v>10</v>
      </c>
      <c r="AH87" s="43">
        <v>10</v>
      </c>
      <c r="AI87" s="43">
        <v>10</v>
      </c>
    </row>
    <row r="88" spans="2:35" ht="15">
      <c r="B88" s="41" t="s">
        <v>81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N88" s="41" t="s">
        <v>81</v>
      </c>
      <c r="O88" s="43">
        <v>0</v>
      </c>
      <c r="P88" s="43">
        <v>280</v>
      </c>
      <c r="Q88" s="43">
        <v>160</v>
      </c>
      <c r="R88" s="43">
        <v>360</v>
      </c>
      <c r="S88" s="43">
        <v>500</v>
      </c>
      <c r="T88" s="43">
        <v>340</v>
      </c>
      <c r="U88" s="43">
        <v>240</v>
      </c>
      <c r="V88" s="43">
        <v>170</v>
      </c>
      <c r="W88" s="43">
        <v>20</v>
      </c>
      <c r="Z88" s="41" t="s">
        <v>81</v>
      </c>
      <c r="AA88" s="43">
        <v>0</v>
      </c>
      <c r="AB88" s="43">
        <v>80</v>
      </c>
      <c r="AC88" s="43">
        <v>80</v>
      </c>
      <c r="AD88" s="43">
        <v>90</v>
      </c>
      <c r="AE88" s="43">
        <v>130</v>
      </c>
      <c r="AF88" s="43">
        <v>110</v>
      </c>
      <c r="AG88" s="43">
        <v>50</v>
      </c>
      <c r="AH88" s="43">
        <v>50</v>
      </c>
      <c r="AI88" s="43">
        <v>0</v>
      </c>
    </row>
    <row r="89" spans="2:35" ht="15">
      <c r="B89" s="41" t="s">
        <v>82</v>
      </c>
      <c r="C89" s="43">
        <v>0</v>
      </c>
      <c r="D89" s="43">
        <v>0</v>
      </c>
      <c r="E89" s="43">
        <v>50</v>
      </c>
      <c r="F89" s="43">
        <v>30</v>
      </c>
      <c r="G89" s="43">
        <v>50</v>
      </c>
      <c r="H89" s="43">
        <v>0</v>
      </c>
      <c r="I89" s="43">
        <v>30</v>
      </c>
      <c r="J89" s="43">
        <v>0</v>
      </c>
      <c r="K89" s="43">
        <v>60</v>
      </c>
      <c r="N89" s="41" t="s">
        <v>82</v>
      </c>
      <c r="O89" s="43">
        <v>0</v>
      </c>
      <c r="P89" s="43">
        <v>30</v>
      </c>
      <c r="Q89" s="43">
        <v>10</v>
      </c>
      <c r="R89" s="43">
        <v>220</v>
      </c>
      <c r="S89" s="43">
        <v>300</v>
      </c>
      <c r="T89" s="43">
        <v>490</v>
      </c>
      <c r="U89" s="43">
        <v>690</v>
      </c>
      <c r="V89" s="43">
        <v>810</v>
      </c>
      <c r="W89" s="43">
        <v>680</v>
      </c>
      <c r="Z89" s="41" t="s">
        <v>82</v>
      </c>
      <c r="AA89" s="43">
        <v>0</v>
      </c>
      <c r="AB89" s="43">
        <v>30</v>
      </c>
      <c r="AC89" s="43">
        <v>0</v>
      </c>
      <c r="AD89" s="43">
        <v>20</v>
      </c>
      <c r="AE89" s="43">
        <v>30</v>
      </c>
      <c r="AF89" s="43">
        <v>50</v>
      </c>
      <c r="AG89" s="43">
        <v>80</v>
      </c>
      <c r="AH89" s="43">
        <v>50</v>
      </c>
      <c r="AI89" s="43">
        <v>50</v>
      </c>
    </row>
    <row r="90" spans="2:35" ht="15">
      <c r="B90" s="41" t="s">
        <v>83</v>
      </c>
      <c r="C90" s="43">
        <v>0</v>
      </c>
      <c r="D90" s="43">
        <v>0</v>
      </c>
      <c r="E90" s="43">
        <v>0</v>
      </c>
      <c r="F90" s="43">
        <v>10</v>
      </c>
      <c r="G90" s="43">
        <v>30</v>
      </c>
      <c r="H90" s="43">
        <v>40</v>
      </c>
      <c r="I90" s="43">
        <v>30</v>
      </c>
      <c r="J90" s="43">
        <v>30</v>
      </c>
      <c r="K90" s="43">
        <v>0</v>
      </c>
      <c r="N90" s="41" t="s">
        <v>83</v>
      </c>
      <c r="O90" s="43">
        <v>0</v>
      </c>
      <c r="P90" s="43">
        <v>0</v>
      </c>
      <c r="Q90" s="43">
        <v>0</v>
      </c>
      <c r="R90" s="43">
        <v>120</v>
      </c>
      <c r="S90" s="43">
        <v>310</v>
      </c>
      <c r="T90" s="43">
        <v>270</v>
      </c>
      <c r="U90" s="43">
        <v>430</v>
      </c>
      <c r="V90" s="43">
        <v>560</v>
      </c>
      <c r="W90" s="43">
        <v>450</v>
      </c>
      <c r="Z90" s="41" t="s">
        <v>83</v>
      </c>
      <c r="AA90" s="43">
        <v>0</v>
      </c>
      <c r="AB90" s="43">
        <v>0</v>
      </c>
      <c r="AC90" s="43">
        <v>0</v>
      </c>
      <c r="AD90" s="43">
        <v>30</v>
      </c>
      <c r="AE90" s="43">
        <v>190</v>
      </c>
      <c r="AF90" s="43">
        <v>0</v>
      </c>
      <c r="AG90" s="43">
        <v>30</v>
      </c>
      <c r="AH90" s="43">
        <v>30</v>
      </c>
      <c r="AI90" s="43">
        <v>60</v>
      </c>
    </row>
    <row r="91" spans="2:35" ht="15">
      <c r="B91" s="41" t="s">
        <v>84</v>
      </c>
      <c r="C91" s="44" t="s">
        <v>21</v>
      </c>
      <c r="D91" s="44" t="s">
        <v>21</v>
      </c>
      <c r="E91" s="44" t="s">
        <v>21</v>
      </c>
      <c r="F91" s="44" t="s">
        <v>21</v>
      </c>
      <c r="G91" s="44" t="s">
        <v>21</v>
      </c>
      <c r="H91" s="44" t="s">
        <v>21</v>
      </c>
      <c r="I91" s="44" t="s">
        <v>21</v>
      </c>
      <c r="J91" s="44" t="s">
        <v>21</v>
      </c>
      <c r="K91" s="44" t="s">
        <v>21</v>
      </c>
      <c r="N91" s="41" t="s">
        <v>84</v>
      </c>
      <c r="O91" s="44" t="s">
        <v>21</v>
      </c>
      <c r="P91" s="44" t="s">
        <v>21</v>
      </c>
      <c r="Q91" s="44" t="s">
        <v>21</v>
      </c>
      <c r="R91" s="44" t="s">
        <v>21</v>
      </c>
      <c r="S91" s="44" t="s">
        <v>21</v>
      </c>
      <c r="T91" s="44" t="s">
        <v>21</v>
      </c>
      <c r="U91" s="44" t="s">
        <v>21</v>
      </c>
      <c r="V91" s="44" t="s">
        <v>21</v>
      </c>
      <c r="W91" s="44" t="s">
        <v>21</v>
      </c>
      <c r="Z91" s="41" t="s">
        <v>84</v>
      </c>
      <c r="AA91" s="44" t="s">
        <v>21</v>
      </c>
      <c r="AB91" s="44" t="s">
        <v>21</v>
      </c>
      <c r="AC91" s="44" t="s">
        <v>21</v>
      </c>
      <c r="AD91" s="44" t="s">
        <v>21</v>
      </c>
      <c r="AE91" s="44" t="s">
        <v>21</v>
      </c>
      <c r="AF91" s="44" t="s">
        <v>21</v>
      </c>
      <c r="AG91" s="44" t="s">
        <v>21</v>
      </c>
      <c r="AH91" s="44" t="s">
        <v>21</v>
      </c>
      <c r="AI91" s="44" t="s">
        <v>21</v>
      </c>
    </row>
    <row r="92" spans="2:35" ht="15">
      <c r="B92" s="41" t="s">
        <v>85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N92" s="41" t="s">
        <v>85</v>
      </c>
      <c r="O92" s="43">
        <v>0</v>
      </c>
      <c r="P92" s="43">
        <v>90</v>
      </c>
      <c r="Q92" s="43">
        <v>100</v>
      </c>
      <c r="R92" s="43">
        <v>360</v>
      </c>
      <c r="S92" s="43">
        <v>820</v>
      </c>
      <c r="T92" s="43">
        <v>890</v>
      </c>
      <c r="U92" s="43">
        <v>850</v>
      </c>
      <c r="V92" s="43">
        <v>520</v>
      </c>
      <c r="W92" s="43">
        <v>100</v>
      </c>
      <c r="X92" s="59"/>
      <c r="Z92" s="41" t="s">
        <v>85</v>
      </c>
      <c r="AA92" s="43">
        <v>0</v>
      </c>
      <c r="AB92" s="43">
        <v>0</v>
      </c>
      <c r="AC92" s="43">
        <v>60</v>
      </c>
      <c r="AD92" s="43">
        <v>80</v>
      </c>
      <c r="AE92" s="43">
        <v>130</v>
      </c>
      <c r="AF92" s="43">
        <v>30</v>
      </c>
      <c r="AG92" s="43">
        <v>20</v>
      </c>
      <c r="AH92" s="43">
        <v>20</v>
      </c>
      <c r="AI92" s="43">
        <v>0</v>
      </c>
    </row>
    <row r="93" spans="2:35" ht="15">
      <c r="B93" s="41" t="s">
        <v>86</v>
      </c>
      <c r="C93" s="43">
        <v>0</v>
      </c>
      <c r="D93" s="43">
        <v>110</v>
      </c>
      <c r="E93" s="43">
        <v>100</v>
      </c>
      <c r="F93" s="43">
        <v>140</v>
      </c>
      <c r="G93" s="43">
        <v>200</v>
      </c>
      <c r="H93" s="43">
        <v>100</v>
      </c>
      <c r="I93" s="43">
        <v>70</v>
      </c>
      <c r="J93" s="43">
        <v>50</v>
      </c>
      <c r="K93" s="43">
        <v>0</v>
      </c>
      <c r="N93" s="41" t="s">
        <v>86</v>
      </c>
      <c r="O93" s="43">
        <v>0</v>
      </c>
      <c r="P93" s="43">
        <v>2350</v>
      </c>
      <c r="Q93" s="43">
        <v>790</v>
      </c>
      <c r="R93" s="43">
        <v>1160</v>
      </c>
      <c r="S93" s="43">
        <v>1670</v>
      </c>
      <c r="T93" s="43">
        <v>1070</v>
      </c>
      <c r="U93" s="43">
        <v>650</v>
      </c>
      <c r="V93" s="43">
        <v>270</v>
      </c>
      <c r="W93" s="43">
        <v>50</v>
      </c>
      <c r="X93" s="59"/>
      <c r="Z93" s="41" t="s">
        <v>86</v>
      </c>
      <c r="AA93" s="43">
        <v>0</v>
      </c>
      <c r="AB93" s="43">
        <v>390</v>
      </c>
      <c r="AC93" s="43">
        <v>240</v>
      </c>
      <c r="AD93" s="43">
        <v>300</v>
      </c>
      <c r="AE93" s="43">
        <v>300</v>
      </c>
      <c r="AF93" s="43">
        <v>210</v>
      </c>
      <c r="AG93" s="43">
        <v>100</v>
      </c>
      <c r="AH93" s="43">
        <v>50</v>
      </c>
      <c r="AI93" s="43">
        <v>10</v>
      </c>
    </row>
    <row r="94" spans="2:23" ht="15">
      <c r="B94" s="41" t="s">
        <v>87</v>
      </c>
      <c r="C94" s="43">
        <v>0</v>
      </c>
      <c r="D94" s="43">
        <v>5230</v>
      </c>
      <c r="E94" s="43">
        <v>680</v>
      </c>
      <c r="F94" s="43">
        <v>410</v>
      </c>
      <c r="G94" s="43">
        <v>120</v>
      </c>
      <c r="H94" s="43">
        <v>20</v>
      </c>
      <c r="I94" s="43">
        <v>0</v>
      </c>
      <c r="J94" s="43">
        <v>0</v>
      </c>
      <c r="K94" s="43">
        <v>0</v>
      </c>
      <c r="N94" s="41" t="s">
        <v>87</v>
      </c>
      <c r="O94" s="43">
        <v>0</v>
      </c>
      <c r="P94" s="43">
        <v>2120</v>
      </c>
      <c r="Q94" s="43">
        <v>310</v>
      </c>
      <c r="R94" s="43">
        <v>110</v>
      </c>
      <c r="S94" s="43">
        <v>40</v>
      </c>
      <c r="T94" s="43">
        <v>10</v>
      </c>
      <c r="U94" s="43">
        <v>0</v>
      </c>
      <c r="V94" s="43">
        <v>0</v>
      </c>
      <c r="W94" s="43">
        <v>0</v>
      </c>
    </row>
  </sheetData>
  <mergeCells count="3"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H93"/>
  <sheetViews>
    <sheetView showGridLines="0" workbookViewId="0" topLeftCell="A1">
      <selection activeCell="B7" sqref="B7:E39"/>
    </sheetView>
  </sheetViews>
  <sheetFormatPr defaultColWidth="9.140625" defaultRowHeight="15"/>
  <cols>
    <col min="1" max="1" width="9.140625" style="53" customWidth="1"/>
    <col min="2" max="2" width="16.00390625" style="53" customWidth="1"/>
    <col min="3" max="3" width="13.7109375" style="53" customWidth="1"/>
    <col min="4" max="5" width="15.7109375" style="53" customWidth="1"/>
    <col min="6" max="16384" width="9.140625" style="53" customWidth="1"/>
  </cols>
  <sheetData>
    <row r="4" ht="12">
      <c r="B4" s="473" t="s">
        <v>925</v>
      </c>
    </row>
    <row r="7" spans="1:8" s="454" customFormat="1" ht="58.8" customHeight="1">
      <c r="A7" s="453"/>
      <c r="B7" s="450"/>
      <c r="C7" s="540" t="s">
        <v>926</v>
      </c>
      <c r="D7" s="540" t="s">
        <v>125</v>
      </c>
      <c r="E7" s="541" t="s">
        <v>126</v>
      </c>
      <c r="F7" s="53"/>
      <c r="G7" s="542"/>
      <c r="H7" s="542"/>
    </row>
    <row r="8" spans="1:8" ht="13.5" customHeight="1">
      <c r="A8" s="54"/>
      <c r="B8" s="451" t="s">
        <v>5</v>
      </c>
      <c r="C8" s="543">
        <v>9984.33</v>
      </c>
      <c r="D8" s="452">
        <v>39863942.690000005</v>
      </c>
      <c r="E8" s="687">
        <v>3992.6507527295275</v>
      </c>
      <c r="G8" s="542">
        <v>9984330</v>
      </c>
      <c r="H8" s="542"/>
    </row>
    <row r="9" spans="1:8" ht="12">
      <c r="A9" s="54"/>
      <c r="B9" s="412" t="s">
        <v>56</v>
      </c>
      <c r="C9" s="544">
        <v>4.26</v>
      </c>
      <c r="D9" s="448" t="s">
        <v>21</v>
      </c>
      <c r="E9" s="683" t="s">
        <v>21</v>
      </c>
      <c r="G9" s="542">
        <v>4260</v>
      </c>
      <c r="H9" s="542"/>
    </row>
    <row r="10" spans="1:8" ht="12">
      <c r="A10" s="54"/>
      <c r="B10" s="15" t="s">
        <v>57</v>
      </c>
      <c r="C10" s="544">
        <v>90.4</v>
      </c>
      <c r="D10" s="442">
        <v>355609.76</v>
      </c>
      <c r="E10" s="684">
        <v>3933.7362831858404</v>
      </c>
      <c r="G10" s="542">
        <v>90400</v>
      </c>
      <c r="H10" s="542"/>
    </row>
    <row r="11" spans="1:8" ht="12">
      <c r="A11" s="54"/>
      <c r="B11" s="413" t="s">
        <v>58</v>
      </c>
      <c r="C11" s="544">
        <v>19.2</v>
      </c>
      <c r="D11" s="443">
        <v>11146.9</v>
      </c>
      <c r="E11" s="684">
        <v>580.5677083333334</v>
      </c>
      <c r="G11" s="542">
        <v>19200</v>
      </c>
      <c r="H11" s="542"/>
    </row>
    <row r="12" spans="1:8" ht="12">
      <c r="A12" s="54"/>
      <c r="B12" s="414" t="s">
        <v>59</v>
      </c>
      <c r="C12" s="544">
        <v>320.18</v>
      </c>
      <c r="D12" s="444">
        <v>219246</v>
      </c>
      <c r="E12" s="684">
        <v>684.7585733025173</v>
      </c>
      <c r="G12" s="542">
        <v>320180</v>
      </c>
      <c r="H12" s="542"/>
    </row>
    <row r="13" spans="1:8" ht="12">
      <c r="A13" s="54"/>
      <c r="B13" s="414" t="s">
        <v>759</v>
      </c>
      <c r="C13" s="544">
        <v>372.75</v>
      </c>
      <c r="D13" s="444">
        <v>293373.76</v>
      </c>
      <c r="E13" s="684">
        <v>787.0523407109323</v>
      </c>
      <c r="G13" s="542">
        <v>372750</v>
      </c>
      <c r="H13" s="542"/>
    </row>
    <row r="14" spans="1:8" ht="12">
      <c r="A14" s="54"/>
      <c r="B14" s="414" t="s">
        <v>61</v>
      </c>
      <c r="C14" s="544">
        <v>0.33</v>
      </c>
      <c r="D14" s="444">
        <v>60.21</v>
      </c>
      <c r="E14" s="684">
        <v>182.45454545454544</v>
      </c>
      <c r="G14" s="542">
        <v>330</v>
      </c>
      <c r="H14" s="542"/>
    </row>
    <row r="15" spans="1:8" ht="12">
      <c r="A15" s="54"/>
      <c r="B15" s="414" t="s">
        <v>62</v>
      </c>
      <c r="C15" s="544">
        <v>0</v>
      </c>
      <c r="D15" s="444">
        <v>0</v>
      </c>
      <c r="E15" s="684">
        <v>0</v>
      </c>
      <c r="G15" s="542">
        <v>0</v>
      </c>
      <c r="H15" s="542"/>
    </row>
    <row r="16" spans="1:8" ht="12">
      <c r="A16" s="54"/>
      <c r="B16" s="414" t="s">
        <v>63</v>
      </c>
      <c r="C16" s="544">
        <v>1025.21</v>
      </c>
      <c r="D16" s="444">
        <v>3896682.81</v>
      </c>
      <c r="E16" s="684">
        <v>3800.8630524477912</v>
      </c>
      <c r="G16" s="542">
        <v>1025210</v>
      </c>
      <c r="H16" s="542"/>
    </row>
    <row r="17" spans="1:8" ht="12">
      <c r="A17" s="54"/>
      <c r="B17" s="414" t="s">
        <v>64</v>
      </c>
      <c r="C17" s="544">
        <v>3044.71</v>
      </c>
      <c r="D17" s="444">
        <v>16658537.5</v>
      </c>
      <c r="E17" s="684">
        <v>5471.30514893044</v>
      </c>
      <c r="G17" s="542">
        <v>3044710</v>
      </c>
      <c r="H17" s="542"/>
    </row>
    <row r="18" spans="1:8" ht="12">
      <c r="A18" s="54"/>
      <c r="B18" s="414" t="s">
        <v>65</v>
      </c>
      <c r="C18" s="544">
        <v>1583.61</v>
      </c>
      <c r="D18" s="444">
        <v>2711480.65</v>
      </c>
      <c r="E18" s="684">
        <v>1712.2149077108631</v>
      </c>
      <c r="G18" s="542">
        <v>1583610</v>
      </c>
      <c r="H18" s="542"/>
    </row>
    <row r="19" spans="1:8" ht="12">
      <c r="A19" s="54"/>
      <c r="B19" s="414" t="s">
        <v>66</v>
      </c>
      <c r="C19" s="544">
        <v>14.48</v>
      </c>
      <c r="D19" s="444">
        <v>30281.17</v>
      </c>
      <c r="E19" s="684">
        <v>2091.2410220994475</v>
      </c>
      <c r="G19" s="542">
        <v>14480</v>
      </c>
      <c r="H19" s="542"/>
    </row>
    <row r="20" spans="1:8" ht="12">
      <c r="A20" s="54"/>
      <c r="B20" s="414" t="s">
        <v>67</v>
      </c>
      <c r="C20" s="544">
        <v>2408.35</v>
      </c>
      <c r="D20" s="444">
        <v>11570290.3</v>
      </c>
      <c r="E20" s="684">
        <v>4804.239541594869</v>
      </c>
      <c r="G20" s="542">
        <v>2408350</v>
      </c>
      <c r="H20" s="542"/>
    </row>
    <row r="21" spans="1:8" ht="12">
      <c r="A21" s="54"/>
      <c r="B21" s="414" t="s">
        <v>68</v>
      </c>
      <c r="C21" s="544">
        <v>28.29</v>
      </c>
      <c r="D21" s="444">
        <v>91509.6</v>
      </c>
      <c r="E21" s="684">
        <v>3234.6977730646877</v>
      </c>
      <c r="G21" s="542">
        <v>28290</v>
      </c>
      <c r="H21" s="542"/>
    </row>
    <row r="22" spans="1:8" ht="12">
      <c r="A22" s="54"/>
      <c r="B22" s="414" t="s">
        <v>69</v>
      </c>
      <c r="C22" s="544">
        <v>0.71</v>
      </c>
      <c r="D22" s="444">
        <v>72.97</v>
      </c>
      <c r="E22" s="684">
        <v>102.77464788732395</v>
      </c>
      <c r="G22" s="542">
        <v>710</v>
      </c>
      <c r="H22" s="542"/>
    </row>
    <row r="23" spans="1:8" ht="12">
      <c r="A23" s="54"/>
      <c r="B23" s="414" t="s">
        <v>70</v>
      </c>
      <c r="C23" s="544">
        <v>1.53</v>
      </c>
      <c r="D23" s="444">
        <v>1214.67</v>
      </c>
      <c r="E23" s="684">
        <v>793.9019607843138</v>
      </c>
      <c r="G23" s="542">
        <v>1530</v>
      </c>
      <c r="H23" s="542"/>
    </row>
    <row r="24" spans="1:8" ht="12">
      <c r="A24" s="54"/>
      <c r="B24" s="414" t="s">
        <v>71</v>
      </c>
      <c r="C24" s="547" t="s">
        <v>21</v>
      </c>
      <c r="D24" s="449" t="s">
        <v>21</v>
      </c>
      <c r="E24" s="683" t="s">
        <v>21</v>
      </c>
      <c r="G24" s="542" t="s">
        <v>21</v>
      </c>
      <c r="H24" s="542"/>
    </row>
    <row r="25" spans="1:8" ht="12">
      <c r="A25" s="54"/>
      <c r="B25" s="414" t="s">
        <v>72</v>
      </c>
      <c r="C25" s="544">
        <v>114.55</v>
      </c>
      <c r="D25" s="444">
        <v>48907.37</v>
      </c>
      <c r="E25" s="684">
        <v>426.9521606285465</v>
      </c>
      <c r="G25" s="542">
        <v>114550</v>
      </c>
      <c r="H25" s="542"/>
    </row>
    <row r="26" spans="1:8" ht="12">
      <c r="A26" s="54"/>
      <c r="B26" s="414" t="s">
        <v>73</v>
      </c>
      <c r="C26" s="544">
        <v>2.83</v>
      </c>
      <c r="D26" s="444">
        <v>28176.06</v>
      </c>
      <c r="E26" s="684">
        <v>9956.204946996466</v>
      </c>
      <c r="G26" s="542">
        <v>2830</v>
      </c>
      <c r="H26" s="542"/>
    </row>
    <row r="27" spans="1:8" ht="12">
      <c r="A27" s="54"/>
      <c r="B27" s="414" t="s">
        <v>74</v>
      </c>
      <c r="C27" s="544">
        <v>137.31</v>
      </c>
      <c r="D27" s="444">
        <v>64856.65</v>
      </c>
      <c r="E27" s="684">
        <v>472.33741169616195</v>
      </c>
      <c r="G27" s="542">
        <v>137310</v>
      </c>
      <c r="H27" s="542"/>
    </row>
    <row r="28" spans="1:8" ht="12">
      <c r="A28" s="54"/>
      <c r="B28" s="414" t="s">
        <v>75</v>
      </c>
      <c r="C28" s="544">
        <v>26.48</v>
      </c>
      <c r="D28" s="444">
        <v>18316.23</v>
      </c>
      <c r="E28" s="684">
        <v>691.7005287009063</v>
      </c>
      <c r="G28" s="542">
        <v>26480</v>
      </c>
      <c r="H28" s="542"/>
    </row>
    <row r="29" spans="1:8" ht="12">
      <c r="A29" s="54"/>
      <c r="B29" s="414" t="s">
        <v>76</v>
      </c>
      <c r="C29" s="544">
        <v>45.53</v>
      </c>
      <c r="D29" s="444">
        <v>12854.86</v>
      </c>
      <c r="E29" s="684">
        <v>282.3382385240501</v>
      </c>
      <c r="G29" s="542">
        <v>45530</v>
      </c>
      <c r="H29" s="542"/>
    </row>
    <row r="30" spans="1:8" ht="12">
      <c r="A30" s="54"/>
      <c r="B30" s="414" t="s">
        <v>77</v>
      </c>
      <c r="C30" s="544">
        <v>466.33</v>
      </c>
      <c r="D30" s="444">
        <v>3437365.77</v>
      </c>
      <c r="E30" s="684">
        <v>7371.101516093754</v>
      </c>
      <c r="G30" s="542">
        <v>466330</v>
      </c>
      <c r="H30" s="542"/>
    </row>
    <row r="31" spans="1:8" ht="12">
      <c r="A31" s="54"/>
      <c r="B31" s="414" t="s">
        <v>78</v>
      </c>
      <c r="C31" s="544">
        <v>133.46</v>
      </c>
      <c r="D31" s="444">
        <v>203667.43</v>
      </c>
      <c r="E31" s="684">
        <v>1526.0559718267643</v>
      </c>
      <c r="G31" s="542">
        <v>133460</v>
      </c>
      <c r="H31" s="542"/>
    </row>
    <row r="32" spans="1:8" ht="12">
      <c r="A32" s="54"/>
      <c r="B32" s="414" t="s">
        <v>79</v>
      </c>
      <c r="C32" s="544">
        <v>1.26</v>
      </c>
      <c r="D32" s="444">
        <v>2643.85</v>
      </c>
      <c r="E32" s="684">
        <v>2098.2936507936506</v>
      </c>
      <c r="G32" s="542">
        <v>1260</v>
      </c>
      <c r="H32" s="542"/>
    </row>
    <row r="33" spans="1:8" ht="12">
      <c r="A33" s="54"/>
      <c r="B33" s="414" t="s">
        <v>80</v>
      </c>
      <c r="C33" s="544">
        <v>14.84</v>
      </c>
      <c r="D33" s="444">
        <v>5579.13</v>
      </c>
      <c r="E33" s="684">
        <v>375.9521563342318</v>
      </c>
      <c r="G33" s="542">
        <v>14840</v>
      </c>
      <c r="H33" s="542"/>
    </row>
    <row r="34" spans="1:8" ht="12">
      <c r="A34" s="54"/>
      <c r="B34" s="414" t="s">
        <v>81</v>
      </c>
      <c r="C34" s="544">
        <v>12.61</v>
      </c>
      <c r="D34" s="445">
        <v>4369.23</v>
      </c>
      <c r="E34" s="684">
        <v>346.4892942109437</v>
      </c>
      <c r="G34" s="542">
        <v>12610</v>
      </c>
      <c r="H34" s="542"/>
    </row>
    <row r="35" spans="1:8" ht="12">
      <c r="A35" s="54"/>
      <c r="B35" s="407" t="s">
        <v>82</v>
      </c>
      <c r="C35" s="544">
        <v>63.25</v>
      </c>
      <c r="D35" s="444">
        <v>111052.56</v>
      </c>
      <c r="E35" s="684">
        <v>1755.771699604743</v>
      </c>
      <c r="G35" s="542">
        <v>63250</v>
      </c>
      <c r="H35" s="542"/>
    </row>
    <row r="36" spans="1:8" ht="12">
      <c r="A36" s="54"/>
      <c r="B36" s="415" t="s">
        <v>83</v>
      </c>
      <c r="C36" s="545">
        <v>66.35</v>
      </c>
      <c r="D36" s="446">
        <v>86647.25</v>
      </c>
      <c r="E36" s="685">
        <v>1305.9118311981915</v>
      </c>
      <c r="G36" s="542">
        <v>66350</v>
      </c>
      <c r="H36" s="542"/>
    </row>
    <row r="37" spans="1:8" ht="12">
      <c r="A37" s="54"/>
      <c r="B37" s="51" t="s">
        <v>85</v>
      </c>
      <c r="C37" s="546">
        <v>40.37</v>
      </c>
      <c r="D37" s="447">
        <v>25262.2</v>
      </c>
      <c r="E37" s="686">
        <v>625.7666584097102</v>
      </c>
      <c r="G37" s="542">
        <v>40370</v>
      </c>
      <c r="H37" s="542"/>
    </row>
    <row r="38" spans="3:4" ht="15">
      <c r="C38" s="75"/>
      <c r="D38" s="75"/>
    </row>
    <row r="39" spans="2:5" ht="23.25" customHeight="1">
      <c r="B39" s="621" t="s">
        <v>858</v>
      </c>
      <c r="C39" s="621"/>
      <c r="D39" s="621"/>
      <c r="E39" s="621"/>
    </row>
    <row r="40" ht="15">
      <c r="B40" s="79" t="s">
        <v>127</v>
      </c>
    </row>
    <row r="41" ht="15">
      <c r="B41" s="31"/>
    </row>
    <row r="42" ht="15">
      <c r="B42" s="31"/>
    </row>
    <row r="44" s="9" customFormat="1" ht="15"/>
    <row r="45" s="9" customFormat="1" ht="15">
      <c r="B45" s="80" t="s">
        <v>128</v>
      </c>
    </row>
    <row r="52" spans="2:4" ht="15">
      <c r="B52" s="34" t="s">
        <v>39</v>
      </c>
      <c r="C52" s="35"/>
      <c r="D52" s="35"/>
    </row>
    <row r="54" spans="2:4" ht="15">
      <c r="B54" s="34" t="s">
        <v>40</v>
      </c>
      <c r="C54" s="38">
        <v>42188.7828587963</v>
      </c>
      <c r="D54" s="35"/>
    </row>
    <row r="55" spans="2:4" ht="15">
      <c r="B55" s="34" t="s">
        <v>41</v>
      </c>
      <c r="C55" s="38">
        <v>42192.47477965278</v>
      </c>
      <c r="D55" s="35"/>
    </row>
    <row r="56" spans="2:4" ht="15">
      <c r="B56" s="34" t="s">
        <v>42</v>
      </c>
      <c r="C56" s="34" t="s">
        <v>43</v>
      </c>
      <c r="D56" s="35"/>
    </row>
    <row r="58" spans="2:4" ht="15">
      <c r="B58" s="34" t="s">
        <v>47</v>
      </c>
      <c r="C58" s="34" t="s">
        <v>55</v>
      </c>
      <c r="D58" s="35"/>
    </row>
    <row r="59" spans="2:4" ht="15">
      <c r="B59" s="34" t="s">
        <v>45</v>
      </c>
      <c r="C59" s="34" t="s">
        <v>44</v>
      </c>
      <c r="D59" s="35"/>
    </row>
    <row r="61" spans="2:4" ht="15">
      <c r="B61" s="41" t="s">
        <v>50</v>
      </c>
      <c r="C61" s="41" t="s">
        <v>51</v>
      </c>
      <c r="D61" s="41" t="s">
        <v>129</v>
      </c>
    </row>
    <row r="62" spans="2:4" ht="15">
      <c r="B62" s="41" t="s">
        <v>56</v>
      </c>
      <c r="C62" s="43">
        <v>4260</v>
      </c>
      <c r="D62" s="44" t="s">
        <v>21</v>
      </c>
    </row>
    <row r="63" spans="2:4" ht="15">
      <c r="B63" s="41" t="s">
        <v>57</v>
      </c>
      <c r="C63" s="43">
        <v>90400</v>
      </c>
      <c r="D63" s="43">
        <v>355609760</v>
      </c>
    </row>
    <row r="64" spans="2:4" ht="15">
      <c r="B64" s="41" t="s">
        <v>58</v>
      </c>
      <c r="C64" s="43">
        <v>19200</v>
      </c>
      <c r="D64" s="43">
        <v>11146900</v>
      </c>
    </row>
    <row r="65" spans="2:4" ht="15">
      <c r="B65" s="41" t="s">
        <v>59</v>
      </c>
      <c r="C65" s="43">
        <v>320180</v>
      </c>
      <c r="D65" s="43">
        <v>219246000</v>
      </c>
    </row>
    <row r="66" spans="2:4" ht="15">
      <c r="B66" s="41" t="s">
        <v>60</v>
      </c>
      <c r="C66" s="43">
        <v>372750</v>
      </c>
      <c r="D66" s="43">
        <v>293373760</v>
      </c>
    </row>
    <row r="67" spans="2:4" ht="15">
      <c r="B67" s="41" t="s">
        <v>61</v>
      </c>
      <c r="C67" s="43">
        <v>330</v>
      </c>
      <c r="D67" s="43">
        <v>60210</v>
      </c>
    </row>
    <row r="68" spans="2:4" ht="15">
      <c r="B68" s="41" t="s">
        <v>62</v>
      </c>
      <c r="C68" s="43">
        <v>0</v>
      </c>
      <c r="D68" s="43">
        <v>0</v>
      </c>
    </row>
    <row r="69" spans="2:4" ht="15">
      <c r="B69" s="41" t="s">
        <v>63</v>
      </c>
      <c r="C69" s="43">
        <v>1025210</v>
      </c>
      <c r="D69" s="43">
        <v>3896682810</v>
      </c>
    </row>
    <row r="70" spans="2:4" ht="15">
      <c r="B70" s="41" t="s">
        <v>64</v>
      </c>
      <c r="C70" s="43">
        <v>3044710</v>
      </c>
      <c r="D70" s="43">
        <v>16658537500</v>
      </c>
    </row>
    <row r="71" spans="2:4" ht="15">
      <c r="B71" s="41" t="s">
        <v>65</v>
      </c>
      <c r="C71" s="43">
        <v>1583610</v>
      </c>
      <c r="D71" s="43">
        <v>2711480650</v>
      </c>
    </row>
    <row r="72" spans="2:4" ht="15">
      <c r="B72" s="41" t="s">
        <v>66</v>
      </c>
      <c r="C72" s="43">
        <v>14480</v>
      </c>
      <c r="D72" s="43">
        <v>30281170</v>
      </c>
    </row>
    <row r="73" spans="2:4" ht="15">
      <c r="B73" s="41" t="s">
        <v>67</v>
      </c>
      <c r="C73" s="43">
        <v>2408350</v>
      </c>
      <c r="D73" s="43">
        <v>11570290300</v>
      </c>
    </row>
    <row r="74" spans="2:4" ht="15">
      <c r="B74" s="41" t="s">
        <v>68</v>
      </c>
      <c r="C74" s="43">
        <v>28290</v>
      </c>
      <c r="D74" s="43">
        <v>91509600</v>
      </c>
    </row>
    <row r="75" spans="2:4" ht="15">
      <c r="B75" s="41" t="s">
        <v>69</v>
      </c>
      <c r="C75" s="43">
        <v>710</v>
      </c>
      <c r="D75" s="43">
        <v>72970</v>
      </c>
    </row>
    <row r="76" spans="2:4" ht="15">
      <c r="B76" s="41" t="s">
        <v>70</v>
      </c>
      <c r="C76" s="43">
        <v>1530</v>
      </c>
      <c r="D76" s="43">
        <v>1214670</v>
      </c>
    </row>
    <row r="77" spans="2:4" ht="15">
      <c r="B77" s="41" t="s">
        <v>71</v>
      </c>
      <c r="C77" s="44" t="s">
        <v>21</v>
      </c>
      <c r="D77" s="44" t="s">
        <v>21</v>
      </c>
    </row>
    <row r="78" spans="2:4" ht="15">
      <c r="B78" s="41" t="s">
        <v>72</v>
      </c>
      <c r="C78" s="43">
        <v>114550</v>
      </c>
      <c r="D78" s="43">
        <v>48907370</v>
      </c>
    </row>
    <row r="79" spans="2:4" ht="15">
      <c r="B79" s="41" t="s">
        <v>73</v>
      </c>
      <c r="C79" s="43">
        <v>2830</v>
      </c>
      <c r="D79" s="43">
        <v>28176060</v>
      </c>
    </row>
    <row r="80" spans="2:4" ht="15">
      <c r="B80" s="41" t="s">
        <v>74</v>
      </c>
      <c r="C80" s="43">
        <v>137310</v>
      </c>
      <c r="D80" s="43">
        <v>64856650</v>
      </c>
    </row>
    <row r="81" spans="2:4" ht="15">
      <c r="B81" s="41" t="s">
        <v>75</v>
      </c>
      <c r="C81" s="43">
        <v>26480</v>
      </c>
      <c r="D81" s="43">
        <v>18316230</v>
      </c>
    </row>
    <row r="82" spans="2:4" ht="15">
      <c r="B82" s="41" t="s">
        <v>76</v>
      </c>
      <c r="C82" s="43">
        <v>45530</v>
      </c>
      <c r="D82" s="43">
        <v>12854860</v>
      </c>
    </row>
    <row r="83" spans="2:4" ht="15">
      <c r="B83" s="41" t="s">
        <v>77</v>
      </c>
      <c r="C83" s="43">
        <v>466330</v>
      </c>
      <c r="D83" s="43">
        <v>3437365770</v>
      </c>
    </row>
    <row r="84" spans="2:4" ht="15">
      <c r="B84" s="41" t="s">
        <v>78</v>
      </c>
      <c r="C84" s="43">
        <v>133460</v>
      </c>
      <c r="D84" s="43">
        <v>203667430</v>
      </c>
    </row>
    <row r="85" spans="2:4" ht="15">
      <c r="B85" s="41" t="s">
        <v>79</v>
      </c>
      <c r="C85" s="43">
        <v>1260</v>
      </c>
      <c r="D85" s="43">
        <v>2643850</v>
      </c>
    </row>
    <row r="86" spans="2:4" ht="15">
      <c r="B86" s="41" t="s">
        <v>80</v>
      </c>
      <c r="C86" s="43">
        <v>14840</v>
      </c>
      <c r="D86" s="43">
        <v>5579130</v>
      </c>
    </row>
    <row r="87" spans="2:4" ht="15">
      <c r="B87" s="41" t="s">
        <v>81</v>
      </c>
      <c r="C87" s="43">
        <v>12610</v>
      </c>
      <c r="D87" s="43">
        <v>4369230</v>
      </c>
    </row>
    <row r="88" spans="2:4" ht="15">
      <c r="B88" s="41" t="s">
        <v>82</v>
      </c>
      <c r="C88" s="43">
        <v>63250</v>
      </c>
      <c r="D88" s="43">
        <v>111052560</v>
      </c>
    </row>
    <row r="89" spans="2:4" ht="15">
      <c r="B89" s="41" t="s">
        <v>83</v>
      </c>
      <c r="C89" s="43">
        <v>66350</v>
      </c>
      <c r="D89" s="43">
        <v>86647250</v>
      </c>
    </row>
    <row r="90" spans="2:4" ht="15">
      <c r="B90" s="41" t="s">
        <v>84</v>
      </c>
      <c r="C90" s="44" t="s">
        <v>21</v>
      </c>
      <c r="D90" s="44" t="s">
        <v>21</v>
      </c>
    </row>
    <row r="91" spans="2:4" ht="15">
      <c r="B91" s="41" t="s">
        <v>85</v>
      </c>
      <c r="C91" s="43">
        <v>40370</v>
      </c>
      <c r="D91" s="43">
        <v>25262200</v>
      </c>
    </row>
    <row r="92" spans="2:4" ht="15">
      <c r="B92" s="41" t="s">
        <v>86</v>
      </c>
      <c r="C92" s="43">
        <v>34520</v>
      </c>
      <c r="D92" s="43">
        <v>589310780</v>
      </c>
    </row>
    <row r="93" spans="2:4" ht="15">
      <c r="B93" s="41" t="s">
        <v>87</v>
      </c>
      <c r="C93" s="43">
        <v>5050</v>
      </c>
      <c r="D93" s="43">
        <v>23814430</v>
      </c>
    </row>
  </sheetData>
  <mergeCells count="1">
    <mergeCell ref="B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Q124"/>
  <sheetViews>
    <sheetView workbookViewId="0" topLeftCell="A1">
      <selection activeCell="B2" sqref="B2"/>
    </sheetView>
  </sheetViews>
  <sheetFormatPr defaultColWidth="9.140625" defaultRowHeight="15"/>
  <cols>
    <col min="1" max="2" width="9.140625" style="1" customWidth="1"/>
    <col min="3" max="4" width="12.7109375" style="1" customWidth="1"/>
    <col min="5" max="5" width="9.8515625" style="1" bestFit="1" customWidth="1"/>
    <col min="6" max="6" width="9.28125" style="1" bestFit="1" customWidth="1"/>
    <col min="7" max="7" width="9.8515625" style="1" bestFit="1" customWidth="1"/>
    <col min="8" max="8" width="9.28125" style="1" bestFit="1" customWidth="1"/>
    <col min="9" max="16384" width="9.140625" style="1" customWidth="1"/>
  </cols>
  <sheetData>
    <row r="2" ht="12">
      <c r="B2" s="472" t="s">
        <v>905</v>
      </c>
    </row>
    <row r="3" ht="15">
      <c r="B3" s="1" t="s">
        <v>873</v>
      </c>
    </row>
    <row r="4" spans="1:2" ht="15">
      <c r="A4" s="3"/>
      <c r="B4" s="3"/>
    </row>
    <row r="6" ht="12.75" customHeight="1"/>
    <row r="7" ht="12.75" customHeight="1"/>
    <row r="8" ht="11.25" customHeight="1"/>
    <row r="12" ht="15">
      <c r="Q12" s="23"/>
    </row>
    <row r="27" ht="12" customHeight="1"/>
    <row r="28" ht="12" customHeight="1"/>
    <row r="29" ht="12" customHeight="1"/>
    <row r="35" ht="15">
      <c r="D35" s="393"/>
    </row>
    <row r="37" ht="15">
      <c r="C37" s="1" t="s">
        <v>918</v>
      </c>
    </row>
    <row r="38" ht="15">
      <c r="C38" s="393" t="s">
        <v>890</v>
      </c>
    </row>
    <row r="39" ht="15">
      <c r="C39" s="1" t="s">
        <v>38</v>
      </c>
    </row>
    <row r="50" ht="12" customHeight="1"/>
    <row r="51" ht="12" customHeight="1">
      <c r="B51" s="555"/>
    </row>
    <row r="52" ht="15">
      <c r="E52" s="393"/>
    </row>
    <row r="62" spans="4:8" ht="12">
      <c r="D62" s="2"/>
      <c r="E62" s="3"/>
      <c r="F62" s="3"/>
      <c r="G62" s="3"/>
      <c r="H62" s="3"/>
    </row>
    <row r="65" spans="2:8" ht="12">
      <c r="B65" s="551"/>
      <c r="C65" s="4"/>
      <c r="D65" s="5" t="s">
        <v>0</v>
      </c>
      <c r="E65" s="548" t="s">
        <v>130</v>
      </c>
      <c r="F65" s="556"/>
      <c r="G65" s="611" t="s">
        <v>131</v>
      </c>
      <c r="H65" s="612"/>
    </row>
    <row r="66" spans="2:8" ht="12">
      <c r="B66" s="557"/>
      <c r="C66" s="6"/>
      <c r="D66" s="7" t="s">
        <v>3</v>
      </c>
      <c r="E66" s="8" t="s">
        <v>3</v>
      </c>
      <c r="F66" s="8" t="s">
        <v>4</v>
      </c>
      <c r="G66" s="8" t="s">
        <v>3</v>
      </c>
      <c r="H66" s="8" t="s">
        <v>4</v>
      </c>
    </row>
    <row r="67" spans="2:8" ht="12">
      <c r="B67" s="103" t="s">
        <v>5</v>
      </c>
      <c r="C67" s="558" t="s">
        <v>5</v>
      </c>
      <c r="D67" s="563">
        <v>166643680</v>
      </c>
      <c r="E67" s="564">
        <v>18758820</v>
      </c>
      <c r="F67" s="565">
        <v>11.786882297696042</v>
      </c>
      <c r="G67" s="564">
        <v>10254750</v>
      </c>
      <c r="H67" s="565">
        <v>6.44336235707484</v>
      </c>
    </row>
    <row r="68" spans="2:8" ht="12">
      <c r="B68" s="559"/>
      <c r="D68" s="560"/>
      <c r="E68" s="561"/>
      <c r="F68" s="562"/>
      <c r="G68" s="561"/>
      <c r="H68" s="562"/>
    </row>
    <row r="69" spans="2:8" ht="12">
      <c r="B69" s="387" t="s">
        <v>769</v>
      </c>
      <c r="C69" s="414" t="s">
        <v>859</v>
      </c>
      <c r="D69" s="81">
        <v>3381510</v>
      </c>
      <c r="E69" s="17">
        <v>1516930</v>
      </c>
      <c r="F69" s="46">
        <v>44.85954499617035</v>
      </c>
      <c r="G69" s="17">
        <v>1164620</v>
      </c>
      <c r="H69" s="46">
        <v>34.440826731253196</v>
      </c>
    </row>
    <row r="70" spans="2:8" ht="12">
      <c r="B70" s="15" t="s">
        <v>23</v>
      </c>
      <c r="C70" s="414" t="s">
        <v>73</v>
      </c>
      <c r="D70" s="16">
        <v>10880</v>
      </c>
      <c r="E70" s="17">
        <v>4200</v>
      </c>
      <c r="F70" s="46">
        <v>38.60294117647059</v>
      </c>
      <c r="G70" s="17">
        <v>3660</v>
      </c>
      <c r="H70" s="46">
        <v>33.63970588235294</v>
      </c>
    </row>
    <row r="71" spans="2:8" ht="12">
      <c r="B71" s="15" t="s">
        <v>770</v>
      </c>
      <c r="C71" s="414" t="s">
        <v>860</v>
      </c>
      <c r="D71" s="16">
        <v>109040</v>
      </c>
      <c r="E71" s="17">
        <v>38060</v>
      </c>
      <c r="F71" s="46">
        <v>34.90462215700661</v>
      </c>
      <c r="G71" s="17">
        <v>24670</v>
      </c>
      <c r="H71" s="46">
        <v>22.624724871606748</v>
      </c>
    </row>
    <row r="72" spans="2:8" ht="12">
      <c r="B72" s="15" t="s">
        <v>771</v>
      </c>
      <c r="C72" s="414" t="s">
        <v>861</v>
      </c>
      <c r="D72" s="16">
        <v>11813630</v>
      </c>
      <c r="E72" s="17">
        <v>4004450</v>
      </c>
      <c r="F72" s="46">
        <v>33.89686319954155</v>
      </c>
      <c r="G72" s="17">
        <v>2866330</v>
      </c>
      <c r="H72" s="46">
        <v>24.262906490215116</v>
      </c>
    </row>
    <row r="73" spans="2:8" ht="12">
      <c r="B73" s="11" t="s">
        <v>772</v>
      </c>
      <c r="C73" s="414" t="s">
        <v>862</v>
      </c>
      <c r="D73" s="12">
        <v>21694850</v>
      </c>
      <c r="E73" s="13">
        <v>6751710</v>
      </c>
      <c r="F73" s="14">
        <v>31.121256888155486</v>
      </c>
      <c r="G73" s="88">
        <v>2898970</v>
      </c>
      <c r="H73" s="14">
        <v>13.36248003558448</v>
      </c>
    </row>
    <row r="74" spans="2:8" ht="12">
      <c r="B74" s="15" t="s">
        <v>24</v>
      </c>
      <c r="C74" s="414" t="s">
        <v>74</v>
      </c>
      <c r="D74" s="16">
        <v>1847570</v>
      </c>
      <c r="E74" s="17">
        <v>499400</v>
      </c>
      <c r="F74" s="14">
        <v>27.030098994895997</v>
      </c>
      <c r="G74" s="20">
        <v>101770</v>
      </c>
      <c r="H74" s="14">
        <v>5.50831632901595</v>
      </c>
    </row>
    <row r="75" spans="2:8" ht="12">
      <c r="B75" s="15" t="s">
        <v>9</v>
      </c>
      <c r="C75" s="414" t="s">
        <v>59</v>
      </c>
      <c r="D75" s="16">
        <v>2619340</v>
      </c>
      <c r="E75" s="17">
        <v>438980</v>
      </c>
      <c r="F75" s="14">
        <v>16.759183611138685</v>
      </c>
      <c r="G75" s="20">
        <v>241980</v>
      </c>
      <c r="H75" s="14">
        <v>9.238205044018724</v>
      </c>
    </row>
    <row r="76" spans="2:8" ht="12">
      <c r="B76" s="15" t="s">
        <v>773</v>
      </c>
      <c r="C76" s="414" t="s">
        <v>863</v>
      </c>
      <c r="D76" s="21">
        <v>3539350</v>
      </c>
      <c r="E76" s="22">
        <v>551760</v>
      </c>
      <c r="F76" s="14">
        <v>15.589303120629495</v>
      </c>
      <c r="G76" s="20">
        <v>477160</v>
      </c>
      <c r="H76" s="14">
        <v>13.481571474988346</v>
      </c>
    </row>
    <row r="77" spans="2:8" ht="12">
      <c r="B77" s="15" t="s">
        <v>774</v>
      </c>
      <c r="C77" s="414" t="s">
        <v>65</v>
      </c>
      <c r="D77" s="21">
        <v>27064300</v>
      </c>
      <c r="E77" s="22">
        <v>2811440</v>
      </c>
      <c r="F77" s="14">
        <v>10.388001906570649</v>
      </c>
      <c r="G77" s="20">
        <v>1423640</v>
      </c>
      <c r="H77" s="14">
        <v>5.260213639369945</v>
      </c>
    </row>
    <row r="78" spans="2:8" ht="12">
      <c r="B78" s="15" t="s">
        <v>775</v>
      </c>
      <c r="C78" s="414" t="s">
        <v>864</v>
      </c>
      <c r="D78" s="21">
        <v>4589290</v>
      </c>
      <c r="E78" s="22">
        <v>258960</v>
      </c>
      <c r="F78" s="14">
        <v>5.642702901756045</v>
      </c>
      <c r="G78" s="20">
        <v>141190</v>
      </c>
      <c r="H78" s="14">
        <v>3.076510745670899</v>
      </c>
    </row>
    <row r="79" spans="2:8" ht="12">
      <c r="B79" s="15" t="s">
        <v>30</v>
      </c>
      <c r="C79" s="414" t="s">
        <v>80</v>
      </c>
      <c r="D79" s="21">
        <v>1901610</v>
      </c>
      <c r="E79" s="22">
        <v>99640</v>
      </c>
      <c r="F79" s="14">
        <v>5.239770510251839</v>
      </c>
      <c r="G79" s="20">
        <v>24600</v>
      </c>
      <c r="H79" s="14">
        <v>1.2936406518686798</v>
      </c>
    </row>
    <row r="80" spans="2:8" ht="12">
      <c r="B80" s="15" t="s">
        <v>32</v>
      </c>
      <c r="C80" s="407" t="s">
        <v>82</v>
      </c>
      <c r="D80" s="21">
        <v>3035920</v>
      </c>
      <c r="E80" s="22">
        <v>155520</v>
      </c>
      <c r="F80" s="14">
        <v>5.1226646288439746</v>
      </c>
      <c r="G80" s="20">
        <v>51870</v>
      </c>
      <c r="H80" s="14">
        <v>1.7085430446125063</v>
      </c>
    </row>
    <row r="81" spans="2:8" ht="12">
      <c r="B81" s="15" t="s">
        <v>776</v>
      </c>
      <c r="C81" s="414" t="s">
        <v>865</v>
      </c>
      <c r="D81" s="21">
        <v>2524750</v>
      </c>
      <c r="E81" s="22">
        <v>119840</v>
      </c>
      <c r="F81" s="14">
        <v>4.746608575106446</v>
      </c>
      <c r="G81" s="20">
        <v>51680</v>
      </c>
      <c r="H81" s="14">
        <v>2.0469353401326864</v>
      </c>
    </row>
    <row r="82" spans="2:8" ht="12">
      <c r="B82" s="15" t="s">
        <v>31</v>
      </c>
      <c r="C82" s="414" t="s">
        <v>81</v>
      </c>
      <c r="D82" s="21">
        <v>2282400</v>
      </c>
      <c r="E82" s="22">
        <v>102130</v>
      </c>
      <c r="F82" s="14">
        <v>4.474675779880828</v>
      </c>
      <c r="G82" s="20">
        <v>9510</v>
      </c>
      <c r="H82" s="14">
        <v>0.4166666666666667</v>
      </c>
    </row>
    <row r="83" spans="2:8" ht="12">
      <c r="B83" s="15" t="s">
        <v>10</v>
      </c>
      <c r="C83" s="414" t="s">
        <v>759</v>
      </c>
      <c r="D83" s="21">
        <v>16699580</v>
      </c>
      <c r="E83" s="22">
        <v>691260</v>
      </c>
      <c r="F83" s="14">
        <v>4.1393855414327785</v>
      </c>
      <c r="G83" s="20">
        <v>365590</v>
      </c>
      <c r="H83" s="14">
        <v>2.1892167347921325</v>
      </c>
    </row>
    <row r="84" spans="2:8" ht="12">
      <c r="B84" s="387" t="s">
        <v>777</v>
      </c>
      <c r="C84" s="15" t="s">
        <v>866</v>
      </c>
      <c r="D84" s="388">
        <v>3794910</v>
      </c>
      <c r="E84" s="22">
        <v>115520</v>
      </c>
      <c r="F84" s="14">
        <v>3.044077461652582</v>
      </c>
      <c r="G84" s="20">
        <v>98670</v>
      </c>
      <c r="H84" s="14">
        <v>2.6000616615413805</v>
      </c>
    </row>
    <row r="85" spans="2:8" ht="12">
      <c r="B85" s="15" t="s">
        <v>778</v>
      </c>
      <c r="C85" s="414" t="s">
        <v>867</v>
      </c>
      <c r="D85" s="21">
        <v>1292310</v>
      </c>
      <c r="E85" s="22">
        <v>25870</v>
      </c>
      <c r="F85" s="14">
        <v>2.001841663377982</v>
      </c>
      <c r="G85" s="20">
        <v>13430</v>
      </c>
      <c r="H85" s="14">
        <v>1.0392243347184498</v>
      </c>
    </row>
    <row r="86" spans="2:8" ht="12">
      <c r="B86" s="15" t="s">
        <v>779</v>
      </c>
      <c r="C86" s="414" t="s">
        <v>868</v>
      </c>
      <c r="D86" s="21">
        <v>11509310</v>
      </c>
      <c r="E86" s="22">
        <v>230390</v>
      </c>
      <c r="F86" s="14">
        <v>2.00177074038322</v>
      </c>
      <c r="G86" s="20">
        <v>152840</v>
      </c>
      <c r="H86" s="14">
        <v>1.3279684012334363</v>
      </c>
    </row>
    <row r="87" spans="2:8" ht="12">
      <c r="B87" s="15" t="s">
        <v>7</v>
      </c>
      <c r="C87" s="412" t="s">
        <v>56</v>
      </c>
      <c r="D87" s="21">
        <v>1307900</v>
      </c>
      <c r="E87" s="22">
        <v>19180</v>
      </c>
      <c r="F87" s="14">
        <v>1.466472971939751</v>
      </c>
      <c r="G87" s="20">
        <v>5740</v>
      </c>
      <c r="H87" s="14">
        <v>0.438871473354232</v>
      </c>
    </row>
    <row r="88" spans="2:8" ht="12">
      <c r="B88" s="15" t="s">
        <v>8</v>
      </c>
      <c r="C88" s="413" t="s">
        <v>58</v>
      </c>
      <c r="D88" s="21">
        <v>3491470</v>
      </c>
      <c r="E88" s="22">
        <v>34070</v>
      </c>
      <c r="F88" s="14">
        <v>0.9758067518838769</v>
      </c>
      <c r="G88" s="20">
        <v>17840</v>
      </c>
      <c r="H88" s="14">
        <v>0.5109595671737119</v>
      </c>
    </row>
    <row r="89" spans="2:8" ht="12">
      <c r="B89" s="15" t="s">
        <v>780</v>
      </c>
      <c r="C89" s="414" t="s">
        <v>869</v>
      </c>
      <c r="D89" s="21">
        <v>462750</v>
      </c>
      <c r="E89" s="22">
        <v>4270</v>
      </c>
      <c r="F89" s="14">
        <v>0.9227444624527282</v>
      </c>
      <c r="G89" s="20">
        <v>2540</v>
      </c>
      <c r="H89" s="14">
        <v>0.548892490545651</v>
      </c>
    </row>
    <row r="90" spans="2:8" ht="12">
      <c r="B90" s="15" t="s">
        <v>781</v>
      </c>
      <c r="C90" s="415" t="s">
        <v>83</v>
      </c>
      <c r="D90" s="388">
        <v>15900920</v>
      </c>
      <c r="E90" s="22">
        <v>115380</v>
      </c>
      <c r="F90" s="14">
        <v>0.72561839189179</v>
      </c>
      <c r="G90" s="24">
        <v>49130</v>
      </c>
      <c r="H90" s="14">
        <v>0.308975832844892</v>
      </c>
    </row>
    <row r="91" spans="2:8" ht="12">
      <c r="B91" s="15" t="s">
        <v>26</v>
      </c>
      <c r="C91" s="414" t="s">
        <v>76</v>
      </c>
      <c r="D91" s="21">
        <v>14409870</v>
      </c>
      <c r="E91" s="22">
        <v>75810</v>
      </c>
      <c r="F91" s="14">
        <v>0.5260977371759773</v>
      </c>
      <c r="G91" s="20">
        <v>45550</v>
      </c>
      <c r="H91" s="14">
        <v>0.3161027823290564</v>
      </c>
    </row>
    <row r="92" spans="2:8" ht="12">
      <c r="B92" s="15" t="s">
        <v>19</v>
      </c>
      <c r="C92" s="414" t="s">
        <v>70</v>
      </c>
      <c r="D92" s="21">
        <v>2861250</v>
      </c>
      <c r="E92" s="22">
        <v>4080</v>
      </c>
      <c r="F92" s="14">
        <v>0.14259501965923985</v>
      </c>
      <c r="G92" s="13">
        <v>1600</v>
      </c>
      <c r="H92" s="14">
        <v>0.055919615552643076</v>
      </c>
    </row>
    <row r="94" spans="2:8" ht="12">
      <c r="B94" s="49" t="s">
        <v>34</v>
      </c>
      <c r="C94" s="51" t="s">
        <v>85</v>
      </c>
      <c r="D94" s="50">
        <v>996270</v>
      </c>
      <c r="E94" s="84">
        <v>88910</v>
      </c>
      <c r="F94" s="83">
        <v>8.92428759272085</v>
      </c>
      <c r="G94" s="47">
        <v>19450</v>
      </c>
      <c r="H94" s="48">
        <v>1.9522820119044035</v>
      </c>
    </row>
    <row r="97" ht="12">
      <c r="B97" s="85"/>
    </row>
    <row r="110" ht="15">
      <c r="D110" s="555"/>
    </row>
    <row r="112" spans="2:8" ht="12">
      <c r="B112" s="15" t="s">
        <v>11</v>
      </c>
      <c r="C112" s="414" t="s">
        <v>61</v>
      </c>
      <c r="D112" s="21">
        <v>957510</v>
      </c>
      <c r="E112" s="25">
        <v>430</v>
      </c>
      <c r="F112" s="466">
        <f>E112/D112</f>
        <v>0.0004490814717339767</v>
      </c>
      <c r="G112" s="19">
        <v>310</v>
      </c>
      <c r="H112" s="468">
        <f>G112/D112</f>
        <v>0.0003237564098547274</v>
      </c>
    </row>
    <row r="113" spans="2:8" ht="12">
      <c r="B113" s="15" t="s">
        <v>18</v>
      </c>
      <c r="C113" s="414" t="s">
        <v>69</v>
      </c>
      <c r="D113" s="21">
        <v>1877720</v>
      </c>
      <c r="E113" s="25">
        <v>630</v>
      </c>
      <c r="F113" s="466">
        <f>E113/D113</f>
        <v>0.00033551328206548367</v>
      </c>
      <c r="G113" s="17">
        <v>410</v>
      </c>
      <c r="H113" s="468">
        <f>G113/D113</f>
        <v>0.00021834991372515604</v>
      </c>
    </row>
    <row r="114" spans="2:8" ht="12">
      <c r="B114" s="15" t="s">
        <v>782</v>
      </c>
      <c r="C114" s="414" t="s">
        <v>870</v>
      </c>
      <c r="D114" s="16">
        <v>4536430</v>
      </c>
      <c r="E114" s="17">
        <v>0</v>
      </c>
      <c r="F114" s="467">
        <f>E114/D114</f>
        <v>0</v>
      </c>
      <c r="G114" s="17">
        <v>0</v>
      </c>
      <c r="H114" s="469">
        <f>G114/D114</f>
        <v>0</v>
      </c>
    </row>
    <row r="115" spans="2:8" ht="12">
      <c r="B115" s="49" t="s">
        <v>783</v>
      </c>
      <c r="C115" s="414" t="s">
        <v>871</v>
      </c>
      <c r="D115" s="50">
        <v>131040</v>
      </c>
      <c r="E115" s="84" t="s">
        <v>21</v>
      </c>
      <c r="F115" s="87" t="s">
        <v>21</v>
      </c>
      <c r="G115" s="90" t="s">
        <v>21</v>
      </c>
      <c r="H115" s="86" t="s">
        <v>21</v>
      </c>
    </row>
    <row r="119" spans="3:5" ht="15">
      <c r="C119" s="28" t="s">
        <v>35</v>
      </c>
      <c r="E119" s="29"/>
    </row>
    <row r="120" spans="3:4" ht="15">
      <c r="C120" s="30" t="s">
        <v>748</v>
      </c>
      <c r="D120" s="29"/>
    </row>
    <row r="121" spans="3:5" ht="15">
      <c r="C121" s="31" t="s">
        <v>749</v>
      </c>
      <c r="D121" s="31"/>
      <c r="E121" s="29"/>
    </row>
    <row r="122" spans="3:5" ht="15">
      <c r="C122" s="393" t="s">
        <v>766</v>
      </c>
      <c r="D122" s="393"/>
      <c r="E122" s="393"/>
    </row>
    <row r="123" spans="3:5" ht="15">
      <c r="C123" s="30" t="s">
        <v>784</v>
      </c>
      <c r="E123" s="393"/>
    </row>
    <row r="124" ht="15">
      <c r="C124" s="52" t="s">
        <v>132</v>
      </c>
    </row>
  </sheetData>
  <mergeCells count="1">
    <mergeCell ref="G65:H6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3:P157"/>
  <sheetViews>
    <sheetView workbookViewId="0" topLeftCell="A1">
      <selection activeCell="B3" sqref="B3"/>
    </sheetView>
  </sheetViews>
  <sheetFormatPr defaultColWidth="9.140625" defaultRowHeight="15"/>
  <cols>
    <col min="1" max="1" width="11.28125" style="1" customWidth="1"/>
    <col min="2" max="2" width="10.7109375" style="1" customWidth="1"/>
    <col min="3" max="16384" width="9.140625" style="1" customWidth="1"/>
  </cols>
  <sheetData>
    <row r="3" ht="12">
      <c r="B3" s="472" t="s">
        <v>906</v>
      </c>
    </row>
    <row r="4" ht="15">
      <c r="B4" s="470" t="s">
        <v>872</v>
      </c>
    </row>
    <row r="6" ht="12.75" customHeight="1"/>
    <row r="7" ht="12.75" customHeight="1"/>
    <row r="8" ht="24" customHeight="1"/>
    <row r="11" ht="15">
      <c r="A11" s="82"/>
    </row>
    <row r="12" ht="15">
      <c r="A12" s="82"/>
    </row>
    <row r="13" ht="15">
      <c r="A13" s="82"/>
    </row>
    <row r="14" ht="15">
      <c r="A14" s="82"/>
    </row>
    <row r="15" ht="15">
      <c r="A15" s="82"/>
    </row>
    <row r="16" ht="15">
      <c r="A16" s="82"/>
    </row>
    <row r="17" ht="15">
      <c r="A17" s="82"/>
    </row>
    <row r="18" ht="15">
      <c r="A18" s="82"/>
    </row>
    <row r="19" ht="15">
      <c r="A19" s="82"/>
    </row>
    <row r="20" ht="15">
      <c r="A20" s="82"/>
    </row>
    <row r="21" ht="15">
      <c r="A21" s="82"/>
    </row>
    <row r="22" ht="15">
      <c r="A22" s="82"/>
    </row>
    <row r="23" ht="15">
      <c r="A23" s="82"/>
    </row>
    <row r="24" ht="15">
      <c r="A24" s="82"/>
    </row>
    <row r="25" ht="15">
      <c r="A25" s="82"/>
    </row>
    <row r="26" ht="15">
      <c r="A26" s="82"/>
    </row>
    <row r="27" ht="15">
      <c r="A27" s="82"/>
    </row>
    <row r="28" ht="15">
      <c r="A28" s="82"/>
    </row>
    <row r="29" ht="15">
      <c r="A29" s="82"/>
    </row>
    <row r="30" ht="15">
      <c r="A30" s="82"/>
    </row>
    <row r="31" ht="15">
      <c r="A31" s="82"/>
    </row>
    <row r="32" ht="15">
      <c r="A32" s="82"/>
    </row>
    <row r="33" ht="15">
      <c r="A33" s="82"/>
    </row>
    <row r="35" ht="15">
      <c r="A35" s="474"/>
    </row>
    <row r="37" ht="15">
      <c r="A37" s="474"/>
    </row>
    <row r="38" ht="15">
      <c r="A38" s="474"/>
    </row>
    <row r="39" ht="15">
      <c r="A39" s="474"/>
    </row>
    <row r="46" ht="12.75" customHeight="1"/>
    <row r="47" spans="2:16" ht="35.4" customHeight="1">
      <c r="B47" s="626" t="s">
        <v>927</v>
      </c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</row>
    <row r="48" ht="15">
      <c r="B48" s="1" t="s">
        <v>137</v>
      </c>
    </row>
    <row r="56" ht="12" customHeight="1"/>
    <row r="57" ht="11.25" customHeight="1"/>
    <row r="58" ht="11.25" customHeight="1"/>
    <row r="60" spans="3:7" ht="15">
      <c r="C60" s="3"/>
      <c r="D60" s="3"/>
      <c r="E60" s="3"/>
      <c r="F60" s="3"/>
      <c r="G60" s="3"/>
    </row>
    <row r="63" spans="2:8" ht="12">
      <c r="B63" s="4"/>
      <c r="C63" s="622" t="s">
        <v>133</v>
      </c>
      <c r="D63" s="623"/>
      <c r="E63" s="613" t="s">
        <v>134</v>
      </c>
      <c r="F63" s="614"/>
      <c r="G63" s="624" t="s">
        <v>135</v>
      </c>
      <c r="H63" s="625"/>
    </row>
    <row r="64" spans="2:8" ht="48">
      <c r="B64" s="6"/>
      <c r="C64" s="91">
        <v>2003</v>
      </c>
      <c r="D64" s="92">
        <v>2013</v>
      </c>
      <c r="E64" s="550">
        <v>2003</v>
      </c>
      <c r="F64" s="549">
        <v>2013</v>
      </c>
      <c r="G64" s="93" t="s">
        <v>136</v>
      </c>
      <c r="H64" s="94" t="s">
        <v>131</v>
      </c>
    </row>
    <row r="65" spans="2:8" ht="12">
      <c r="B65" s="103" t="s">
        <v>6</v>
      </c>
      <c r="C65" s="394">
        <v>9.90974588801967</v>
      </c>
      <c r="D65" s="109">
        <v>11.34375507666023</v>
      </c>
      <c r="E65" s="109">
        <v>6.670212731977548</v>
      </c>
      <c r="F65" s="109">
        <v>6.21938108400652</v>
      </c>
      <c r="G65" s="104">
        <f>D65-C65</f>
        <v>1.4340091886405606</v>
      </c>
      <c r="H65" s="104">
        <f>F65-E65</f>
        <v>-0.4508316479710279</v>
      </c>
    </row>
    <row r="66" spans="2:8" ht="12">
      <c r="B66" s="106"/>
      <c r="C66" s="395"/>
      <c r="D66" s="107"/>
      <c r="E66" s="107"/>
      <c r="F66" s="107"/>
      <c r="G66" s="108"/>
      <c r="H66" s="108"/>
    </row>
    <row r="67" spans="2:8" ht="12">
      <c r="B67" s="15" t="s">
        <v>73</v>
      </c>
      <c r="C67" s="483">
        <v>21.316033364226136</v>
      </c>
      <c r="D67" s="475">
        <v>38.60294117647059</v>
      </c>
      <c r="E67" s="476">
        <v>19.74050046339203</v>
      </c>
      <c r="F67" s="475">
        <v>33.63970588235294</v>
      </c>
      <c r="G67" s="477">
        <f aca="true" t="shared" si="0" ref="G67:G75">D67-C67</f>
        <v>17.28690781224445</v>
      </c>
      <c r="H67" s="477">
        <f aca="true" t="shared" si="1" ref="H67:H75">F67-E67</f>
        <v>13.89920541896091</v>
      </c>
    </row>
    <row r="68" spans="2:8" ht="12">
      <c r="B68" s="15" t="s">
        <v>64</v>
      </c>
      <c r="C68" s="484">
        <v>16.78425464683159</v>
      </c>
      <c r="D68" s="478">
        <v>31.121256888155486</v>
      </c>
      <c r="E68" s="476">
        <v>15.071064675617865</v>
      </c>
      <c r="F68" s="475">
        <v>13.36248003558448</v>
      </c>
      <c r="G68" s="477">
        <f t="shared" si="0"/>
        <v>14.337002241323894</v>
      </c>
      <c r="H68" s="477">
        <f t="shared" si="1"/>
        <v>-1.7085846400333846</v>
      </c>
    </row>
    <row r="69" spans="2:8" ht="12">
      <c r="B69" s="15" t="s">
        <v>74</v>
      </c>
      <c r="C69" s="484">
        <v>17.46518869099514</v>
      </c>
      <c r="D69" s="478">
        <v>27.030098994895997</v>
      </c>
      <c r="E69" s="476">
        <v>3.0982687756881306</v>
      </c>
      <c r="F69" s="475">
        <v>5.50831632901595</v>
      </c>
      <c r="G69" s="477">
        <f t="shared" si="0"/>
        <v>9.564910303900856</v>
      </c>
      <c r="H69" s="477">
        <f t="shared" si="1"/>
        <v>2.4100475533278196</v>
      </c>
    </row>
    <row r="70" spans="2:8" ht="12">
      <c r="B70" s="15" t="s">
        <v>63</v>
      </c>
      <c r="C70" s="484">
        <v>38.34899704367945</v>
      </c>
      <c r="D70" s="478">
        <v>44.85954499617035</v>
      </c>
      <c r="E70" s="476">
        <v>32.62285868384508</v>
      </c>
      <c r="F70" s="475">
        <v>34.440826731253196</v>
      </c>
      <c r="G70" s="477">
        <f t="shared" si="0"/>
        <v>6.510547952490903</v>
      </c>
      <c r="H70" s="477">
        <f t="shared" si="1"/>
        <v>1.8179680474081152</v>
      </c>
    </row>
    <row r="71" spans="2:8" ht="12">
      <c r="B71" s="15" t="s">
        <v>68</v>
      </c>
      <c r="C71" s="484">
        <v>28.917508189968654</v>
      </c>
      <c r="D71" s="95">
        <v>34.90462215700661</v>
      </c>
      <c r="E71" s="98">
        <v>22.790317494030493</v>
      </c>
      <c r="F71" s="478">
        <v>22.624724871606748</v>
      </c>
      <c r="G71" s="477">
        <f t="shared" si="0"/>
        <v>5.987113967037953</v>
      </c>
      <c r="H71" s="477">
        <f t="shared" si="1"/>
        <v>-0.16559262242374473</v>
      </c>
    </row>
    <row r="72" spans="2:8" ht="12">
      <c r="B72" s="15" t="s">
        <v>67</v>
      </c>
      <c r="C72" s="484">
        <v>31.919774761178132</v>
      </c>
      <c r="D72" s="95">
        <v>33.89686319954155</v>
      </c>
      <c r="E72" s="96">
        <v>21.931989028267132</v>
      </c>
      <c r="F72" s="478">
        <v>24.262906490215116</v>
      </c>
      <c r="G72" s="477">
        <f t="shared" si="0"/>
        <v>1.9770884383634169</v>
      </c>
      <c r="H72" s="477">
        <f t="shared" si="1"/>
        <v>2.3309174619479833</v>
      </c>
    </row>
    <row r="73" spans="2:8" ht="12">
      <c r="B73" s="15" t="s">
        <v>75</v>
      </c>
      <c r="C73" s="484">
        <v>2.775986884521156</v>
      </c>
      <c r="D73" s="95">
        <v>4.746608575106446</v>
      </c>
      <c r="E73" s="98">
        <v>1.0508961629856135</v>
      </c>
      <c r="F73" s="478">
        <v>2.0469353401326864</v>
      </c>
      <c r="G73" s="477">
        <f t="shared" si="0"/>
        <v>1.9706216905852902</v>
      </c>
      <c r="H73" s="477">
        <f t="shared" si="1"/>
        <v>0.9960391771470729</v>
      </c>
    </row>
    <row r="74" spans="2:8" ht="12">
      <c r="B74" s="15" t="s">
        <v>65</v>
      </c>
      <c r="C74" s="484">
        <v>9.79915985614803</v>
      </c>
      <c r="D74" s="95">
        <v>10.388001906570649</v>
      </c>
      <c r="E74" s="96">
        <v>6.975043208837197</v>
      </c>
      <c r="F74" s="478">
        <v>5.260213639369945</v>
      </c>
      <c r="G74" s="477">
        <f t="shared" si="0"/>
        <v>0.5888420504226186</v>
      </c>
      <c r="H74" s="477">
        <f t="shared" si="1"/>
        <v>-1.714829569467252</v>
      </c>
    </row>
    <row r="75" spans="2:8" ht="12">
      <c r="B75" s="387" t="s">
        <v>79</v>
      </c>
      <c r="C75" s="484">
        <v>0.4054485382286212</v>
      </c>
      <c r="D75" s="95">
        <v>0.92274446245272</v>
      </c>
      <c r="E75" s="98">
        <v>0.4054485382286212</v>
      </c>
      <c r="F75" s="478">
        <v>0.548892490545651</v>
      </c>
      <c r="G75" s="477">
        <f t="shared" si="0"/>
        <v>0.5172959242240989</v>
      </c>
      <c r="H75" s="477">
        <f t="shared" si="1"/>
        <v>0.14344395231702983</v>
      </c>
    </row>
    <row r="76" spans="2:8" ht="12">
      <c r="B76" s="15" t="s">
        <v>72</v>
      </c>
      <c r="C76" s="484">
        <v>5.564094964352755</v>
      </c>
      <c r="D76" s="478">
        <v>5.642702901756045</v>
      </c>
      <c r="E76" s="480">
        <v>3.416299625261639</v>
      </c>
      <c r="F76" s="478">
        <v>3.0765107456709</v>
      </c>
      <c r="G76" s="477">
        <f>D76-C76</f>
        <v>0.07860793740328997</v>
      </c>
      <c r="H76" s="477">
        <f>F76-E76</f>
        <v>-0.3397888795907389</v>
      </c>
    </row>
    <row r="77" spans="2:8" ht="12">
      <c r="B77" s="15" t="s">
        <v>56</v>
      </c>
      <c r="C77" s="483">
        <v>1.5641135972461275</v>
      </c>
      <c r="D77" s="475">
        <v>1.466472971939751</v>
      </c>
      <c r="E77" s="476">
        <v>0.13267355134825015</v>
      </c>
      <c r="F77" s="475">
        <v>0.438871473354232</v>
      </c>
      <c r="G77" s="477">
        <f aca="true" t="shared" si="2" ref="G77:G87">D77-C77</f>
        <v>-0.09764062530637663</v>
      </c>
      <c r="H77" s="477">
        <f aca="true" t="shared" si="3" ref="H77:H87">F77-E77</f>
        <v>0.30619792200598184</v>
      </c>
    </row>
    <row r="78" spans="2:8" ht="12">
      <c r="B78" s="15" t="s">
        <v>59</v>
      </c>
      <c r="C78" s="484">
        <v>16.88429431835709</v>
      </c>
      <c r="D78" s="478">
        <v>16.759183611138685</v>
      </c>
      <c r="E78" s="480">
        <v>7.579536605460064</v>
      </c>
      <c r="F78" s="478">
        <v>9.238205044018724</v>
      </c>
      <c r="G78" s="477">
        <f t="shared" si="2"/>
        <v>-0.12511070721840412</v>
      </c>
      <c r="H78" s="477">
        <f t="shared" si="3"/>
        <v>1.6586684385586592</v>
      </c>
    </row>
    <row r="79" spans="2:8" ht="12">
      <c r="B79" s="15" t="s">
        <v>81</v>
      </c>
      <c r="C79" s="484">
        <v>4.62422595447053</v>
      </c>
      <c r="D79" s="478">
        <v>4.474675779880828</v>
      </c>
      <c r="E79" s="479">
        <v>0</v>
      </c>
      <c r="F79" s="478">
        <v>0.4166666666666667</v>
      </c>
      <c r="G79" s="477">
        <f t="shared" si="2"/>
        <v>-0.14955017458970232</v>
      </c>
      <c r="H79" s="477">
        <f t="shared" si="3"/>
        <v>0.4166666666666667</v>
      </c>
    </row>
    <row r="80" spans="2:8" ht="12">
      <c r="B80" s="387" t="s">
        <v>76</v>
      </c>
      <c r="C80" s="484">
        <v>0.682225266041513</v>
      </c>
      <c r="D80" s="478">
        <v>0.5260977371759773</v>
      </c>
      <c r="E80" s="479">
        <v>0.3251695512091788</v>
      </c>
      <c r="F80" s="478">
        <v>0.3161027823290564</v>
      </c>
      <c r="G80" s="477">
        <f t="shared" si="2"/>
        <v>-0.15612752886553571</v>
      </c>
      <c r="H80" s="477">
        <f t="shared" si="3"/>
        <v>-0.009066768880122367</v>
      </c>
    </row>
    <row r="81" spans="2:8" ht="12">
      <c r="B81" s="15" t="s">
        <v>58</v>
      </c>
      <c r="C81" s="484">
        <v>1.351764398122014</v>
      </c>
      <c r="D81" s="478">
        <v>0.9758067518838769</v>
      </c>
      <c r="E81" s="480">
        <v>0.46426457022483514</v>
      </c>
      <c r="F81" s="478">
        <v>0.51095956717371</v>
      </c>
      <c r="G81" s="477">
        <f t="shared" si="2"/>
        <v>-0.3759576462381371</v>
      </c>
      <c r="H81" s="477">
        <f t="shared" si="3"/>
        <v>0.04669499694887491</v>
      </c>
    </row>
    <row r="82" spans="2:8" ht="12">
      <c r="B82" s="15" t="s">
        <v>83</v>
      </c>
      <c r="C82" s="484">
        <v>1.5366120834776444</v>
      </c>
      <c r="D82" s="478">
        <v>0.72561839189179</v>
      </c>
      <c r="E82" s="480">
        <v>1.5244630952668616</v>
      </c>
      <c r="F82" s="478">
        <v>0.308975832844892</v>
      </c>
      <c r="G82" s="477">
        <f t="shared" si="2"/>
        <v>-0.8109936915858544</v>
      </c>
      <c r="H82" s="477">
        <f t="shared" si="3"/>
        <v>-1.2154872624219697</v>
      </c>
    </row>
    <row r="83" spans="2:8" ht="12">
      <c r="B83" s="26" t="s">
        <v>82</v>
      </c>
      <c r="C83" s="485">
        <v>6.027036275428458</v>
      </c>
      <c r="D83" s="481">
        <v>5.1226646288439746</v>
      </c>
      <c r="E83" s="482">
        <v>1.7090354375405754</v>
      </c>
      <c r="F83" s="481">
        <v>1.7085430446125063</v>
      </c>
      <c r="G83" s="477">
        <f t="shared" si="2"/>
        <v>-0.9043716465844831</v>
      </c>
      <c r="H83" s="477">
        <f t="shared" si="3"/>
        <v>-0.0004923929280691297</v>
      </c>
    </row>
    <row r="84" spans="2:8" ht="12">
      <c r="B84" s="15" t="s">
        <v>57</v>
      </c>
      <c r="C84" s="484">
        <v>4.285792981876274</v>
      </c>
      <c r="D84" s="478">
        <v>3.044077461652582</v>
      </c>
      <c r="E84" s="479">
        <v>2.7326750399383024</v>
      </c>
      <c r="F84" s="478">
        <v>2.6000616615413</v>
      </c>
      <c r="G84" s="477">
        <f t="shared" si="2"/>
        <v>-1.2417155202236922</v>
      </c>
      <c r="H84" s="477">
        <f t="shared" si="3"/>
        <v>-0.13261337839700227</v>
      </c>
    </row>
    <row r="85" spans="2:8" ht="12">
      <c r="B85" s="15" t="s">
        <v>77</v>
      </c>
      <c r="C85" s="483">
        <v>18.74079519515783</v>
      </c>
      <c r="D85" s="475">
        <v>15.589303120629495</v>
      </c>
      <c r="E85" s="479">
        <v>6.888658625084393</v>
      </c>
      <c r="F85" s="478">
        <v>13.481571474988346</v>
      </c>
      <c r="G85" s="477">
        <f t="shared" si="2"/>
        <v>-3.151492074528335</v>
      </c>
      <c r="H85" s="477">
        <f t="shared" si="3"/>
        <v>6.5929128499039535</v>
      </c>
    </row>
    <row r="86" spans="2:8" ht="12">
      <c r="B86" s="15" t="s">
        <v>80</v>
      </c>
      <c r="C86" s="483">
        <v>9.781052631578948</v>
      </c>
      <c r="D86" s="102">
        <v>5.239770510251839</v>
      </c>
      <c r="E86" s="96">
        <v>4.891695906432749</v>
      </c>
      <c r="F86" s="478">
        <v>1.2936406518686798</v>
      </c>
      <c r="G86" s="477">
        <f t="shared" si="2"/>
        <v>-4.541282121327109</v>
      </c>
      <c r="H86" s="477">
        <f t="shared" si="3"/>
        <v>-3.598055254564069</v>
      </c>
    </row>
    <row r="87" spans="2:8" ht="12">
      <c r="B87" s="15" t="s">
        <v>78</v>
      </c>
      <c r="C87" s="484">
        <v>13.199790176089229</v>
      </c>
      <c r="D87" s="478">
        <v>2.00177074038322</v>
      </c>
      <c r="E87" s="479">
        <v>3.49927851188577</v>
      </c>
      <c r="F87" s="478">
        <v>1.3279684012334363</v>
      </c>
      <c r="G87" s="477">
        <f t="shared" si="2"/>
        <v>-11.198019435706009</v>
      </c>
      <c r="H87" s="477">
        <f t="shared" si="3"/>
        <v>-2.1713101106523336</v>
      </c>
    </row>
    <row r="89" spans="2:8" ht="12">
      <c r="B89" s="51" t="s">
        <v>85</v>
      </c>
      <c r="C89" s="396">
        <v>11.775844667659923</v>
      </c>
      <c r="D89" s="99">
        <v>8.92428759272085</v>
      </c>
      <c r="E89" s="99" t="s">
        <v>21</v>
      </c>
      <c r="F89" s="100">
        <v>1.9522820119044035</v>
      </c>
      <c r="G89" s="105">
        <f>D89-C89</f>
        <v>-2.8515570749390733</v>
      </c>
      <c r="H89" s="397" t="s">
        <v>21</v>
      </c>
    </row>
    <row r="93" spans="2:8" ht="12">
      <c r="B93" s="15" t="s">
        <v>785</v>
      </c>
      <c r="C93" s="484">
        <v>0.029707422038089733</v>
      </c>
      <c r="D93" s="95">
        <v>0.14259501965923985</v>
      </c>
      <c r="E93" s="98" t="s">
        <v>21</v>
      </c>
      <c r="F93" s="478">
        <v>0.055919615552643076</v>
      </c>
      <c r="G93" s="477">
        <f>D93-C93</f>
        <v>0.11288759762115011</v>
      </c>
      <c r="H93" s="97" t="s">
        <v>21</v>
      </c>
    </row>
    <row r="94" spans="2:8" ht="12">
      <c r="B94" s="15" t="s">
        <v>800</v>
      </c>
      <c r="C94" s="484" t="s">
        <v>21</v>
      </c>
      <c r="D94" s="95">
        <v>4.1393855414327785</v>
      </c>
      <c r="E94" s="98" t="s">
        <v>21</v>
      </c>
      <c r="F94" s="478">
        <v>2.1892167347921325</v>
      </c>
      <c r="G94" s="477"/>
      <c r="H94" s="477"/>
    </row>
    <row r="95" spans="2:8" ht="12">
      <c r="B95" s="15" t="s">
        <v>801</v>
      </c>
      <c r="C95" s="483" t="s">
        <v>21</v>
      </c>
      <c r="D95" s="475">
        <v>0.04490814717339767</v>
      </c>
      <c r="E95" s="476" t="s">
        <v>21</v>
      </c>
      <c r="F95" s="475">
        <v>0.032375640985472735</v>
      </c>
      <c r="G95" s="477"/>
      <c r="H95" s="477"/>
    </row>
    <row r="96" spans="2:8" ht="12">
      <c r="B96" s="15" t="s">
        <v>803</v>
      </c>
      <c r="C96" s="484">
        <v>0</v>
      </c>
      <c r="D96" s="478" t="s">
        <v>21</v>
      </c>
      <c r="E96" s="480">
        <v>0</v>
      </c>
      <c r="F96" s="478" t="s">
        <v>21</v>
      </c>
      <c r="G96" s="97" t="s">
        <v>21</v>
      </c>
      <c r="H96" s="97" t="s">
        <v>21</v>
      </c>
    </row>
    <row r="97" spans="2:8" ht="12">
      <c r="B97" s="15" t="s">
        <v>18</v>
      </c>
      <c r="C97" s="484">
        <v>0.07721489240272603</v>
      </c>
      <c r="D97" s="478">
        <v>0.03355132820654837</v>
      </c>
      <c r="E97" s="479">
        <v>0</v>
      </c>
      <c r="F97" s="478">
        <v>0.021834991372515603</v>
      </c>
      <c r="G97" s="471">
        <f>D97-C97</f>
        <v>-0.04366356419617766</v>
      </c>
      <c r="H97" s="471">
        <f>F97-E97</f>
        <v>0.021834991372515603</v>
      </c>
    </row>
    <row r="98" spans="2:8" ht="12">
      <c r="B98" s="15" t="s">
        <v>62</v>
      </c>
      <c r="C98" s="484">
        <v>0</v>
      </c>
      <c r="D98" s="478">
        <v>0</v>
      </c>
      <c r="E98" s="479">
        <v>0</v>
      </c>
      <c r="F98" s="478">
        <v>0</v>
      </c>
      <c r="G98" s="477">
        <f>D98-C98</f>
        <v>0</v>
      </c>
      <c r="H98" s="477">
        <f>F98-E98</f>
        <v>0</v>
      </c>
    </row>
    <row r="105" spans="2:3" ht="15">
      <c r="B105" s="28" t="s">
        <v>35</v>
      </c>
      <c r="C105" s="29"/>
    </row>
    <row r="106" spans="2:3" ht="15">
      <c r="B106" s="30" t="s">
        <v>748</v>
      </c>
      <c r="C106" s="29"/>
    </row>
    <row r="107" spans="2:3" ht="15">
      <c r="B107" s="31" t="s">
        <v>749</v>
      </c>
      <c r="C107" s="29"/>
    </row>
    <row r="109" ht="15">
      <c r="B109" s="33" t="s">
        <v>786</v>
      </c>
    </row>
    <row r="110" spans="2:4" ht="15">
      <c r="B110" s="1" t="s">
        <v>802</v>
      </c>
      <c r="D110" s="29"/>
    </row>
    <row r="111" ht="15">
      <c r="B111" s="33" t="s">
        <v>804</v>
      </c>
    </row>
    <row r="112" spans="2:7" ht="15">
      <c r="B112" s="101"/>
      <c r="G112" s="32"/>
    </row>
    <row r="113" ht="15">
      <c r="B113" s="1" t="s">
        <v>137</v>
      </c>
    </row>
    <row r="114" ht="15">
      <c r="B114" s="33" t="s">
        <v>138</v>
      </c>
    </row>
    <row r="116" ht="15">
      <c r="B116" s="1" t="s">
        <v>88</v>
      </c>
    </row>
    <row r="119" ht="15">
      <c r="D119" s="1" t="s">
        <v>2</v>
      </c>
    </row>
    <row r="120" spans="3:4" ht="15">
      <c r="C120" s="1" t="s">
        <v>4</v>
      </c>
      <c r="D120" s="1" t="s">
        <v>4</v>
      </c>
    </row>
    <row r="121" spans="2:6" ht="15">
      <c r="B121" s="1" t="s">
        <v>6</v>
      </c>
      <c r="C121" s="1">
        <v>0.11343755076660231</v>
      </c>
      <c r="D121" s="1">
        <v>0.0621938108400652</v>
      </c>
      <c r="E121" s="474">
        <f aca="true" t="shared" si="4" ref="E121:F151">C121*100</f>
        <v>11.34375507666023</v>
      </c>
      <c r="F121" s="474">
        <f t="shared" si="4"/>
        <v>6.21938108400652</v>
      </c>
    </row>
    <row r="122" spans="5:6" ht="15">
      <c r="E122" s="474"/>
      <c r="F122" s="474"/>
    </row>
    <row r="123" spans="2:6" ht="15">
      <c r="B123" s="1" t="s">
        <v>7</v>
      </c>
      <c r="C123" s="1">
        <v>0.014664729719397508</v>
      </c>
      <c r="D123" s="1">
        <v>0.00438871473354232</v>
      </c>
      <c r="E123" s="474">
        <f t="shared" si="4"/>
        <v>1.466472971939751</v>
      </c>
      <c r="F123" s="474">
        <f t="shared" si="4"/>
        <v>0.438871473354232</v>
      </c>
    </row>
    <row r="124" spans="2:6" ht="15">
      <c r="B124" s="1" t="s">
        <v>787</v>
      </c>
      <c r="C124" s="1">
        <v>0.03044077461652582</v>
      </c>
      <c r="D124" s="1">
        <v>0.026000616615413804</v>
      </c>
      <c r="E124" s="474">
        <f t="shared" si="4"/>
        <v>3.044077461652582</v>
      </c>
      <c r="F124" s="474">
        <f t="shared" si="4"/>
        <v>2.6000616615413805</v>
      </c>
    </row>
    <row r="125" spans="2:6" ht="15">
      <c r="B125" s="1" t="s">
        <v>8</v>
      </c>
      <c r="C125" s="1">
        <v>0.00975806751883877</v>
      </c>
      <c r="D125" s="1">
        <v>0.00510959567173712</v>
      </c>
      <c r="E125" s="474">
        <f t="shared" si="4"/>
        <v>0.9758067518838769</v>
      </c>
      <c r="F125" s="474">
        <f t="shared" si="4"/>
        <v>0.5109595671737119</v>
      </c>
    </row>
    <row r="126" spans="2:6" ht="15">
      <c r="B126" s="1" t="s">
        <v>9</v>
      </c>
      <c r="C126" s="1">
        <v>0.16759183611138684</v>
      </c>
      <c r="D126" s="1">
        <v>0.09238205044018723</v>
      </c>
      <c r="E126" s="474">
        <f t="shared" si="4"/>
        <v>16.759183611138685</v>
      </c>
      <c r="F126" s="474">
        <f t="shared" si="4"/>
        <v>9.238205044018724</v>
      </c>
    </row>
    <row r="127" spans="2:6" ht="15">
      <c r="B127" s="1" t="s">
        <v>10</v>
      </c>
      <c r="C127" s="1">
        <v>0.04139385541432779</v>
      </c>
      <c r="D127" s="1">
        <v>0.021892167347921324</v>
      </c>
      <c r="E127" s="474">
        <f t="shared" si="4"/>
        <v>4.1393855414327785</v>
      </c>
      <c r="F127" s="474">
        <f t="shared" si="4"/>
        <v>2.1892167347921325</v>
      </c>
    </row>
    <row r="128" spans="2:6" ht="15">
      <c r="B128" s="1" t="s">
        <v>11</v>
      </c>
      <c r="C128" s="1">
        <v>0.0004490814717339767</v>
      </c>
      <c r="D128" s="1">
        <v>0.0003237564098547274</v>
      </c>
      <c r="E128" s="474">
        <f t="shared" si="4"/>
        <v>0.04490814717339767</v>
      </c>
      <c r="F128" s="474">
        <f t="shared" si="4"/>
        <v>0.032375640985472735</v>
      </c>
    </row>
    <row r="129" spans="2:6" ht="15">
      <c r="B129" s="1" t="s">
        <v>788</v>
      </c>
      <c r="C129" s="1">
        <v>0</v>
      </c>
      <c r="D129" s="1">
        <v>0</v>
      </c>
      <c r="E129" s="474">
        <f t="shared" si="4"/>
        <v>0</v>
      </c>
      <c r="F129" s="474">
        <f t="shared" si="4"/>
        <v>0</v>
      </c>
    </row>
    <row r="130" spans="2:6" ht="15">
      <c r="B130" s="1" t="s">
        <v>789</v>
      </c>
      <c r="C130" s="1">
        <v>0.4485954499617035</v>
      </c>
      <c r="D130" s="1">
        <v>0.344408267312532</v>
      </c>
      <c r="E130" s="474">
        <f t="shared" si="4"/>
        <v>44.85954499617035</v>
      </c>
      <c r="F130" s="474">
        <f t="shared" si="4"/>
        <v>34.440826731253196</v>
      </c>
    </row>
    <row r="131" spans="2:6" ht="15">
      <c r="B131" s="1" t="s">
        <v>790</v>
      </c>
      <c r="C131" s="1">
        <v>0.31121256888155485</v>
      </c>
      <c r="D131" s="1">
        <v>0.1336248003558448</v>
      </c>
      <c r="E131" s="474">
        <f t="shared" si="4"/>
        <v>31.121256888155486</v>
      </c>
      <c r="F131" s="474">
        <f t="shared" si="4"/>
        <v>13.36248003558448</v>
      </c>
    </row>
    <row r="132" spans="2:6" ht="15">
      <c r="B132" s="1" t="s">
        <v>791</v>
      </c>
      <c r="C132" s="1">
        <v>0.10388001906570649</v>
      </c>
      <c r="D132" s="1">
        <v>0.05260213639369945</v>
      </c>
      <c r="E132" s="474">
        <f t="shared" si="4"/>
        <v>10.388001906570649</v>
      </c>
      <c r="F132" s="474">
        <f t="shared" si="4"/>
        <v>5.260213639369945</v>
      </c>
    </row>
    <row r="133" spans="2:6" ht="15">
      <c r="B133" s="1" t="s">
        <v>792</v>
      </c>
      <c r="C133" s="1">
        <v>0.3389686319954155</v>
      </c>
      <c r="D133" s="1">
        <v>0.24262906490215116</v>
      </c>
      <c r="E133" s="474">
        <f t="shared" si="4"/>
        <v>33.89686319954155</v>
      </c>
      <c r="F133" s="474">
        <f t="shared" si="4"/>
        <v>24.262906490215116</v>
      </c>
    </row>
    <row r="134" spans="2:6" ht="15">
      <c r="B134" s="1" t="s">
        <v>793</v>
      </c>
      <c r="C134" s="1">
        <v>0.34904622157006604</v>
      </c>
      <c r="D134" s="1">
        <v>0.2262472487160675</v>
      </c>
      <c r="E134" s="474">
        <f t="shared" si="4"/>
        <v>34.90462215700661</v>
      </c>
      <c r="F134" s="474">
        <f t="shared" si="4"/>
        <v>22.624724871606748</v>
      </c>
    </row>
    <row r="135" spans="2:6" ht="15">
      <c r="B135" s="1" t="s">
        <v>18</v>
      </c>
      <c r="C135" s="1">
        <v>0.00033551328206548367</v>
      </c>
      <c r="D135" s="1">
        <v>0.00021834991372515604</v>
      </c>
      <c r="E135" s="474">
        <f t="shared" si="4"/>
        <v>0.03355132820654837</v>
      </c>
      <c r="F135" s="474">
        <f t="shared" si="4"/>
        <v>0.021834991372515603</v>
      </c>
    </row>
    <row r="136" spans="2:6" ht="15">
      <c r="B136" s="1" t="s">
        <v>19</v>
      </c>
      <c r="C136" s="1">
        <v>0.0014259501965923984</v>
      </c>
      <c r="D136" s="1">
        <v>0.0005591961555264308</v>
      </c>
      <c r="E136" s="474">
        <f t="shared" si="4"/>
        <v>0.14259501965923985</v>
      </c>
      <c r="F136" s="474">
        <f t="shared" si="4"/>
        <v>0.055919615552643076</v>
      </c>
    </row>
    <row r="137" spans="2:6" ht="15">
      <c r="B137" s="1" t="s">
        <v>20</v>
      </c>
      <c r="C137" s="1" t="s">
        <v>21</v>
      </c>
      <c r="D137" s="1" t="s">
        <v>21</v>
      </c>
      <c r="E137" s="474"/>
      <c r="F137" s="474"/>
    </row>
    <row r="138" spans="2:6" ht="15">
      <c r="B138" s="1" t="s">
        <v>794</v>
      </c>
      <c r="C138" s="1">
        <v>0.05642702901756045</v>
      </c>
      <c r="D138" s="1">
        <v>0.03076510745670899</v>
      </c>
      <c r="E138" s="474">
        <f t="shared" si="4"/>
        <v>5.642702901756045</v>
      </c>
      <c r="F138" s="474">
        <f t="shared" si="4"/>
        <v>3.076510745670899</v>
      </c>
    </row>
    <row r="139" spans="2:6" ht="15">
      <c r="B139" s="1" t="s">
        <v>23</v>
      </c>
      <c r="C139" s="1">
        <v>0.3860294117647059</v>
      </c>
      <c r="D139" s="1">
        <v>0.33639705882352944</v>
      </c>
      <c r="E139" s="474">
        <f t="shared" si="4"/>
        <v>38.60294117647059</v>
      </c>
      <c r="F139" s="474">
        <f t="shared" si="4"/>
        <v>33.63970588235294</v>
      </c>
    </row>
    <row r="140" spans="2:6" ht="15">
      <c r="B140" s="1" t="s">
        <v>24</v>
      </c>
      <c r="C140" s="1">
        <v>0.27030098994895996</v>
      </c>
      <c r="D140" s="1">
        <v>0.055083163290159505</v>
      </c>
      <c r="E140" s="474">
        <f t="shared" si="4"/>
        <v>27.030098994895997</v>
      </c>
      <c r="F140" s="474">
        <f t="shared" si="4"/>
        <v>5.50831632901595</v>
      </c>
    </row>
    <row r="141" spans="2:6" ht="15">
      <c r="B141" s="1" t="s">
        <v>795</v>
      </c>
      <c r="C141" s="1">
        <v>0.04746608575106446</v>
      </c>
      <c r="D141" s="1">
        <v>0.020469353401326863</v>
      </c>
      <c r="E141" s="474">
        <f t="shared" si="4"/>
        <v>4.746608575106446</v>
      </c>
      <c r="F141" s="474">
        <f t="shared" si="4"/>
        <v>2.0469353401326864</v>
      </c>
    </row>
    <row r="142" spans="2:6" ht="15">
      <c r="B142" s="1" t="s">
        <v>26</v>
      </c>
      <c r="C142" s="1">
        <v>0.005260977371759773</v>
      </c>
      <c r="D142" s="1">
        <v>0.003161027823290564</v>
      </c>
      <c r="E142" s="474">
        <f t="shared" si="4"/>
        <v>0.5260977371759773</v>
      </c>
      <c r="F142" s="474">
        <f t="shared" si="4"/>
        <v>0.3161027823290564</v>
      </c>
    </row>
    <row r="143" spans="2:6" ht="15">
      <c r="B143" s="1" t="s">
        <v>796</v>
      </c>
      <c r="C143" s="1">
        <v>0.15589303120629494</v>
      </c>
      <c r="D143" s="1">
        <v>0.13481571474988346</v>
      </c>
      <c r="E143" s="474">
        <f t="shared" si="4"/>
        <v>15.589303120629495</v>
      </c>
      <c r="F143" s="474">
        <f t="shared" si="4"/>
        <v>13.481571474988346</v>
      </c>
    </row>
    <row r="144" spans="2:6" ht="15">
      <c r="B144" s="1" t="s">
        <v>797</v>
      </c>
      <c r="C144" s="1">
        <v>0.020017707403832203</v>
      </c>
      <c r="D144" s="1">
        <v>0.013279684012334363</v>
      </c>
      <c r="E144" s="474">
        <f t="shared" si="4"/>
        <v>2.00177074038322</v>
      </c>
      <c r="F144" s="474">
        <f t="shared" si="4"/>
        <v>1.3279684012334363</v>
      </c>
    </row>
    <row r="145" spans="2:6" ht="15">
      <c r="B145" s="1" t="s">
        <v>798</v>
      </c>
      <c r="C145" s="1">
        <v>0.009227444624527282</v>
      </c>
      <c r="D145" s="1">
        <v>0.00548892490545651</v>
      </c>
      <c r="E145" s="474">
        <f t="shared" si="4"/>
        <v>0.9227444624527282</v>
      </c>
      <c r="F145" s="474">
        <f t="shared" si="4"/>
        <v>0.548892490545651</v>
      </c>
    </row>
    <row r="146" spans="2:6" ht="15">
      <c r="B146" s="1" t="s">
        <v>30</v>
      </c>
      <c r="C146" s="1">
        <v>0.05239770510251839</v>
      </c>
      <c r="D146" s="1">
        <v>0.012936406518686798</v>
      </c>
      <c r="E146" s="474">
        <f t="shared" si="4"/>
        <v>5.239770510251839</v>
      </c>
      <c r="F146" s="474">
        <f t="shared" si="4"/>
        <v>1.2936406518686798</v>
      </c>
    </row>
    <row r="147" spans="2:6" ht="15">
      <c r="B147" s="1" t="s">
        <v>31</v>
      </c>
      <c r="C147" s="1">
        <v>0.044746757798808275</v>
      </c>
      <c r="D147" s="1">
        <v>0.004166666666666667</v>
      </c>
      <c r="E147" s="474">
        <f t="shared" si="4"/>
        <v>4.474675779880828</v>
      </c>
      <c r="F147" s="474">
        <f t="shared" si="4"/>
        <v>0.4166666666666667</v>
      </c>
    </row>
    <row r="148" spans="2:6" ht="15">
      <c r="B148" s="1" t="s">
        <v>32</v>
      </c>
      <c r="C148" s="1">
        <v>0.051226646288439745</v>
      </c>
      <c r="D148" s="1">
        <v>0.017085430446125063</v>
      </c>
      <c r="E148" s="474">
        <f t="shared" si="4"/>
        <v>5.1226646288439746</v>
      </c>
      <c r="F148" s="474">
        <f t="shared" si="4"/>
        <v>1.7085430446125063</v>
      </c>
    </row>
    <row r="149" spans="2:6" ht="15">
      <c r="B149" s="1" t="s">
        <v>799</v>
      </c>
      <c r="C149" s="1">
        <v>0.0072561839189178995</v>
      </c>
      <c r="D149" s="1">
        <v>0.00308975832844892</v>
      </c>
      <c r="E149" s="474">
        <f t="shared" si="4"/>
        <v>0.72561839189179</v>
      </c>
      <c r="F149" s="474">
        <f t="shared" si="4"/>
        <v>0.308975832844892</v>
      </c>
    </row>
    <row r="150" spans="5:6" ht="15">
      <c r="E150" s="474"/>
      <c r="F150" s="474"/>
    </row>
    <row r="151" spans="2:6" ht="15">
      <c r="B151" s="1" t="s">
        <v>34</v>
      </c>
      <c r="C151" s="1">
        <v>0.08924287592720849</v>
      </c>
      <c r="D151" s="1">
        <v>0.019522820119044035</v>
      </c>
      <c r="E151" s="474">
        <f t="shared" si="4"/>
        <v>8.92428759272085</v>
      </c>
      <c r="F151" s="474">
        <f t="shared" si="4"/>
        <v>1.9522820119044035</v>
      </c>
    </row>
    <row r="153" ht="15">
      <c r="B153" s="1" t="s">
        <v>35</v>
      </c>
    </row>
    <row r="154" ht="15">
      <c r="B154" s="1" t="s">
        <v>36</v>
      </c>
    </row>
    <row r="155" ht="15">
      <c r="B155" s="1" t="s">
        <v>37</v>
      </c>
    </row>
    <row r="157" ht="15">
      <c r="B157" s="1" t="s">
        <v>766</v>
      </c>
    </row>
  </sheetData>
  <mergeCells count="4">
    <mergeCell ref="C63:D63"/>
    <mergeCell ref="E63:F63"/>
    <mergeCell ref="G63:H63"/>
    <mergeCell ref="B47:P4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:N150"/>
  <sheetViews>
    <sheetView workbookViewId="0" topLeftCell="A1">
      <selection activeCell="B4" sqref="B4"/>
    </sheetView>
  </sheetViews>
  <sheetFormatPr defaultColWidth="9.140625" defaultRowHeight="15"/>
  <cols>
    <col min="1" max="2" width="9.140625" style="1" customWidth="1"/>
    <col min="3" max="5" width="10.140625" style="1" bestFit="1" customWidth="1"/>
    <col min="6" max="6" width="9.8515625" style="1" bestFit="1" customWidth="1"/>
    <col min="7" max="7" width="10.00390625" style="1" bestFit="1" customWidth="1"/>
    <col min="8" max="8" width="9.8515625" style="1" bestFit="1" customWidth="1"/>
    <col min="9" max="10" width="10.140625" style="1" customWidth="1"/>
    <col min="11" max="16384" width="9.140625" style="1" customWidth="1"/>
  </cols>
  <sheetData>
    <row r="4" ht="12">
      <c r="B4" s="472" t="s">
        <v>907</v>
      </c>
    </row>
    <row r="5" ht="15">
      <c r="B5" s="470" t="s">
        <v>874</v>
      </c>
    </row>
    <row r="7" ht="12.75" customHeight="1"/>
    <row r="8" ht="12.75" customHeight="1"/>
    <row r="9" ht="11.25" customHeight="1"/>
    <row r="10" ht="11.25" customHeight="1"/>
    <row r="11" ht="11.25" customHeight="1"/>
    <row r="14" ht="12" customHeight="1"/>
    <row r="32" spans="1:5" ht="15">
      <c r="A32" s="101"/>
      <c r="B32" s="101"/>
      <c r="C32" s="101"/>
      <c r="D32" s="101"/>
      <c r="E32" s="101"/>
    </row>
    <row r="33" spans="1:5" ht="15">
      <c r="A33" s="101"/>
      <c r="B33" s="101"/>
      <c r="C33" s="101"/>
      <c r="D33" s="101"/>
      <c r="E33" s="101"/>
    </row>
    <row r="34" spans="1:5" ht="15">
      <c r="A34" s="3"/>
      <c r="B34" s="3"/>
      <c r="C34" s="3"/>
      <c r="D34" s="3"/>
      <c r="E34" s="3"/>
    </row>
    <row r="35" spans="2:14" ht="37.5" customHeight="1">
      <c r="B35" s="626" t="s">
        <v>941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</row>
    <row r="36" ht="15">
      <c r="B36" s="393" t="s">
        <v>928</v>
      </c>
    </row>
    <row r="37" ht="15">
      <c r="B37" s="33" t="s">
        <v>142</v>
      </c>
    </row>
    <row r="40" ht="15">
      <c r="C40" s="393"/>
    </row>
    <row r="42" ht="15">
      <c r="B42" s="33"/>
    </row>
    <row r="43" ht="15">
      <c r="B43" s="33"/>
    </row>
    <row r="46" ht="15">
      <c r="D46" s="29"/>
    </row>
    <row r="47" ht="12" customHeight="1">
      <c r="D47" s="29"/>
    </row>
    <row r="48" spans="3:9" ht="12">
      <c r="C48" s="2"/>
      <c r="D48" s="3"/>
      <c r="E48" s="3"/>
      <c r="F48" s="3"/>
      <c r="G48" s="3"/>
      <c r="H48" s="3"/>
      <c r="I48" s="3"/>
    </row>
    <row r="49" spans="2:9" ht="12">
      <c r="B49" s="2"/>
      <c r="C49" s="2"/>
      <c r="D49" s="3"/>
      <c r="E49" s="3"/>
      <c r="F49" s="3"/>
      <c r="G49" s="3"/>
      <c r="H49" s="3"/>
      <c r="I49" s="3"/>
    </row>
    <row r="50" spans="2:9" ht="12">
      <c r="B50" s="110"/>
      <c r="C50" s="110"/>
      <c r="D50" s="111"/>
      <c r="E50" s="112"/>
      <c r="F50" s="112"/>
      <c r="G50" s="112"/>
      <c r="H50" s="112"/>
      <c r="I50" s="112"/>
    </row>
    <row r="51" spans="2:9" ht="12">
      <c r="B51" s="627"/>
      <c r="C51" s="630" t="s">
        <v>0</v>
      </c>
      <c r="D51" s="631"/>
      <c r="E51" s="630" t="s">
        <v>136</v>
      </c>
      <c r="F51" s="631"/>
      <c r="G51" s="630" t="s">
        <v>139</v>
      </c>
      <c r="H51" s="631"/>
      <c r="I51" s="632" t="s">
        <v>140</v>
      </c>
    </row>
    <row r="52" spans="2:9" ht="12">
      <c r="B52" s="628"/>
      <c r="C52" s="634" t="s">
        <v>3</v>
      </c>
      <c r="D52" s="635"/>
      <c r="E52" s="634" t="s">
        <v>3</v>
      </c>
      <c r="F52" s="635"/>
      <c r="G52" s="634" t="s">
        <v>141</v>
      </c>
      <c r="H52" s="635"/>
      <c r="I52" s="633"/>
    </row>
    <row r="53" spans="2:9" ht="12">
      <c r="B53" s="629"/>
      <c r="C53" s="402">
        <v>1995</v>
      </c>
      <c r="D53" s="403">
        <v>2013</v>
      </c>
      <c r="E53" s="404">
        <v>1995</v>
      </c>
      <c r="F53" s="403">
        <v>2013</v>
      </c>
      <c r="G53" s="404">
        <v>1995</v>
      </c>
      <c r="H53" s="403">
        <v>2013</v>
      </c>
      <c r="I53" s="404" t="s">
        <v>148</v>
      </c>
    </row>
    <row r="54" spans="2:9" ht="12">
      <c r="B54" s="400" t="s">
        <v>862</v>
      </c>
      <c r="C54" s="156">
        <v>25230340</v>
      </c>
      <c r="D54" s="146">
        <v>21694850</v>
      </c>
      <c r="E54" s="121">
        <v>2891050</v>
      </c>
      <c r="F54" s="122">
        <v>6751710</v>
      </c>
      <c r="G54" s="123">
        <f aca="true" t="shared" si="0" ref="G54:H60">E54/C54*100</f>
        <v>11.458624814409953</v>
      </c>
      <c r="H54" s="399">
        <f t="shared" si="0"/>
        <v>31.121256888155486</v>
      </c>
      <c r="I54" s="124">
        <f aca="true" t="shared" si="1" ref="I54:I60">H54-G54</f>
        <v>19.662632073745534</v>
      </c>
    </row>
    <row r="55" spans="2:9" ht="12">
      <c r="B55" s="125" t="s">
        <v>861</v>
      </c>
      <c r="C55" s="382">
        <v>14685450</v>
      </c>
      <c r="D55" s="137">
        <v>11813630</v>
      </c>
      <c r="E55" s="127">
        <v>2698010</v>
      </c>
      <c r="F55" s="128">
        <v>4004450</v>
      </c>
      <c r="G55" s="129">
        <f t="shared" si="0"/>
        <v>18.37199404853103</v>
      </c>
      <c r="H55" s="138">
        <f t="shared" si="0"/>
        <v>33.89686319954155</v>
      </c>
      <c r="I55" s="130">
        <f t="shared" si="1"/>
        <v>15.52486915101052</v>
      </c>
    </row>
    <row r="56" spans="2:9" ht="12">
      <c r="B56" s="125" t="s">
        <v>74</v>
      </c>
      <c r="C56" s="157">
        <v>1998880</v>
      </c>
      <c r="D56" s="383">
        <v>1847570</v>
      </c>
      <c r="E56" s="127">
        <v>329310</v>
      </c>
      <c r="F56" s="128">
        <v>499400</v>
      </c>
      <c r="G56" s="130">
        <f t="shared" si="0"/>
        <v>16.474725846474026</v>
      </c>
      <c r="H56" s="130">
        <f t="shared" si="0"/>
        <v>27.030098994895997</v>
      </c>
      <c r="I56" s="130">
        <f t="shared" si="1"/>
        <v>10.555373148421971</v>
      </c>
    </row>
    <row r="57" spans="2:9" ht="12">
      <c r="B57" s="405" t="s">
        <v>859</v>
      </c>
      <c r="C57" s="398">
        <v>3578210</v>
      </c>
      <c r="D57" s="406">
        <v>3381510</v>
      </c>
      <c r="E57" s="127">
        <v>1235300</v>
      </c>
      <c r="F57" s="128">
        <v>1516930</v>
      </c>
      <c r="G57" s="129">
        <f t="shared" si="0"/>
        <v>34.52284801618686</v>
      </c>
      <c r="H57" s="138">
        <f t="shared" si="0"/>
        <v>44.85954499617035</v>
      </c>
      <c r="I57" s="130">
        <f t="shared" si="1"/>
        <v>10.336696979983486</v>
      </c>
    </row>
    <row r="58" spans="2:9" ht="12">
      <c r="B58" s="125" t="s">
        <v>865</v>
      </c>
      <c r="C58" s="157">
        <v>3425130</v>
      </c>
      <c r="D58" s="137">
        <v>2524750</v>
      </c>
      <c r="E58" s="127">
        <v>96140</v>
      </c>
      <c r="F58" s="128">
        <v>119840</v>
      </c>
      <c r="G58" s="129">
        <f t="shared" si="0"/>
        <v>2.8069007599711546</v>
      </c>
      <c r="H58" s="138">
        <f t="shared" si="0"/>
        <v>4.746608575106446</v>
      </c>
      <c r="I58" s="130">
        <f t="shared" si="1"/>
        <v>1.9397078151352916</v>
      </c>
    </row>
    <row r="59" spans="2:9" ht="12">
      <c r="B59" s="125" t="s">
        <v>82</v>
      </c>
      <c r="C59" s="157">
        <v>3059730</v>
      </c>
      <c r="D59" s="126">
        <v>3035920</v>
      </c>
      <c r="E59" s="127">
        <v>122700</v>
      </c>
      <c r="F59" s="128">
        <v>155520</v>
      </c>
      <c r="G59" s="129">
        <f t="shared" si="0"/>
        <v>4.010157759017952</v>
      </c>
      <c r="H59" s="138">
        <f t="shared" si="0"/>
        <v>5.1226646288439746</v>
      </c>
      <c r="I59" s="130">
        <f t="shared" si="1"/>
        <v>1.1125068698260225</v>
      </c>
    </row>
    <row r="60" spans="2:9" ht="12">
      <c r="B60" s="125" t="s">
        <v>81</v>
      </c>
      <c r="C60" s="157">
        <v>2191700</v>
      </c>
      <c r="D60" s="137">
        <v>2282400</v>
      </c>
      <c r="E60" s="127">
        <v>87890</v>
      </c>
      <c r="F60" s="128">
        <v>102130</v>
      </c>
      <c r="G60" s="129">
        <f t="shared" si="0"/>
        <v>4.01012912351143</v>
      </c>
      <c r="H60" s="138">
        <f t="shared" si="0"/>
        <v>4.474675779880828</v>
      </c>
      <c r="I60" s="130">
        <f t="shared" si="1"/>
        <v>0.4645466563693983</v>
      </c>
    </row>
    <row r="61" spans="2:9" ht="12">
      <c r="B61" s="139" t="s">
        <v>875</v>
      </c>
      <c r="C61" s="157">
        <v>16446620</v>
      </c>
      <c r="D61" s="401">
        <v>15900920</v>
      </c>
      <c r="E61" s="140">
        <v>124620</v>
      </c>
      <c r="F61" s="141">
        <v>115380</v>
      </c>
      <c r="G61" s="142">
        <f aca="true" t="shared" si="2" ref="G61:H64">E61/C61*100</f>
        <v>0.7577240794765125</v>
      </c>
      <c r="H61" s="138">
        <f t="shared" si="2"/>
        <v>0.72561839189179</v>
      </c>
      <c r="I61" s="130">
        <f>H61-G61</f>
        <v>-0.03210568758472254</v>
      </c>
    </row>
    <row r="62" spans="2:9" ht="12">
      <c r="B62" s="116" t="s">
        <v>876</v>
      </c>
      <c r="C62" s="157">
        <v>1354410</v>
      </c>
      <c r="D62" s="145">
        <v>1307900</v>
      </c>
      <c r="E62" s="113">
        <v>21950</v>
      </c>
      <c r="F62" s="114">
        <v>19180</v>
      </c>
      <c r="G62" s="118">
        <f t="shared" si="2"/>
        <v>1.6206318618439026</v>
      </c>
      <c r="H62" s="143">
        <f t="shared" si="2"/>
        <v>1.466472971939751</v>
      </c>
      <c r="I62" s="144">
        <f>H62-G62</f>
        <v>-0.15415888990415172</v>
      </c>
    </row>
    <row r="63" spans="2:9" ht="12">
      <c r="B63" s="116" t="s">
        <v>59</v>
      </c>
      <c r="C63" s="157">
        <v>2726610</v>
      </c>
      <c r="D63" s="117">
        <v>2619340</v>
      </c>
      <c r="E63" s="113">
        <v>480520</v>
      </c>
      <c r="F63" s="114">
        <v>438980</v>
      </c>
      <c r="G63" s="118">
        <f t="shared" si="2"/>
        <v>17.62334914050781</v>
      </c>
      <c r="H63" s="119">
        <f t="shared" si="2"/>
        <v>16.759183611138685</v>
      </c>
      <c r="I63" s="115">
        <f>H63-G63</f>
        <v>-0.8641655293691244</v>
      </c>
    </row>
    <row r="64" spans="2:9" ht="12">
      <c r="B64" s="116" t="s">
        <v>863</v>
      </c>
      <c r="C64" s="157">
        <v>3924620</v>
      </c>
      <c r="D64" s="117">
        <v>3539350</v>
      </c>
      <c r="E64" s="113">
        <v>796540</v>
      </c>
      <c r="F64" s="114">
        <v>551760</v>
      </c>
      <c r="G64" s="118">
        <f t="shared" si="2"/>
        <v>20.295977699751823</v>
      </c>
      <c r="H64" s="119">
        <f t="shared" si="2"/>
        <v>15.589303120629495</v>
      </c>
      <c r="I64" s="115">
        <f>H64-G64</f>
        <v>-4.706674579122328</v>
      </c>
    </row>
    <row r="69" ht="15">
      <c r="D69" s="29"/>
    </row>
    <row r="70" spans="2:4" ht="15">
      <c r="B70" s="28" t="s">
        <v>35</v>
      </c>
      <c r="D70" s="29"/>
    </row>
    <row r="71" spans="2:4" ht="15">
      <c r="B71" s="30" t="s">
        <v>748</v>
      </c>
      <c r="C71" s="30"/>
      <c r="D71" s="29"/>
    </row>
    <row r="72" spans="2:4" ht="15">
      <c r="B72" s="31" t="s">
        <v>749</v>
      </c>
      <c r="C72" s="31"/>
      <c r="D72" s="29"/>
    </row>
    <row r="73" ht="15">
      <c r="D73" s="29"/>
    </row>
    <row r="74" spans="2:5" ht="15">
      <c r="B74" s="393" t="s">
        <v>805</v>
      </c>
      <c r="C74" s="393"/>
      <c r="D74" s="393"/>
      <c r="E74" s="393"/>
    </row>
    <row r="75" spans="2:4" ht="15">
      <c r="B75" s="1" t="s">
        <v>806</v>
      </c>
      <c r="D75" s="29"/>
    </row>
    <row r="76" spans="2:10" ht="15">
      <c r="B76" s="33" t="s">
        <v>808</v>
      </c>
      <c r="C76" s="33"/>
      <c r="D76" s="101"/>
      <c r="E76" s="101"/>
      <c r="F76" s="101"/>
      <c r="G76" s="101"/>
      <c r="H76" s="101"/>
      <c r="I76" s="101"/>
      <c r="J76" s="101"/>
    </row>
    <row r="77" spans="2:10" ht="15">
      <c r="B77" s="33" t="s">
        <v>810</v>
      </c>
      <c r="C77" s="101"/>
      <c r="D77" s="101"/>
      <c r="E77" s="101"/>
      <c r="F77" s="101"/>
      <c r="G77" s="101"/>
      <c r="H77" s="101"/>
      <c r="I77" s="101"/>
      <c r="J77" s="101"/>
    </row>
    <row r="78" spans="2:10" ht="15">
      <c r="B78" s="101"/>
      <c r="C78" s="3"/>
      <c r="D78" s="3"/>
      <c r="E78" s="3"/>
      <c r="F78" s="3"/>
      <c r="G78" s="3"/>
      <c r="H78" s="3"/>
      <c r="I78" s="3"/>
      <c r="J78" s="3"/>
    </row>
    <row r="79" spans="2:4" ht="15">
      <c r="B79" s="33" t="s">
        <v>142</v>
      </c>
      <c r="C79" s="555"/>
      <c r="D79" s="29"/>
    </row>
    <row r="80" spans="2:4" ht="15">
      <c r="B80" s="33" t="s">
        <v>138</v>
      </c>
      <c r="D80" s="29"/>
    </row>
    <row r="81" ht="15">
      <c r="D81" s="29"/>
    </row>
    <row r="82" ht="15">
      <c r="D82" s="29"/>
    </row>
    <row r="83" spans="2:9" ht="12">
      <c r="B83" s="125" t="s">
        <v>870</v>
      </c>
      <c r="C83" s="157">
        <v>4324520</v>
      </c>
      <c r="D83" s="89">
        <v>4536430</v>
      </c>
      <c r="E83" s="127">
        <v>0</v>
      </c>
      <c r="F83" s="128">
        <v>0</v>
      </c>
      <c r="G83" s="129">
        <f>E83/C83*100</f>
        <v>0</v>
      </c>
      <c r="H83" s="130">
        <f>F83/D83*100</f>
        <v>0</v>
      </c>
      <c r="I83" s="130">
        <f>H83-G83</f>
        <v>0</v>
      </c>
    </row>
    <row r="84" spans="2:9" ht="12">
      <c r="B84" s="125" t="s">
        <v>800</v>
      </c>
      <c r="C84" s="157" t="s">
        <v>21</v>
      </c>
      <c r="D84" s="126">
        <v>16699580</v>
      </c>
      <c r="E84" s="127" t="s">
        <v>21</v>
      </c>
      <c r="F84" s="128">
        <v>691260</v>
      </c>
      <c r="G84" s="152" t="s">
        <v>21</v>
      </c>
      <c r="H84" s="130">
        <f>F84/D84*100</f>
        <v>4.1393855414327785</v>
      </c>
      <c r="I84" s="136" t="s">
        <v>21</v>
      </c>
    </row>
    <row r="85" spans="2:9" ht="12">
      <c r="B85" s="486" t="s">
        <v>807</v>
      </c>
      <c r="C85" s="158" t="s">
        <v>21</v>
      </c>
      <c r="D85" s="126">
        <v>27064300</v>
      </c>
      <c r="E85" s="127" t="s">
        <v>21</v>
      </c>
      <c r="F85" s="128">
        <v>2811440</v>
      </c>
      <c r="G85" s="154" t="s">
        <v>21</v>
      </c>
      <c r="H85" s="130">
        <f>F85/D85*100</f>
        <v>10.388001906570649</v>
      </c>
      <c r="I85" s="136" t="s">
        <v>21</v>
      </c>
    </row>
    <row r="86" spans="2:9" ht="12">
      <c r="B86" s="487" t="s">
        <v>809</v>
      </c>
      <c r="C86" s="159">
        <v>126860</v>
      </c>
      <c r="D86" s="132">
        <v>131040</v>
      </c>
      <c r="E86" s="133">
        <v>0</v>
      </c>
      <c r="F86" s="134" t="s">
        <v>21</v>
      </c>
      <c r="G86" s="155">
        <f>E86/C86*100</f>
        <v>0</v>
      </c>
      <c r="H86" s="153" t="s">
        <v>21</v>
      </c>
      <c r="I86" s="135" t="s">
        <v>21</v>
      </c>
    </row>
    <row r="87" ht="15">
      <c r="D87" s="29"/>
    </row>
    <row r="88" ht="15">
      <c r="D88" s="29"/>
    </row>
    <row r="89" spans="3:10" ht="15">
      <c r="C89" s="53"/>
      <c r="D89" s="53"/>
      <c r="E89" s="53"/>
      <c r="F89" s="53"/>
      <c r="G89" s="53"/>
      <c r="H89" s="53"/>
      <c r="I89" s="53"/>
      <c r="J89" s="53"/>
    </row>
    <row r="90" spans="2:10" ht="15">
      <c r="B90" s="147" t="s">
        <v>94</v>
      </c>
      <c r="C90" s="53"/>
      <c r="D90" s="53"/>
      <c r="E90" s="53"/>
      <c r="F90" s="53"/>
      <c r="G90" s="53"/>
      <c r="H90" s="53"/>
      <c r="I90" s="53"/>
      <c r="J90" s="53"/>
    </row>
    <row r="91" spans="2:10" ht="15">
      <c r="B91" s="53"/>
      <c r="C91" s="148">
        <v>42122.52023148148</v>
      </c>
      <c r="D91" s="53"/>
      <c r="E91" s="53"/>
      <c r="F91" s="53"/>
      <c r="G91" s="53"/>
      <c r="H91" s="53"/>
      <c r="I91" s="53"/>
      <c r="J91" s="53"/>
    </row>
    <row r="92" spans="2:10" ht="15">
      <c r="B92" s="147" t="s">
        <v>40</v>
      </c>
      <c r="C92" s="148">
        <v>42411.4972593287</v>
      </c>
      <c r="D92" s="53"/>
      <c r="E92" s="53"/>
      <c r="F92" s="53"/>
      <c r="G92" s="53"/>
      <c r="H92" s="53"/>
      <c r="I92" s="53"/>
      <c r="J92" s="53"/>
    </row>
    <row r="93" spans="2:10" ht="15">
      <c r="B93" s="147" t="s">
        <v>41</v>
      </c>
      <c r="C93" s="147" t="s">
        <v>43</v>
      </c>
      <c r="D93" s="53"/>
      <c r="E93" s="53"/>
      <c r="F93" s="53"/>
      <c r="G93" s="53"/>
      <c r="H93" s="53"/>
      <c r="I93" s="53"/>
      <c r="J93" s="53"/>
    </row>
    <row r="94" spans="2:10" ht="15">
      <c r="B94" s="147" t="s">
        <v>42</v>
      </c>
      <c r="C94" s="53"/>
      <c r="D94" s="53"/>
      <c r="E94" s="53"/>
      <c r="F94" s="53"/>
      <c r="G94" s="53"/>
      <c r="H94" s="53"/>
      <c r="I94" s="53"/>
      <c r="J94" s="53"/>
    </row>
    <row r="95" spans="2:10" ht="15">
      <c r="B95" s="53"/>
      <c r="C95" s="147" t="s">
        <v>97</v>
      </c>
      <c r="D95" s="53"/>
      <c r="E95" s="53"/>
      <c r="F95" s="53"/>
      <c r="G95" s="53"/>
      <c r="H95" s="53"/>
      <c r="I95" s="53"/>
      <c r="J95" s="53"/>
    </row>
    <row r="96" spans="2:10" ht="15">
      <c r="B96" s="147" t="s">
        <v>96</v>
      </c>
      <c r="C96" s="147" t="s">
        <v>99</v>
      </c>
      <c r="D96" s="53"/>
      <c r="E96" s="53"/>
      <c r="F96" s="53"/>
      <c r="G96" s="53"/>
      <c r="H96" s="53"/>
      <c r="I96" s="53"/>
      <c r="J96" s="53"/>
    </row>
    <row r="97" spans="2:10" ht="15">
      <c r="B97" s="147" t="s">
        <v>98</v>
      </c>
      <c r="C97" s="53"/>
      <c r="D97" s="53"/>
      <c r="E97" s="53"/>
      <c r="F97" s="53"/>
      <c r="G97" s="53"/>
      <c r="H97" s="53"/>
      <c r="I97" s="53"/>
      <c r="J97" s="53"/>
    </row>
    <row r="98" spans="2:10" ht="15">
      <c r="B98" s="53"/>
      <c r="C98" s="149" t="s">
        <v>143</v>
      </c>
      <c r="D98" s="149" t="s">
        <v>144</v>
      </c>
      <c r="E98" s="149" t="s">
        <v>145</v>
      </c>
      <c r="F98" s="149" t="s">
        <v>146</v>
      </c>
      <c r="G98" s="149" t="s">
        <v>147</v>
      </c>
      <c r="H98" s="149" t="s">
        <v>95</v>
      </c>
      <c r="I98" s="149" t="s">
        <v>53</v>
      </c>
      <c r="J98" s="149" t="s">
        <v>54</v>
      </c>
    </row>
    <row r="99" spans="2:10" ht="15">
      <c r="B99" s="149" t="s">
        <v>52</v>
      </c>
      <c r="C99" s="150">
        <v>1344500</v>
      </c>
      <c r="D99" s="150">
        <v>1344450</v>
      </c>
      <c r="E99" s="150">
        <v>1354410</v>
      </c>
      <c r="F99" s="150">
        <v>1382740</v>
      </c>
      <c r="G99" s="150">
        <v>1393780</v>
      </c>
      <c r="H99" s="150">
        <v>1394400</v>
      </c>
      <c r="I99" s="150">
        <v>1385580</v>
      </c>
      <c r="J99" s="150">
        <v>1374430</v>
      </c>
    </row>
    <row r="100" spans="2:10" ht="15">
      <c r="B100" s="149" t="s">
        <v>56</v>
      </c>
      <c r="C100" s="150">
        <v>2779020</v>
      </c>
      <c r="D100" s="150">
        <v>2739120</v>
      </c>
      <c r="E100" s="150">
        <v>2726610</v>
      </c>
      <c r="F100" s="150">
        <v>2688560</v>
      </c>
      <c r="G100" s="150">
        <v>2644580</v>
      </c>
      <c r="H100" s="150">
        <v>2658210</v>
      </c>
      <c r="I100" s="150">
        <v>2707690</v>
      </c>
      <c r="J100" s="150">
        <v>2662590</v>
      </c>
    </row>
    <row r="101" spans="2:10" ht="15">
      <c r="B101" s="149" t="s">
        <v>59</v>
      </c>
      <c r="C101" s="151" t="s">
        <v>21</v>
      </c>
      <c r="D101" s="151" t="s">
        <v>21</v>
      </c>
      <c r="E101" s="151" t="s">
        <v>21</v>
      </c>
      <c r="F101" s="151" t="s">
        <v>21</v>
      </c>
      <c r="G101" s="151" t="s">
        <v>21</v>
      </c>
      <c r="H101" s="151" t="s">
        <v>21</v>
      </c>
      <c r="I101" s="150">
        <v>17035220</v>
      </c>
      <c r="J101" s="150">
        <v>16931900</v>
      </c>
    </row>
    <row r="102" spans="2:10" ht="15">
      <c r="B102" s="149" t="s">
        <v>60</v>
      </c>
      <c r="C102" s="150">
        <v>4441760</v>
      </c>
      <c r="D102" s="150">
        <v>4277610</v>
      </c>
      <c r="E102" s="150">
        <v>4324520</v>
      </c>
      <c r="F102" s="150">
        <v>4342380</v>
      </c>
      <c r="G102" s="150">
        <v>4443970</v>
      </c>
      <c r="H102" s="150">
        <v>4298150</v>
      </c>
      <c r="I102" s="150">
        <v>4219380</v>
      </c>
      <c r="J102" s="150">
        <v>4139240</v>
      </c>
    </row>
    <row r="103" spans="2:10" ht="15">
      <c r="B103" s="149" t="s">
        <v>62</v>
      </c>
      <c r="C103" s="150">
        <v>3661210</v>
      </c>
      <c r="D103" s="150">
        <v>3538690</v>
      </c>
      <c r="E103" s="150">
        <v>3578210</v>
      </c>
      <c r="F103" s="150">
        <v>3498660</v>
      </c>
      <c r="G103" s="150">
        <v>3583190</v>
      </c>
      <c r="H103" s="150">
        <v>3967770</v>
      </c>
      <c r="I103" s="150">
        <v>3983790</v>
      </c>
      <c r="J103" s="150">
        <v>4076230</v>
      </c>
    </row>
    <row r="104" spans="2:10" ht="15">
      <c r="B104" s="149" t="s">
        <v>63</v>
      </c>
      <c r="C104" s="150">
        <v>24531060</v>
      </c>
      <c r="D104" s="150">
        <v>24713710</v>
      </c>
      <c r="E104" s="150">
        <v>25230340</v>
      </c>
      <c r="F104" s="150">
        <v>25630130</v>
      </c>
      <c r="G104" s="150">
        <v>26158410</v>
      </c>
      <c r="H104" s="150">
        <v>25175260</v>
      </c>
      <c r="I104" s="150">
        <v>24855130</v>
      </c>
      <c r="J104" s="150">
        <v>24892520</v>
      </c>
    </row>
    <row r="105" spans="2:10" ht="15">
      <c r="B105" s="149" t="s">
        <v>64</v>
      </c>
      <c r="C105" s="151" t="s">
        <v>21</v>
      </c>
      <c r="D105" s="151" t="s">
        <v>21</v>
      </c>
      <c r="E105" s="151" t="s">
        <v>21</v>
      </c>
      <c r="F105" s="151" t="s">
        <v>21</v>
      </c>
      <c r="G105" s="151" t="s">
        <v>21</v>
      </c>
      <c r="H105" s="150">
        <v>27795240</v>
      </c>
      <c r="I105" s="150">
        <v>27590940</v>
      </c>
      <c r="J105" s="150">
        <v>27476930</v>
      </c>
    </row>
    <row r="106" spans="2:10" ht="15">
      <c r="B106" s="149" t="s">
        <v>65</v>
      </c>
      <c r="C106" s="150">
        <v>14946720</v>
      </c>
      <c r="D106" s="150">
        <v>14736050</v>
      </c>
      <c r="E106" s="150">
        <v>14685450</v>
      </c>
      <c r="F106" s="150">
        <v>14833110</v>
      </c>
      <c r="G106" s="150">
        <v>13062260</v>
      </c>
      <c r="H106" s="150">
        <v>13115810</v>
      </c>
      <c r="I106" s="150">
        <v>12707850</v>
      </c>
      <c r="J106" s="150">
        <v>12744200</v>
      </c>
    </row>
    <row r="107" spans="2:10" ht="15">
      <c r="B107" s="149" t="s">
        <v>67</v>
      </c>
      <c r="C107" s="150">
        <v>126500</v>
      </c>
      <c r="D107" s="150">
        <v>127210</v>
      </c>
      <c r="E107" s="150">
        <v>126860</v>
      </c>
      <c r="F107" s="150">
        <v>126630</v>
      </c>
      <c r="G107" s="150">
        <v>127510</v>
      </c>
      <c r="H107" s="150">
        <v>128160</v>
      </c>
      <c r="I107" s="150">
        <v>129130</v>
      </c>
      <c r="J107" s="150">
        <v>130880</v>
      </c>
    </row>
    <row r="108" spans="2:10" ht="15">
      <c r="B108" s="149" t="s">
        <v>71</v>
      </c>
      <c r="C108" s="150">
        <v>2011360</v>
      </c>
      <c r="D108" s="150">
        <v>2014760</v>
      </c>
      <c r="E108" s="150">
        <v>1998880</v>
      </c>
      <c r="F108" s="150">
        <v>2010510</v>
      </c>
      <c r="G108" s="150">
        <v>2027800</v>
      </c>
      <c r="H108" s="150">
        <v>2007250</v>
      </c>
      <c r="I108" s="150">
        <v>1958060</v>
      </c>
      <c r="J108" s="150">
        <v>1914330</v>
      </c>
    </row>
    <row r="109" spans="2:10" ht="15">
      <c r="B109" s="149" t="s">
        <v>74</v>
      </c>
      <c r="C109" s="151" t="s">
        <v>21</v>
      </c>
      <c r="D109" s="151" t="s">
        <v>21</v>
      </c>
      <c r="E109" s="150">
        <v>3425130</v>
      </c>
      <c r="F109" s="150">
        <v>3415090</v>
      </c>
      <c r="G109" s="150">
        <v>3388230</v>
      </c>
      <c r="H109" s="150">
        <v>3257220</v>
      </c>
      <c r="I109" s="150">
        <v>3266240</v>
      </c>
      <c r="J109" s="150">
        <v>3189110</v>
      </c>
    </row>
    <row r="110" spans="2:10" ht="15">
      <c r="B110" s="149" t="s">
        <v>75</v>
      </c>
      <c r="C110" s="150">
        <v>4005570</v>
      </c>
      <c r="D110" s="150">
        <v>3949860</v>
      </c>
      <c r="E110" s="150">
        <v>3924620</v>
      </c>
      <c r="F110" s="150">
        <v>3822120</v>
      </c>
      <c r="G110" s="150">
        <v>3863090</v>
      </c>
      <c r="H110" s="150">
        <v>3725190</v>
      </c>
      <c r="I110" s="150">
        <v>3679590</v>
      </c>
      <c r="J110" s="150">
        <v>3472940</v>
      </c>
    </row>
    <row r="111" spans="2:10" ht="15">
      <c r="B111" s="149" t="s">
        <v>77</v>
      </c>
      <c r="C111" s="151" t="s">
        <v>21</v>
      </c>
      <c r="D111" s="151" t="s">
        <v>21</v>
      </c>
      <c r="E111" s="150">
        <v>2191700</v>
      </c>
      <c r="F111" s="150">
        <v>2171580</v>
      </c>
      <c r="G111" s="150">
        <v>2218410</v>
      </c>
      <c r="H111" s="150">
        <v>2244700</v>
      </c>
      <c r="I111" s="150">
        <v>2263560</v>
      </c>
      <c r="J111" s="150">
        <v>2292290</v>
      </c>
    </row>
    <row r="112" spans="2:10" ht="15">
      <c r="B112" s="149" t="s">
        <v>81</v>
      </c>
      <c r="C112" s="151" t="s">
        <v>21</v>
      </c>
      <c r="D112" s="151" t="s">
        <v>21</v>
      </c>
      <c r="E112" s="150">
        <v>3059730</v>
      </c>
      <c r="F112" s="150">
        <v>3109060</v>
      </c>
      <c r="G112" s="150">
        <v>3073200</v>
      </c>
      <c r="H112" s="150">
        <v>3126910</v>
      </c>
      <c r="I112" s="150">
        <v>3192450</v>
      </c>
      <c r="J112" s="150">
        <v>3118000</v>
      </c>
    </row>
    <row r="113" spans="2:10" ht="15">
      <c r="B113" s="149" t="s">
        <v>82</v>
      </c>
      <c r="C113" s="150">
        <v>16498530</v>
      </c>
      <c r="D113" s="150">
        <v>16382740</v>
      </c>
      <c r="E113" s="150">
        <v>16446620</v>
      </c>
      <c r="F113" s="150">
        <v>16168850</v>
      </c>
      <c r="G113" s="150">
        <v>15798510</v>
      </c>
      <c r="H113" s="150">
        <v>16105810</v>
      </c>
      <c r="I113" s="150">
        <v>15956960</v>
      </c>
      <c r="J113" s="150">
        <v>16130490</v>
      </c>
    </row>
    <row r="114" spans="2:5" ht="15">
      <c r="B114" s="149" t="s">
        <v>83</v>
      </c>
      <c r="D114" s="29"/>
      <c r="E114" s="18"/>
    </row>
    <row r="115" ht="15">
      <c r="D115" s="29"/>
    </row>
    <row r="116" ht="15">
      <c r="D116" s="29"/>
    </row>
    <row r="117" spans="3:10" ht="15">
      <c r="C117" s="53"/>
      <c r="D117" s="53"/>
      <c r="E117" s="53"/>
      <c r="F117" s="53"/>
      <c r="G117" s="53"/>
      <c r="H117" s="53"/>
      <c r="I117" s="53"/>
      <c r="J117" s="53"/>
    </row>
    <row r="118" spans="2:10" ht="15">
      <c r="B118" s="147" t="s">
        <v>94</v>
      </c>
      <c r="C118" s="53"/>
      <c r="D118" s="53"/>
      <c r="E118" s="53"/>
      <c r="F118" s="53"/>
      <c r="G118" s="53"/>
      <c r="H118" s="53"/>
      <c r="I118" s="53"/>
      <c r="J118" s="53"/>
    </row>
    <row r="119" spans="2:10" ht="15">
      <c r="B119" s="53"/>
      <c r="C119" s="148">
        <v>42122.52023148148</v>
      </c>
      <c r="D119" s="53"/>
      <c r="E119" s="53"/>
      <c r="F119" s="53"/>
      <c r="G119" s="53"/>
      <c r="H119" s="53"/>
      <c r="I119" s="53"/>
      <c r="J119" s="53"/>
    </row>
    <row r="120" spans="2:10" ht="15">
      <c r="B120" s="147" t="s">
        <v>40</v>
      </c>
      <c r="C120" s="148">
        <v>42411.4972593287</v>
      </c>
      <c r="D120" s="53"/>
      <c r="E120" s="53"/>
      <c r="F120" s="53"/>
      <c r="G120" s="53"/>
      <c r="H120" s="53"/>
      <c r="I120" s="53"/>
      <c r="J120" s="53"/>
    </row>
    <row r="121" spans="2:10" ht="15">
      <c r="B121" s="147" t="s">
        <v>41</v>
      </c>
      <c r="C121" s="147" t="s">
        <v>43</v>
      </c>
      <c r="D121" s="53"/>
      <c r="E121" s="53"/>
      <c r="F121" s="53"/>
      <c r="G121" s="53"/>
      <c r="H121" s="53"/>
      <c r="I121" s="53"/>
      <c r="J121" s="53"/>
    </row>
    <row r="122" spans="2:10" ht="15">
      <c r="B122" s="147" t="s">
        <v>42</v>
      </c>
      <c r="C122" s="147" t="s">
        <v>1</v>
      </c>
      <c r="D122" s="53"/>
      <c r="E122" s="53"/>
      <c r="F122" s="53"/>
      <c r="G122" s="53"/>
      <c r="H122" s="53"/>
      <c r="I122" s="53"/>
      <c r="J122" s="53"/>
    </row>
    <row r="123" spans="2:10" ht="15">
      <c r="B123" s="147" t="s">
        <v>96</v>
      </c>
      <c r="C123" s="147" t="s">
        <v>99</v>
      </c>
      <c r="D123" s="53"/>
      <c r="E123" s="53"/>
      <c r="F123" s="53"/>
      <c r="G123" s="53"/>
      <c r="H123" s="53"/>
      <c r="I123" s="53"/>
      <c r="J123" s="53"/>
    </row>
    <row r="124" spans="2:10" ht="15">
      <c r="B124" s="147" t="s">
        <v>98</v>
      </c>
      <c r="C124" s="53"/>
      <c r="D124" s="53"/>
      <c r="E124" s="53"/>
      <c r="F124" s="53"/>
      <c r="G124" s="53"/>
      <c r="H124" s="53"/>
      <c r="I124" s="53"/>
      <c r="J124" s="53"/>
    </row>
    <row r="125" spans="2:10" ht="15">
      <c r="B125" s="53"/>
      <c r="C125" s="149" t="s">
        <v>143</v>
      </c>
      <c r="D125" s="149" t="s">
        <v>144</v>
      </c>
      <c r="E125" s="149" t="s">
        <v>145</v>
      </c>
      <c r="F125" s="149" t="s">
        <v>146</v>
      </c>
      <c r="G125" s="149" t="s">
        <v>147</v>
      </c>
      <c r="H125" s="149" t="s">
        <v>95</v>
      </c>
      <c r="I125" s="149" t="s">
        <v>53</v>
      </c>
      <c r="J125" s="149" t="s">
        <v>54</v>
      </c>
    </row>
    <row r="126" spans="2:10" ht="15">
      <c r="B126" s="149" t="s">
        <v>52</v>
      </c>
      <c r="C126" s="150">
        <v>17880</v>
      </c>
      <c r="D126" s="150">
        <v>20870</v>
      </c>
      <c r="E126" s="150">
        <v>21950</v>
      </c>
      <c r="F126" s="150">
        <v>35110</v>
      </c>
      <c r="G126" s="150">
        <v>32590</v>
      </c>
      <c r="H126" s="150">
        <v>21810</v>
      </c>
      <c r="I126" s="150">
        <v>21710</v>
      </c>
      <c r="J126" s="150">
        <v>23350</v>
      </c>
    </row>
    <row r="127" spans="2:10" ht="15">
      <c r="B127" s="149" t="s">
        <v>56</v>
      </c>
      <c r="C127" s="150">
        <v>426520</v>
      </c>
      <c r="D127" s="150">
        <v>455030</v>
      </c>
      <c r="E127" s="150">
        <v>480520</v>
      </c>
      <c r="F127" s="150">
        <v>476000</v>
      </c>
      <c r="G127" s="150">
        <v>446920</v>
      </c>
      <c r="H127" s="150">
        <v>448820</v>
      </c>
      <c r="I127" s="150">
        <v>448950</v>
      </c>
      <c r="J127" s="150">
        <v>435350</v>
      </c>
    </row>
    <row r="128" spans="2:10" ht="15">
      <c r="B128" s="149" t="s">
        <v>59</v>
      </c>
      <c r="C128" s="151" t="s">
        <v>21</v>
      </c>
      <c r="D128" s="151" t="s">
        <v>21</v>
      </c>
      <c r="E128" s="151" t="s">
        <v>21</v>
      </c>
      <c r="F128" s="151" t="s">
        <v>21</v>
      </c>
      <c r="G128" s="151" t="s">
        <v>21</v>
      </c>
      <c r="H128" s="151" t="s">
        <v>21</v>
      </c>
      <c r="I128" s="151" t="s">
        <v>21</v>
      </c>
      <c r="J128" s="151" t="s">
        <v>21</v>
      </c>
    </row>
    <row r="129" spans="2:10" ht="15">
      <c r="B129" s="149" t="s">
        <v>60</v>
      </c>
      <c r="C129" s="150">
        <v>0</v>
      </c>
      <c r="D129" s="150">
        <v>0</v>
      </c>
      <c r="E129" s="150">
        <v>0</v>
      </c>
      <c r="F129" s="150">
        <v>0</v>
      </c>
      <c r="G129" s="150">
        <v>0</v>
      </c>
      <c r="H129" s="150">
        <v>0</v>
      </c>
      <c r="I129" s="150">
        <v>0</v>
      </c>
      <c r="J129" s="150">
        <v>0</v>
      </c>
    </row>
    <row r="130" spans="2:10" ht="15">
      <c r="B130" s="149" t="s">
        <v>62</v>
      </c>
      <c r="C130" s="150">
        <v>1130570</v>
      </c>
      <c r="D130" s="150">
        <v>1233380</v>
      </c>
      <c r="E130" s="150">
        <v>1235300</v>
      </c>
      <c r="F130" s="150">
        <v>1276740</v>
      </c>
      <c r="G130" s="150">
        <v>1321300</v>
      </c>
      <c r="H130" s="150">
        <v>1521600</v>
      </c>
      <c r="I130" s="150">
        <v>1593780</v>
      </c>
      <c r="J130" s="150">
        <v>1555310</v>
      </c>
    </row>
    <row r="131" spans="2:10" ht="15">
      <c r="B131" s="149" t="s">
        <v>63</v>
      </c>
      <c r="C131" s="150">
        <v>2540310</v>
      </c>
      <c r="D131" s="150">
        <v>2768450</v>
      </c>
      <c r="E131" s="150">
        <v>2891050</v>
      </c>
      <c r="F131" s="150">
        <v>3268310</v>
      </c>
      <c r="G131" s="150">
        <v>3478050</v>
      </c>
      <c r="H131" s="150">
        <v>3828110</v>
      </c>
      <c r="I131" s="150">
        <v>3765130</v>
      </c>
      <c r="J131" s="150">
        <v>3671340</v>
      </c>
    </row>
    <row r="132" spans="2:10" ht="15">
      <c r="B132" s="149" t="s">
        <v>64</v>
      </c>
      <c r="C132" s="151" t="s">
        <v>21</v>
      </c>
      <c r="D132" s="151" t="s">
        <v>21</v>
      </c>
      <c r="E132" s="151" t="s">
        <v>21</v>
      </c>
      <c r="F132" s="151" t="s">
        <v>21</v>
      </c>
      <c r="G132" s="151" t="s">
        <v>21</v>
      </c>
      <c r="H132" s="150">
        <v>2723700</v>
      </c>
      <c r="I132" s="150">
        <v>2706480</v>
      </c>
      <c r="J132" s="150">
        <v>2670340</v>
      </c>
    </row>
    <row r="133" spans="2:10" ht="15">
      <c r="B133" s="149" t="s">
        <v>65</v>
      </c>
      <c r="C133" s="150">
        <v>3857710</v>
      </c>
      <c r="D133" s="150">
        <v>3648480</v>
      </c>
      <c r="E133" s="150">
        <v>2698010</v>
      </c>
      <c r="F133" s="150">
        <v>3639100</v>
      </c>
      <c r="G133" s="150">
        <v>3855920</v>
      </c>
      <c r="H133" s="150">
        <v>3977210</v>
      </c>
      <c r="I133" s="150">
        <v>3972670</v>
      </c>
      <c r="J133" s="150">
        <v>3950500</v>
      </c>
    </row>
    <row r="134" spans="2:10" ht="15">
      <c r="B134" s="149" t="s">
        <v>67</v>
      </c>
      <c r="C134" s="150">
        <v>0</v>
      </c>
      <c r="D134" s="150">
        <v>0</v>
      </c>
      <c r="E134" s="150">
        <v>0</v>
      </c>
      <c r="F134" s="150">
        <v>0</v>
      </c>
      <c r="G134" s="150">
        <v>0</v>
      </c>
      <c r="H134" s="150">
        <v>0</v>
      </c>
      <c r="I134" s="151" t="s">
        <v>21</v>
      </c>
      <c r="J134" s="150">
        <v>0</v>
      </c>
    </row>
    <row r="135" spans="2:10" ht="15">
      <c r="B135" s="149" t="s">
        <v>71</v>
      </c>
      <c r="C135" s="150">
        <v>753410</v>
      </c>
      <c r="D135" s="150">
        <v>401760</v>
      </c>
      <c r="E135" s="150">
        <v>329310</v>
      </c>
      <c r="F135" s="150">
        <v>352370</v>
      </c>
      <c r="G135" s="150">
        <v>498330</v>
      </c>
      <c r="H135" s="150">
        <v>350570</v>
      </c>
      <c r="I135" s="150">
        <v>407920</v>
      </c>
      <c r="J135" s="150">
        <v>457240</v>
      </c>
    </row>
    <row r="136" spans="2:10" ht="15">
      <c r="B136" s="149" t="s">
        <v>74</v>
      </c>
      <c r="C136" s="151" t="s">
        <v>21</v>
      </c>
      <c r="D136" s="151" t="s">
        <v>21</v>
      </c>
      <c r="E136" s="150">
        <v>96140</v>
      </c>
      <c r="F136" s="150">
        <v>96260</v>
      </c>
      <c r="G136" s="150">
        <v>95140</v>
      </c>
      <c r="H136" s="150">
        <v>90420</v>
      </c>
      <c r="I136" s="150">
        <v>119420</v>
      </c>
      <c r="J136" s="150">
        <v>116070</v>
      </c>
    </row>
    <row r="137" spans="2:10" ht="15">
      <c r="B137" s="149" t="s">
        <v>75</v>
      </c>
      <c r="C137" s="150">
        <v>877690</v>
      </c>
      <c r="D137" s="150">
        <v>834320</v>
      </c>
      <c r="E137" s="150">
        <v>796540</v>
      </c>
      <c r="F137" s="150">
        <v>798270</v>
      </c>
      <c r="G137" s="150">
        <v>791990</v>
      </c>
      <c r="H137" s="150">
        <v>674800</v>
      </c>
      <c r="I137" s="150">
        <v>616970</v>
      </c>
      <c r="J137" s="150">
        <v>583740</v>
      </c>
    </row>
    <row r="138" spans="2:10" ht="15">
      <c r="B138" s="149" t="s">
        <v>77</v>
      </c>
      <c r="C138" s="151" t="s">
        <v>21</v>
      </c>
      <c r="D138" s="151" t="s">
        <v>21</v>
      </c>
      <c r="E138" s="150">
        <v>87890</v>
      </c>
      <c r="F138" s="150">
        <v>85000</v>
      </c>
      <c r="G138" s="150">
        <v>88140</v>
      </c>
      <c r="H138" s="150">
        <v>103800</v>
      </c>
      <c r="I138" s="150">
        <v>70500</v>
      </c>
      <c r="J138" s="150">
        <v>76750</v>
      </c>
    </row>
    <row r="139" spans="2:10" ht="15">
      <c r="B139" s="149" t="s">
        <v>81</v>
      </c>
      <c r="C139" s="151" t="s">
        <v>21</v>
      </c>
      <c r="D139" s="151" t="s">
        <v>21</v>
      </c>
      <c r="E139" s="150">
        <v>122700</v>
      </c>
      <c r="F139" s="150">
        <v>124340</v>
      </c>
      <c r="G139" s="150">
        <v>136730</v>
      </c>
      <c r="H139" s="150">
        <v>188460</v>
      </c>
      <c r="I139" s="150">
        <v>167000</v>
      </c>
      <c r="J139" s="150">
        <v>159690</v>
      </c>
    </row>
    <row r="140" spans="2:10" ht="15">
      <c r="B140" s="149" t="s">
        <v>82</v>
      </c>
      <c r="C140" s="150">
        <v>157120</v>
      </c>
      <c r="D140" s="150">
        <v>120000</v>
      </c>
      <c r="E140" s="150">
        <v>124620</v>
      </c>
      <c r="F140" s="150">
        <v>267410</v>
      </c>
      <c r="G140" s="150">
        <v>960</v>
      </c>
      <c r="H140" s="150">
        <v>228930</v>
      </c>
      <c r="I140" s="150">
        <v>208380</v>
      </c>
      <c r="J140" s="150">
        <v>138190</v>
      </c>
    </row>
    <row r="141" spans="2:4" ht="15">
      <c r="B141" s="149" t="s">
        <v>83</v>
      </c>
      <c r="D141" s="29"/>
    </row>
    <row r="142" ht="15">
      <c r="D142" s="29"/>
    </row>
    <row r="143" ht="15">
      <c r="D143" s="29"/>
    </row>
    <row r="144" ht="15">
      <c r="D144" s="29"/>
    </row>
    <row r="145" ht="15">
      <c r="D145" s="29"/>
    </row>
    <row r="146" ht="15">
      <c r="D146" s="29"/>
    </row>
    <row r="147" ht="15">
      <c r="D147" s="29"/>
    </row>
    <row r="148" ht="15">
      <c r="D148" s="29"/>
    </row>
    <row r="149" ht="15">
      <c r="D149" s="29"/>
    </row>
    <row r="150" ht="15">
      <c r="D150" s="29"/>
    </row>
  </sheetData>
  <mergeCells count="9">
    <mergeCell ref="B35:N35"/>
    <mergeCell ref="B51:B53"/>
    <mergeCell ref="C51:D51"/>
    <mergeCell ref="E51:F51"/>
    <mergeCell ref="G51:H51"/>
    <mergeCell ref="I51:I52"/>
    <mergeCell ref="C52:D52"/>
    <mergeCell ref="E52:F52"/>
    <mergeCell ref="G52:H5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2:M147"/>
  <sheetViews>
    <sheetView showGridLines="0" workbookViewId="0" topLeftCell="A1">
      <selection activeCell="B3" sqref="B3"/>
    </sheetView>
  </sheetViews>
  <sheetFormatPr defaultColWidth="9.140625" defaultRowHeight="15"/>
  <cols>
    <col min="1" max="1" width="7.140625" style="53" customWidth="1"/>
    <col min="2" max="21" width="9.140625" style="53" customWidth="1"/>
    <col min="22" max="22" width="27.28125" style="53" customWidth="1"/>
    <col min="23" max="16384" width="9.140625" style="53" customWidth="1"/>
  </cols>
  <sheetData>
    <row r="2" ht="12">
      <c r="B2" s="473" t="s">
        <v>908</v>
      </c>
    </row>
    <row r="3" ht="15">
      <c r="B3" s="489" t="s">
        <v>901</v>
      </c>
    </row>
    <row r="8" ht="12" customHeight="1"/>
    <row r="9" ht="13.5" customHeight="1">
      <c r="B9" s="160"/>
    </row>
    <row r="10" ht="12.75" customHeight="1"/>
    <row r="34" spans="2:4" ht="15">
      <c r="B34" s="488" t="s">
        <v>942</v>
      </c>
      <c r="C34" s="489"/>
      <c r="D34" s="489"/>
    </row>
    <row r="35" spans="2:4" ht="15">
      <c r="B35" s="53" t="s">
        <v>142</v>
      </c>
      <c r="C35" s="489"/>
      <c r="D35" s="489"/>
    </row>
    <row r="39" spans="3:8" ht="12" customHeight="1">
      <c r="C39" s="566"/>
      <c r="D39" s="552" t="s">
        <v>150</v>
      </c>
      <c r="E39" s="553"/>
      <c r="F39" s="553"/>
      <c r="G39" s="553"/>
      <c r="H39" s="636" t="s">
        <v>149</v>
      </c>
    </row>
    <row r="40" spans="3:8" ht="12">
      <c r="C40" s="567"/>
      <c r="D40" s="161" t="s">
        <v>151</v>
      </c>
      <c r="E40" s="162" t="s">
        <v>152</v>
      </c>
      <c r="F40" s="162" t="s">
        <v>153</v>
      </c>
      <c r="G40" s="162" t="s">
        <v>154</v>
      </c>
      <c r="H40" s="637"/>
    </row>
    <row r="41" spans="3:8" ht="12">
      <c r="C41" s="163" t="s">
        <v>5</v>
      </c>
      <c r="D41" s="174">
        <v>56.412214426247175</v>
      </c>
      <c r="E41" s="174">
        <v>33.6570509653134</v>
      </c>
      <c r="F41" s="174">
        <v>8.404380519445517</v>
      </c>
      <c r="G41" s="174">
        <v>1.5259048970901348</v>
      </c>
      <c r="H41" s="172">
        <v>2226220</v>
      </c>
    </row>
    <row r="42" spans="3:8" ht="12">
      <c r="C42" s="11"/>
      <c r="D42" s="165"/>
      <c r="E42" s="166"/>
      <c r="F42" s="166"/>
      <c r="G42" s="166"/>
      <c r="H42" s="173"/>
    </row>
    <row r="43" spans="3:8" ht="12">
      <c r="C43" s="15" t="s">
        <v>57</v>
      </c>
      <c r="D43" s="174">
        <v>93.05864884929474</v>
      </c>
      <c r="E43" s="174">
        <v>6.368649909852582</v>
      </c>
      <c r="F43" s="174">
        <v>0.4189203521052074</v>
      </c>
      <c r="G43" s="174">
        <v>0.1537808887474812</v>
      </c>
      <c r="H43" s="174">
        <v>188580</v>
      </c>
    </row>
    <row r="44" spans="3:8" ht="12">
      <c r="C44" s="11" t="s">
        <v>73</v>
      </c>
      <c r="D44" s="174">
        <v>82.31827111984283</v>
      </c>
      <c r="E44" s="174">
        <v>17.4852652259332</v>
      </c>
      <c r="F44" s="174"/>
      <c r="G44" s="174"/>
      <c r="H44" s="173">
        <v>5090</v>
      </c>
    </row>
    <row r="45" spans="3:8" ht="12">
      <c r="C45" s="15" t="s">
        <v>78</v>
      </c>
      <c r="D45" s="174">
        <v>81.31455399061032</v>
      </c>
      <c r="E45" s="174">
        <v>17.089201877934272</v>
      </c>
      <c r="F45" s="174">
        <v>0.6885758998435054</v>
      </c>
      <c r="G45" s="174">
        <v>0.8450704225352111</v>
      </c>
      <c r="H45" s="174">
        <v>31950</v>
      </c>
    </row>
    <row r="46" spans="3:8" ht="12">
      <c r="C46" s="15" t="s">
        <v>68</v>
      </c>
      <c r="D46" s="174">
        <v>79.66039128829826</v>
      </c>
      <c r="E46" s="174">
        <v>19.379844961240313</v>
      </c>
      <c r="F46" s="174">
        <v>0.8859357696566998</v>
      </c>
      <c r="G46" s="174">
        <v>0.03691399040236249</v>
      </c>
      <c r="H46" s="174">
        <v>27090</v>
      </c>
    </row>
    <row r="47" spans="3:8" ht="12">
      <c r="C47" s="15" t="s">
        <v>81</v>
      </c>
      <c r="D47" s="174">
        <v>77.81629116117851</v>
      </c>
      <c r="E47" s="174">
        <v>16.984402079722706</v>
      </c>
      <c r="F47" s="174">
        <v>5.025996533795494</v>
      </c>
      <c r="G47" s="174">
        <v>0.17331022530329288</v>
      </c>
      <c r="H47" s="174">
        <v>5770</v>
      </c>
    </row>
    <row r="48" spans="3:8" ht="12">
      <c r="C48" s="15" t="s">
        <v>66</v>
      </c>
      <c r="D48" s="174">
        <v>70.88235294117648</v>
      </c>
      <c r="E48" s="174">
        <v>27.450980392156865</v>
      </c>
      <c r="F48" s="174">
        <v>1.5686274509803921</v>
      </c>
      <c r="G48" s="174">
        <v>0.09803921568627451</v>
      </c>
      <c r="H48" s="174">
        <v>10200</v>
      </c>
    </row>
    <row r="49" spans="3:8" ht="12">
      <c r="C49" s="15" t="s">
        <v>72</v>
      </c>
      <c r="D49" s="174">
        <v>70.77026572485705</v>
      </c>
      <c r="E49" s="174">
        <v>23.88160107635385</v>
      </c>
      <c r="F49" s="174">
        <v>4.1035990581903805</v>
      </c>
      <c r="G49" s="174">
        <v>1.2781701984527414</v>
      </c>
      <c r="H49" s="174">
        <v>29730</v>
      </c>
    </row>
    <row r="50" spans="3:8" ht="12">
      <c r="C50" s="15" t="s">
        <v>79</v>
      </c>
      <c r="D50" s="174">
        <v>68.87417218543047</v>
      </c>
      <c r="E50" s="174">
        <v>26.490066225165563</v>
      </c>
      <c r="F50" s="174">
        <v>3.9735099337748347</v>
      </c>
      <c r="G50" s="174"/>
      <c r="H50" s="174">
        <v>1510</v>
      </c>
    </row>
    <row r="51" spans="3:8" ht="12">
      <c r="C51" s="15" t="s">
        <v>56</v>
      </c>
      <c r="D51" s="174">
        <v>62.93706293706294</v>
      </c>
      <c r="E51" s="174">
        <v>25.874125874125873</v>
      </c>
      <c r="F51" s="174">
        <v>10.48951048951049</v>
      </c>
      <c r="G51" s="174">
        <v>1.3986013986013985</v>
      </c>
      <c r="H51" s="174">
        <v>1430</v>
      </c>
    </row>
    <row r="52" spans="3:8" ht="12">
      <c r="C52" s="15" t="s">
        <v>74</v>
      </c>
      <c r="D52" s="174">
        <v>62.90672451193059</v>
      </c>
      <c r="E52" s="174">
        <v>19.03470715835141</v>
      </c>
      <c r="F52" s="174">
        <v>16.268980477223426</v>
      </c>
      <c r="G52" s="174">
        <v>1.7895878524945772</v>
      </c>
      <c r="H52" s="174">
        <v>18440</v>
      </c>
    </row>
    <row r="53" spans="3:8" ht="12">
      <c r="C53" s="15" t="s">
        <v>76</v>
      </c>
      <c r="D53" s="174">
        <v>62.811127379209374</v>
      </c>
      <c r="E53" s="174">
        <v>32.01561737432894</v>
      </c>
      <c r="F53" s="174">
        <v>4.880429477794046</v>
      </c>
      <c r="G53" s="174">
        <v>0.29282576866764276</v>
      </c>
      <c r="H53" s="174">
        <v>20490</v>
      </c>
    </row>
    <row r="54" spans="3:8" ht="12">
      <c r="C54" s="15" t="s">
        <v>70</v>
      </c>
      <c r="D54" s="174">
        <v>62.5</v>
      </c>
      <c r="E54" s="174">
        <v>27.500000000000004</v>
      </c>
      <c r="F54" s="174">
        <v>5</v>
      </c>
      <c r="G54" s="174">
        <v>0</v>
      </c>
      <c r="H54" s="174">
        <v>400</v>
      </c>
    </row>
    <row r="55" spans="3:8" ht="12">
      <c r="C55" s="15" t="s">
        <v>77</v>
      </c>
      <c r="D55" s="174">
        <v>59.60110333121155</v>
      </c>
      <c r="E55" s="174">
        <v>34.76200579956149</v>
      </c>
      <c r="F55" s="174">
        <v>4.597213381427258</v>
      </c>
      <c r="G55" s="174">
        <v>1.039677487799703</v>
      </c>
      <c r="H55" s="174">
        <v>141390</v>
      </c>
    </row>
    <row r="56" spans="3:8" ht="12">
      <c r="C56" s="15" t="s">
        <v>61</v>
      </c>
      <c r="D56" s="174">
        <v>58.82352941176471</v>
      </c>
      <c r="E56" s="174">
        <v>35.294117647058826</v>
      </c>
      <c r="F56" s="174">
        <v>0</v>
      </c>
      <c r="G56" s="174"/>
      <c r="H56" s="174">
        <v>170</v>
      </c>
    </row>
    <row r="57" spans="3:8" ht="12">
      <c r="C57" s="15" t="s">
        <v>82</v>
      </c>
      <c r="D57" s="174">
        <v>56.675749318801095</v>
      </c>
      <c r="E57" s="174">
        <v>17.43869209809264</v>
      </c>
      <c r="F57" s="174">
        <v>17.983651226158038</v>
      </c>
      <c r="G57" s="174">
        <v>7.901907356948229</v>
      </c>
      <c r="H57" s="174">
        <v>3670</v>
      </c>
    </row>
    <row r="58" spans="3:8" ht="12">
      <c r="C58" s="15" t="s">
        <v>69</v>
      </c>
      <c r="D58" s="174">
        <v>55.00000000000001</v>
      </c>
      <c r="E58" s="174">
        <v>45</v>
      </c>
      <c r="F58" s="174">
        <v>5</v>
      </c>
      <c r="G58" s="174"/>
      <c r="H58" s="174">
        <v>200</v>
      </c>
    </row>
    <row r="59" spans="3:8" ht="12">
      <c r="C59" s="15" t="s">
        <v>65</v>
      </c>
      <c r="D59" s="174">
        <v>53.78101322240381</v>
      </c>
      <c r="E59" s="174">
        <v>20.078740157480315</v>
      </c>
      <c r="F59" s="174">
        <v>20.843856782053187</v>
      </c>
      <c r="G59" s="174">
        <v>5.296389838062695</v>
      </c>
      <c r="H59" s="174">
        <v>134620</v>
      </c>
    </row>
    <row r="60" spans="3:8" ht="12">
      <c r="C60" s="15" t="s">
        <v>64</v>
      </c>
      <c r="D60" s="174">
        <v>52.84225210214283</v>
      </c>
      <c r="E60" s="174">
        <v>34.944007439841904</v>
      </c>
      <c r="F60" s="174">
        <v>10.262719417212384</v>
      </c>
      <c r="G60" s="174">
        <v>1.949083581973883</v>
      </c>
      <c r="H60" s="174">
        <v>516140</v>
      </c>
    </row>
    <row r="61" spans="3:8" ht="12">
      <c r="C61" s="15" t="s">
        <v>75</v>
      </c>
      <c r="D61" s="174">
        <v>51.440329218106996</v>
      </c>
      <c r="E61" s="174">
        <v>30.589849108367627</v>
      </c>
      <c r="F61" s="174">
        <v>15.775034293552812</v>
      </c>
      <c r="G61" s="174">
        <v>2.3319615912208507</v>
      </c>
      <c r="H61" s="174">
        <v>7290</v>
      </c>
    </row>
    <row r="62" spans="3:8" ht="12">
      <c r="C62" s="15" t="s">
        <v>63</v>
      </c>
      <c r="D62" s="174">
        <v>49.64194602336302</v>
      </c>
      <c r="E62" s="174">
        <v>44.51506064539229</v>
      </c>
      <c r="F62" s="174">
        <v>5.681869041758045</v>
      </c>
      <c r="G62" s="174">
        <v>0.16336212684062124</v>
      </c>
      <c r="H62" s="174">
        <v>446860</v>
      </c>
    </row>
    <row r="63" spans="3:8" ht="12">
      <c r="C63" s="15" t="s">
        <v>67</v>
      </c>
      <c r="D63" s="174">
        <v>49.382613877118644</v>
      </c>
      <c r="E63" s="174">
        <v>39.50278072033898</v>
      </c>
      <c r="F63" s="174">
        <v>9.672934322033898</v>
      </c>
      <c r="G63" s="174">
        <v>1.4416710805084747</v>
      </c>
      <c r="H63" s="174">
        <v>604160</v>
      </c>
    </row>
    <row r="64" spans="3:8" ht="12">
      <c r="C64" s="15" t="s">
        <v>83</v>
      </c>
      <c r="D64" s="174">
        <v>48.13084112149533</v>
      </c>
      <c r="E64" s="174">
        <v>14.953271028037381</v>
      </c>
      <c r="F64" s="174">
        <v>24.766355140186917</v>
      </c>
      <c r="G64" s="174">
        <v>11.682242990654206</v>
      </c>
      <c r="H64" s="174">
        <v>2140</v>
      </c>
    </row>
    <row r="65" spans="3:8" ht="12">
      <c r="C65" s="15" t="s">
        <v>80</v>
      </c>
      <c r="D65" s="174">
        <v>47.88732394366197</v>
      </c>
      <c r="E65" s="174">
        <v>25.352112676056336</v>
      </c>
      <c r="F65" s="174">
        <v>14.084507042253522</v>
      </c>
      <c r="G65" s="174">
        <v>14.084507042253522</v>
      </c>
      <c r="H65" s="174">
        <v>710</v>
      </c>
    </row>
    <row r="66" spans="3:8" ht="12">
      <c r="C66" s="26" t="s">
        <v>759</v>
      </c>
      <c r="D66" s="174">
        <v>45.39007092198582</v>
      </c>
      <c r="E66" s="174">
        <v>25.430597771023304</v>
      </c>
      <c r="F66" s="174">
        <v>18.74366767983789</v>
      </c>
      <c r="G66" s="174">
        <v>10.435663627152989</v>
      </c>
      <c r="H66" s="176">
        <v>19740</v>
      </c>
    </row>
    <row r="67" spans="3:8" ht="12">
      <c r="C67" s="15" t="s">
        <v>58</v>
      </c>
      <c r="D67" s="174">
        <v>43.56435643564357</v>
      </c>
      <c r="E67" s="174">
        <v>35.64356435643564</v>
      </c>
      <c r="F67" s="174">
        <v>13.861386138613863</v>
      </c>
      <c r="G67" s="174">
        <v>6.9306930693069315</v>
      </c>
      <c r="H67" s="177">
        <v>1010</v>
      </c>
    </row>
    <row r="68" spans="3:8" ht="12">
      <c r="C68" s="15" t="s">
        <v>59</v>
      </c>
      <c r="D68" s="174">
        <v>37.634408602150536</v>
      </c>
      <c r="E68" s="174">
        <v>11.021505376344086</v>
      </c>
      <c r="F68" s="174">
        <v>30.77956989247312</v>
      </c>
      <c r="G68" s="174">
        <v>20.833333333333336</v>
      </c>
      <c r="H68" s="177">
        <v>7440</v>
      </c>
    </row>
    <row r="69" spans="3:8" ht="12">
      <c r="C69" s="26"/>
      <c r="D69" s="174"/>
      <c r="E69" s="174"/>
      <c r="F69" s="174"/>
      <c r="G69" s="174"/>
      <c r="H69" s="176"/>
    </row>
    <row r="70" spans="3:8" ht="12">
      <c r="C70" s="27" t="s">
        <v>85</v>
      </c>
      <c r="D70" s="174">
        <v>67.10097719869707</v>
      </c>
      <c r="E70" s="174">
        <v>22.964169381107492</v>
      </c>
      <c r="F70" s="174">
        <v>9.532062391681109</v>
      </c>
      <c r="G70" s="174">
        <v>0.6514657980456027</v>
      </c>
      <c r="H70" s="178">
        <v>6140</v>
      </c>
    </row>
    <row r="73" ht="15">
      <c r="D73" s="170"/>
    </row>
    <row r="74" ht="15">
      <c r="C74" s="28" t="s">
        <v>35</v>
      </c>
    </row>
    <row r="75" ht="15">
      <c r="C75" s="30" t="s">
        <v>748</v>
      </c>
    </row>
    <row r="76" ht="15">
      <c r="C76" s="31" t="s">
        <v>749</v>
      </c>
    </row>
    <row r="77" ht="15">
      <c r="G77" s="59"/>
    </row>
    <row r="78" ht="15">
      <c r="C78" s="171" t="s">
        <v>811</v>
      </c>
    </row>
    <row r="79" ht="15">
      <c r="C79" s="9" t="s">
        <v>812</v>
      </c>
    </row>
    <row r="81" ht="15">
      <c r="C81" s="53" t="s">
        <v>142</v>
      </c>
    </row>
    <row r="82" ht="15">
      <c r="C82" s="53" t="s">
        <v>156</v>
      </c>
    </row>
    <row r="84" spans="3:8" ht="12">
      <c r="C84" s="15" t="s">
        <v>870</v>
      </c>
      <c r="D84" s="167">
        <v>0</v>
      </c>
      <c r="E84" s="169">
        <v>0</v>
      </c>
      <c r="F84" s="169">
        <v>0</v>
      </c>
      <c r="G84" s="169">
        <v>0</v>
      </c>
      <c r="H84" s="169">
        <v>0</v>
      </c>
    </row>
    <row r="85" spans="3:8" ht="12">
      <c r="C85" s="15" t="s">
        <v>871</v>
      </c>
      <c r="D85" s="175" t="s">
        <v>21</v>
      </c>
      <c r="E85" s="169" t="s">
        <v>21</v>
      </c>
      <c r="F85" s="168" t="s">
        <v>21</v>
      </c>
      <c r="G85" s="168" t="s">
        <v>21</v>
      </c>
      <c r="H85" s="168" t="s">
        <v>21</v>
      </c>
    </row>
    <row r="97" ht="15">
      <c r="E97" s="59"/>
    </row>
    <row r="98" ht="15">
      <c r="E98" s="59"/>
    </row>
    <row r="105" ht="15">
      <c r="C105" s="147" t="s">
        <v>39</v>
      </c>
    </row>
    <row r="107" spans="3:4" ht="15">
      <c r="C107" s="147" t="s">
        <v>40</v>
      </c>
      <c r="D107" s="148">
        <v>42326.5294675926</v>
      </c>
    </row>
    <row r="108" spans="3:4" ht="15">
      <c r="C108" s="147" t="s">
        <v>41</v>
      </c>
      <c r="D108" s="148">
        <v>42411.621439525465</v>
      </c>
    </row>
    <row r="109" spans="3:4" ht="15">
      <c r="C109" s="147" t="s">
        <v>42</v>
      </c>
      <c r="D109" s="147" t="s">
        <v>43</v>
      </c>
    </row>
    <row r="111" spans="3:4" ht="15">
      <c r="C111" s="147" t="s">
        <v>47</v>
      </c>
      <c r="D111" s="147" t="s">
        <v>48</v>
      </c>
    </row>
    <row r="112" spans="3:4" ht="15">
      <c r="C112" s="147" t="s">
        <v>49</v>
      </c>
      <c r="D112" s="147" t="s">
        <v>155</v>
      </c>
    </row>
    <row r="114" spans="3:13" ht="15">
      <c r="C114" s="149" t="s">
        <v>115</v>
      </c>
      <c r="D114" s="149" t="s">
        <v>44</v>
      </c>
      <c r="E114" s="149" t="s">
        <v>116</v>
      </c>
      <c r="F114" s="149" t="s">
        <v>117</v>
      </c>
      <c r="G114" s="149" t="s">
        <v>118</v>
      </c>
      <c r="H114" s="149" t="s">
        <v>119</v>
      </c>
      <c r="I114" s="149" t="s">
        <v>120</v>
      </c>
      <c r="J114" s="149" t="s">
        <v>121</v>
      </c>
      <c r="K114" s="149" t="s">
        <v>122</v>
      </c>
      <c r="L114" s="149" t="s">
        <v>123</v>
      </c>
      <c r="M114" s="149" t="s">
        <v>124</v>
      </c>
    </row>
    <row r="115" spans="3:13" ht="15">
      <c r="C115" s="149" t="s">
        <v>56</v>
      </c>
      <c r="D115" s="150">
        <v>1430</v>
      </c>
      <c r="E115" s="150">
        <v>760</v>
      </c>
      <c r="F115" s="150">
        <v>90</v>
      </c>
      <c r="G115" s="150">
        <v>50</v>
      </c>
      <c r="H115" s="150">
        <v>90</v>
      </c>
      <c r="I115" s="150">
        <v>180</v>
      </c>
      <c r="J115" s="150">
        <v>100</v>
      </c>
      <c r="K115" s="150">
        <v>90</v>
      </c>
      <c r="L115" s="150">
        <v>60</v>
      </c>
      <c r="M115" s="150">
        <v>20</v>
      </c>
    </row>
    <row r="116" spans="3:13" ht="15">
      <c r="C116" s="149" t="s">
        <v>57</v>
      </c>
      <c r="D116" s="150">
        <v>188580</v>
      </c>
      <c r="E116" s="150">
        <v>94320</v>
      </c>
      <c r="F116" s="150">
        <v>69680</v>
      </c>
      <c r="G116" s="150">
        <v>11490</v>
      </c>
      <c r="H116" s="150">
        <v>6910</v>
      </c>
      <c r="I116" s="150">
        <v>4060</v>
      </c>
      <c r="J116" s="150">
        <v>1040</v>
      </c>
      <c r="K116" s="150">
        <v>500</v>
      </c>
      <c r="L116" s="150">
        <v>290</v>
      </c>
      <c r="M116" s="150">
        <v>290</v>
      </c>
    </row>
    <row r="117" spans="3:13" ht="15">
      <c r="C117" s="149" t="s">
        <v>58</v>
      </c>
      <c r="D117" s="150">
        <v>1010</v>
      </c>
      <c r="E117" s="150">
        <v>70</v>
      </c>
      <c r="F117" s="150">
        <v>160</v>
      </c>
      <c r="G117" s="150">
        <v>210</v>
      </c>
      <c r="H117" s="150">
        <v>100</v>
      </c>
      <c r="I117" s="150">
        <v>160</v>
      </c>
      <c r="J117" s="150">
        <v>100</v>
      </c>
      <c r="K117" s="150">
        <v>70</v>
      </c>
      <c r="L117" s="150">
        <v>70</v>
      </c>
      <c r="M117" s="150">
        <v>70</v>
      </c>
    </row>
    <row r="118" spans="3:13" ht="15">
      <c r="C118" s="149" t="s">
        <v>59</v>
      </c>
      <c r="D118" s="150">
        <v>7440</v>
      </c>
      <c r="E118" s="150">
        <v>2640</v>
      </c>
      <c r="F118" s="150">
        <v>80</v>
      </c>
      <c r="G118" s="150">
        <v>80</v>
      </c>
      <c r="H118" s="150">
        <v>150</v>
      </c>
      <c r="I118" s="150">
        <v>270</v>
      </c>
      <c r="J118" s="150">
        <v>400</v>
      </c>
      <c r="K118" s="150">
        <v>850</v>
      </c>
      <c r="L118" s="150">
        <v>1440</v>
      </c>
      <c r="M118" s="150">
        <v>1550</v>
      </c>
    </row>
    <row r="119" spans="3:13" ht="15">
      <c r="C119" s="149" t="s">
        <v>60</v>
      </c>
      <c r="D119" s="150">
        <v>19740</v>
      </c>
      <c r="E119" s="150">
        <v>6070</v>
      </c>
      <c r="F119" s="150">
        <v>1820</v>
      </c>
      <c r="G119" s="150">
        <v>1070</v>
      </c>
      <c r="H119" s="150">
        <v>1420</v>
      </c>
      <c r="I119" s="150">
        <v>2040</v>
      </c>
      <c r="J119" s="150">
        <v>1560</v>
      </c>
      <c r="K119" s="150">
        <v>1730</v>
      </c>
      <c r="L119" s="150">
        <v>1970</v>
      </c>
      <c r="M119" s="150">
        <v>2060</v>
      </c>
    </row>
    <row r="120" spans="3:13" ht="15">
      <c r="C120" s="149" t="s">
        <v>61</v>
      </c>
      <c r="D120" s="150">
        <v>170</v>
      </c>
      <c r="E120" s="150">
        <v>30</v>
      </c>
      <c r="F120" s="150">
        <v>40</v>
      </c>
      <c r="G120" s="150">
        <v>30</v>
      </c>
      <c r="H120" s="150">
        <v>30</v>
      </c>
      <c r="I120" s="150">
        <v>20</v>
      </c>
      <c r="J120" s="150">
        <v>10</v>
      </c>
      <c r="K120" s="150">
        <v>0</v>
      </c>
      <c r="L120" s="150">
        <v>0</v>
      </c>
      <c r="M120" s="151" t="s">
        <v>21</v>
      </c>
    </row>
    <row r="121" spans="3:13" ht="15">
      <c r="C121" s="149" t="s">
        <v>62</v>
      </c>
      <c r="D121" s="150">
        <v>0</v>
      </c>
      <c r="E121" s="150">
        <v>0</v>
      </c>
      <c r="F121" s="151" t="s">
        <v>21</v>
      </c>
      <c r="G121" s="151" t="s">
        <v>21</v>
      </c>
      <c r="H121" s="151" t="s">
        <v>21</v>
      </c>
      <c r="I121" s="151" t="s">
        <v>21</v>
      </c>
      <c r="J121" s="151" t="s">
        <v>21</v>
      </c>
      <c r="K121" s="151" t="s">
        <v>21</v>
      </c>
      <c r="L121" s="151" t="s">
        <v>21</v>
      </c>
      <c r="M121" s="151" t="s">
        <v>21</v>
      </c>
    </row>
    <row r="122" spans="3:13" ht="15">
      <c r="C122" s="149" t="s">
        <v>63</v>
      </c>
      <c r="D122" s="150">
        <v>446860</v>
      </c>
      <c r="E122" s="150">
        <v>69360</v>
      </c>
      <c r="F122" s="150">
        <v>93420</v>
      </c>
      <c r="G122" s="150">
        <v>59050</v>
      </c>
      <c r="H122" s="150">
        <v>76220</v>
      </c>
      <c r="I122" s="150">
        <v>86000</v>
      </c>
      <c r="J122" s="150">
        <v>36700</v>
      </c>
      <c r="K122" s="150">
        <v>18000</v>
      </c>
      <c r="L122" s="150">
        <v>7390</v>
      </c>
      <c r="M122" s="150">
        <v>730</v>
      </c>
    </row>
    <row r="123" spans="3:13" ht="15">
      <c r="C123" s="149" t="s">
        <v>64</v>
      </c>
      <c r="D123" s="150">
        <v>516140</v>
      </c>
      <c r="E123" s="150">
        <v>137810</v>
      </c>
      <c r="F123" s="150">
        <v>83170</v>
      </c>
      <c r="G123" s="150">
        <v>51760</v>
      </c>
      <c r="H123" s="150">
        <v>61110</v>
      </c>
      <c r="I123" s="150">
        <v>78090</v>
      </c>
      <c r="J123" s="150">
        <v>41160</v>
      </c>
      <c r="K123" s="150">
        <v>30690</v>
      </c>
      <c r="L123" s="150">
        <v>22280</v>
      </c>
      <c r="M123" s="150">
        <v>10060</v>
      </c>
    </row>
    <row r="124" spans="3:13" ht="15">
      <c r="C124" s="149" t="s">
        <v>65</v>
      </c>
      <c r="D124" s="150">
        <v>134620</v>
      </c>
      <c r="E124" s="150">
        <v>59340</v>
      </c>
      <c r="F124" s="150">
        <v>7770</v>
      </c>
      <c r="G124" s="150">
        <v>5290</v>
      </c>
      <c r="H124" s="150">
        <v>6510</v>
      </c>
      <c r="I124" s="150">
        <v>10690</v>
      </c>
      <c r="J124" s="150">
        <v>9830</v>
      </c>
      <c r="K124" s="150">
        <v>12460</v>
      </c>
      <c r="L124" s="150">
        <v>15600</v>
      </c>
      <c r="M124" s="150">
        <v>7130</v>
      </c>
    </row>
    <row r="125" spans="3:13" ht="15">
      <c r="C125" s="149" t="s">
        <v>66</v>
      </c>
      <c r="D125" s="150">
        <v>10200</v>
      </c>
      <c r="E125" s="150">
        <v>1850</v>
      </c>
      <c r="F125" s="150">
        <v>3810</v>
      </c>
      <c r="G125" s="150">
        <v>1570</v>
      </c>
      <c r="H125" s="150">
        <v>1820</v>
      </c>
      <c r="I125" s="150">
        <v>770</v>
      </c>
      <c r="J125" s="150">
        <v>210</v>
      </c>
      <c r="K125" s="150">
        <v>110</v>
      </c>
      <c r="L125" s="150">
        <v>50</v>
      </c>
      <c r="M125" s="150">
        <v>10</v>
      </c>
    </row>
    <row r="126" spans="3:13" ht="15">
      <c r="C126" s="149" t="s">
        <v>67</v>
      </c>
      <c r="D126" s="150">
        <v>604160</v>
      </c>
      <c r="E126" s="150">
        <v>49990</v>
      </c>
      <c r="F126" s="150">
        <v>213310</v>
      </c>
      <c r="G126" s="150">
        <v>35050</v>
      </c>
      <c r="H126" s="150">
        <v>83430</v>
      </c>
      <c r="I126" s="150">
        <v>101160</v>
      </c>
      <c r="J126" s="150">
        <v>54070</v>
      </c>
      <c r="K126" s="150">
        <v>35900</v>
      </c>
      <c r="L126" s="150">
        <v>22540</v>
      </c>
      <c r="M126" s="150">
        <v>8710</v>
      </c>
    </row>
    <row r="127" spans="3:13" ht="15">
      <c r="C127" s="149" t="s">
        <v>68</v>
      </c>
      <c r="D127" s="150">
        <v>27090</v>
      </c>
      <c r="E127" s="150">
        <v>1220</v>
      </c>
      <c r="F127" s="150">
        <v>15100</v>
      </c>
      <c r="G127" s="150">
        <v>5260</v>
      </c>
      <c r="H127" s="150">
        <v>3220</v>
      </c>
      <c r="I127" s="150">
        <v>1580</v>
      </c>
      <c r="J127" s="150">
        <v>450</v>
      </c>
      <c r="K127" s="150">
        <v>190</v>
      </c>
      <c r="L127" s="150">
        <v>50</v>
      </c>
      <c r="M127" s="150">
        <v>10</v>
      </c>
    </row>
    <row r="128" spans="3:13" ht="15">
      <c r="C128" s="149" t="s">
        <v>69</v>
      </c>
      <c r="D128" s="150">
        <v>200</v>
      </c>
      <c r="E128" s="150">
        <v>20</v>
      </c>
      <c r="F128" s="150">
        <v>50</v>
      </c>
      <c r="G128" s="150">
        <v>40</v>
      </c>
      <c r="H128" s="150">
        <v>60</v>
      </c>
      <c r="I128" s="150">
        <v>20</v>
      </c>
      <c r="J128" s="150">
        <v>10</v>
      </c>
      <c r="K128" s="150">
        <v>10</v>
      </c>
      <c r="L128" s="150">
        <v>0</v>
      </c>
      <c r="M128" s="151" t="s">
        <v>21</v>
      </c>
    </row>
    <row r="129" spans="3:13" ht="15">
      <c r="C129" s="149" t="s">
        <v>70</v>
      </c>
      <c r="D129" s="150">
        <v>400</v>
      </c>
      <c r="E129" s="150">
        <v>150</v>
      </c>
      <c r="F129" s="150">
        <v>60</v>
      </c>
      <c r="G129" s="150">
        <v>40</v>
      </c>
      <c r="H129" s="150">
        <v>20</v>
      </c>
      <c r="I129" s="150">
        <v>90</v>
      </c>
      <c r="J129" s="150">
        <v>0</v>
      </c>
      <c r="K129" s="150">
        <v>10</v>
      </c>
      <c r="L129" s="150">
        <v>10</v>
      </c>
      <c r="M129" s="150">
        <v>0</v>
      </c>
    </row>
    <row r="130" spans="3:13" ht="15">
      <c r="C130" s="149" t="s">
        <v>71</v>
      </c>
      <c r="D130" s="151" t="s">
        <v>21</v>
      </c>
      <c r="E130" s="151" t="s">
        <v>21</v>
      </c>
      <c r="F130" s="151" t="s">
        <v>21</v>
      </c>
      <c r="G130" s="151" t="s">
        <v>21</v>
      </c>
      <c r="H130" s="151" t="s">
        <v>21</v>
      </c>
      <c r="I130" s="151" t="s">
        <v>21</v>
      </c>
      <c r="J130" s="151" t="s">
        <v>21</v>
      </c>
      <c r="K130" s="151" t="s">
        <v>21</v>
      </c>
      <c r="L130" s="151" t="s">
        <v>21</v>
      </c>
      <c r="M130" s="151" t="s">
        <v>21</v>
      </c>
    </row>
    <row r="131" spans="3:13" ht="15">
      <c r="C131" s="149" t="s">
        <v>72</v>
      </c>
      <c r="D131" s="150">
        <v>29730</v>
      </c>
      <c r="E131" s="150">
        <v>7540</v>
      </c>
      <c r="F131" s="150">
        <v>10870</v>
      </c>
      <c r="G131" s="150">
        <v>2630</v>
      </c>
      <c r="H131" s="150">
        <v>2960</v>
      </c>
      <c r="I131" s="150">
        <v>2910</v>
      </c>
      <c r="J131" s="150">
        <v>1230</v>
      </c>
      <c r="K131" s="150">
        <v>730</v>
      </c>
      <c r="L131" s="150">
        <v>490</v>
      </c>
      <c r="M131" s="150">
        <v>380</v>
      </c>
    </row>
    <row r="132" spans="3:13" ht="15">
      <c r="C132" s="149" t="s">
        <v>73</v>
      </c>
      <c r="D132" s="150">
        <v>5090</v>
      </c>
      <c r="E132" s="150">
        <v>170</v>
      </c>
      <c r="F132" s="150">
        <v>2930</v>
      </c>
      <c r="G132" s="150">
        <v>1090</v>
      </c>
      <c r="H132" s="150">
        <v>470</v>
      </c>
      <c r="I132" s="150">
        <v>360</v>
      </c>
      <c r="J132" s="150">
        <v>60</v>
      </c>
      <c r="K132" s="150">
        <v>10</v>
      </c>
      <c r="L132" s="151" t="s">
        <v>21</v>
      </c>
      <c r="M132" s="151" t="s">
        <v>21</v>
      </c>
    </row>
    <row r="133" spans="3:13" ht="15">
      <c r="C133" s="149" t="s">
        <v>74</v>
      </c>
      <c r="D133" s="150">
        <v>18440</v>
      </c>
      <c r="E133" s="150">
        <v>10760</v>
      </c>
      <c r="F133" s="150">
        <v>400</v>
      </c>
      <c r="G133" s="150">
        <v>440</v>
      </c>
      <c r="H133" s="150">
        <v>760</v>
      </c>
      <c r="I133" s="150">
        <v>1380</v>
      </c>
      <c r="J133" s="150">
        <v>1370</v>
      </c>
      <c r="K133" s="150">
        <v>1590</v>
      </c>
      <c r="L133" s="150">
        <v>1410</v>
      </c>
      <c r="M133" s="150">
        <v>330</v>
      </c>
    </row>
    <row r="134" spans="3:13" ht="15">
      <c r="C134" s="149" t="s">
        <v>75</v>
      </c>
      <c r="D134" s="150">
        <v>7290</v>
      </c>
      <c r="E134" s="150">
        <v>2160</v>
      </c>
      <c r="F134" s="150">
        <v>1060</v>
      </c>
      <c r="G134" s="150">
        <v>530</v>
      </c>
      <c r="H134" s="150">
        <v>490</v>
      </c>
      <c r="I134" s="150">
        <v>1150</v>
      </c>
      <c r="J134" s="150">
        <v>590</v>
      </c>
      <c r="K134" s="150">
        <v>500</v>
      </c>
      <c r="L134" s="150">
        <v>650</v>
      </c>
      <c r="M134" s="150">
        <v>170</v>
      </c>
    </row>
    <row r="135" spans="3:13" ht="15">
      <c r="C135" s="149" t="s">
        <v>76</v>
      </c>
      <c r="D135" s="150">
        <v>20490</v>
      </c>
      <c r="E135" s="150">
        <v>4370</v>
      </c>
      <c r="F135" s="150">
        <v>6500</v>
      </c>
      <c r="G135" s="150">
        <v>2000</v>
      </c>
      <c r="H135" s="150">
        <v>2350</v>
      </c>
      <c r="I135" s="150">
        <v>2610</v>
      </c>
      <c r="J135" s="150">
        <v>1600</v>
      </c>
      <c r="K135" s="150">
        <v>790</v>
      </c>
      <c r="L135" s="150">
        <v>210</v>
      </c>
      <c r="M135" s="150">
        <v>60</v>
      </c>
    </row>
    <row r="136" spans="3:13" ht="15">
      <c r="C136" s="149" t="s">
        <v>77</v>
      </c>
      <c r="D136" s="150">
        <v>141390</v>
      </c>
      <c r="E136" s="150">
        <v>8430</v>
      </c>
      <c r="F136" s="150">
        <v>49760</v>
      </c>
      <c r="G136" s="150">
        <v>26080</v>
      </c>
      <c r="H136" s="150">
        <v>24600</v>
      </c>
      <c r="I136" s="150">
        <v>17660</v>
      </c>
      <c r="J136" s="150">
        <v>6890</v>
      </c>
      <c r="K136" s="150">
        <v>4000</v>
      </c>
      <c r="L136" s="150">
        <v>2500</v>
      </c>
      <c r="M136" s="150">
        <v>1470</v>
      </c>
    </row>
    <row r="137" spans="3:13" ht="15">
      <c r="C137" s="149" t="s">
        <v>78</v>
      </c>
      <c r="D137" s="150">
        <v>31950</v>
      </c>
      <c r="E137" s="150">
        <v>8600</v>
      </c>
      <c r="F137" s="150">
        <v>14110</v>
      </c>
      <c r="G137" s="150">
        <v>3270</v>
      </c>
      <c r="H137" s="150">
        <v>3000</v>
      </c>
      <c r="I137" s="150">
        <v>2100</v>
      </c>
      <c r="J137" s="150">
        <v>360</v>
      </c>
      <c r="K137" s="150">
        <v>90</v>
      </c>
      <c r="L137" s="150">
        <v>130</v>
      </c>
      <c r="M137" s="150">
        <v>270</v>
      </c>
    </row>
    <row r="138" spans="3:13" ht="15">
      <c r="C138" s="149" t="s">
        <v>79</v>
      </c>
      <c r="D138" s="150">
        <v>1510</v>
      </c>
      <c r="E138" s="150">
        <v>390</v>
      </c>
      <c r="F138" s="150">
        <v>470</v>
      </c>
      <c r="G138" s="150">
        <v>180</v>
      </c>
      <c r="H138" s="150">
        <v>180</v>
      </c>
      <c r="I138" s="150">
        <v>150</v>
      </c>
      <c r="J138" s="150">
        <v>70</v>
      </c>
      <c r="K138" s="150">
        <v>50</v>
      </c>
      <c r="L138" s="150">
        <v>10</v>
      </c>
      <c r="M138" s="150">
        <v>0</v>
      </c>
    </row>
    <row r="139" spans="3:13" ht="15">
      <c r="C139" s="149" t="s">
        <v>80</v>
      </c>
      <c r="D139" s="150">
        <v>710</v>
      </c>
      <c r="E139" s="150">
        <v>210</v>
      </c>
      <c r="F139" s="150">
        <v>90</v>
      </c>
      <c r="G139" s="150">
        <v>40</v>
      </c>
      <c r="H139" s="150">
        <v>60</v>
      </c>
      <c r="I139" s="150">
        <v>70</v>
      </c>
      <c r="J139" s="150">
        <v>50</v>
      </c>
      <c r="K139" s="150">
        <v>40</v>
      </c>
      <c r="L139" s="150">
        <v>60</v>
      </c>
      <c r="M139" s="150">
        <v>100</v>
      </c>
    </row>
    <row r="140" spans="3:13" ht="15">
      <c r="C140" s="149" t="s">
        <v>81</v>
      </c>
      <c r="D140" s="150">
        <v>5770</v>
      </c>
      <c r="E140" s="150">
        <v>3940</v>
      </c>
      <c r="F140" s="150">
        <v>300</v>
      </c>
      <c r="G140" s="150">
        <v>250</v>
      </c>
      <c r="H140" s="150">
        <v>320</v>
      </c>
      <c r="I140" s="150">
        <v>430</v>
      </c>
      <c r="J140" s="150">
        <v>230</v>
      </c>
      <c r="K140" s="150">
        <v>170</v>
      </c>
      <c r="L140" s="150">
        <v>120</v>
      </c>
      <c r="M140" s="150">
        <v>10</v>
      </c>
    </row>
    <row r="141" spans="3:13" ht="15">
      <c r="C141" s="149" t="s">
        <v>82</v>
      </c>
      <c r="D141" s="150">
        <v>3670</v>
      </c>
      <c r="E141" s="150">
        <v>1900</v>
      </c>
      <c r="F141" s="150">
        <v>100</v>
      </c>
      <c r="G141" s="150">
        <v>80</v>
      </c>
      <c r="H141" s="150">
        <v>100</v>
      </c>
      <c r="I141" s="150">
        <v>280</v>
      </c>
      <c r="J141" s="150">
        <v>260</v>
      </c>
      <c r="K141" s="150">
        <v>320</v>
      </c>
      <c r="L141" s="150">
        <v>340</v>
      </c>
      <c r="M141" s="150">
        <v>290</v>
      </c>
    </row>
    <row r="142" spans="3:13" ht="15">
      <c r="C142" s="149" t="s">
        <v>83</v>
      </c>
      <c r="D142" s="150">
        <v>2140</v>
      </c>
      <c r="E142" s="150">
        <v>930</v>
      </c>
      <c r="F142" s="150">
        <v>70</v>
      </c>
      <c r="G142" s="150">
        <v>30</v>
      </c>
      <c r="H142" s="150">
        <v>60</v>
      </c>
      <c r="I142" s="150">
        <v>110</v>
      </c>
      <c r="J142" s="150">
        <v>150</v>
      </c>
      <c r="K142" s="150">
        <v>220</v>
      </c>
      <c r="L142" s="150">
        <v>310</v>
      </c>
      <c r="M142" s="150">
        <v>250</v>
      </c>
    </row>
    <row r="143" spans="3:13" ht="15">
      <c r="C143" s="149" t="s">
        <v>84</v>
      </c>
      <c r="D143" s="151" t="s">
        <v>21</v>
      </c>
      <c r="E143" s="151" t="s">
        <v>21</v>
      </c>
      <c r="F143" s="151" t="s">
        <v>21</v>
      </c>
      <c r="G143" s="151" t="s">
        <v>21</v>
      </c>
      <c r="H143" s="151" t="s">
        <v>21</v>
      </c>
      <c r="I143" s="151" t="s">
        <v>21</v>
      </c>
      <c r="J143" s="151" t="s">
        <v>21</v>
      </c>
      <c r="K143" s="151" t="s">
        <v>21</v>
      </c>
      <c r="L143" s="151" t="s">
        <v>21</v>
      </c>
      <c r="M143" s="151" t="s">
        <v>21</v>
      </c>
    </row>
    <row r="144" spans="3:13" ht="15">
      <c r="C144" s="149" t="s">
        <v>85</v>
      </c>
      <c r="D144" s="150">
        <v>6140</v>
      </c>
      <c r="E144" s="150">
        <v>3860</v>
      </c>
      <c r="F144" s="150">
        <v>110</v>
      </c>
      <c r="G144" s="150">
        <v>150</v>
      </c>
      <c r="H144" s="150">
        <v>260</v>
      </c>
      <c r="I144" s="150">
        <v>560</v>
      </c>
      <c r="J144" s="150">
        <v>590</v>
      </c>
      <c r="K144" s="150">
        <v>360</v>
      </c>
      <c r="L144" s="150">
        <v>190</v>
      </c>
      <c r="M144" s="150">
        <v>40</v>
      </c>
    </row>
    <row r="145" spans="3:13" ht="15">
      <c r="C145" s="149" t="s">
        <v>86</v>
      </c>
      <c r="D145" s="151" t="s">
        <v>21</v>
      </c>
      <c r="E145" s="151" t="s">
        <v>21</v>
      </c>
      <c r="F145" s="151" t="s">
        <v>21</v>
      </c>
      <c r="G145" s="151" t="s">
        <v>21</v>
      </c>
      <c r="H145" s="151" t="s">
        <v>21</v>
      </c>
      <c r="I145" s="151" t="s">
        <v>21</v>
      </c>
      <c r="J145" s="151" t="s">
        <v>21</v>
      </c>
      <c r="K145" s="151" t="s">
        <v>21</v>
      </c>
      <c r="L145" s="151" t="s">
        <v>21</v>
      </c>
      <c r="M145" s="151" t="s">
        <v>21</v>
      </c>
    </row>
    <row r="146" spans="3:13" ht="15">
      <c r="C146" s="149" t="s">
        <v>87</v>
      </c>
      <c r="D146" s="151" t="s">
        <v>21</v>
      </c>
      <c r="E146" s="151" t="s">
        <v>21</v>
      </c>
      <c r="F146" s="151" t="s">
        <v>21</v>
      </c>
      <c r="G146" s="151" t="s">
        <v>21</v>
      </c>
      <c r="H146" s="151" t="s">
        <v>21</v>
      </c>
      <c r="I146" s="151" t="s">
        <v>21</v>
      </c>
      <c r="J146" s="151" t="s">
        <v>21</v>
      </c>
      <c r="K146" s="151" t="s">
        <v>21</v>
      </c>
      <c r="L146" s="151" t="s">
        <v>21</v>
      </c>
      <c r="M146" s="151" t="s">
        <v>21</v>
      </c>
    </row>
    <row r="147" spans="4:13" ht="15">
      <c r="D147" s="59">
        <f>SUM(D115:D142)</f>
        <v>2226220</v>
      </c>
      <c r="E147" s="59">
        <f aca="true" t="shared" si="0" ref="E147:M147">SUM(E115:E142)</f>
        <v>473030</v>
      </c>
      <c r="F147" s="59">
        <f t="shared" si="0"/>
        <v>575220</v>
      </c>
      <c r="G147" s="59">
        <f t="shared" si="0"/>
        <v>207610</v>
      </c>
      <c r="H147" s="59">
        <f t="shared" si="0"/>
        <v>276440</v>
      </c>
      <c r="I147" s="59">
        <f t="shared" si="0"/>
        <v>314340</v>
      </c>
      <c r="J147" s="59">
        <f t="shared" si="0"/>
        <v>158500</v>
      </c>
      <c r="K147" s="59">
        <f t="shared" si="0"/>
        <v>109120</v>
      </c>
      <c r="L147" s="59">
        <f t="shared" si="0"/>
        <v>77980</v>
      </c>
      <c r="M147" s="59">
        <f t="shared" si="0"/>
        <v>33970</v>
      </c>
    </row>
  </sheetData>
  <autoFilter ref="C42:H42">
    <sortState ref="C43:H147">
      <sortCondition descending="1" sortBy="value" ref="E43:E147"/>
    </sortState>
  </autoFilter>
  <mergeCells count="1">
    <mergeCell ref="H39:H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2:R255"/>
  <sheetViews>
    <sheetView showGridLines="0" workbookViewId="0" topLeftCell="A1">
      <selection activeCell="B3" sqref="B3"/>
    </sheetView>
  </sheetViews>
  <sheetFormatPr defaultColWidth="10.28125" defaultRowHeight="15"/>
  <cols>
    <col min="1" max="1" width="10.28125" style="171" customWidth="1"/>
    <col min="2" max="2" width="16.7109375" style="171" customWidth="1"/>
    <col min="3" max="3" width="10.57421875" style="171" customWidth="1"/>
    <col min="4" max="16384" width="10.28125" style="171" customWidth="1"/>
  </cols>
  <sheetData>
    <row r="2" ht="12">
      <c r="B2" s="384" t="s">
        <v>909</v>
      </c>
    </row>
    <row r="3" ht="15">
      <c r="B3" s="171" t="s">
        <v>880</v>
      </c>
    </row>
    <row r="4" ht="12" customHeight="1"/>
    <row r="5" ht="12" customHeight="1"/>
    <row r="6" ht="12" customHeight="1"/>
    <row r="7" ht="12" customHeight="1"/>
    <row r="8" ht="12" customHeight="1"/>
    <row r="10" ht="12" customHeight="1"/>
    <row r="11" ht="22.5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30" ht="12" customHeight="1"/>
    <row r="32" ht="12" customHeight="1"/>
    <row r="33" spans="2:3" s="1" customFormat="1" ht="12" customHeight="1">
      <c r="B33" s="171"/>
      <c r="C33" s="171"/>
    </row>
    <row r="34" s="1" customFormat="1" ht="12" customHeight="1"/>
    <row r="35" ht="3" customHeight="1"/>
    <row r="39" ht="12" customHeight="1"/>
    <row r="40" ht="22.5" customHeight="1"/>
    <row r="41" spans="2:14" ht="38.25" customHeight="1">
      <c r="B41" s="649" t="s">
        <v>943</v>
      </c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</row>
    <row r="42" ht="12" customHeight="1"/>
    <row r="43" ht="12" customHeight="1">
      <c r="B43" s="79" t="s">
        <v>162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>
      <c r="C51" s="207"/>
    </row>
    <row r="52" spans="3:6" ht="12" customHeight="1">
      <c r="C52" s="80"/>
      <c r="D52" s="31"/>
      <c r="E52" s="31"/>
      <c r="F52" s="179"/>
    </row>
    <row r="53" spans="3:6" ht="12" customHeight="1">
      <c r="C53" s="638"/>
      <c r="D53" s="639"/>
      <c r="E53" s="639"/>
      <c r="F53" s="179"/>
    </row>
    <row r="54" spans="3:6" ht="12" customHeight="1">
      <c r="C54" s="638"/>
      <c r="D54" s="639"/>
      <c r="E54" s="639"/>
      <c r="F54" s="179"/>
    </row>
    <row r="55" spans="3:6" ht="12" customHeight="1">
      <c r="C55" s="384" t="s">
        <v>752</v>
      </c>
      <c r="D55" s="181"/>
      <c r="E55" s="181"/>
      <c r="F55" s="179"/>
    </row>
    <row r="56" spans="3:6" ht="12" customHeight="1">
      <c r="C56" s="638"/>
      <c r="D56" s="639"/>
      <c r="E56" s="639"/>
      <c r="F56" s="179"/>
    </row>
    <row r="57" ht="12" customHeight="1">
      <c r="C57" s="207"/>
    </row>
    <row r="58" spans="3:18" ht="12" customHeight="1">
      <c r="C58" s="640"/>
      <c r="D58" s="643" t="s">
        <v>157</v>
      </c>
      <c r="E58" s="644"/>
      <c r="F58" s="645"/>
      <c r="G58" s="643" t="s">
        <v>158</v>
      </c>
      <c r="H58" s="644"/>
      <c r="I58" s="644"/>
      <c r="L58" s="640"/>
      <c r="M58" s="643" t="s">
        <v>157</v>
      </c>
      <c r="N58" s="644"/>
      <c r="O58" s="644"/>
      <c r="P58" s="643" t="s">
        <v>158</v>
      </c>
      <c r="Q58" s="644"/>
      <c r="R58" s="644"/>
    </row>
    <row r="59" spans="3:18" ht="12" customHeight="1">
      <c r="C59" s="641"/>
      <c r="D59" s="182" t="s">
        <v>159</v>
      </c>
      <c r="E59" s="183" t="s">
        <v>160</v>
      </c>
      <c r="F59" s="184" t="s">
        <v>161</v>
      </c>
      <c r="G59" s="182" t="s">
        <v>159</v>
      </c>
      <c r="H59" s="185" t="s">
        <v>160</v>
      </c>
      <c r="I59" s="184" t="s">
        <v>161</v>
      </c>
      <c r="L59" s="641"/>
      <c r="M59" s="182" t="s">
        <v>159</v>
      </c>
      <c r="N59" s="183" t="s">
        <v>160</v>
      </c>
      <c r="O59" s="184" t="s">
        <v>161</v>
      </c>
      <c r="P59" s="182" t="s">
        <v>159</v>
      </c>
      <c r="Q59" s="185" t="s">
        <v>160</v>
      </c>
      <c r="R59" s="184" t="s">
        <v>161</v>
      </c>
    </row>
    <row r="60" spans="3:18" ht="12" customHeight="1">
      <c r="C60" s="642"/>
      <c r="D60" s="646" t="s">
        <v>3</v>
      </c>
      <c r="E60" s="647"/>
      <c r="F60" s="186" t="s">
        <v>141</v>
      </c>
      <c r="G60" s="646" t="s">
        <v>3</v>
      </c>
      <c r="H60" s="648"/>
      <c r="I60" s="554" t="s">
        <v>141</v>
      </c>
      <c r="L60" s="642"/>
      <c r="M60" s="646" t="s">
        <v>3</v>
      </c>
      <c r="N60" s="647"/>
      <c r="O60" s="186" t="s">
        <v>141</v>
      </c>
      <c r="P60" s="646" t="s">
        <v>3</v>
      </c>
      <c r="Q60" s="648"/>
      <c r="R60" s="554" t="s">
        <v>141</v>
      </c>
    </row>
    <row r="61" spans="3:18" ht="12" customHeight="1">
      <c r="C61" s="187" t="s">
        <v>68</v>
      </c>
      <c r="D61" s="188">
        <v>3760</v>
      </c>
      <c r="E61" s="189">
        <v>4350</v>
      </c>
      <c r="F61" s="191">
        <v>100</v>
      </c>
      <c r="G61" s="188">
        <v>7620</v>
      </c>
      <c r="H61" s="191">
        <v>1680</v>
      </c>
      <c r="I61" s="191">
        <v>22.04724409448819</v>
      </c>
      <c r="L61" s="187" t="s">
        <v>68</v>
      </c>
      <c r="M61" s="188">
        <v>3760</v>
      </c>
      <c r="N61" s="189">
        <v>4350</v>
      </c>
      <c r="O61" s="190">
        <v>1</v>
      </c>
      <c r="P61" s="188">
        <v>7620</v>
      </c>
      <c r="Q61" s="191">
        <v>1680</v>
      </c>
      <c r="R61" s="192">
        <f>Q61/P61</f>
        <v>0.2204724409448819</v>
      </c>
    </row>
    <row r="62" spans="3:18" ht="12" customHeight="1">
      <c r="C62" s="187" t="s">
        <v>64</v>
      </c>
      <c r="D62" s="188">
        <v>287570</v>
      </c>
      <c r="E62" s="189">
        <v>302360</v>
      </c>
      <c r="F62" s="191">
        <v>100</v>
      </c>
      <c r="G62" s="188">
        <v>852620</v>
      </c>
      <c r="H62" s="191">
        <v>203080</v>
      </c>
      <c r="I62" s="191">
        <v>23.818348150406983</v>
      </c>
      <c r="L62" s="187" t="s">
        <v>64</v>
      </c>
      <c r="M62" s="188">
        <v>287570</v>
      </c>
      <c r="N62" s="189">
        <v>302360</v>
      </c>
      <c r="O62" s="190">
        <v>1</v>
      </c>
      <c r="P62" s="188">
        <v>852620</v>
      </c>
      <c r="Q62" s="191">
        <v>203080</v>
      </c>
      <c r="R62" s="192">
        <f aca="true" t="shared" si="0" ref="R62:R73">Q62/P62</f>
        <v>0.23818348150406982</v>
      </c>
    </row>
    <row r="63" spans="3:18" ht="12" customHeight="1">
      <c r="C63" s="187" t="s">
        <v>63</v>
      </c>
      <c r="D63" s="188">
        <v>42770</v>
      </c>
      <c r="E63" s="189">
        <v>40680</v>
      </c>
      <c r="F63" s="191">
        <v>95.11339724105682</v>
      </c>
      <c r="G63" s="188">
        <v>86340</v>
      </c>
      <c r="H63" s="191">
        <v>36630</v>
      </c>
      <c r="I63" s="191">
        <v>42.425295343988886</v>
      </c>
      <c r="L63" s="187" t="s">
        <v>63</v>
      </c>
      <c r="M63" s="188">
        <v>42770</v>
      </c>
      <c r="N63" s="189">
        <v>40680</v>
      </c>
      <c r="O63" s="190">
        <f aca="true" t="shared" si="1" ref="O63:O68">N63/M63</f>
        <v>0.9511339724105682</v>
      </c>
      <c r="P63" s="188">
        <v>86340</v>
      </c>
      <c r="Q63" s="191">
        <v>36630</v>
      </c>
      <c r="R63" s="192">
        <f t="shared" si="0"/>
        <v>0.42425295343988884</v>
      </c>
    </row>
    <row r="64" spans="3:18" ht="12" customHeight="1">
      <c r="C64" s="187" t="s">
        <v>73</v>
      </c>
      <c r="D64" s="188">
        <v>110</v>
      </c>
      <c r="E64" s="193">
        <v>100</v>
      </c>
      <c r="F64" s="191">
        <v>90.9090909090909</v>
      </c>
      <c r="G64" s="188">
        <v>610</v>
      </c>
      <c r="H64" s="191">
        <v>430</v>
      </c>
      <c r="I64" s="191">
        <v>70.49180327868852</v>
      </c>
      <c r="L64" s="187" t="s">
        <v>73</v>
      </c>
      <c r="M64" s="188">
        <v>110</v>
      </c>
      <c r="N64" s="193">
        <v>100</v>
      </c>
      <c r="O64" s="190">
        <f t="shared" si="1"/>
        <v>0.9090909090909091</v>
      </c>
      <c r="P64" s="188">
        <v>610</v>
      </c>
      <c r="Q64" s="191">
        <v>430</v>
      </c>
      <c r="R64" s="192">
        <f t="shared" si="0"/>
        <v>0.7049180327868853</v>
      </c>
    </row>
    <row r="65" spans="3:18" ht="12" customHeight="1">
      <c r="C65" s="187" t="s">
        <v>77</v>
      </c>
      <c r="D65" s="188">
        <v>16930</v>
      </c>
      <c r="E65" s="191">
        <v>15150</v>
      </c>
      <c r="F65" s="191">
        <v>89.48611931482576</v>
      </c>
      <c r="G65" s="194">
        <v>177830</v>
      </c>
      <c r="H65" s="191">
        <v>26100</v>
      </c>
      <c r="I65" s="191">
        <v>14.676938649271776</v>
      </c>
      <c r="L65" s="187" t="s">
        <v>77</v>
      </c>
      <c r="M65" s="188">
        <v>16930</v>
      </c>
      <c r="N65" s="191">
        <v>15150</v>
      </c>
      <c r="O65" s="190">
        <f t="shared" si="1"/>
        <v>0.8948611931482575</v>
      </c>
      <c r="P65" s="194">
        <v>177830</v>
      </c>
      <c r="Q65" s="191">
        <v>26100</v>
      </c>
      <c r="R65" s="192">
        <f t="shared" si="0"/>
        <v>0.14676938649271776</v>
      </c>
    </row>
    <row r="66" spans="3:18" ht="12" customHeight="1">
      <c r="C66" s="187" t="s">
        <v>67</v>
      </c>
      <c r="D66" s="188">
        <v>128920</v>
      </c>
      <c r="E66" s="189">
        <v>112960</v>
      </c>
      <c r="F66" s="191">
        <v>87.62022959975178</v>
      </c>
      <c r="G66" s="195">
        <v>663000</v>
      </c>
      <c r="H66" s="196">
        <v>175680</v>
      </c>
      <c r="I66" s="191">
        <v>26.497737556561084</v>
      </c>
      <c r="L66" s="187" t="s">
        <v>67</v>
      </c>
      <c r="M66" s="188">
        <v>128920</v>
      </c>
      <c r="N66" s="189">
        <v>112960</v>
      </c>
      <c r="O66" s="190">
        <f t="shared" si="1"/>
        <v>0.8762022959975179</v>
      </c>
      <c r="P66" s="195">
        <v>663000</v>
      </c>
      <c r="Q66" s="196">
        <v>175680</v>
      </c>
      <c r="R66" s="192">
        <f t="shared" si="0"/>
        <v>0.26497737556561085</v>
      </c>
    </row>
    <row r="67" spans="3:18" ht="12" customHeight="1">
      <c r="C67" s="187" t="s">
        <v>66</v>
      </c>
      <c r="D67" s="188">
        <v>1900</v>
      </c>
      <c r="E67" s="189">
        <v>1490</v>
      </c>
      <c r="F67" s="191">
        <v>78.42105263157895</v>
      </c>
      <c r="G67" s="195">
        <v>30330</v>
      </c>
      <c r="H67" s="196">
        <v>880</v>
      </c>
      <c r="I67" s="191">
        <v>2.90141773821299</v>
      </c>
      <c r="L67" s="187" t="s">
        <v>66</v>
      </c>
      <c r="M67" s="188">
        <v>1900</v>
      </c>
      <c r="N67" s="189">
        <v>1490</v>
      </c>
      <c r="O67" s="190">
        <f t="shared" si="1"/>
        <v>0.7842105263157895</v>
      </c>
      <c r="P67" s="195">
        <v>30330</v>
      </c>
      <c r="Q67" s="196">
        <v>880</v>
      </c>
      <c r="R67" s="192">
        <f t="shared" si="0"/>
        <v>0.029014177382129903</v>
      </c>
    </row>
    <row r="68" spans="3:18" ht="12" customHeight="1">
      <c r="C68" s="187" t="s">
        <v>65</v>
      </c>
      <c r="D68" s="188">
        <v>4120</v>
      </c>
      <c r="E68" s="189">
        <v>2190</v>
      </c>
      <c r="F68" s="191">
        <v>53.15533980582524</v>
      </c>
      <c r="G68" s="195">
        <v>785650</v>
      </c>
      <c r="H68" s="196">
        <v>27360</v>
      </c>
      <c r="I68" s="191">
        <v>3.4824667472793234</v>
      </c>
      <c r="L68" s="187" t="s">
        <v>65</v>
      </c>
      <c r="M68" s="188">
        <v>4120</v>
      </c>
      <c r="N68" s="189">
        <v>2190</v>
      </c>
      <c r="O68" s="190">
        <f t="shared" si="1"/>
        <v>0.5315533980582524</v>
      </c>
      <c r="P68" s="195">
        <v>785650</v>
      </c>
      <c r="Q68" s="196">
        <v>27360</v>
      </c>
      <c r="R68" s="192">
        <f t="shared" si="0"/>
        <v>0.03482466747279323</v>
      </c>
    </row>
    <row r="69" spans="3:18" ht="12" customHeight="1">
      <c r="C69" s="187" t="s">
        <v>866</v>
      </c>
      <c r="D69" s="188" t="s">
        <v>21</v>
      </c>
      <c r="E69" s="189" t="s">
        <v>21</v>
      </c>
      <c r="F69" s="189" t="s">
        <v>21</v>
      </c>
      <c r="G69" s="195">
        <v>52340</v>
      </c>
      <c r="H69" s="196">
        <v>2290</v>
      </c>
      <c r="I69" s="191">
        <v>4.3752388230798624</v>
      </c>
      <c r="L69" s="187" t="s">
        <v>866</v>
      </c>
      <c r="M69" s="188" t="s">
        <v>21</v>
      </c>
      <c r="N69" s="189" t="s">
        <v>21</v>
      </c>
      <c r="O69" s="189" t="s">
        <v>21</v>
      </c>
      <c r="P69" s="195">
        <v>52340</v>
      </c>
      <c r="Q69" s="196">
        <v>2290</v>
      </c>
      <c r="R69" s="192">
        <f t="shared" si="0"/>
        <v>0.043752388230798626</v>
      </c>
    </row>
    <row r="70" spans="3:18" ht="12">
      <c r="C70" s="187" t="s">
        <v>877</v>
      </c>
      <c r="D70" s="188" t="s">
        <v>21</v>
      </c>
      <c r="E70" s="189" t="s">
        <v>21</v>
      </c>
      <c r="F70" s="189" t="s">
        <v>21</v>
      </c>
      <c r="G70" s="195">
        <v>14350</v>
      </c>
      <c r="H70" s="196">
        <v>320</v>
      </c>
      <c r="I70" s="191">
        <v>2.229965156794425</v>
      </c>
      <c r="L70" s="187" t="s">
        <v>877</v>
      </c>
      <c r="M70" s="188" t="s">
        <v>21</v>
      </c>
      <c r="N70" s="189" t="s">
        <v>21</v>
      </c>
      <c r="O70" s="189" t="s">
        <v>21</v>
      </c>
      <c r="P70" s="195">
        <v>14350</v>
      </c>
      <c r="Q70" s="196">
        <v>320</v>
      </c>
      <c r="R70" s="192">
        <f t="shared" si="0"/>
        <v>0.02229965156794425</v>
      </c>
    </row>
    <row r="71" spans="3:18" ht="12">
      <c r="C71" s="197" t="s">
        <v>865</v>
      </c>
      <c r="D71" s="194" t="s">
        <v>21</v>
      </c>
      <c r="E71" s="193" t="s">
        <v>21</v>
      </c>
      <c r="F71" s="193" t="s">
        <v>21</v>
      </c>
      <c r="G71" s="198">
        <v>46620</v>
      </c>
      <c r="H71" s="199">
        <v>830</v>
      </c>
      <c r="I71" s="191">
        <v>1.7803517803517803</v>
      </c>
      <c r="L71" s="197" t="s">
        <v>865</v>
      </c>
      <c r="M71" s="194" t="s">
        <v>21</v>
      </c>
      <c r="N71" s="193" t="s">
        <v>21</v>
      </c>
      <c r="O71" s="193" t="s">
        <v>21</v>
      </c>
      <c r="P71" s="198">
        <v>46620</v>
      </c>
      <c r="Q71" s="199">
        <v>830</v>
      </c>
      <c r="R71" s="192">
        <f t="shared" si="0"/>
        <v>0.017803517803517802</v>
      </c>
    </row>
    <row r="72" spans="3:18" ht="12">
      <c r="C72" s="197" t="s">
        <v>868</v>
      </c>
      <c r="D72" s="194" t="s">
        <v>21</v>
      </c>
      <c r="E72" s="193" t="s">
        <v>21</v>
      </c>
      <c r="F72" s="193" t="s">
        <v>21</v>
      </c>
      <c r="G72" s="198">
        <v>161370</v>
      </c>
      <c r="H72" s="199">
        <v>1510</v>
      </c>
      <c r="I72" s="191">
        <v>0.9357377455536964</v>
      </c>
      <c r="L72" s="197" t="s">
        <v>868</v>
      </c>
      <c r="M72" s="194" t="s">
        <v>21</v>
      </c>
      <c r="N72" s="193" t="s">
        <v>21</v>
      </c>
      <c r="O72" s="193" t="s">
        <v>21</v>
      </c>
      <c r="P72" s="198">
        <v>161370</v>
      </c>
      <c r="Q72" s="199">
        <v>1510</v>
      </c>
      <c r="R72" s="200">
        <f t="shared" si="0"/>
        <v>0.009357377455536964</v>
      </c>
    </row>
    <row r="73" spans="3:18" ht="12">
      <c r="C73" s="492" t="s">
        <v>878</v>
      </c>
      <c r="D73" s="194" t="s">
        <v>21</v>
      </c>
      <c r="E73" s="193" t="s">
        <v>21</v>
      </c>
      <c r="F73" s="460" t="s">
        <v>21</v>
      </c>
      <c r="G73" s="233">
        <v>97010</v>
      </c>
      <c r="H73" s="189">
        <v>850</v>
      </c>
      <c r="I73" s="191">
        <v>0.876198330069065</v>
      </c>
      <c r="L73" s="492" t="s">
        <v>878</v>
      </c>
      <c r="M73" s="194" t="s">
        <v>21</v>
      </c>
      <c r="N73" s="193" t="s">
        <v>21</v>
      </c>
      <c r="O73" s="460" t="s">
        <v>21</v>
      </c>
      <c r="P73" s="233">
        <v>97010</v>
      </c>
      <c r="Q73" s="189">
        <v>850</v>
      </c>
      <c r="R73" s="190">
        <f t="shared" si="0"/>
        <v>0.00876198330069065</v>
      </c>
    </row>
    <row r="74" spans="3:18" ht="12">
      <c r="C74" s="462" t="s">
        <v>864</v>
      </c>
      <c r="D74" s="463" t="s">
        <v>21</v>
      </c>
      <c r="E74" s="464" t="s">
        <v>21</v>
      </c>
      <c r="F74" s="465" t="s">
        <v>21</v>
      </c>
      <c r="G74" s="199">
        <v>59980</v>
      </c>
      <c r="H74" s="233">
        <v>230</v>
      </c>
      <c r="I74" s="191">
        <v>0.383461153717906</v>
      </c>
      <c r="L74" s="462" t="s">
        <v>864</v>
      </c>
      <c r="M74" s="463" t="s">
        <v>21</v>
      </c>
      <c r="N74" s="464" t="s">
        <v>21</v>
      </c>
      <c r="O74" s="465" t="s">
        <v>21</v>
      </c>
      <c r="P74" s="199">
        <v>59980</v>
      </c>
      <c r="Q74" s="233">
        <v>230</v>
      </c>
      <c r="R74" s="232">
        <v>0.00383461153717906</v>
      </c>
    </row>
    <row r="75" spans="3:18" ht="12" customHeight="1">
      <c r="C75" s="187"/>
      <c r="D75" s="188"/>
      <c r="E75" s="189"/>
      <c r="F75" s="455"/>
      <c r="G75" s="233"/>
      <c r="H75" s="233"/>
      <c r="I75" s="191"/>
      <c r="L75" s="187"/>
      <c r="M75" s="188"/>
      <c r="N75" s="189"/>
      <c r="O75" s="455"/>
      <c r="P75" s="233"/>
      <c r="Q75" s="233"/>
      <c r="R75" s="232"/>
    </row>
    <row r="76" spans="3:18" ht="12" customHeight="1">
      <c r="C76" s="456" t="s">
        <v>879</v>
      </c>
      <c r="D76" s="457" t="s">
        <v>21</v>
      </c>
      <c r="E76" s="458" t="s">
        <v>21</v>
      </c>
      <c r="F76" s="459" t="s">
        <v>21</v>
      </c>
      <c r="G76" s="205">
        <v>13100</v>
      </c>
      <c r="H76" s="461">
        <v>2190</v>
      </c>
      <c r="I76" s="191">
        <v>16.717557251908396</v>
      </c>
      <c r="L76" s="456" t="s">
        <v>879</v>
      </c>
      <c r="M76" s="457" t="s">
        <v>21</v>
      </c>
      <c r="N76" s="458" t="s">
        <v>21</v>
      </c>
      <c r="O76" s="459" t="s">
        <v>21</v>
      </c>
      <c r="P76" s="205">
        <v>13100</v>
      </c>
      <c r="Q76" s="461">
        <v>2190</v>
      </c>
      <c r="R76" s="206">
        <f>Q76/P76</f>
        <v>0.16717557251908396</v>
      </c>
    </row>
    <row r="77" ht="12" customHeight="1">
      <c r="C77" s="207"/>
    </row>
    <row r="78" ht="12" customHeight="1">
      <c r="C78" s="171" t="s">
        <v>813</v>
      </c>
    </row>
    <row r="79" ht="12" customHeight="1">
      <c r="C79" s="207"/>
    </row>
    <row r="80" ht="12" customHeight="1">
      <c r="C80" s="79" t="s">
        <v>162</v>
      </c>
    </row>
    <row r="81" spans="2:10" ht="12" customHeight="1">
      <c r="B81" s="1"/>
      <c r="C81" s="80" t="s">
        <v>163</v>
      </c>
      <c r="D81" s="3"/>
      <c r="E81" s="3"/>
      <c r="F81" s="1"/>
      <c r="G81" s="1"/>
      <c r="H81" s="1"/>
      <c r="I81" s="1"/>
      <c r="J81" s="1"/>
    </row>
    <row r="82" spans="2:11" ht="12" customHeight="1">
      <c r="B82" s="1"/>
      <c r="C82" s="207"/>
      <c r="F82" s="1"/>
      <c r="G82" s="1"/>
      <c r="H82" s="1"/>
      <c r="I82" s="1"/>
      <c r="J82" s="1"/>
      <c r="K82" s="1"/>
    </row>
    <row r="83" ht="12" customHeight="1">
      <c r="C83" s="207"/>
    </row>
    <row r="84" ht="12" customHeight="1">
      <c r="C84" s="207"/>
    </row>
    <row r="85" ht="12" customHeight="1">
      <c r="C85" s="207"/>
    </row>
    <row r="86" ht="12" customHeight="1">
      <c r="C86" s="207"/>
    </row>
    <row r="87" spans="3:9" ht="12" customHeight="1">
      <c r="C87" s="640"/>
      <c r="D87" s="643" t="s">
        <v>157</v>
      </c>
      <c r="E87" s="644"/>
      <c r="F87" s="644"/>
      <c r="G87" s="643" t="s">
        <v>158</v>
      </c>
      <c r="H87" s="644"/>
      <c r="I87" s="644"/>
    </row>
    <row r="88" spans="3:9" ht="12" customHeight="1">
      <c r="C88" s="641"/>
      <c r="D88" s="182" t="s">
        <v>159</v>
      </c>
      <c r="E88" s="183" t="s">
        <v>160</v>
      </c>
      <c r="F88" s="184" t="s">
        <v>161</v>
      </c>
      <c r="G88" s="182" t="s">
        <v>159</v>
      </c>
      <c r="H88" s="185" t="s">
        <v>160</v>
      </c>
      <c r="I88" s="184" t="s">
        <v>161</v>
      </c>
    </row>
    <row r="89" spans="3:9" ht="12" customHeight="1">
      <c r="C89" s="642"/>
      <c r="D89" s="646" t="s">
        <v>3</v>
      </c>
      <c r="E89" s="647"/>
      <c r="F89" s="554" t="s">
        <v>141</v>
      </c>
      <c r="G89" s="646" t="s">
        <v>3</v>
      </c>
      <c r="H89" s="648"/>
      <c r="I89" s="554" t="s">
        <v>141</v>
      </c>
    </row>
    <row r="90" spans="3:9" ht="12" customHeight="1">
      <c r="C90" s="491" t="s">
        <v>7</v>
      </c>
      <c r="D90" s="188">
        <v>0</v>
      </c>
      <c r="E90" s="191">
        <v>0</v>
      </c>
      <c r="F90" s="208"/>
      <c r="G90" s="188" t="s">
        <v>21</v>
      </c>
      <c r="H90" s="191">
        <v>0</v>
      </c>
      <c r="I90" s="192"/>
    </row>
    <row r="91" spans="3:9" ht="12" customHeight="1">
      <c r="C91" s="493" t="s">
        <v>90</v>
      </c>
      <c r="D91" s="188">
        <v>0</v>
      </c>
      <c r="E91" s="191">
        <v>0</v>
      </c>
      <c r="F91" s="208"/>
      <c r="G91" s="188">
        <v>52340</v>
      </c>
      <c r="H91" s="191">
        <v>2290</v>
      </c>
      <c r="I91" s="192">
        <f>H91/G91</f>
        <v>0.043752388230798626</v>
      </c>
    </row>
    <row r="92" spans="3:9" ht="12" customHeight="1">
      <c r="C92" s="493" t="s">
        <v>8</v>
      </c>
      <c r="D92" s="188">
        <v>0</v>
      </c>
      <c r="E92" s="191">
        <v>0</v>
      </c>
      <c r="F92" s="208"/>
      <c r="G92" s="188">
        <v>14350</v>
      </c>
      <c r="H92" s="191">
        <v>320</v>
      </c>
      <c r="I92" s="192">
        <f aca="true" t="shared" si="2" ref="I92:I118">H92/G92</f>
        <v>0.02229965156794425</v>
      </c>
    </row>
    <row r="93" spans="3:9" ht="12" customHeight="1">
      <c r="C93" s="491" t="s">
        <v>9</v>
      </c>
      <c r="D93" s="188">
        <v>0</v>
      </c>
      <c r="E93" s="191">
        <v>0</v>
      </c>
      <c r="F93" s="208"/>
      <c r="G93" s="188">
        <v>0</v>
      </c>
      <c r="H93" s="191">
        <v>0</v>
      </c>
      <c r="I93" s="192"/>
    </row>
    <row r="94" spans="3:9" ht="12" customHeight="1">
      <c r="C94" s="495" t="s">
        <v>108</v>
      </c>
      <c r="D94" s="497">
        <v>0</v>
      </c>
      <c r="E94" s="498">
        <v>0</v>
      </c>
      <c r="F94" s="499"/>
      <c r="G94" s="497">
        <v>97010</v>
      </c>
      <c r="H94" s="498">
        <v>850</v>
      </c>
      <c r="I94" s="500">
        <f t="shared" si="2"/>
        <v>0.00876198330069065</v>
      </c>
    </row>
    <row r="95" spans="3:9" ht="12" customHeight="1">
      <c r="C95" s="491" t="s">
        <v>164</v>
      </c>
      <c r="D95" s="188">
        <v>0</v>
      </c>
      <c r="E95" s="191">
        <v>0</v>
      </c>
      <c r="F95" s="208"/>
      <c r="G95" s="188">
        <v>0</v>
      </c>
      <c r="H95" s="191">
        <v>0</v>
      </c>
      <c r="I95" s="192"/>
    </row>
    <row r="96" spans="3:9" ht="12" customHeight="1">
      <c r="C96" s="491" t="s">
        <v>12</v>
      </c>
      <c r="D96" s="188">
        <v>0</v>
      </c>
      <c r="E96" s="191">
        <v>0</v>
      </c>
      <c r="F96" s="208"/>
      <c r="G96" s="188">
        <v>0</v>
      </c>
      <c r="H96" s="191">
        <v>0</v>
      </c>
      <c r="I96" s="192"/>
    </row>
    <row r="97" spans="3:9" ht="12" customHeight="1">
      <c r="C97" s="493" t="s">
        <v>91</v>
      </c>
      <c r="D97" s="188">
        <v>42770</v>
      </c>
      <c r="E97" s="191">
        <v>40680</v>
      </c>
      <c r="F97" s="192">
        <f>E97/D97</f>
        <v>0.9511339724105682</v>
      </c>
      <c r="G97" s="188">
        <v>86340</v>
      </c>
      <c r="H97" s="191">
        <v>36630</v>
      </c>
      <c r="I97" s="192">
        <f t="shared" si="2"/>
        <v>0.42425295343988884</v>
      </c>
    </row>
    <row r="98" spans="3:9" ht="13.5" customHeight="1">
      <c r="C98" s="493" t="s">
        <v>13</v>
      </c>
      <c r="D98" s="188">
        <v>287570</v>
      </c>
      <c r="E98" s="191">
        <v>302360</v>
      </c>
      <c r="F98" s="192">
        <v>1</v>
      </c>
      <c r="G98" s="188">
        <v>852620</v>
      </c>
      <c r="H98" s="191">
        <v>203080</v>
      </c>
      <c r="I98" s="192">
        <f t="shared" si="2"/>
        <v>0.23818348150406982</v>
      </c>
    </row>
    <row r="99" spans="3:9" ht="12" customHeight="1">
      <c r="C99" s="493" t="s">
        <v>14</v>
      </c>
      <c r="D99" s="188">
        <v>4120</v>
      </c>
      <c r="E99" s="191">
        <v>2190</v>
      </c>
      <c r="F99" s="192">
        <f>E99/D99</f>
        <v>0.5315533980582524</v>
      </c>
      <c r="G99" s="188">
        <v>785650</v>
      </c>
      <c r="H99" s="191">
        <v>27360</v>
      </c>
      <c r="I99" s="192">
        <f t="shared" si="2"/>
        <v>0.03482466747279323</v>
      </c>
    </row>
    <row r="100" spans="3:9" ht="12" customHeight="1">
      <c r="C100" s="493" t="s">
        <v>15</v>
      </c>
      <c r="D100" s="188">
        <v>1900</v>
      </c>
      <c r="E100" s="191">
        <v>1490</v>
      </c>
      <c r="F100" s="192">
        <f>E100/D100</f>
        <v>0.7842105263157895</v>
      </c>
      <c r="G100" s="188">
        <v>30330</v>
      </c>
      <c r="H100" s="191">
        <v>880</v>
      </c>
      <c r="I100" s="192">
        <f t="shared" si="2"/>
        <v>0.029014177382129903</v>
      </c>
    </row>
    <row r="101" spans="3:9" ht="12" customHeight="1">
      <c r="C101" s="493" t="s">
        <v>16</v>
      </c>
      <c r="D101" s="188">
        <v>128920</v>
      </c>
      <c r="E101" s="191">
        <v>112960</v>
      </c>
      <c r="F101" s="192">
        <f>E101/D101</f>
        <v>0.8762022959975179</v>
      </c>
      <c r="G101" s="188">
        <v>663000</v>
      </c>
      <c r="H101" s="191">
        <v>175680</v>
      </c>
      <c r="I101" s="192">
        <f t="shared" si="2"/>
        <v>0.26497737556561085</v>
      </c>
    </row>
    <row r="102" spans="3:9" ht="12" customHeight="1">
      <c r="C102" s="493" t="s">
        <v>17</v>
      </c>
      <c r="D102" s="188">
        <v>3760</v>
      </c>
      <c r="E102" s="191">
        <v>4350</v>
      </c>
      <c r="F102" s="192">
        <v>1</v>
      </c>
      <c r="G102" s="188">
        <v>7620</v>
      </c>
      <c r="H102" s="191">
        <v>1680</v>
      </c>
      <c r="I102" s="192">
        <f t="shared" si="2"/>
        <v>0.2204724409448819</v>
      </c>
    </row>
    <row r="103" spans="3:9" ht="12" customHeight="1">
      <c r="C103" s="491" t="s">
        <v>18</v>
      </c>
      <c r="D103" s="188">
        <v>0</v>
      </c>
      <c r="E103" s="191">
        <v>0</v>
      </c>
      <c r="F103" s="192"/>
      <c r="G103" s="188">
        <v>0</v>
      </c>
      <c r="H103" s="191">
        <v>0</v>
      </c>
      <c r="I103" s="192"/>
    </row>
    <row r="104" spans="3:9" ht="12" customHeight="1">
      <c r="C104" s="491" t="s">
        <v>19</v>
      </c>
      <c r="D104" s="188">
        <v>0</v>
      </c>
      <c r="E104" s="191">
        <v>0</v>
      </c>
      <c r="F104" s="192"/>
      <c r="G104" s="188">
        <v>0</v>
      </c>
      <c r="H104" s="191">
        <v>0</v>
      </c>
      <c r="I104" s="192"/>
    </row>
    <row r="105" spans="3:9" ht="12" customHeight="1">
      <c r="C105" s="187" t="s">
        <v>20</v>
      </c>
      <c r="D105" s="188">
        <v>0</v>
      </c>
      <c r="E105" s="191" t="s">
        <v>21</v>
      </c>
      <c r="F105" s="192"/>
      <c r="G105" s="188">
        <v>1270</v>
      </c>
      <c r="H105" s="191" t="s">
        <v>21</v>
      </c>
      <c r="I105" s="192"/>
    </row>
    <row r="106" spans="3:9" ht="12" customHeight="1">
      <c r="C106" s="493" t="s">
        <v>22</v>
      </c>
      <c r="D106" s="188">
        <v>0</v>
      </c>
      <c r="E106" s="191">
        <v>0</v>
      </c>
      <c r="F106" s="192"/>
      <c r="G106" s="188">
        <v>59980</v>
      </c>
      <c r="H106" s="191">
        <v>230</v>
      </c>
      <c r="I106" s="192">
        <f t="shared" si="2"/>
        <v>0.00383461153717906</v>
      </c>
    </row>
    <row r="107" spans="3:9" ht="12" customHeight="1">
      <c r="C107" s="493" t="s">
        <v>23</v>
      </c>
      <c r="D107" s="188">
        <v>110</v>
      </c>
      <c r="E107" s="191">
        <v>100</v>
      </c>
      <c r="F107" s="192">
        <f>E107/D107</f>
        <v>0.9090909090909091</v>
      </c>
      <c r="G107" s="188">
        <v>610</v>
      </c>
      <c r="H107" s="191">
        <v>430</v>
      </c>
      <c r="I107" s="192">
        <f t="shared" si="2"/>
        <v>0.7049180327868853</v>
      </c>
    </row>
    <row r="108" spans="3:9" ht="12" customHeight="1">
      <c r="C108" s="187" t="s">
        <v>24</v>
      </c>
      <c r="D108" s="188">
        <v>0</v>
      </c>
      <c r="E108" s="191">
        <v>0</v>
      </c>
      <c r="F108" s="192"/>
      <c r="G108" s="188">
        <v>160</v>
      </c>
      <c r="H108" s="191">
        <v>0</v>
      </c>
      <c r="I108" s="192">
        <f t="shared" si="2"/>
        <v>0</v>
      </c>
    </row>
    <row r="109" spans="3:9" ht="12" customHeight="1">
      <c r="C109" s="493" t="s">
        <v>25</v>
      </c>
      <c r="D109" s="188">
        <v>0</v>
      </c>
      <c r="E109" s="191">
        <v>0</v>
      </c>
      <c r="F109" s="192"/>
      <c r="G109" s="188">
        <v>46620</v>
      </c>
      <c r="H109" s="191">
        <v>830</v>
      </c>
      <c r="I109" s="192">
        <f t="shared" si="2"/>
        <v>0.017803517803517802</v>
      </c>
    </row>
    <row r="110" spans="3:9" ht="12" customHeight="1">
      <c r="C110" s="187" t="s">
        <v>26</v>
      </c>
      <c r="D110" s="188">
        <v>0</v>
      </c>
      <c r="E110" s="191">
        <v>0</v>
      </c>
      <c r="F110" s="192"/>
      <c r="G110" s="188">
        <v>340</v>
      </c>
      <c r="H110" s="191">
        <v>0</v>
      </c>
      <c r="I110" s="192">
        <f t="shared" si="2"/>
        <v>0</v>
      </c>
    </row>
    <row r="111" spans="3:9" ht="12" customHeight="1">
      <c r="C111" s="493" t="s">
        <v>27</v>
      </c>
      <c r="D111" s="188">
        <v>16930</v>
      </c>
      <c r="E111" s="191">
        <v>15150</v>
      </c>
      <c r="F111" s="192">
        <f>E111/D111</f>
        <v>0.8948611931482575</v>
      </c>
      <c r="G111" s="188">
        <v>177830</v>
      </c>
      <c r="H111" s="191">
        <v>26100</v>
      </c>
      <c r="I111" s="192">
        <f t="shared" si="2"/>
        <v>0.14676938649271776</v>
      </c>
    </row>
    <row r="112" spans="3:9" ht="12" customHeight="1">
      <c r="C112" s="493" t="s">
        <v>28</v>
      </c>
      <c r="D112" s="188">
        <v>0</v>
      </c>
      <c r="E112" s="189">
        <v>0</v>
      </c>
      <c r="F112" s="209"/>
      <c r="G112" s="188">
        <v>161370</v>
      </c>
      <c r="H112" s="191">
        <v>1510</v>
      </c>
      <c r="I112" s="192">
        <f t="shared" si="2"/>
        <v>0.009357377455536964</v>
      </c>
    </row>
    <row r="113" spans="3:9" ht="12" customHeight="1">
      <c r="C113" s="187" t="s">
        <v>29</v>
      </c>
      <c r="D113" s="188">
        <v>0</v>
      </c>
      <c r="E113" s="189">
        <v>0</v>
      </c>
      <c r="F113" s="209"/>
      <c r="G113" s="188">
        <v>16350</v>
      </c>
      <c r="H113" s="191" t="s">
        <v>21</v>
      </c>
      <c r="I113" s="192"/>
    </row>
    <row r="114" spans="3:9" ht="12" customHeight="1">
      <c r="C114" s="187" t="s">
        <v>30</v>
      </c>
      <c r="D114" s="188">
        <v>0</v>
      </c>
      <c r="E114" s="189">
        <v>0</v>
      </c>
      <c r="F114" s="209"/>
      <c r="G114" s="188">
        <v>11040</v>
      </c>
      <c r="H114" s="191">
        <v>0</v>
      </c>
      <c r="I114" s="192">
        <f t="shared" si="2"/>
        <v>0</v>
      </c>
    </row>
    <row r="115" spans="3:9" ht="12" customHeight="1">
      <c r="C115" s="491" t="s">
        <v>31</v>
      </c>
      <c r="D115" s="188">
        <v>0</v>
      </c>
      <c r="E115" s="189">
        <v>0</v>
      </c>
      <c r="F115" s="209"/>
      <c r="G115" s="188">
        <v>0</v>
      </c>
      <c r="H115" s="191">
        <v>0</v>
      </c>
      <c r="I115" s="192"/>
    </row>
    <row r="116" spans="3:9" ht="12" customHeight="1">
      <c r="C116" s="492" t="s">
        <v>32</v>
      </c>
      <c r="D116" s="188">
        <v>0</v>
      </c>
      <c r="E116" s="189" t="s">
        <v>21</v>
      </c>
      <c r="F116" s="209"/>
      <c r="G116" s="188">
        <v>0</v>
      </c>
      <c r="H116" s="191" t="s">
        <v>21</v>
      </c>
      <c r="I116" s="200"/>
    </row>
    <row r="117" spans="3:9" ht="12">
      <c r="C117" s="210" t="s">
        <v>33</v>
      </c>
      <c r="D117" s="205">
        <v>0</v>
      </c>
      <c r="E117" s="203">
        <v>0</v>
      </c>
      <c r="F117" s="211"/>
      <c r="G117" s="202">
        <v>1230</v>
      </c>
      <c r="H117" s="203">
        <v>0</v>
      </c>
      <c r="I117" s="206">
        <f t="shared" si="2"/>
        <v>0</v>
      </c>
    </row>
    <row r="118" spans="3:9" ht="12">
      <c r="C118" s="494" t="s">
        <v>89</v>
      </c>
      <c r="D118" s="205">
        <v>0</v>
      </c>
      <c r="E118" s="203">
        <v>0</v>
      </c>
      <c r="F118" s="211"/>
      <c r="G118" s="202">
        <v>13100</v>
      </c>
      <c r="H118" s="42">
        <v>2190</v>
      </c>
      <c r="I118" s="206">
        <f t="shared" si="2"/>
        <v>0.16717557251908396</v>
      </c>
    </row>
    <row r="119" ht="12">
      <c r="C119" s="207"/>
    </row>
    <row r="120" ht="12">
      <c r="C120" s="207"/>
    </row>
    <row r="121" ht="12" customHeight="1">
      <c r="C121" s="207"/>
    </row>
    <row r="122" ht="12">
      <c r="C122" s="207"/>
    </row>
    <row r="123" spans="3:11" ht="12" customHeight="1">
      <c r="C123" s="36" t="s">
        <v>39</v>
      </c>
      <c r="D123" s="37"/>
      <c r="E123" s="37"/>
      <c r="F123" s="37"/>
      <c r="G123" s="37"/>
      <c r="J123" s="36" t="s">
        <v>39</v>
      </c>
      <c r="K123" s="37"/>
    </row>
    <row r="124" ht="12" customHeight="1"/>
    <row r="125" ht="12" customHeight="1"/>
    <row r="127" ht="12" customHeight="1"/>
    <row r="128" ht="12" customHeight="1"/>
    <row r="129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7" spans="3:10" ht="12">
      <c r="C167" s="207"/>
      <c r="J167" s="207"/>
    </row>
    <row r="168" spans="3:14" ht="15">
      <c r="C168" s="36" t="s">
        <v>40</v>
      </c>
      <c r="D168" s="39">
        <v>42157.703946759255</v>
      </c>
      <c r="E168" s="37"/>
      <c r="F168" s="37"/>
      <c r="G168" s="37"/>
      <c r="J168" s="36" t="s">
        <v>40</v>
      </c>
      <c r="K168" s="39">
        <v>42157.703946759255</v>
      </c>
      <c r="L168" s="37"/>
      <c r="M168" s="37"/>
      <c r="N168" s="37"/>
    </row>
    <row r="169" spans="3:14" ht="15">
      <c r="C169" s="36" t="s">
        <v>41</v>
      </c>
      <c r="D169" s="39">
        <v>42186.69449576389</v>
      </c>
      <c r="E169" s="37"/>
      <c r="F169" s="37"/>
      <c r="G169" s="37"/>
      <c r="J169" s="36" t="s">
        <v>41</v>
      </c>
      <c r="K169" s="39">
        <v>42186.697313530094</v>
      </c>
      <c r="L169" s="37"/>
      <c r="M169" s="37"/>
      <c r="N169" s="37"/>
    </row>
    <row r="170" spans="3:14" ht="15">
      <c r="C170" s="36" t="s">
        <v>42</v>
      </c>
      <c r="D170" s="36" t="s">
        <v>43</v>
      </c>
      <c r="E170" s="37"/>
      <c r="F170" s="37"/>
      <c r="G170" s="37"/>
      <c r="J170" s="36" t="s">
        <v>42</v>
      </c>
      <c r="K170" s="36" t="s">
        <v>43</v>
      </c>
      <c r="L170" s="37"/>
      <c r="M170" s="37"/>
      <c r="N170" s="37"/>
    </row>
    <row r="171" spans="3:10" ht="12">
      <c r="C171" s="207"/>
      <c r="J171" s="207"/>
    </row>
    <row r="172" spans="3:14" ht="15">
      <c r="C172" s="36" t="s">
        <v>49</v>
      </c>
      <c r="D172" s="36" t="s">
        <v>165</v>
      </c>
      <c r="E172" s="37"/>
      <c r="F172" s="37"/>
      <c r="G172" s="37"/>
      <c r="J172" s="36" t="s">
        <v>49</v>
      </c>
      <c r="K172" s="36" t="s">
        <v>166</v>
      </c>
      <c r="L172" s="37"/>
      <c r="M172" s="37"/>
      <c r="N172" s="37"/>
    </row>
    <row r="173" spans="3:14" ht="15">
      <c r="C173" s="36" t="s">
        <v>45</v>
      </c>
      <c r="D173" s="36" t="s">
        <v>44</v>
      </c>
      <c r="E173" s="37"/>
      <c r="F173" s="37"/>
      <c r="G173" s="37"/>
      <c r="J173" s="36" t="s">
        <v>45</v>
      </c>
      <c r="K173" s="36" t="s">
        <v>44</v>
      </c>
      <c r="L173" s="37"/>
      <c r="M173" s="37"/>
      <c r="N173" s="37"/>
    </row>
    <row r="174" spans="3:10" ht="12">
      <c r="C174" s="207"/>
      <c r="J174" s="207"/>
    </row>
    <row r="175" spans="3:14" ht="15">
      <c r="C175" s="40" t="s">
        <v>52</v>
      </c>
      <c r="D175" s="40" t="s">
        <v>53</v>
      </c>
      <c r="E175" s="40" t="s">
        <v>54</v>
      </c>
      <c r="F175" s="40" t="s">
        <v>55</v>
      </c>
      <c r="G175" s="40" t="s">
        <v>48</v>
      </c>
      <c r="J175" s="40" t="s">
        <v>52</v>
      </c>
      <c r="K175" s="40" t="s">
        <v>53</v>
      </c>
      <c r="L175" s="40" t="s">
        <v>54</v>
      </c>
      <c r="M175" s="40" t="s">
        <v>55</v>
      </c>
      <c r="N175" s="40" t="s">
        <v>48</v>
      </c>
    </row>
    <row r="176" spans="3:14" ht="15">
      <c r="C176" s="40" t="s">
        <v>56</v>
      </c>
      <c r="D176" s="45" t="s">
        <v>21</v>
      </c>
      <c r="E176" s="45" t="s">
        <v>21</v>
      </c>
      <c r="F176" s="42">
        <v>0</v>
      </c>
      <c r="G176" s="45" t="s">
        <v>21</v>
      </c>
      <c r="J176" s="40" t="s">
        <v>56</v>
      </c>
      <c r="K176" s="45" t="s">
        <v>21</v>
      </c>
      <c r="L176" s="45" t="s">
        <v>21</v>
      </c>
      <c r="M176" s="42">
        <v>0</v>
      </c>
      <c r="N176" s="45" t="s">
        <v>21</v>
      </c>
    </row>
    <row r="177" spans="3:14" ht="15">
      <c r="C177" s="40" t="s">
        <v>57</v>
      </c>
      <c r="D177" s="45" t="s">
        <v>21</v>
      </c>
      <c r="E177" s="45" t="s">
        <v>21</v>
      </c>
      <c r="F177" s="42">
        <v>0</v>
      </c>
      <c r="G177" s="45" t="s">
        <v>21</v>
      </c>
      <c r="J177" s="40" t="s">
        <v>57</v>
      </c>
      <c r="K177" s="45" t="s">
        <v>21</v>
      </c>
      <c r="L177" s="45" t="s">
        <v>21</v>
      </c>
      <c r="M177" s="42">
        <v>2290</v>
      </c>
      <c r="N177" s="45" t="s">
        <v>21</v>
      </c>
    </row>
    <row r="178" spans="3:14" ht="15">
      <c r="C178" s="40" t="s">
        <v>58</v>
      </c>
      <c r="D178" s="45" t="s">
        <v>21</v>
      </c>
      <c r="E178" s="45" t="s">
        <v>21</v>
      </c>
      <c r="F178" s="42">
        <v>0</v>
      </c>
      <c r="G178" s="45" t="s">
        <v>21</v>
      </c>
      <c r="J178" s="40" t="s">
        <v>58</v>
      </c>
      <c r="K178" s="45" t="s">
        <v>21</v>
      </c>
      <c r="L178" s="45" t="s">
        <v>21</v>
      </c>
      <c r="M178" s="42">
        <v>320</v>
      </c>
      <c r="N178" s="45" t="s">
        <v>21</v>
      </c>
    </row>
    <row r="179" spans="3:14" ht="15">
      <c r="C179" s="40" t="s">
        <v>59</v>
      </c>
      <c r="D179" s="45" t="s">
        <v>21</v>
      </c>
      <c r="E179" s="45" t="s">
        <v>21</v>
      </c>
      <c r="F179" s="42">
        <v>0</v>
      </c>
      <c r="G179" s="45" t="s">
        <v>21</v>
      </c>
      <c r="J179" s="40" t="s">
        <v>59</v>
      </c>
      <c r="K179" s="45" t="s">
        <v>21</v>
      </c>
      <c r="L179" s="45" t="s">
        <v>21</v>
      </c>
      <c r="M179" s="42">
        <v>0</v>
      </c>
      <c r="N179" s="45" t="s">
        <v>21</v>
      </c>
    </row>
    <row r="180" spans="3:14" ht="15">
      <c r="C180" s="40" t="s">
        <v>60</v>
      </c>
      <c r="D180" s="45" t="s">
        <v>21</v>
      </c>
      <c r="E180" s="45" t="s">
        <v>21</v>
      </c>
      <c r="F180" s="42">
        <v>0</v>
      </c>
      <c r="G180" s="45" t="s">
        <v>21</v>
      </c>
      <c r="J180" s="40" t="s">
        <v>60</v>
      </c>
      <c r="K180" s="45" t="s">
        <v>21</v>
      </c>
      <c r="L180" s="45" t="s">
        <v>21</v>
      </c>
      <c r="M180" s="42">
        <v>850</v>
      </c>
      <c r="N180" s="45" t="s">
        <v>21</v>
      </c>
    </row>
    <row r="181" spans="3:14" ht="15">
      <c r="C181" s="40" t="s">
        <v>61</v>
      </c>
      <c r="D181" s="45" t="s">
        <v>21</v>
      </c>
      <c r="E181" s="45" t="s">
        <v>21</v>
      </c>
      <c r="F181" s="42">
        <v>0</v>
      </c>
      <c r="G181" s="45" t="s">
        <v>21</v>
      </c>
      <c r="J181" s="40" t="s">
        <v>61</v>
      </c>
      <c r="K181" s="45" t="s">
        <v>21</v>
      </c>
      <c r="L181" s="45" t="s">
        <v>21</v>
      </c>
      <c r="M181" s="42">
        <v>0</v>
      </c>
      <c r="N181" s="45" t="s">
        <v>21</v>
      </c>
    </row>
    <row r="182" spans="3:14" ht="15">
      <c r="C182" s="40" t="s">
        <v>62</v>
      </c>
      <c r="D182" s="45" t="s">
        <v>21</v>
      </c>
      <c r="E182" s="45" t="s">
        <v>21</v>
      </c>
      <c r="F182" s="42">
        <v>0</v>
      </c>
      <c r="G182" s="45" t="s">
        <v>21</v>
      </c>
      <c r="J182" s="40" t="s">
        <v>62</v>
      </c>
      <c r="K182" s="45" t="s">
        <v>21</v>
      </c>
      <c r="L182" s="45" t="s">
        <v>21</v>
      </c>
      <c r="M182" s="42">
        <v>0</v>
      </c>
      <c r="N182" s="45" t="s">
        <v>21</v>
      </c>
    </row>
    <row r="183" spans="3:14" ht="15">
      <c r="C183" s="40" t="s">
        <v>63</v>
      </c>
      <c r="D183" s="45" t="s">
        <v>21</v>
      </c>
      <c r="E183" s="45" t="s">
        <v>21</v>
      </c>
      <c r="F183" s="42">
        <v>40680</v>
      </c>
      <c r="G183" s="45" t="s">
        <v>21</v>
      </c>
      <c r="J183" s="40" t="s">
        <v>63</v>
      </c>
      <c r="K183" s="45" t="s">
        <v>21</v>
      </c>
      <c r="L183" s="45" t="s">
        <v>21</v>
      </c>
      <c r="M183" s="42">
        <v>36630</v>
      </c>
      <c r="N183" s="45" t="s">
        <v>21</v>
      </c>
    </row>
    <row r="184" spans="3:14" ht="15">
      <c r="C184" s="40" t="s">
        <v>64</v>
      </c>
      <c r="D184" s="45" t="s">
        <v>21</v>
      </c>
      <c r="E184" s="45" t="s">
        <v>21</v>
      </c>
      <c r="F184" s="42">
        <v>302360</v>
      </c>
      <c r="G184" s="45" t="s">
        <v>21</v>
      </c>
      <c r="J184" s="40" t="s">
        <v>64</v>
      </c>
      <c r="K184" s="45" t="s">
        <v>21</v>
      </c>
      <c r="L184" s="45" t="s">
        <v>21</v>
      </c>
      <c r="M184" s="42">
        <v>203080</v>
      </c>
      <c r="N184" s="45" t="s">
        <v>21</v>
      </c>
    </row>
    <row r="185" spans="3:14" ht="15">
      <c r="C185" s="40" t="s">
        <v>65</v>
      </c>
      <c r="D185" s="45" t="s">
        <v>21</v>
      </c>
      <c r="E185" s="45" t="s">
        <v>21</v>
      </c>
      <c r="F185" s="42">
        <v>2190</v>
      </c>
      <c r="G185" s="45" t="s">
        <v>21</v>
      </c>
      <c r="J185" s="40" t="s">
        <v>65</v>
      </c>
      <c r="K185" s="45" t="s">
        <v>21</v>
      </c>
      <c r="L185" s="45" t="s">
        <v>21</v>
      </c>
      <c r="M185" s="42">
        <v>27360</v>
      </c>
      <c r="N185" s="45" t="s">
        <v>21</v>
      </c>
    </row>
    <row r="186" spans="3:14" ht="15">
      <c r="C186" s="40" t="s">
        <v>66</v>
      </c>
      <c r="D186" s="45" t="s">
        <v>21</v>
      </c>
      <c r="E186" s="45" t="s">
        <v>21</v>
      </c>
      <c r="F186" s="42">
        <v>1490</v>
      </c>
      <c r="G186" s="45" t="s">
        <v>21</v>
      </c>
      <c r="J186" s="40" t="s">
        <v>66</v>
      </c>
      <c r="K186" s="45" t="s">
        <v>21</v>
      </c>
      <c r="L186" s="45" t="s">
        <v>21</v>
      </c>
      <c r="M186" s="42">
        <v>880</v>
      </c>
      <c r="N186" s="45" t="s">
        <v>21</v>
      </c>
    </row>
    <row r="187" spans="3:14" ht="15">
      <c r="C187" s="40" t="s">
        <v>67</v>
      </c>
      <c r="D187" s="45" t="s">
        <v>21</v>
      </c>
      <c r="E187" s="45" t="s">
        <v>21</v>
      </c>
      <c r="F187" s="42">
        <v>112960</v>
      </c>
      <c r="G187" s="45" t="s">
        <v>21</v>
      </c>
      <c r="J187" s="40" t="s">
        <v>67</v>
      </c>
      <c r="K187" s="45" t="s">
        <v>21</v>
      </c>
      <c r="L187" s="45" t="s">
        <v>21</v>
      </c>
      <c r="M187" s="42">
        <v>175680</v>
      </c>
      <c r="N187" s="45" t="s">
        <v>21</v>
      </c>
    </row>
    <row r="188" spans="3:14" ht="15">
      <c r="C188" s="40" t="s">
        <v>68</v>
      </c>
      <c r="D188" s="45" t="s">
        <v>21</v>
      </c>
      <c r="E188" s="45" t="s">
        <v>21</v>
      </c>
      <c r="F188" s="42">
        <v>4350</v>
      </c>
      <c r="G188" s="45" t="s">
        <v>21</v>
      </c>
      <c r="J188" s="40" t="s">
        <v>68</v>
      </c>
      <c r="K188" s="45" t="s">
        <v>21</v>
      </c>
      <c r="L188" s="45" t="s">
        <v>21</v>
      </c>
      <c r="M188" s="42">
        <v>1680</v>
      </c>
      <c r="N188" s="45" t="s">
        <v>21</v>
      </c>
    </row>
    <row r="189" spans="3:14" ht="15">
      <c r="C189" s="40" t="s">
        <v>69</v>
      </c>
      <c r="D189" s="45" t="s">
        <v>21</v>
      </c>
      <c r="E189" s="45" t="s">
        <v>21</v>
      </c>
      <c r="F189" s="42">
        <v>0</v>
      </c>
      <c r="G189" s="45" t="s">
        <v>21</v>
      </c>
      <c r="J189" s="40" t="s">
        <v>69</v>
      </c>
      <c r="K189" s="45" t="s">
        <v>21</v>
      </c>
      <c r="L189" s="45" t="s">
        <v>21</v>
      </c>
      <c r="M189" s="42">
        <v>0</v>
      </c>
      <c r="N189" s="45" t="s">
        <v>21</v>
      </c>
    </row>
    <row r="190" spans="3:14" ht="15">
      <c r="C190" s="40" t="s">
        <v>70</v>
      </c>
      <c r="D190" s="45" t="s">
        <v>21</v>
      </c>
      <c r="E190" s="45" t="s">
        <v>21</v>
      </c>
      <c r="F190" s="42">
        <v>0</v>
      </c>
      <c r="G190" s="45" t="s">
        <v>21</v>
      </c>
      <c r="J190" s="40" t="s">
        <v>70</v>
      </c>
      <c r="K190" s="45" t="s">
        <v>21</v>
      </c>
      <c r="L190" s="45" t="s">
        <v>21</v>
      </c>
      <c r="M190" s="42">
        <v>0</v>
      </c>
      <c r="N190" s="45" t="s">
        <v>21</v>
      </c>
    </row>
    <row r="191" spans="3:14" ht="15">
      <c r="C191" s="40" t="s">
        <v>71</v>
      </c>
      <c r="D191" s="45" t="s">
        <v>21</v>
      </c>
      <c r="E191" s="45" t="s">
        <v>21</v>
      </c>
      <c r="F191" s="45" t="s">
        <v>21</v>
      </c>
      <c r="G191" s="45" t="s">
        <v>21</v>
      </c>
      <c r="J191" s="40" t="s">
        <v>71</v>
      </c>
      <c r="K191" s="45" t="s">
        <v>21</v>
      </c>
      <c r="L191" s="45" t="s">
        <v>21</v>
      </c>
      <c r="M191" s="45" t="s">
        <v>21</v>
      </c>
      <c r="N191" s="45" t="s">
        <v>21</v>
      </c>
    </row>
    <row r="192" spans="3:14" ht="15">
      <c r="C192" s="40" t="s">
        <v>72</v>
      </c>
      <c r="D192" s="45" t="s">
        <v>21</v>
      </c>
      <c r="E192" s="45" t="s">
        <v>21</v>
      </c>
      <c r="F192" s="42">
        <v>0</v>
      </c>
      <c r="G192" s="45" t="s">
        <v>21</v>
      </c>
      <c r="J192" s="40" t="s">
        <v>72</v>
      </c>
      <c r="K192" s="45" t="s">
        <v>21</v>
      </c>
      <c r="L192" s="45" t="s">
        <v>21</v>
      </c>
      <c r="M192" s="42">
        <v>230</v>
      </c>
      <c r="N192" s="45" t="s">
        <v>21</v>
      </c>
    </row>
    <row r="193" spans="3:14" ht="15">
      <c r="C193" s="40" t="s">
        <v>73</v>
      </c>
      <c r="D193" s="45" t="s">
        <v>21</v>
      </c>
      <c r="E193" s="45" t="s">
        <v>21</v>
      </c>
      <c r="F193" s="42">
        <v>100</v>
      </c>
      <c r="G193" s="45" t="s">
        <v>21</v>
      </c>
      <c r="J193" s="40" t="s">
        <v>73</v>
      </c>
      <c r="K193" s="45" t="s">
        <v>21</v>
      </c>
      <c r="L193" s="45" t="s">
        <v>21</v>
      </c>
      <c r="M193" s="42">
        <v>430</v>
      </c>
      <c r="N193" s="45" t="s">
        <v>21</v>
      </c>
    </row>
    <row r="194" spans="3:14" ht="15">
      <c r="C194" s="40" t="s">
        <v>74</v>
      </c>
      <c r="D194" s="45" t="s">
        <v>21</v>
      </c>
      <c r="E194" s="45" t="s">
        <v>21</v>
      </c>
      <c r="F194" s="42">
        <v>0</v>
      </c>
      <c r="G194" s="45" t="s">
        <v>21</v>
      </c>
      <c r="J194" s="40" t="s">
        <v>74</v>
      </c>
      <c r="K194" s="45" t="s">
        <v>21</v>
      </c>
      <c r="L194" s="45" t="s">
        <v>21</v>
      </c>
      <c r="M194" s="42">
        <v>0</v>
      </c>
      <c r="N194" s="45" t="s">
        <v>21</v>
      </c>
    </row>
    <row r="195" spans="3:14" ht="15">
      <c r="C195" s="40" t="s">
        <v>75</v>
      </c>
      <c r="D195" s="45" t="s">
        <v>21</v>
      </c>
      <c r="E195" s="45" t="s">
        <v>21</v>
      </c>
      <c r="F195" s="42">
        <v>0</v>
      </c>
      <c r="G195" s="45" t="s">
        <v>21</v>
      </c>
      <c r="J195" s="40" t="s">
        <v>75</v>
      </c>
      <c r="K195" s="45" t="s">
        <v>21</v>
      </c>
      <c r="L195" s="45" t="s">
        <v>21</v>
      </c>
      <c r="M195" s="42">
        <v>830</v>
      </c>
      <c r="N195" s="45" t="s">
        <v>21</v>
      </c>
    </row>
    <row r="196" spans="3:14" ht="15">
      <c r="C196" s="40" t="s">
        <v>76</v>
      </c>
      <c r="D196" s="45" t="s">
        <v>21</v>
      </c>
      <c r="E196" s="45" t="s">
        <v>21</v>
      </c>
      <c r="F196" s="42">
        <v>0</v>
      </c>
      <c r="G196" s="45" t="s">
        <v>21</v>
      </c>
      <c r="J196" s="40" t="s">
        <v>76</v>
      </c>
      <c r="K196" s="45" t="s">
        <v>21</v>
      </c>
      <c r="L196" s="45" t="s">
        <v>21</v>
      </c>
      <c r="M196" s="42">
        <v>0</v>
      </c>
      <c r="N196" s="45" t="s">
        <v>21</v>
      </c>
    </row>
    <row r="197" spans="3:14" ht="15">
      <c r="C197" s="40" t="s">
        <v>77</v>
      </c>
      <c r="D197" s="45" t="s">
        <v>21</v>
      </c>
      <c r="E197" s="45" t="s">
        <v>21</v>
      </c>
      <c r="F197" s="42">
        <v>15150</v>
      </c>
      <c r="G197" s="45" t="s">
        <v>21</v>
      </c>
      <c r="J197" s="40" t="s">
        <v>77</v>
      </c>
      <c r="K197" s="45" t="s">
        <v>21</v>
      </c>
      <c r="L197" s="45" t="s">
        <v>21</v>
      </c>
      <c r="M197" s="42">
        <v>26100</v>
      </c>
      <c r="N197" s="45" t="s">
        <v>21</v>
      </c>
    </row>
    <row r="198" spans="3:14" ht="15">
      <c r="C198" s="40" t="s">
        <v>78</v>
      </c>
      <c r="D198" s="45" t="s">
        <v>21</v>
      </c>
      <c r="E198" s="45" t="s">
        <v>21</v>
      </c>
      <c r="F198" s="42">
        <v>0</v>
      </c>
      <c r="G198" s="45" t="s">
        <v>21</v>
      </c>
      <c r="J198" s="40" t="s">
        <v>78</v>
      </c>
      <c r="K198" s="45" t="s">
        <v>21</v>
      </c>
      <c r="L198" s="45" t="s">
        <v>21</v>
      </c>
      <c r="M198" s="42">
        <v>1510</v>
      </c>
      <c r="N198" s="45" t="s">
        <v>21</v>
      </c>
    </row>
    <row r="199" spans="3:14" ht="15">
      <c r="C199" s="40" t="s">
        <v>79</v>
      </c>
      <c r="D199" s="45" t="s">
        <v>21</v>
      </c>
      <c r="E199" s="45" t="s">
        <v>21</v>
      </c>
      <c r="F199" s="42">
        <v>0</v>
      </c>
      <c r="G199" s="45" t="s">
        <v>21</v>
      </c>
      <c r="J199" s="40" t="s">
        <v>79</v>
      </c>
      <c r="K199" s="45" t="s">
        <v>21</v>
      </c>
      <c r="L199" s="45" t="s">
        <v>21</v>
      </c>
      <c r="M199" s="45" t="s">
        <v>21</v>
      </c>
      <c r="N199" s="45" t="s">
        <v>21</v>
      </c>
    </row>
    <row r="200" spans="3:14" ht="15">
      <c r="C200" s="40" t="s">
        <v>80</v>
      </c>
      <c r="D200" s="45" t="s">
        <v>21</v>
      </c>
      <c r="E200" s="45" t="s">
        <v>21</v>
      </c>
      <c r="F200" s="42">
        <v>0</v>
      </c>
      <c r="G200" s="45" t="s">
        <v>21</v>
      </c>
      <c r="J200" s="40" t="s">
        <v>80</v>
      </c>
      <c r="K200" s="45" t="s">
        <v>21</v>
      </c>
      <c r="L200" s="45" t="s">
        <v>21</v>
      </c>
      <c r="M200" s="42">
        <v>0</v>
      </c>
      <c r="N200" s="45" t="s">
        <v>21</v>
      </c>
    </row>
    <row r="201" spans="3:14" ht="15">
      <c r="C201" s="40" t="s">
        <v>81</v>
      </c>
      <c r="D201" s="45" t="s">
        <v>21</v>
      </c>
      <c r="E201" s="45" t="s">
        <v>21</v>
      </c>
      <c r="F201" s="42">
        <v>0</v>
      </c>
      <c r="G201" s="45" t="s">
        <v>21</v>
      </c>
      <c r="J201" s="40" t="s">
        <v>81</v>
      </c>
      <c r="K201" s="45" t="s">
        <v>21</v>
      </c>
      <c r="L201" s="45" t="s">
        <v>21</v>
      </c>
      <c r="M201" s="42">
        <v>0</v>
      </c>
      <c r="N201" s="45" t="s">
        <v>21</v>
      </c>
    </row>
    <row r="202" spans="3:14" ht="15">
      <c r="C202" s="40" t="s">
        <v>82</v>
      </c>
      <c r="D202" s="45" t="s">
        <v>21</v>
      </c>
      <c r="E202" s="45" t="s">
        <v>21</v>
      </c>
      <c r="F202" s="45" t="s">
        <v>21</v>
      </c>
      <c r="G202" s="45" t="s">
        <v>21</v>
      </c>
      <c r="J202" s="40" t="s">
        <v>82</v>
      </c>
      <c r="K202" s="45" t="s">
        <v>21</v>
      </c>
      <c r="L202" s="45" t="s">
        <v>21</v>
      </c>
      <c r="M202" s="45" t="s">
        <v>21</v>
      </c>
      <c r="N202" s="45" t="s">
        <v>21</v>
      </c>
    </row>
    <row r="203" spans="3:14" ht="15">
      <c r="C203" s="40" t="s">
        <v>83</v>
      </c>
      <c r="D203" s="45" t="s">
        <v>21</v>
      </c>
      <c r="E203" s="45" t="s">
        <v>21</v>
      </c>
      <c r="F203" s="42">
        <v>0</v>
      </c>
      <c r="G203" s="45" t="s">
        <v>21</v>
      </c>
      <c r="J203" s="40" t="s">
        <v>83</v>
      </c>
      <c r="K203" s="45" t="s">
        <v>21</v>
      </c>
      <c r="L203" s="45" t="s">
        <v>21</v>
      </c>
      <c r="M203" s="42">
        <v>0</v>
      </c>
      <c r="N203" s="45" t="s">
        <v>21</v>
      </c>
    </row>
    <row r="204" spans="3:14" ht="15">
      <c r="C204" s="40" t="s">
        <v>84</v>
      </c>
      <c r="D204" s="45" t="s">
        <v>21</v>
      </c>
      <c r="E204" s="45" t="s">
        <v>21</v>
      </c>
      <c r="F204" s="42">
        <v>0</v>
      </c>
      <c r="G204" s="45" t="s">
        <v>21</v>
      </c>
      <c r="J204" s="40" t="s">
        <v>84</v>
      </c>
      <c r="K204" s="45" t="s">
        <v>21</v>
      </c>
      <c r="L204" s="45" t="s">
        <v>21</v>
      </c>
      <c r="M204" s="42">
        <v>0</v>
      </c>
      <c r="N204" s="45" t="s">
        <v>21</v>
      </c>
    </row>
    <row r="205" spans="3:14" ht="15">
      <c r="C205" s="40" t="s">
        <v>85</v>
      </c>
      <c r="D205" s="45" t="s">
        <v>21</v>
      </c>
      <c r="E205" s="45" t="s">
        <v>21</v>
      </c>
      <c r="F205" s="42">
        <v>0</v>
      </c>
      <c r="G205" s="45" t="s">
        <v>21</v>
      </c>
      <c r="J205" s="40" t="s">
        <v>85</v>
      </c>
      <c r="K205" s="45" t="s">
        <v>21</v>
      </c>
      <c r="L205" s="45" t="s">
        <v>21</v>
      </c>
      <c r="M205" s="42">
        <v>0</v>
      </c>
      <c r="N205" s="45" t="s">
        <v>21</v>
      </c>
    </row>
    <row r="206" spans="3:14" ht="15">
      <c r="C206" s="40" t="s">
        <v>86</v>
      </c>
      <c r="D206" s="45" t="s">
        <v>21</v>
      </c>
      <c r="E206" s="45" t="s">
        <v>21</v>
      </c>
      <c r="F206" s="42">
        <v>0</v>
      </c>
      <c r="G206" s="45" t="s">
        <v>21</v>
      </c>
      <c r="J206" s="40" t="s">
        <v>86</v>
      </c>
      <c r="K206" s="45" t="s">
        <v>21</v>
      </c>
      <c r="L206" s="45" t="s">
        <v>21</v>
      </c>
      <c r="M206" s="42">
        <v>2190</v>
      </c>
      <c r="N206" s="45" t="s">
        <v>21</v>
      </c>
    </row>
    <row r="207" spans="3:14" ht="15">
      <c r="C207" s="40" t="s">
        <v>87</v>
      </c>
      <c r="D207" s="45" t="s">
        <v>21</v>
      </c>
      <c r="E207" s="45" t="s">
        <v>21</v>
      </c>
      <c r="F207" s="42">
        <v>150</v>
      </c>
      <c r="G207" s="45" t="s">
        <v>21</v>
      </c>
      <c r="J207" s="40" t="s">
        <v>87</v>
      </c>
      <c r="K207" s="45" t="s">
        <v>21</v>
      </c>
      <c r="L207" s="45" t="s">
        <v>21</v>
      </c>
      <c r="M207" s="42">
        <v>2440</v>
      </c>
      <c r="N207" s="45" t="s">
        <v>21</v>
      </c>
    </row>
    <row r="208" ht="12">
      <c r="C208" s="207"/>
    </row>
    <row r="209" ht="12">
      <c r="C209" s="207"/>
    </row>
    <row r="210" ht="12">
      <c r="C210" s="207"/>
    </row>
    <row r="211" ht="12">
      <c r="C211" s="207"/>
    </row>
    <row r="212" spans="3:8" ht="15">
      <c r="C212" s="147" t="s">
        <v>167</v>
      </c>
      <c r="D212" s="392"/>
      <c r="E212" s="392"/>
      <c r="F212" s="392"/>
      <c r="G212" s="392"/>
      <c r="H212" s="392"/>
    </row>
    <row r="213" spans="3:8" ht="15">
      <c r="C213" s="392"/>
      <c r="D213" s="392"/>
      <c r="E213" s="392"/>
      <c r="F213" s="392"/>
      <c r="G213" s="392"/>
      <c r="H213" s="392"/>
    </row>
    <row r="214" spans="3:8" ht="15">
      <c r="C214" s="147" t="s">
        <v>40</v>
      </c>
      <c r="D214" s="148">
        <v>42331.72686342592</v>
      </c>
      <c r="E214" s="392"/>
      <c r="F214" s="392"/>
      <c r="G214" s="392"/>
      <c r="H214" s="392"/>
    </row>
    <row r="215" spans="3:8" ht="15">
      <c r="C215" s="147" t="s">
        <v>41</v>
      </c>
      <c r="D215" s="148">
        <v>42479.670746909724</v>
      </c>
      <c r="E215" s="392"/>
      <c r="F215" s="392"/>
      <c r="G215" s="392"/>
      <c r="H215" s="392"/>
    </row>
    <row r="216" spans="3:8" ht="15">
      <c r="C216" s="147" t="s">
        <v>42</v>
      </c>
      <c r="D216" s="147" t="s">
        <v>43</v>
      </c>
      <c r="E216" s="392"/>
      <c r="F216" s="392"/>
      <c r="G216" s="392"/>
      <c r="H216" s="392"/>
    </row>
    <row r="217" spans="3:8" ht="15">
      <c r="C217" s="392"/>
      <c r="D217" s="392"/>
      <c r="E217" s="392"/>
      <c r="F217" s="392"/>
      <c r="G217" s="392"/>
      <c r="H217" s="392"/>
    </row>
    <row r="218" spans="3:8" ht="15">
      <c r="C218" s="147" t="s">
        <v>46</v>
      </c>
      <c r="D218" s="147" t="s">
        <v>44</v>
      </c>
      <c r="E218" s="392"/>
      <c r="F218" s="392"/>
      <c r="G218" s="392"/>
      <c r="H218" s="392"/>
    </row>
    <row r="219" spans="3:8" ht="15">
      <c r="C219" s="147" t="s">
        <v>168</v>
      </c>
      <c r="D219" s="147" t="s">
        <v>44</v>
      </c>
      <c r="E219" s="392"/>
      <c r="F219" s="392"/>
      <c r="G219" s="392"/>
      <c r="H219" s="392"/>
    </row>
    <row r="220" spans="3:8" ht="15">
      <c r="C220" s="392"/>
      <c r="D220" s="392"/>
      <c r="E220" s="392"/>
      <c r="F220" s="392"/>
      <c r="G220" s="392"/>
      <c r="H220" s="392"/>
    </row>
    <row r="221" spans="3:8" ht="15">
      <c r="C221" s="149" t="s">
        <v>49</v>
      </c>
      <c r="D221" s="149" t="s">
        <v>169</v>
      </c>
      <c r="E221" s="149" t="s">
        <v>170</v>
      </c>
      <c r="F221" s="392"/>
      <c r="G221" s="392"/>
      <c r="H221" s="392"/>
    </row>
    <row r="222" spans="3:8" ht="15">
      <c r="C222" s="149" t="s">
        <v>52</v>
      </c>
      <c r="D222" s="149" t="s">
        <v>55</v>
      </c>
      <c r="E222" s="149" t="s">
        <v>55</v>
      </c>
      <c r="F222" s="392"/>
      <c r="G222" s="392"/>
      <c r="H222" s="392"/>
    </row>
    <row r="223" spans="3:8" ht="15">
      <c r="C223" s="149" t="s">
        <v>56</v>
      </c>
      <c r="D223" s="150">
        <v>0</v>
      </c>
      <c r="E223" s="151" t="s">
        <v>21</v>
      </c>
      <c r="F223" s="392"/>
      <c r="G223" s="392"/>
      <c r="H223" s="392"/>
    </row>
    <row r="224" spans="3:8" ht="15">
      <c r="C224" s="149" t="s">
        <v>57</v>
      </c>
      <c r="D224" s="150">
        <v>0</v>
      </c>
      <c r="E224" s="150">
        <v>52340</v>
      </c>
      <c r="F224" s="392"/>
      <c r="G224" s="392"/>
      <c r="H224" s="392"/>
    </row>
    <row r="225" spans="3:8" ht="15">
      <c r="C225" s="149" t="s">
        <v>58</v>
      </c>
      <c r="D225" s="150">
        <v>0</v>
      </c>
      <c r="E225" s="150">
        <v>14350</v>
      </c>
      <c r="F225" s="392"/>
      <c r="G225" s="392"/>
      <c r="H225" s="392"/>
    </row>
    <row r="226" spans="3:8" ht="15">
      <c r="C226" s="149" t="s">
        <v>59</v>
      </c>
      <c r="D226" s="150">
        <v>0</v>
      </c>
      <c r="E226" s="150">
        <v>0</v>
      </c>
      <c r="F226" s="392"/>
      <c r="G226" s="392"/>
      <c r="H226" s="392"/>
    </row>
    <row r="227" spans="3:8" ht="15">
      <c r="C227" s="149" t="s">
        <v>60</v>
      </c>
      <c r="D227" s="150">
        <v>0</v>
      </c>
      <c r="E227" s="150">
        <v>97010</v>
      </c>
      <c r="F227" s="392"/>
      <c r="G227" s="392"/>
      <c r="H227" s="392"/>
    </row>
    <row r="228" spans="3:8" ht="15">
      <c r="C228" s="149" t="s">
        <v>61</v>
      </c>
      <c r="D228" s="150">
        <v>0</v>
      </c>
      <c r="E228" s="150">
        <v>0</v>
      </c>
      <c r="F228" s="392"/>
      <c r="G228" s="392"/>
      <c r="H228" s="392"/>
    </row>
    <row r="229" spans="3:8" ht="15">
      <c r="C229" s="149" t="s">
        <v>62</v>
      </c>
      <c r="D229" s="150">
        <v>0</v>
      </c>
      <c r="E229" s="150">
        <v>0</v>
      </c>
      <c r="F229" s="392"/>
      <c r="G229" s="392"/>
      <c r="H229" s="392"/>
    </row>
    <row r="230" spans="3:8" ht="15">
      <c r="C230" s="149" t="s">
        <v>63</v>
      </c>
      <c r="D230" s="150">
        <v>42770</v>
      </c>
      <c r="E230" s="150">
        <v>86340</v>
      </c>
      <c r="F230" s="392"/>
      <c r="G230" s="392"/>
      <c r="H230" s="392"/>
    </row>
    <row r="231" spans="3:8" ht="15">
      <c r="C231" s="149" t="s">
        <v>64</v>
      </c>
      <c r="D231" s="150">
        <v>287570</v>
      </c>
      <c r="E231" s="150">
        <v>852620</v>
      </c>
      <c r="F231" s="392"/>
      <c r="G231" s="392"/>
      <c r="H231" s="392"/>
    </row>
    <row r="232" spans="3:8" ht="15">
      <c r="C232" s="149" t="s">
        <v>65</v>
      </c>
      <c r="D232" s="150">
        <v>4120</v>
      </c>
      <c r="E232" s="150">
        <v>785650</v>
      </c>
      <c r="F232" s="392"/>
      <c r="G232" s="392"/>
      <c r="H232" s="392"/>
    </row>
    <row r="233" spans="3:8" ht="15">
      <c r="C233" s="149" t="s">
        <v>66</v>
      </c>
      <c r="D233" s="150">
        <v>1900</v>
      </c>
      <c r="E233" s="150">
        <v>30330</v>
      </c>
      <c r="F233" s="392"/>
      <c r="G233" s="392"/>
      <c r="H233" s="392"/>
    </row>
    <row r="234" spans="3:8" ht="15">
      <c r="C234" s="149" t="s">
        <v>67</v>
      </c>
      <c r="D234" s="150">
        <v>128920</v>
      </c>
      <c r="E234" s="150">
        <v>663000</v>
      </c>
      <c r="F234" s="392"/>
      <c r="G234" s="392"/>
      <c r="H234" s="392"/>
    </row>
    <row r="235" spans="3:8" ht="15">
      <c r="C235" s="149" t="s">
        <v>68</v>
      </c>
      <c r="D235" s="150">
        <v>3760</v>
      </c>
      <c r="E235" s="150">
        <v>7620</v>
      </c>
      <c r="F235" s="392"/>
      <c r="G235" s="392"/>
      <c r="H235" s="392"/>
    </row>
    <row r="236" spans="3:8" ht="15">
      <c r="C236" s="149" t="s">
        <v>69</v>
      </c>
      <c r="D236" s="150">
        <v>0</v>
      </c>
      <c r="E236" s="150">
        <v>0</v>
      </c>
      <c r="F236" s="392"/>
      <c r="G236" s="392"/>
      <c r="H236" s="392"/>
    </row>
    <row r="237" spans="3:8" ht="15">
      <c r="C237" s="149" t="s">
        <v>70</v>
      </c>
      <c r="D237" s="150">
        <v>0</v>
      </c>
      <c r="E237" s="150">
        <v>0</v>
      </c>
      <c r="F237" s="392"/>
      <c r="G237" s="392"/>
      <c r="H237" s="392"/>
    </row>
    <row r="238" spans="3:8" ht="15">
      <c r="C238" s="149" t="s">
        <v>71</v>
      </c>
      <c r="D238" s="150">
        <v>0</v>
      </c>
      <c r="E238" s="150">
        <v>1270</v>
      </c>
      <c r="F238" s="392"/>
      <c r="G238" s="392"/>
      <c r="H238" s="392"/>
    </row>
    <row r="239" spans="3:8" ht="15">
      <c r="C239" s="149" t="s">
        <v>72</v>
      </c>
      <c r="D239" s="150">
        <v>0</v>
      </c>
      <c r="E239" s="150">
        <v>59980</v>
      </c>
      <c r="F239" s="392"/>
      <c r="G239" s="392"/>
      <c r="H239" s="392"/>
    </row>
    <row r="240" spans="3:8" ht="15">
      <c r="C240" s="149" t="s">
        <v>73</v>
      </c>
      <c r="D240" s="150">
        <v>110</v>
      </c>
      <c r="E240" s="150">
        <v>610</v>
      </c>
      <c r="F240" s="392"/>
      <c r="G240" s="392"/>
      <c r="H240" s="392"/>
    </row>
    <row r="241" spans="3:8" ht="15">
      <c r="C241" s="149" t="s">
        <v>74</v>
      </c>
      <c r="D241" s="150">
        <v>0</v>
      </c>
      <c r="E241" s="150">
        <v>160</v>
      </c>
      <c r="F241" s="392"/>
      <c r="G241" s="392"/>
      <c r="H241" s="392"/>
    </row>
    <row r="242" spans="3:8" ht="15">
      <c r="C242" s="149" t="s">
        <v>75</v>
      </c>
      <c r="D242" s="150">
        <v>0</v>
      </c>
      <c r="E242" s="150">
        <v>46620</v>
      </c>
      <c r="F242" s="392"/>
      <c r="G242" s="392"/>
      <c r="H242" s="392"/>
    </row>
    <row r="243" spans="3:8" ht="15">
      <c r="C243" s="149" t="s">
        <v>76</v>
      </c>
      <c r="D243" s="150">
        <v>0</v>
      </c>
      <c r="E243" s="150">
        <v>340</v>
      </c>
      <c r="F243" s="392"/>
      <c r="G243" s="392"/>
      <c r="H243" s="392"/>
    </row>
    <row r="244" spans="3:8" ht="15">
      <c r="C244" s="149" t="s">
        <v>77</v>
      </c>
      <c r="D244" s="150">
        <v>16930</v>
      </c>
      <c r="E244" s="150">
        <v>177830</v>
      </c>
      <c r="F244" s="392"/>
      <c r="G244" s="392"/>
      <c r="H244" s="392"/>
    </row>
    <row r="245" spans="3:8" ht="15">
      <c r="C245" s="149" t="s">
        <v>78</v>
      </c>
      <c r="D245" s="150">
        <v>0</v>
      </c>
      <c r="E245" s="150">
        <v>161370</v>
      </c>
      <c r="F245" s="392"/>
      <c r="G245" s="392"/>
      <c r="H245" s="392"/>
    </row>
    <row r="246" spans="3:8" ht="15">
      <c r="C246" s="149" t="s">
        <v>79</v>
      </c>
      <c r="D246" s="150">
        <v>0</v>
      </c>
      <c r="E246" s="150">
        <v>16350</v>
      </c>
      <c r="F246" s="392"/>
      <c r="G246" s="392"/>
      <c r="H246" s="392"/>
    </row>
    <row r="247" spans="3:8" ht="15">
      <c r="C247" s="149" t="s">
        <v>80</v>
      </c>
      <c r="D247" s="150">
        <v>0</v>
      </c>
      <c r="E247" s="150">
        <v>11040</v>
      </c>
      <c r="F247" s="392"/>
      <c r="G247" s="392"/>
      <c r="H247" s="392"/>
    </row>
    <row r="248" spans="3:8" ht="15">
      <c r="C248" s="149" t="s">
        <v>81</v>
      </c>
      <c r="D248" s="150">
        <v>0</v>
      </c>
      <c r="E248" s="150">
        <v>0</v>
      </c>
      <c r="F248" s="392"/>
      <c r="G248" s="392"/>
      <c r="H248" s="392"/>
    </row>
    <row r="249" spans="3:8" ht="15">
      <c r="C249" s="149" t="s">
        <v>82</v>
      </c>
      <c r="D249" s="150">
        <v>0</v>
      </c>
      <c r="E249" s="150">
        <v>0</v>
      </c>
      <c r="F249" s="392"/>
      <c r="G249" s="392"/>
      <c r="H249" s="392"/>
    </row>
    <row r="250" spans="3:8" ht="15">
      <c r="C250" s="149" t="s">
        <v>83</v>
      </c>
      <c r="D250" s="150">
        <v>0</v>
      </c>
      <c r="E250" s="150">
        <v>1230</v>
      </c>
      <c r="F250" s="392"/>
      <c r="G250" s="392"/>
      <c r="H250" s="392"/>
    </row>
    <row r="251" spans="3:8" ht="15">
      <c r="C251" s="149" t="s">
        <v>84</v>
      </c>
      <c r="D251" s="150">
        <v>0</v>
      </c>
      <c r="E251" s="150">
        <v>0</v>
      </c>
      <c r="F251" s="392"/>
      <c r="G251" s="392"/>
      <c r="H251" s="392"/>
    </row>
    <row r="252" spans="3:8" ht="15">
      <c r="C252" s="149" t="s">
        <v>85</v>
      </c>
      <c r="D252" s="150">
        <v>0</v>
      </c>
      <c r="E252" s="150">
        <v>0</v>
      </c>
      <c r="F252" s="392"/>
      <c r="G252" s="392"/>
      <c r="H252" s="392"/>
    </row>
    <row r="253" spans="3:8" ht="15">
      <c r="C253" s="149" t="s">
        <v>86</v>
      </c>
      <c r="D253" s="150">
        <v>0</v>
      </c>
      <c r="E253" s="150">
        <v>13100</v>
      </c>
      <c r="F253" s="392"/>
      <c r="G253" s="392"/>
      <c r="H253" s="392"/>
    </row>
    <row r="254" spans="3:8" ht="15">
      <c r="C254" s="149" t="s">
        <v>87</v>
      </c>
      <c r="D254" s="150">
        <v>230</v>
      </c>
      <c r="E254" s="150">
        <v>2540</v>
      </c>
      <c r="F254" s="392"/>
      <c r="G254" s="392"/>
      <c r="H254" s="392"/>
    </row>
    <row r="255" ht="12">
      <c r="C255" s="207"/>
    </row>
  </sheetData>
  <mergeCells count="19">
    <mergeCell ref="B41:N41"/>
    <mergeCell ref="C87:C89"/>
    <mergeCell ref="D87:F87"/>
    <mergeCell ref="G87:I87"/>
    <mergeCell ref="D89:E89"/>
    <mergeCell ref="G89:H89"/>
    <mergeCell ref="L58:L60"/>
    <mergeCell ref="M58:O58"/>
    <mergeCell ref="G58:I58"/>
    <mergeCell ref="D60:E60"/>
    <mergeCell ref="G60:H60"/>
    <mergeCell ref="C53:E53"/>
    <mergeCell ref="C54:E54"/>
    <mergeCell ref="C56:E56"/>
    <mergeCell ref="C58:C60"/>
    <mergeCell ref="D58:F58"/>
    <mergeCell ref="P58:R58"/>
    <mergeCell ref="M60:N60"/>
    <mergeCell ref="P60:Q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P248"/>
  <sheetViews>
    <sheetView workbookViewId="0" topLeftCell="A1">
      <selection activeCell="B3" sqref="B3"/>
    </sheetView>
  </sheetViews>
  <sheetFormatPr defaultColWidth="10.28125" defaultRowHeight="15"/>
  <cols>
    <col min="1" max="1" width="10.00390625" style="171" customWidth="1"/>
    <col min="2" max="2" width="11.140625" style="171" customWidth="1"/>
    <col min="3" max="3" width="10.57421875" style="171" customWidth="1"/>
    <col min="4" max="4" width="10.28125" style="171" customWidth="1"/>
    <col min="5" max="5" width="24.28125" style="171" customWidth="1"/>
    <col min="6" max="6" width="19.8515625" style="171" customWidth="1"/>
    <col min="7" max="16384" width="10.28125" style="171" customWidth="1"/>
  </cols>
  <sheetData>
    <row r="1" ht="12" customHeight="1">
      <c r="B1" s="384"/>
    </row>
    <row r="2" ht="12" customHeight="1">
      <c r="B2" s="180" t="s">
        <v>910</v>
      </c>
    </row>
    <row r="3" ht="12" customHeight="1">
      <c r="B3" s="171" t="s">
        <v>880</v>
      </c>
    </row>
    <row r="4" ht="12" customHeight="1"/>
    <row r="5" ht="12" customHeight="1"/>
    <row r="7" ht="12" customHeight="1"/>
    <row r="8" ht="22.5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8" ht="12" customHeight="1"/>
    <row r="29" ht="12" customHeight="1"/>
    <row r="32" spans="2:3" s="1" customFormat="1" ht="12" customHeight="1">
      <c r="B32" s="171"/>
      <c r="C32" s="171"/>
    </row>
    <row r="33" s="1" customFormat="1" ht="12" customHeight="1"/>
    <row r="34" ht="3" customHeight="1"/>
    <row r="38" ht="12" customHeight="1"/>
    <row r="39" spans="2:12" ht="22.5" customHeight="1">
      <c r="B39" s="649" t="s">
        <v>881</v>
      </c>
      <c r="C39" s="649"/>
      <c r="D39" s="649"/>
      <c r="E39" s="649"/>
      <c r="F39" s="649"/>
      <c r="G39" s="649"/>
      <c r="H39" s="649"/>
      <c r="I39" s="649"/>
      <c r="J39" s="649"/>
      <c r="K39" s="649"/>
      <c r="L39" s="649"/>
    </row>
    <row r="40" ht="12" customHeight="1">
      <c r="B40" s="79" t="s">
        <v>172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2:5" ht="12" customHeight="1">
      <c r="B52" s="80"/>
      <c r="C52" s="31"/>
      <c r="D52" s="31"/>
      <c r="E52" s="179"/>
    </row>
    <row r="53" spans="2:5" ht="12" customHeight="1">
      <c r="B53" s="638"/>
      <c r="C53" s="639"/>
      <c r="D53" s="639"/>
      <c r="E53" s="179"/>
    </row>
    <row r="54" spans="2:5" ht="12" customHeight="1">
      <c r="B54" s="638"/>
      <c r="C54" s="639"/>
      <c r="D54" s="639"/>
      <c r="E54" s="179"/>
    </row>
    <row r="55" spans="2:5" ht="12" customHeight="1">
      <c r="B55" s="207"/>
      <c r="C55" s="181"/>
      <c r="D55" s="181"/>
      <c r="E55" s="179"/>
    </row>
    <row r="56" spans="2:5" ht="12" customHeight="1">
      <c r="B56" s="638"/>
      <c r="C56" s="639"/>
      <c r="D56" s="639"/>
      <c r="E56" s="179"/>
    </row>
    <row r="57" ht="12" customHeight="1">
      <c r="B57" s="207"/>
    </row>
    <row r="58" spans="2:16" ht="12" customHeight="1">
      <c r="B58" s="640"/>
      <c r="C58" s="643" t="s">
        <v>758</v>
      </c>
      <c r="D58" s="644"/>
      <c r="E58" s="644"/>
      <c r="F58" s="643" t="s">
        <v>171</v>
      </c>
      <c r="G58" s="644"/>
      <c r="H58" s="644"/>
      <c r="J58" s="640"/>
      <c r="K58" s="643" t="s">
        <v>758</v>
      </c>
      <c r="L58" s="644"/>
      <c r="M58" s="644"/>
      <c r="N58" s="643" t="s">
        <v>171</v>
      </c>
      <c r="O58" s="644"/>
      <c r="P58" s="644"/>
    </row>
    <row r="59" spans="2:16" ht="12" customHeight="1">
      <c r="B59" s="641"/>
      <c r="C59" s="182" t="s">
        <v>159</v>
      </c>
      <c r="D59" s="183" t="s">
        <v>160</v>
      </c>
      <c r="E59" s="184" t="s">
        <v>161</v>
      </c>
      <c r="F59" s="182" t="s">
        <v>159</v>
      </c>
      <c r="G59" s="185" t="s">
        <v>160</v>
      </c>
      <c r="H59" s="184" t="s">
        <v>161</v>
      </c>
      <c r="J59" s="641"/>
      <c r="K59" s="182" t="s">
        <v>159</v>
      </c>
      <c r="L59" s="183" t="s">
        <v>160</v>
      </c>
      <c r="M59" s="184" t="s">
        <v>161</v>
      </c>
      <c r="N59" s="182" t="s">
        <v>159</v>
      </c>
      <c r="O59" s="185" t="s">
        <v>160</v>
      </c>
      <c r="P59" s="184" t="s">
        <v>161</v>
      </c>
    </row>
    <row r="60" spans="2:16" ht="12" customHeight="1">
      <c r="B60" s="642"/>
      <c r="C60" s="646" t="s">
        <v>3</v>
      </c>
      <c r="D60" s="647"/>
      <c r="E60" s="186" t="s">
        <v>141</v>
      </c>
      <c r="F60" s="646" t="s">
        <v>3</v>
      </c>
      <c r="G60" s="648"/>
      <c r="H60" s="554" t="s">
        <v>141</v>
      </c>
      <c r="J60" s="642"/>
      <c r="K60" s="646" t="s">
        <v>3</v>
      </c>
      <c r="L60" s="647"/>
      <c r="M60" s="186" t="s">
        <v>141</v>
      </c>
      <c r="N60" s="646" t="s">
        <v>3</v>
      </c>
      <c r="O60" s="648"/>
      <c r="P60" s="554" t="s">
        <v>141</v>
      </c>
    </row>
    <row r="61" spans="2:16" ht="12" customHeight="1">
      <c r="B61" s="187" t="s">
        <v>63</v>
      </c>
      <c r="C61" s="188">
        <v>832100</v>
      </c>
      <c r="D61" s="191">
        <v>66530</v>
      </c>
      <c r="E61" s="191">
        <v>7.995433241196971</v>
      </c>
      <c r="F61" s="188">
        <v>163800</v>
      </c>
      <c r="G61" s="191">
        <v>157080</v>
      </c>
      <c r="H61" s="191">
        <v>95.8974358974359</v>
      </c>
      <c r="J61" s="187" t="s">
        <v>63</v>
      </c>
      <c r="K61" s="188">
        <v>832100</v>
      </c>
      <c r="L61" s="191">
        <v>66530</v>
      </c>
      <c r="M61" s="208">
        <f aca="true" t="shared" si="0" ref="M61:M75">L61/K61</f>
        <v>0.07995433241196971</v>
      </c>
      <c r="N61" s="188">
        <v>163800</v>
      </c>
      <c r="O61" s="191">
        <v>157080</v>
      </c>
      <c r="P61" s="192">
        <f aca="true" t="shared" si="1" ref="P61:P75">O61/N61</f>
        <v>0.958974358974359</v>
      </c>
    </row>
    <row r="62" spans="2:16" ht="12" customHeight="1">
      <c r="B62" s="187" t="s">
        <v>64</v>
      </c>
      <c r="C62" s="188">
        <v>5603500</v>
      </c>
      <c r="D62" s="191">
        <v>630350</v>
      </c>
      <c r="E62" s="191">
        <v>11.249219237976265</v>
      </c>
      <c r="F62" s="188">
        <v>411200</v>
      </c>
      <c r="G62" s="191">
        <v>313830</v>
      </c>
      <c r="H62" s="191">
        <v>76.32052529182879</v>
      </c>
      <c r="J62" s="187" t="s">
        <v>64</v>
      </c>
      <c r="K62" s="188">
        <v>5603500</v>
      </c>
      <c r="L62" s="191">
        <v>630350</v>
      </c>
      <c r="M62" s="208">
        <f t="shared" si="0"/>
        <v>0.11249219237976264</v>
      </c>
      <c r="N62" s="188">
        <v>411200</v>
      </c>
      <c r="O62" s="191">
        <v>313830</v>
      </c>
      <c r="P62" s="192">
        <f t="shared" si="1"/>
        <v>0.7632052529182879</v>
      </c>
    </row>
    <row r="63" spans="2:16" ht="12" customHeight="1">
      <c r="B63" s="197" t="s">
        <v>77</v>
      </c>
      <c r="C63" s="194">
        <v>184600</v>
      </c>
      <c r="D63" s="213">
        <v>14190</v>
      </c>
      <c r="E63" s="213">
        <v>7.686890574214518</v>
      </c>
      <c r="F63" s="194">
        <v>182800</v>
      </c>
      <c r="G63" s="213">
        <v>138160</v>
      </c>
      <c r="H63" s="213">
        <v>75.57986870897156</v>
      </c>
      <c r="J63" s="197" t="s">
        <v>77</v>
      </c>
      <c r="K63" s="194">
        <v>184600</v>
      </c>
      <c r="L63" s="213">
        <v>14190</v>
      </c>
      <c r="M63" s="214">
        <f t="shared" si="0"/>
        <v>0.07686890574214518</v>
      </c>
      <c r="N63" s="194">
        <v>182800</v>
      </c>
      <c r="O63" s="213">
        <v>138160</v>
      </c>
      <c r="P63" s="200">
        <f t="shared" si="1"/>
        <v>0.7557986870897155</v>
      </c>
    </row>
    <row r="64" spans="2:16" ht="12" customHeight="1">
      <c r="B64" s="187" t="s">
        <v>67</v>
      </c>
      <c r="C64" s="188">
        <v>3131100</v>
      </c>
      <c r="D64" s="191">
        <v>109780</v>
      </c>
      <c r="E64" s="191">
        <v>3.5061160614480538</v>
      </c>
      <c r="F64" s="188">
        <v>1209700</v>
      </c>
      <c r="G64" s="191">
        <v>511540</v>
      </c>
      <c r="H64" s="191">
        <v>42.28651731834339</v>
      </c>
      <c r="J64" s="187" t="s">
        <v>67</v>
      </c>
      <c r="K64" s="188">
        <v>3131100</v>
      </c>
      <c r="L64" s="191">
        <v>109780</v>
      </c>
      <c r="M64" s="208">
        <f t="shared" si="0"/>
        <v>0.03506116061448054</v>
      </c>
      <c r="N64" s="188">
        <v>1209700</v>
      </c>
      <c r="O64" s="191">
        <v>511540</v>
      </c>
      <c r="P64" s="192">
        <f t="shared" si="1"/>
        <v>0.4228651731834339</v>
      </c>
    </row>
    <row r="65" spans="2:16" ht="12" customHeight="1">
      <c r="B65" s="187" t="s">
        <v>65</v>
      </c>
      <c r="C65" s="188">
        <v>7610800</v>
      </c>
      <c r="D65" s="191">
        <v>252860</v>
      </c>
      <c r="E65" s="191">
        <v>3.322383980659063</v>
      </c>
      <c r="F65" s="188">
        <v>3006500</v>
      </c>
      <c r="G65" s="191">
        <v>749510</v>
      </c>
      <c r="H65" s="191">
        <v>24.929652419757193</v>
      </c>
      <c r="J65" s="187" t="s">
        <v>65</v>
      </c>
      <c r="K65" s="188">
        <v>7610800</v>
      </c>
      <c r="L65" s="191">
        <v>252860</v>
      </c>
      <c r="M65" s="208">
        <f t="shared" si="0"/>
        <v>0.03322383980659063</v>
      </c>
      <c r="N65" s="188">
        <v>3006500</v>
      </c>
      <c r="O65" s="191">
        <v>749510</v>
      </c>
      <c r="P65" s="192">
        <f t="shared" si="1"/>
        <v>0.24929652419757192</v>
      </c>
    </row>
    <row r="66" spans="2:16" ht="12" customHeight="1">
      <c r="B66" s="187" t="s">
        <v>59</v>
      </c>
      <c r="C66" s="188">
        <v>1474900</v>
      </c>
      <c r="D66" s="213">
        <v>153730</v>
      </c>
      <c r="E66" s="213">
        <v>10.423079530815649</v>
      </c>
      <c r="F66" s="188">
        <v>183200</v>
      </c>
      <c r="G66" s="191">
        <v>29590</v>
      </c>
      <c r="H66" s="213">
        <v>16.15174672489083</v>
      </c>
      <c r="J66" s="187" t="s">
        <v>59</v>
      </c>
      <c r="K66" s="188">
        <v>1474900</v>
      </c>
      <c r="L66" s="213">
        <v>153730</v>
      </c>
      <c r="M66" s="208">
        <f t="shared" si="0"/>
        <v>0.10423079530815649</v>
      </c>
      <c r="N66" s="188">
        <v>183200</v>
      </c>
      <c r="O66" s="191">
        <v>29590</v>
      </c>
      <c r="P66" s="192">
        <f t="shared" si="1"/>
        <v>0.1615174672489083</v>
      </c>
    </row>
    <row r="67" spans="2:16" ht="12" customHeight="1">
      <c r="B67" s="187" t="s">
        <v>82</v>
      </c>
      <c r="C67" s="188">
        <v>948800</v>
      </c>
      <c r="D67" s="193">
        <v>28530</v>
      </c>
      <c r="E67" s="193">
        <v>3.006956155143339</v>
      </c>
      <c r="F67" s="195">
        <v>16300</v>
      </c>
      <c r="G67" s="215">
        <v>1390</v>
      </c>
      <c r="H67" s="193">
        <v>8.52760736196319</v>
      </c>
      <c r="J67" s="187" t="s">
        <v>82</v>
      </c>
      <c r="K67" s="188">
        <v>948800</v>
      </c>
      <c r="L67" s="193">
        <v>28530</v>
      </c>
      <c r="M67" s="208">
        <f t="shared" si="0"/>
        <v>0.03006956155143339</v>
      </c>
      <c r="N67" s="195">
        <v>16300</v>
      </c>
      <c r="O67" s="215">
        <v>1390</v>
      </c>
      <c r="P67" s="190">
        <f t="shared" si="1"/>
        <v>0.0852760736196319</v>
      </c>
    </row>
    <row r="68" spans="2:16" ht="12" customHeight="1">
      <c r="B68" s="491" t="s">
        <v>68</v>
      </c>
      <c r="C68" s="188">
        <v>34000</v>
      </c>
      <c r="D68" s="191">
        <v>1920</v>
      </c>
      <c r="E68" s="191">
        <v>5.647058823529412</v>
      </c>
      <c r="F68" s="188">
        <v>400</v>
      </c>
      <c r="G68" s="191">
        <v>30</v>
      </c>
      <c r="H68" s="191">
        <v>7.5</v>
      </c>
      <c r="J68" s="491" t="s">
        <v>68</v>
      </c>
      <c r="K68" s="188">
        <v>34000</v>
      </c>
      <c r="L68" s="191">
        <v>1920</v>
      </c>
      <c r="M68" s="208">
        <f t="shared" si="0"/>
        <v>0.05647058823529412</v>
      </c>
      <c r="N68" s="188">
        <v>400</v>
      </c>
      <c r="O68" s="191">
        <v>30</v>
      </c>
      <c r="P68" s="192">
        <f t="shared" si="1"/>
        <v>0.075</v>
      </c>
    </row>
    <row r="69" spans="2:16" ht="12" customHeight="1">
      <c r="B69" s="187" t="s">
        <v>57</v>
      </c>
      <c r="C69" s="188">
        <v>1430900</v>
      </c>
      <c r="D69" s="191">
        <v>1220</v>
      </c>
      <c r="E69" s="191">
        <v>0.08526102453001608</v>
      </c>
      <c r="F69" s="195">
        <v>347800</v>
      </c>
      <c r="G69" s="199">
        <v>17240</v>
      </c>
      <c r="H69" s="191">
        <v>4.956871765382403</v>
      </c>
      <c r="J69" s="187" t="s">
        <v>57</v>
      </c>
      <c r="K69" s="188">
        <v>1430900</v>
      </c>
      <c r="L69" s="191">
        <v>1220</v>
      </c>
      <c r="M69" s="214">
        <f t="shared" si="0"/>
        <v>0.0008526102453001608</v>
      </c>
      <c r="N69" s="195">
        <v>347800</v>
      </c>
      <c r="O69" s="199">
        <v>17240</v>
      </c>
      <c r="P69" s="200">
        <f t="shared" si="1"/>
        <v>0.049568717653824035</v>
      </c>
    </row>
    <row r="70" spans="2:16" ht="12" customHeight="1">
      <c r="B70" s="187" t="s">
        <v>74</v>
      </c>
      <c r="C70" s="188">
        <v>196200</v>
      </c>
      <c r="D70" s="191">
        <v>5640</v>
      </c>
      <c r="E70" s="191">
        <v>2.874617737003058</v>
      </c>
      <c r="F70" s="188">
        <v>252900</v>
      </c>
      <c r="G70" s="191">
        <v>11870</v>
      </c>
      <c r="H70" s="191">
        <v>4.693554764729142</v>
      </c>
      <c r="J70" s="187" t="s">
        <v>74</v>
      </c>
      <c r="K70" s="188">
        <v>196200</v>
      </c>
      <c r="L70" s="191">
        <v>5640</v>
      </c>
      <c r="M70" s="208">
        <f t="shared" si="0"/>
        <v>0.02874617737003058</v>
      </c>
      <c r="N70" s="188">
        <v>252900</v>
      </c>
      <c r="O70" s="191">
        <v>11870</v>
      </c>
      <c r="P70" s="192">
        <f t="shared" si="1"/>
        <v>0.04693554764729142</v>
      </c>
    </row>
    <row r="71" spans="2:16" ht="12">
      <c r="B71" s="187" t="s">
        <v>72</v>
      </c>
      <c r="C71" s="188">
        <v>1514100</v>
      </c>
      <c r="D71" s="191">
        <v>13740</v>
      </c>
      <c r="E71" s="191">
        <v>0.9074697840301169</v>
      </c>
      <c r="F71" s="195">
        <v>1163500</v>
      </c>
      <c r="G71" s="191">
        <v>39560</v>
      </c>
      <c r="H71" s="191">
        <v>3.400085947571981</v>
      </c>
      <c r="J71" s="187" t="s">
        <v>72</v>
      </c>
      <c r="K71" s="188">
        <v>1514100</v>
      </c>
      <c r="L71" s="191">
        <v>13740</v>
      </c>
      <c r="M71" s="208">
        <f t="shared" si="0"/>
        <v>0.009074697840301169</v>
      </c>
      <c r="N71" s="195">
        <v>1163500</v>
      </c>
      <c r="O71" s="191">
        <v>39560</v>
      </c>
      <c r="P71" s="192">
        <f t="shared" si="1"/>
        <v>0.03400085947571981</v>
      </c>
    </row>
    <row r="72" spans="2:16" ht="12">
      <c r="B72" s="187" t="s">
        <v>759</v>
      </c>
      <c r="C72" s="188">
        <v>6128800</v>
      </c>
      <c r="D72" s="191">
        <v>100260</v>
      </c>
      <c r="E72" s="191">
        <v>1.6358830439890355</v>
      </c>
      <c r="F72" s="195">
        <v>2295500</v>
      </c>
      <c r="G72" s="191">
        <v>49230</v>
      </c>
      <c r="H72" s="191">
        <v>2.1446307993901113</v>
      </c>
      <c r="J72" s="187" t="s">
        <v>759</v>
      </c>
      <c r="K72" s="188">
        <v>6128800</v>
      </c>
      <c r="L72" s="191">
        <v>100260</v>
      </c>
      <c r="M72" s="208">
        <f t="shared" si="0"/>
        <v>0.016358830439890355</v>
      </c>
      <c r="N72" s="195">
        <v>2295500</v>
      </c>
      <c r="O72" s="191">
        <v>49230</v>
      </c>
      <c r="P72" s="192">
        <f t="shared" si="1"/>
        <v>0.021446307993901112</v>
      </c>
    </row>
    <row r="73" spans="2:16" ht="12">
      <c r="B73" s="216" t="s">
        <v>75</v>
      </c>
      <c r="C73" s="385">
        <v>610700</v>
      </c>
      <c r="D73" s="191">
        <v>860</v>
      </c>
      <c r="E73" s="191">
        <v>0.14082200753233995</v>
      </c>
      <c r="F73" s="217">
        <v>282300</v>
      </c>
      <c r="G73" s="219">
        <v>5510</v>
      </c>
      <c r="H73" s="191">
        <v>1.9518243003896565</v>
      </c>
      <c r="J73" s="216" t="s">
        <v>75</v>
      </c>
      <c r="K73" s="385">
        <v>610700</v>
      </c>
      <c r="L73" s="191">
        <v>860</v>
      </c>
      <c r="M73" s="386">
        <f t="shared" si="0"/>
        <v>0.0014082200753233994</v>
      </c>
      <c r="N73" s="217">
        <v>282300</v>
      </c>
      <c r="O73" s="219">
        <v>5510</v>
      </c>
      <c r="P73" s="220">
        <f t="shared" si="1"/>
        <v>0.019518243003896565</v>
      </c>
    </row>
    <row r="74" spans="2:16" ht="12">
      <c r="B74" s="197" t="s">
        <v>80</v>
      </c>
      <c r="C74" s="194">
        <v>516700</v>
      </c>
      <c r="D74" s="191">
        <v>550</v>
      </c>
      <c r="E74" s="191">
        <v>0.1064447455002903</v>
      </c>
      <c r="F74" s="198">
        <v>243100</v>
      </c>
      <c r="G74" s="213">
        <v>4280</v>
      </c>
      <c r="H74" s="191">
        <v>1.760592348827643</v>
      </c>
      <c r="J74" s="197" t="s">
        <v>80</v>
      </c>
      <c r="K74" s="194">
        <v>516700</v>
      </c>
      <c r="L74" s="191">
        <v>550</v>
      </c>
      <c r="M74" s="214">
        <f t="shared" si="0"/>
        <v>0.001064447455002903</v>
      </c>
      <c r="N74" s="198">
        <v>243100</v>
      </c>
      <c r="O74" s="213">
        <v>4280</v>
      </c>
      <c r="P74" s="200">
        <f t="shared" si="1"/>
        <v>0.01760592348827643</v>
      </c>
    </row>
    <row r="75" spans="2:16" ht="12" customHeight="1">
      <c r="B75" s="187" t="s">
        <v>78</v>
      </c>
      <c r="C75" s="195">
        <v>2813000</v>
      </c>
      <c r="D75" s="218">
        <v>33810</v>
      </c>
      <c r="E75" s="218">
        <v>1.2019196587273373</v>
      </c>
      <c r="F75" s="195">
        <v>2314100</v>
      </c>
      <c r="G75" s="191">
        <v>28980</v>
      </c>
      <c r="H75" s="218">
        <v>1.2523227172550884</v>
      </c>
      <c r="J75" s="187" t="s">
        <v>78</v>
      </c>
      <c r="K75" s="195">
        <v>2813000</v>
      </c>
      <c r="L75" s="218">
        <v>33810</v>
      </c>
      <c r="M75" s="209">
        <f t="shared" si="0"/>
        <v>0.012019196587273373</v>
      </c>
      <c r="N75" s="195">
        <v>2314100</v>
      </c>
      <c r="O75" s="191">
        <v>28980</v>
      </c>
      <c r="P75" s="192">
        <f t="shared" si="1"/>
        <v>0.012523227172550883</v>
      </c>
    </row>
    <row r="76" spans="2:16" ht="12" customHeight="1">
      <c r="B76" s="201"/>
      <c r="C76" s="204"/>
      <c r="D76" s="193"/>
      <c r="E76" s="193"/>
      <c r="F76" s="204"/>
      <c r="G76" s="221"/>
      <c r="H76" s="193">
        <v>0</v>
      </c>
      <c r="J76" s="201"/>
      <c r="K76" s="204"/>
      <c r="L76" s="193"/>
      <c r="M76" s="211"/>
      <c r="N76" s="204"/>
      <c r="O76" s="221"/>
      <c r="P76" s="212"/>
    </row>
    <row r="77" spans="2:16" ht="12" customHeight="1">
      <c r="B77" s="222" t="s">
        <v>85</v>
      </c>
      <c r="C77" s="223">
        <v>301000</v>
      </c>
      <c r="D77" s="224">
        <v>15470</v>
      </c>
      <c r="E77" s="224">
        <v>5.1395348837209305</v>
      </c>
      <c r="F77" s="223">
        <v>0</v>
      </c>
      <c r="G77" s="226">
        <v>0</v>
      </c>
      <c r="H77" s="224">
        <v>0</v>
      </c>
      <c r="J77" s="222" t="s">
        <v>85</v>
      </c>
      <c r="K77" s="223">
        <v>301000</v>
      </c>
      <c r="L77" s="224">
        <v>15470</v>
      </c>
      <c r="M77" s="225">
        <v>0.0513953488372093</v>
      </c>
      <c r="N77" s="223">
        <v>0</v>
      </c>
      <c r="O77" s="226">
        <v>0</v>
      </c>
      <c r="P77" s="227"/>
    </row>
    <row r="78" spans="2:16" ht="12" customHeight="1">
      <c r="B78" s="201" t="s">
        <v>86</v>
      </c>
      <c r="C78" s="202">
        <v>134600</v>
      </c>
      <c r="D78" s="221">
        <v>1960</v>
      </c>
      <c r="E78" s="221">
        <v>1.4561664190193164</v>
      </c>
      <c r="F78" s="204">
        <v>63700</v>
      </c>
      <c r="G78" s="221">
        <v>2030</v>
      </c>
      <c r="H78" s="221">
        <v>3.1868131868131866</v>
      </c>
      <c r="J78" s="201" t="s">
        <v>86</v>
      </c>
      <c r="K78" s="202">
        <v>134600</v>
      </c>
      <c r="L78" s="221">
        <v>1960</v>
      </c>
      <c r="M78" s="228">
        <v>0.014561664190193165</v>
      </c>
      <c r="N78" s="204">
        <v>63700</v>
      </c>
      <c r="O78" s="221">
        <v>2030</v>
      </c>
      <c r="P78" s="212">
        <v>0.031868131868131866</v>
      </c>
    </row>
    <row r="79" spans="2:10" ht="12" customHeight="1">
      <c r="B79" s="79" t="s">
        <v>172</v>
      </c>
      <c r="J79" s="79" t="s">
        <v>172</v>
      </c>
    </row>
    <row r="80" spans="2:10" ht="12" customHeight="1">
      <c r="B80" s="80" t="s">
        <v>173</v>
      </c>
      <c r="J80" s="80" t="s">
        <v>173</v>
      </c>
    </row>
    <row r="81" ht="12" customHeight="1">
      <c r="B81" s="207"/>
    </row>
    <row r="82" ht="12" customHeight="1">
      <c r="B82" s="207"/>
    </row>
    <row r="83" spans="2:9" ht="12" customHeight="1">
      <c r="B83" s="1"/>
      <c r="C83" s="3"/>
      <c r="D83" s="3"/>
      <c r="E83" s="1"/>
      <c r="F83" s="1"/>
      <c r="G83" s="1"/>
      <c r="H83" s="1"/>
      <c r="I83" s="1"/>
    </row>
    <row r="84" spans="2:10" ht="12" customHeight="1">
      <c r="B84" s="207"/>
      <c r="E84" s="1"/>
      <c r="F84" s="1"/>
      <c r="G84" s="1"/>
      <c r="H84" s="1"/>
      <c r="I84" s="1"/>
      <c r="J84" s="1"/>
    </row>
    <row r="85" ht="12" customHeight="1">
      <c r="B85" s="207"/>
    </row>
    <row r="86" ht="12" customHeight="1">
      <c r="B86" s="207"/>
    </row>
    <row r="87" ht="12" customHeight="1">
      <c r="B87" s="207"/>
    </row>
    <row r="88" ht="12" customHeight="1">
      <c r="B88" s="207"/>
    </row>
    <row r="89" spans="2:8" ht="12" customHeight="1">
      <c r="B89" s="640"/>
      <c r="C89" s="643" t="s">
        <v>174</v>
      </c>
      <c r="D89" s="644"/>
      <c r="E89" s="644"/>
      <c r="F89" s="643" t="s">
        <v>171</v>
      </c>
      <c r="G89" s="644"/>
      <c r="H89" s="644"/>
    </row>
    <row r="90" spans="2:8" ht="12" customHeight="1">
      <c r="B90" s="641"/>
      <c r="C90" s="182" t="s">
        <v>159</v>
      </c>
      <c r="D90" s="183" t="s">
        <v>160</v>
      </c>
      <c r="E90" s="184" t="s">
        <v>161</v>
      </c>
      <c r="F90" s="182" t="s">
        <v>159</v>
      </c>
      <c r="G90" s="185" t="s">
        <v>160</v>
      </c>
      <c r="H90" s="184" t="s">
        <v>161</v>
      </c>
    </row>
    <row r="91" spans="2:8" ht="12" customHeight="1">
      <c r="B91" s="642"/>
      <c r="C91" s="646" t="s">
        <v>3</v>
      </c>
      <c r="D91" s="647"/>
      <c r="E91" s="554" t="s">
        <v>141</v>
      </c>
      <c r="F91" s="646" t="s">
        <v>3</v>
      </c>
      <c r="G91" s="648"/>
      <c r="H91" s="186" t="s">
        <v>141</v>
      </c>
    </row>
    <row r="92" spans="2:9" ht="12" customHeight="1">
      <c r="B92" s="491" t="s">
        <v>7</v>
      </c>
      <c r="C92" s="188"/>
      <c r="D92" s="191">
        <v>2680</v>
      </c>
      <c r="E92" s="208"/>
      <c r="F92" s="188"/>
      <c r="G92" s="191">
        <v>6820</v>
      </c>
      <c r="H92" s="192"/>
      <c r="I92" s="229"/>
    </row>
    <row r="93" spans="2:9" ht="12" customHeight="1">
      <c r="B93" s="187" t="s">
        <v>90</v>
      </c>
      <c r="C93" s="188">
        <v>1430900</v>
      </c>
      <c r="D93" s="191">
        <v>1220</v>
      </c>
      <c r="E93" s="208">
        <f aca="true" t="shared" si="2" ref="E93:E116">D93/C93</f>
        <v>0.0008526102453001608</v>
      </c>
      <c r="F93" s="188">
        <v>347800</v>
      </c>
      <c r="G93" s="191">
        <v>17240</v>
      </c>
      <c r="H93" s="192">
        <f>G93/F93</f>
        <v>0.049568717653824035</v>
      </c>
      <c r="I93" s="229"/>
    </row>
    <row r="94" spans="2:9" ht="12" customHeight="1">
      <c r="B94" s="495" t="s">
        <v>8</v>
      </c>
      <c r="C94" s="188">
        <v>1359500</v>
      </c>
      <c r="D94" s="191">
        <v>1530</v>
      </c>
      <c r="E94" s="208">
        <f t="shared" si="2"/>
        <v>0.0011254137550570063</v>
      </c>
      <c r="F94" s="188">
        <v>281900</v>
      </c>
      <c r="G94" s="191">
        <v>1310</v>
      </c>
      <c r="H94" s="192">
        <f>G94/F94</f>
        <v>0.004647037956722242</v>
      </c>
      <c r="I94" s="229"/>
    </row>
    <row r="95" spans="2:9" ht="12" customHeight="1">
      <c r="B95" s="187" t="s">
        <v>9</v>
      </c>
      <c r="C95" s="188">
        <v>1474900</v>
      </c>
      <c r="D95" s="191">
        <v>153730</v>
      </c>
      <c r="E95" s="208">
        <f t="shared" si="2"/>
        <v>0.10423079530815649</v>
      </c>
      <c r="F95" s="188">
        <v>183200</v>
      </c>
      <c r="G95" s="191">
        <v>29590</v>
      </c>
      <c r="H95" s="192">
        <f>G95/F95</f>
        <v>0.1615174672489083</v>
      </c>
      <c r="I95" s="229"/>
    </row>
    <row r="96" spans="2:9" ht="12" customHeight="1">
      <c r="B96" s="187" t="s">
        <v>108</v>
      </c>
      <c r="C96" s="188">
        <v>6128800</v>
      </c>
      <c r="D96" s="191">
        <v>100260</v>
      </c>
      <c r="E96" s="208">
        <f t="shared" si="2"/>
        <v>0.016358830439890355</v>
      </c>
      <c r="F96" s="188">
        <v>2295500</v>
      </c>
      <c r="G96" s="191">
        <v>49230</v>
      </c>
      <c r="H96" s="192">
        <f>G96/F96</f>
        <v>0.021446307993901112</v>
      </c>
      <c r="I96" s="229"/>
    </row>
    <row r="97" spans="2:9" ht="12" customHeight="1">
      <c r="B97" s="491" t="s">
        <v>164</v>
      </c>
      <c r="C97" s="188">
        <v>275300</v>
      </c>
      <c r="D97" s="191">
        <v>0</v>
      </c>
      <c r="E97" s="208">
        <f t="shared" si="2"/>
        <v>0</v>
      </c>
      <c r="F97" s="188">
        <v>1600</v>
      </c>
      <c r="G97" s="191">
        <v>0</v>
      </c>
      <c r="H97" s="192"/>
      <c r="I97" s="229"/>
    </row>
    <row r="98" spans="2:9" ht="13.5" customHeight="1">
      <c r="B98" s="491" t="s">
        <v>12</v>
      </c>
      <c r="C98" s="188">
        <v>272300</v>
      </c>
      <c r="D98" s="191">
        <v>0</v>
      </c>
      <c r="E98" s="208">
        <f t="shared" si="2"/>
        <v>0</v>
      </c>
      <c r="F98" s="188">
        <v>0</v>
      </c>
      <c r="G98" s="191">
        <v>0</v>
      </c>
      <c r="H98" s="192"/>
      <c r="I98" s="229"/>
    </row>
    <row r="99" spans="2:9" ht="12" customHeight="1">
      <c r="B99" s="187" t="s">
        <v>91</v>
      </c>
      <c r="C99" s="188">
        <v>832100</v>
      </c>
      <c r="D99" s="191">
        <v>66530</v>
      </c>
      <c r="E99" s="208">
        <f t="shared" si="2"/>
        <v>0.07995433241196971</v>
      </c>
      <c r="F99" s="188">
        <v>163800</v>
      </c>
      <c r="G99" s="191">
        <v>157080</v>
      </c>
      <c r="H99" s="192">
        <f aca="true" t="shared" si="3" ref="H99:H104">G99/F99</f>
        <v>0.958974358974359</v>
      </c>
      <c r="I99" s="229"/>
    </row>
    <row r="100" spans="2:9" ht="12" customHeight="1">
      <c r="B100" s="187" t="s">
        <v>13</v>
      </c>
      <c r="C100" s="188">
        <v>5603500</v>
      </c>
      <c r="D100" s="191">
        <v>630350</v>
      </c>
      <c r="E100" s="208">
        <f t="shared" si="2"/>
        <v>0.11249219237976264</v>
      </c>
      <c r="F100" s="188">
        <v>411200</v>
      </c>
      <c r="G100" s="191">
        <v>313830</v>
      </c>
      <c r="H100" s="192">
        <f t="shared" si="3"/>
        <v>0.7632052529182879</v>
      </c>
      <c r="I100" s="229"/>
    </row>
    <row r="101" spans="2:9" ht="12" customHeight="1">
      <c r="B101" s="187" t="s">
        <v>14</v>
      </c>
      <c r="C101" s="188">
        <v>7610800</v>
      </c>
      <c r="D101" s="191">
        <v>252860</v>
      </c>
      <c r="E101" s="208">
        <f t="shared" si="2"/>
        <v>0.03322383980659063</v>
      </c>
      <c r="F101" s="188">
        <v>3006500</v>
      </c>
      <c r="G101" s="191">
        <v>749510</v>
      </c>
      <c r="H101" s="192">
        <f t="shared" si="3"/>
        <v>0.24929652419757192</v>
      </c>
      <c r="I101" s="229"/>
    </row>
    <row r="102" spans="2:9" ht="12" customHeight="1">
      <c r="B102" s="495" t="s">
        <v>15</v>
      </c>
      <c r="C102" s="188">
        <v>252900</v>
      </c>
      <c r="D102" s="191">
        <v>520</v>
      </c>
      <c r="E102" s="208">
        <f t="shared" si="2"/>
        <v>0.002056148675365757</v>
      </c>
      <c r="F102" s="188">
        <v>325100</v>
      </c>
      <c r="G102" s="191">
        <v>1570</v>
      </c>
      <c r="H102" s="192">
        <f t="shared" si="3"/>
        <v>0.00482928329744694</v>
      </c>
      <c r="I102" s="229"/>
    </row>
    <row r="103" spans="2:9" ht="12" customHeight="1">
      <c r="B103" s="187" t="s">
        <v>16</v>
      </c>
      <c r="C103" s="188">
        <v>3131100</v>
      </c>
      <c r="D103" s="191">
        <v>109780</v>
      </c>
      <c r="E103" s="208">
        <f t="shared" si="2"/>
        <v>0.03506116061448054</v>
      </c>
      <c r="F103" s="188">
        <v>1209700</v>
      </c>
      <c r="G103" s="191">
        <v>511540</v>
      </c>
      <c r="H103" s="192">
        <f t="shared" si="3"/>
        <v>0.4228651731834339</v>
      </c>
      <c r="I103" s="229"/>
    </row>
    <row r="104" spans="2:9" ht="12" customHeight="1">
      <c r="B104" s="495" t="s">
        <v>17</v>
      </c>
      <c r="C104" s="497">
        <v>34000</v>
      </c>
      <c r="D104" s="498">
        <v>1920</v>
      </c>
      <c r="E104" s="499">
        <f t="shared" si="2"/>
        <v>0.05647058823529412</v>
      </c>
      <c r="F104" s="497">
        <v>400</v>
      </c>
      <c r="G104" s="498">
        <v>30</v>
      </c>
      <c r="H104" s="500">
        <f t="shared" si="3"/>
        <v>0.075</v>
      </c>
      <c r="I104" s="229"/>
    </row>
    <row r="105" spans="2:9" ht="12" customHeight="1">
      <c r="B105" s="491" t="s">
        <v>18</v>
      </c>
      <c r="C105" s="188">
        <v>517200.00000000006</v>
      </c>
      <c r="D105" s="191">
        <v>0</v>
      </c>
      <c r="E105" s="208">
        <f t="shared" si="2"/>
        <v>0</v>
      </c>
      <c r="F105" s="188">
        <v>6900</v>
      </c>
      <c r="G105" s="191">
        <v>0</v>
      </c>
      <c r="H105" s="192"/>
      <c r="I105" s="229"/>
    </row>
    <row r="106" spans="2:9" ht="12" customHeight="1">
      <c r="B106" s="491" t="s">
        <v>19</v>
      </c>
      <c r="C106" s="188">
        <v>1004900</v>
      </c>
      <c r="D106" s="191">
        <v>0</v>
      </c>
      <c r="E106" s="208">
        <f t="shared" si="2"/>
        <v>0</v>
      </c>
      <c r="F106" s="188">
        <v>24700</v>
      </c>
      <c r="G106" s="191">
        <v>0</v>
      </c>
      <c r="H106" s="192">
        <f>G106/F106</f>
        <v>0</v>
      </c>
      <c r="I106" s="229"/>
    </row>
    <row r="107" spans="2:9" ht="12" customHeight="1">
      <c r="B107" s="491" t="s">
        <v>20</v>
      </c>
      <c r="C107" s="188">
        <v>29300</v>
      </c>
      <c r="D107" s="191" t="s">
        <v>21</v>
      </c>
      <c r="E107" s="208"/>
      <c r="F107" s="188">
        <v>13800</v>
      </c>
      <c r="G107" s="191" t="s">
        <v>21</v>
      </c>
      <c r="H107" s="192"/>
      <c r="I107" s="229"/>
    </row>
    <row r="108" spans="2:9" ht="12" customHeight="1">
      <c r="B108" s="187" t="s">
        <v>22</v>
      </c>
      <c r="C108" s="188">
        <v>1514100</v>
      </c>
      <c r="D108" s="191">
        <v>13740</v>
      </c>
      <c r="E108" s="208">
        <f t="shared" si="2"/>
        <v>0.009074697840301169</v>
      </c>
      <c r="F108" s="188">
        <v>1163500</v>
      </c>
      <c r="G108" s="191">
        <v>39560</v>
      </c>
      <c r="H108" s="192">
        <f>G108/F108</f>
        <v>0.03400085947571981</v>
      </c>
      <c r="I108" s="229"/>
    </row>
    <row r="109" spans="2:9" ht="12" customHeight="1">
      <c r="B109" s="491" t="s">
        <v>23</v>
      </c>
      <c r="C109" s="188">
        <v>0</v>
      </c>
      <c r="D109" s="191">
        <v>0</v>
      </c>
      <c r="E109" s="208"/>
      <c r="F109" s="188">
        <v>0</v>
      </c>
      <c r="G109" s="191">
        <v>0</v>
      </c>
      <c r="H109" s="192"/>
      <c r="I109" s="229"/>
    </row>
    <row r="110" spans="2:9" ht="12" customHeight="1">
      <c r="B110" s="187" t="s">
        <v>24</v>
      </c>
      <c r="C110" s="188">
        <v>196200</v>
      </c>
      <c r="D110" s="191">
        <v>5640</v>
      </c>
      <c r="E110" s="214">
        <f t="shared" si="2"/>
        <v>0.02874617737003058</v>
      </c>
      <c r="F110" s="188">
        <v>252900</v>
      </c>
      <c r="G110" s="191">
        <v>11870</v>
      </c>
      <c r="H110" s="192">
        <f aca="true" t="shared" si="4" ref="H110:H116">G110/F110</f>
        <v>0.04693554764729142</v>
      </c>
      <c r="I110" s="229"/>
    </row>
    <row r="111" spans="2:9" ht="12" customHeight="1">
      <c r="B111" s="187" t="s">
        <v>25</v>
      </c>
      <c r="C111" s="188">
        <v>610700</v>
      </c>
      <c r="D111" s="189">
        <v>860</v>
      </c>
      <c r="E111" s="230">
        <f t="shared" si="2"/>
        <v>0.0014082200753233994</v>
      </c>
      <c r="F111" s="215">
        <v>282300</v>
      </c>
      <c r="G111" s="191">
        <v>5510</v>
      </c>
      <c r="H111" s="192">
        <f t="shared" si="4"/>
        <v>0.019518243003896565</v>
      </c>
      <c r="I111" s="229"/>
    </row>
    <row r="112" spans="2:9" ht="12" customHeight="1">
      <c r="B112" s="495" t="s">
        <v>26</v>
      </c>
      <c r="C112" s="188">
        <v>7303500</v>
      </c>
      <c r="D112" s="189">
        <v>2010</v>
      </c>
      <c r="E112" s="230">
        <f t="shared" si="2"/>
        <v>0.0002752105155062641</v>
      </c>
      <c r="F112" s="215">
        <v>729800</v>
      </c>
      <c r="G112" s="191">
        <v>820</v>
      </c>
      <c r="H112" s="192">
        <f t="shared" si="4"/>
        <v>0.0011235955056179776</v>
      </c>
      <c r="I112" s="229"/>
    </row>
    <row r="113" spans="2:9" ht="12" customHeight="1">
      <c r="B113" s="187" t="s">
        <v>27</v>
      </c>
      <c r="C113" s="194">
        <v>184600</v>
      </c>
      <c r="D113" s="189">
        <v>14190</v>
      </c>
      <c r="E113" s="230">
        <f t="shared" si="2"/>
        <v>0.07686890574214518</v>
      </c>
      <c r="F113" s="215">
        <v>182800</v>
      </c>
      <c r="G113" s="191">
        <v>138160</v>
      </c>
      <c r="H113" s="192">
        <f t="shared" si="4"/>
        <v>0.7557986870897155</v>
      </c>
      <c r="I113" s="229"/>
    </row>
    <row r="114" spans="2:9" ht="12" customHeight="1">
      <c r="B114" s="187" t="s">
        <v>28</v>
      </c>
      <c r="C114" s="195">
        <v>2813000</v>
      </c>
      <c r="D114" s="215">
        <v>33810</v>
      </c>
      <c r="E114" s="230">
        <f t="shared" si="2"/>
        <v>0.012019196587273373</v>
      </c>
      <c r="F114" s="215">
        <v>2314100</v>
      </c>
      <c r="G114" s="191">
        <v>28980</v>
      </c>
      <c r="H114" s="192">
        <f t="shared" si="4"/>
        <v>0.012523227172550883</v>
      </c>
      <c r="I114" s="229"/>
    </row>
    <row r="115" spans="2:9" ht="12" customHeight="1">
      <c r="B115" s="491" t="s">
        <v>29</v>
      </c>
      <c r="C115" s="195">
        <v>58400</v>
      </c>
      <c r="D115" s="215">
        <v>0</v>
      </c>
      <c r="E115" s="230">
        <f t="shared" si="2"/>
        <v>0</v>
      </c>
      <c r="F115" s="215">
        <v>62300</v>
      </c>
      <c r="G115" s="191">
        <v>20</v>
      </c>
      <c r="H115" s="192">
        <f t="shared" si="4"/>
        <v>0.00032102728731942215</v>
      </c>
      <c r="I115" s="229"/>
    </row>
    <row r="116" spans="2:9" ht="12" customHeight="1">
      <c r="B116" s="187" t="s">
        <v>30</v>
      </c>
      <c r="C116" s="195">
        <v>516700</v>
      </c>
      <c r="D116" s="215">
        <v>550</v>
      </c>
      <c r="E116" s="230">
        <f t="shared" si="2"/>
        <v>0.001064447455002903</v>
      </c>
      <c r="F116" s="215">
        <v>243100</v>
      </c>
      <c r="G116" s="191">
        <v>4280</v>
      </c>
      <c r="H116" s="192">
        <f t="shared" si="4"/>
        <v>0.01760592348827643</v>
      </c>
      <c r="I116" s="229"/>
    </row>
    <row r="117" spans="2:9" ht="12">
      <c r="B117" s="491" t="s">
        <v>31</v>
      </c>
      <c r="C117" s="195">
        <v>951500</v>
      </c>
      <c r="D117" s="215">
        <v>790</v>
      </c>
      <c r="E117" s="231">
        <f>D117/C117</f>
        <v>0.0008302679978980557</v>
      </c>
      <c r="F117" s="215">
        <v>0</v>
      </c>
      <c r="G117" s="191">
        <v>0</v>
      </c>
      <c r="H117" s="200"/>
      <c r="I117" s="229"/>
    </row>
    <row r="118" spans="2:9" ht="12">
      <c r="B118" s="197" t="s">
        <v>32</v>
      </c>
      <c r="C118" s="195">
        <v>948800</v>
      </c>
      <c r="D118" s="215">
        <v>28530</v>
      </c>
      <c r="E118" s="231">
        <f>D118/C118</f>
        <v>0.03006956155143339</v>
      </c>
      <c r="F118" s="215">
        <v>16300</v>
      </c>
      <c r="G118" s="189">
        <v>1390</v>
      </c>
      <c r="H118" s="232">
        <f>G118/F118</f>
        <v>0.0852760736196319</v>
      </c>
      <c r="I118" s="229"/>
    </row>
    <row r="119" spans="2:9" ht="12">
      <c r="B119" s="496" t="s">
        <v>33</v>
      </c>
      <c r="C119" s="198">
        <v>3013000</v>
      </c>
      <c r="D119" s="233">
        <v>9610</v>
      </c>
      <c r="E119" s="234">
        <f>D119/C119</f>
        <v>0.0031895121141719217</v>
      </c>
      <c r="F119" s="233">
        <v>164000</v>
      </c>
      <c r="G119" s="193">
        <v>360</v>
      </c>
      <c r="H119" s="206">
        <f>G119/F119</f>
        <v>0.0021951219512195124</v>
      </c>
      <c r="I119" s="229"/>
    </row>
    <row r="120" spans="2:9" ht="12">
      <c r="B120" s="235" t="s">
        <v>34</v>
      </c>
      <c r="C120" s="236">
        <v>301000</v>
      </c>
      <c r="D120" s="237">
        <v>15470</v>
      </c>
      <c r="E120" s="238">
        <f>D120/C120</f>
        <v>0.0513953488372093</v>
      </c>
      <c r="F120" s="237">
        <v>0</v>
      </c>
      <c r="G120" s="239">
        <v>0</v>
      </c>
      <c r="H120" s="240"/>
      <c r="I120" s="229"/>
    </row>
    <row r="121" spans="2:9" ht="12" customHeight="1">
      <c r="B121" s="201" t="s">
        <v>89</v>
      </c>
      <c r="C121" s="204">
        <v>134600</v>
      </c>
      <c r="D121" s="205">
        <v>1960</v>
      </c>
      <c r="E121" s="234">
        <f>D121/C121</f>
        <v>0.014561664190193165</v>
      </c>
      <c r="F121" s="205">
        <v>63700</v>
      </c>
      <c r="G121" s="203">
        <v>2030</v>
      </c>
      <c r="H121" s="206">
        <f>G121/F121</f>
        <v>0.031868131868131866</v>
      </c>
      <c r="I121" s="229"/>
    </row>
    <row r="122" ht="12" customHeight="1">
      <c r="B122" s="207"/>
    </row>
    <row r="123" ht="12" customHeight="1">
      <c r="B123" s="207"/>
    </row>
    <row r="124" ht="12" customHeight="1">
      <c r="B124" s="207"/>
    </row>
    <row r="125" ht="12" customHeight="1">
      <c r="B125" s="207"/>
    </row>
    <row r="126" spans="2:10" ht="12" customHeight="1">
      <c r="B126" s="36" t="s">
        <v>39</v>
      </c>
      <c r="C126" s="37"/>
      <c r="D126" s="37"/>
      <c r="E126" s="37"/>
      <c r="F126" s="37"/>
      <c r="I126" s="36" t="s">
        <v>39</v>
      </c>
      <c r="J126" s="37"/>
    </row>
    <row r="127" ht="12" customHeight="1">
      <c r="B127" s="207"/>
    </row>
    <row r="128" ht="12" customHeight="1">
      <c r="B128" s="207"/>
    </row>
    <row r="129" ht="12" customHeight="1">
      <c r="B129" s="207"/>
    </row>
    <row r="130" ht="12" customHeight="1">
      <c r="B130" s="207"/>
    </row>
    <row r="131" ht="12" customHeight="1">
      <c r="B131" s="207"/>
    </row>
    <row r="132" ht="12" customHeight="1">
      <c r="B132" s="207"/>
    </row>
    <row r="133" ht="12" customHeight="1">
      <c r="B133" s="207"/>
    </row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4" spans="3:10" ht="12">
      <c r="C164" s="207"/>
      <c r="J164" s="207"/>
    </row>
    <row r="165" spans="3:14" ht="15">
      <c r="C165" s="36" t="s">
        <v>40</v>
      </c>
      <c r="D165" s="39">
        <v>42157.703946759255</v>
      </c>
      <c r="E165" s="37"/>
      <c r="F165" s="37"/>
      <c r="G165" s="37"/>
      <c r="J165" s="36" t="s">
        <v>40</v>
      </c>
      <c r="K165" s="39">
        <v>42157.703946759255</v>
      </c>
      <c r="L165" s="37"/>
      <c r="M165" s="37"/>
      <c r="N165" s="37"/>
    </row>
    <row r="166" spans="3:14" ht="15">
      <c r="C166" s="36" t="s">
        <v>41</v>
      </c>
      <c r="D166" s="39">
        <v>42187.46511040509</v>
      </c>
      <c r="E166" s="37"/>
      <c r="F166" s="37"/>
      <c r="G166" s="37"/>
      <c r="J166" s="36" t="s">
        <v>41</v>
      </c>
      <c r="K166" s="39">
        <v>42187.466916053236</v>
      </c>
      <c r="L166" s="37"/>
      <c r="M166" s="37"/>
      <c r="N166" s="37"/>
    </row>
    <row r="167" spans="3:14" ht="15">
      <c r="C167" s="36" t="s">
        <v>42</v>
      </c>
      <c r="D167" s="36" t="s">
        <v>43</v>
      </c>
      <c r="E167" s="37"/>
      <c r="F167" s="37"/>
      <c r="G167" s="37"/>
      <c r="J167" s="36" t="s">
        <v>42</v>
      </c>
      <c r="K167" s="36" t="s">
        <v>43</v>
      </c>
      <c r="L167" s="37"/>
      <c r="M167" s="37"/>
      <c r="N167" s="37"/>
    </row>
    <row r="168" spans="3:10" ht="12">
      <c r="C168" s="207"/>
      <c r="J168" s="207"/>
    </row>
    <row r="169" spans="3:14" ht="15">
      <c r="C169" s="36" t="s">
        <v>49</v>
      </c>
      <c r="D169" s="36" t="s">
        <v>175</v>
      </c>
      <c r="E169" s="37"/>
      <c r="F169" s="37"/>
      <c r="G169" s="37"/>
      <c r="J169" s="36" t="s">
        <v>49</v>
      </c>
      <c r="K169" s="36" t="s">
        <v>176</v>
      </c>
      <c r="L169" s="37"/>
      <c r="M169" s="37"/>
      <c r="N169" s="37"/>
    </row>
    <row r="170" spans="3:14" ht="15">
      <c r="C170" s="36" t="s">
        <v>45</v>
      </c>
      <c r="D170" s="36" t="s">
        <v>44</v>
      </c>
      <c r="E170" s="37"/>
      <c r="F170" s="37"/>
      <c r="G170" s="37"/>
      <c r="J170" s="36" t="s">
        <v>45</v>
      </c>
      <c r="K170" s="36" t="s">
        <v>44</v>
      </c>
      <c r="L170" s="37"/>
      <c r="M170" s="37"/>
      <c r="N170" s="37"/>
    </row>
    <row r="171" spans="3:10" ht="12">
      <c r="C171" s="207"/>
      <c r="J171" s="207"/>
    </row>
    <row r="172" spans="3:14" ht="15">
      <c r="C172" s="40" t="s">
        <v>52</v>
      </c>
      <c r="D172" s="40" t="s">
        <v>53</v>
      </c>
      <c r="E172" s="40" t="s">
        <v>54</v>
      </c>
      <c r="F172" s="40" t="s">
        <v>55</v>
      </c>
      <c r="G172" s="40" t="s">
        <v>48</v>
      </c>
      <c r="J172" s="40" t="s">
        <v>52</v>
      </c>
      <c r="K172" s="40" t="s">
        <v>53</v>
      </c>
      <c r="L172" s="40" t="s">
        <v>54</v>
      </c>
      <c r="M172" s="40" t="s">
        <v>55</v>
      </c>
      <c r="N172" s="40" t="s">
        <v>48</v>
      </c>
    </row>
    <row r="173" spans="3:14" ht="15">
      <c r="C173" s="40" t="s">
        <v>56</v>
      </c>
      <c r="D173" s="45" t="s">
        <v>21</v>
      </c>
      <c r="E173" s="45" t="s">
        <v>21</v>
      </c>
      <c r="F173" s="42">
        <v>2680</v>
      </c>
      <c r="G173" s="45" t="s">
        <v>21</v>
      </c>
      <c r="J173" s="40" t="s">
        <v>56</v>
      </c>
      <c r="K173" s="45" t="s">
        <v>21</v>
      </c>
      <c r="L173" s="45" t="s">
        <v>21</v>
      </c>
      <c r="M173" s="42">
        <v>6820</v>
      </c>
      <c r="N173" s="45" t="s">
        <v>21</v>
      </c>
    </row>
    <row r="174" spans="3:14" ht="15">
      <c r="C174" s="40" t="s">
        <v>57</v>
      </c>
      <c r="D174" s="45" t="s">
        <v>21</v>
      </c>
      <c r="E174" s="45" t="s">
        <v>21</v>
      </c>
      <c r="F174" s="42">
        <v>1220</v>
      </c>
      <c r="G174" s="45" t="s">
        <v>21</v>
      </c>
      <c r="J174" s="40" t="s">
        <v>57</v>
      </c>
      <c r="K174" s="45" t="s">
        <v>21</v>
      </c>
      <c r="L174" s="45" t="s">
        <v>21</v>
      </c>
      <c r="M174" s="42">
        <v>17240</v>
      </c>
      <c r="N174" s="45" t="s">
        <v>21</v>
      </c>
    </row>
    <row r="175" spans="3:14" ht="15">
      <c r="C175" s="40" t="s">
        <v>58</v>
      </c>
      <c r="D175" s="45" t="s">
        <v>21</v>
      </c>
      <c r="E175" s="45" t="s">
        <v>21</v>
      </c>
      <c r="F175" s="42">
        <v>1530</v>
      </c>
      <c r="G175" s="45" t="s">
        <v>21</v>
      </c>
      <c r="J175" s="40" t="s">
        <v>58</v>
      </c>
      <c r="K175" s="45" t="s">
        <v>21</v>
      </c>
      <c r="L175" s="45" t="s">
        <v>21</v>
      </c>
      <c r="M175" s="42">
        <v>1310</v>
      </c>
      <c r="N175" s="45" t="s">
        <v>21</v>
      </c>
    </row>
    <row r="176" spans="3:14" ht="15">
      <c r="C176" s="40" t="s">
        <v>59</v>
      </c>
      <c r="D176" s="45" t="s">
        <v>21</v>
      </c>
      <c r="E176" s="45" t="s">
        <v>21</v>
      </c>
      <c r="F176" s="42">
        <v>153730</v>
      </c>
      <c r="G176" s="45" t="s">
        <v>21</v>
      </c>
      <c r="J176" s="40" t="s">
        <v>59</v>
      </c>
      <c r="K176" s="45" t="s">
        <v>21</v>
      </c>
      <c r="L176" s="45" t="s">
        <v>21</v>
      </c>
      <c r="M176" s="42">
        <v>29590</v>
      </c>
      <c r="N176" s="45" t="s">
        <v>21</v>
      </c>
    </row>
    <row r="177" spans="3:14" ht="15">
      <c r="C177" s="40" t="s">
        <v>60</v>
      </c>
      <c r="D177" s="45" t="s">
        <v>21</v>
      </c>
      <c r="E177" s="45" t="s">
        <v>21</v>
      </c>
      <c r="F177" s="42">
        <v>100260</v>
      </c>
      <c r="G177" s="45" t="s">
        <v>21</v>
      </c>
      <c r="J177" s="40" t="s">
        <v>60</v>
      </c>
      <c r="K177" s="45" t="s">
        <v>21</v>
      </c>
      <c r="L177" s="45" t="s">
        <v>21</v>
      </c>
      <c r="M177" s="42">
        <v>49230</v>
      </c>
      <c r="N177" s="45" t="s">
        <v>21</v>
      </c>
    </row>
    <row r="178" spans="3:14" ht="15">
      <c r="C178" s="40" t="s">
        <v>61</v>
      </c>
      <c r="D178" s="45" t="s">
        <v>21</v>
      </c>
      <c r="E178" s="45" t="s">
        <v>21</v>
      </c>
      <c r="F178" s="42">
        <v>0</v>
      </c>
      <c r="G178" s="45" t="s">
        <v>21</v>
      </c>
      <c r="J178" s="40" t="s">
        <v>61</v>
      </c>
      <c r="K178" s="45" t="s">
        <v>21</v>
      </c>
      <c r="L178" s="45" t="s">
        <v>21</v>
      </c>
      <c r="M178" s="42">
        <v>0</v>
      </c>
      <c r="N178" s="45" t="s">
        <v>21</v>
      </c>
    </row>
    <row r="179" spans="3:14" ht="15">
      <c r="C179" s="40" t="s">
        <v>62</v>
      </c>
      <c r="D179" s="45" t="s">
        <v>21</v>
      </c>
      <c r="E179" s="45" t="s">
        <v>21</v>
      </c>
      <c r="F179" s="42">
        <v>0</v>
      </c>
      <c r="G179" s="45" t="s">
        <v>21</v>
      </c>
      <c r="J179" s="40" t="s">
        <v>62</v>
      </c>
      <c r="K179" s="45" t="s">
        <v>21</v>
      </c>
      <c r="L179" s="45" t="s">
        <v>21</v>
      </c>
      <c r="M179" s="42">
        <v>0</v>
      </c>
      <c r="N179" s="45" t="s">
        <v>21</v>
      </c>
    </row>
    <row r="180" spans="3:14" ht="15">
      <c r="C180" s="40" t="s">
        <v>63</v>
      </c>
      <c r="D180" s="45" t="s">
        <v>21</v>
      </c>
      <c r="E180" s="45" t="s">
        <v>21</v>
      </c>
      <c r="F180" s="42">
        <v>66530</v>
      </c>
      <c r="G180" s="45" t="s">
        <v>21</v>
      </c>
      <c r="J180" s="40" t="s">
        <v>63</v>
      </c>
      <c r="K180" s="45" t="s">
        <v>21</v>
      </c>
      <c r="L180" s="45" t="s">
        <v>21</v>
      </c>
      <c r="M180" s="42">
        <v>157080</v>
      </c>
      <c r="N180" s="45" t="s">
        <v>21</v>
      </c>
    </row>
    <row r="181" spans="3:14" ht="15">
      <c r="C181" s="40" t="s">
        <v>64</v>
      </c>
      <c r="D181" s="45" t="s">
        <v>21</v>
      </c>
      <c r="E181" s="45" t="s">
        <v>21</v>
      </c>
      <c r="F181" s="42">
        <v>630350</v>
      </c>
      <c r="G181" s="45" t="s">
        <v>21</v>
      </c>
      <c r="J181" s="40" t="s">
        <v>64</v>
      </c>
      <c r="K181" s="45" t="s">
        <v>21</v>
      </c>
      <c r="L181" s="45" t="s">
        <v>21</v>
      </c>
      <c r="M181" s="42">
        <v>313830</v>
      </c>
      <c r="N181" s="45" t="s">
        <v>21</v>
      </c>
    </row>
    <row r="182" spans="3:14" ht="15">
      <c r="C182" s="40" t="s">
        <v>65</v>
      </c>
      <c r="D182" s="45" t="s">
        <v>21</v>
      </c>
      <c r="E182" s="45" t="s">
        <v>21</v>
      </c>
      <c r="F182" s="42">
        <v>252860</v>
      </c>
      <c r="G182" s="45" t="s">
        <v>21</v>
      </c>
      <c r="J182" s="40" t="s">
        <v>65</v>
      </c>
      <c r="K182" s="45" t="s">
        <v>21</v>
      </c>
      <c r="L182" s="45" t="s">
        <v>21</v>
      </c>
      <c r="M182" s="42">
        <v>749510</v>
      </c>
      <c r="N182" s="45" t="s">
        <v>21</v>
      </c>
    </row>
    <row r="183" spans="3:14" ht="15">
      <c r="C183" s="40" t="s">
        <v>66</v>
      </c>
      <c r="D183" s="45" t="s">
        <v>21</v>
      </c>
      <c r="E183" s="45" t="s">
        <v>21</v>
      </c>
      <c r="F183" s="42">
        <v>520</v>
      </c>
      <c r="G183" s="45" t="s">
        <v>21</v>
      </c>
      <c r="J183" s="40" t="s">
        <v>66</v>
      </c>
      <c r="K183" s="45" t="s">
        <v>21</v>
      </c>
      <c r="L183" s="45" t="s">
        <v>21</v>
      </c>
      <c r="M183" s="42">
        <v>1570</v>
      </c>
      <c r="N183" s="45" t="s">
        <v>21</v>
      </c>
    </row>
    <row r="184" spans="3:14" ht="15">
      <c r="C184" s="40" t="s">
        <v>67</v>
      </c>
      <c r="D184" s="45" t="s">
        <v>21</v>
      </c>
      <c r="E184" s="45" t="s">
        <v>21</v>
      </c>
      <c r="F184" s="42">
        <v>109780</v>
      </c>
      <c r="G184" s="45" t="s">
        <v>21</v>
      </c>
      <c r="J184" s="40" t="s">
        <v>67</v>
      </c>
      <c r="K184" s="45" t="s">
        <v>21</v>
      </c>
      <c r="L184" s="45" t="s">
        <v>21</v>
      </c>
      <c r="M184" s="42">
        <v>511540</v>
      </c>
      <c r="N184" s="45" t="s">
        <v>21</v>
      </c>
    </row>
    <row r="185" spans="3:14" ht="15">
      <c r="C185" s="40" t="s">
        <v>68</v>
      </c>
      <c r="D185" s="45" t="s">
        <v>21</v>
      </c>
      <c r="E185" s="45" t="s">
        <v>21</v>
      </c>
      <c r="F185" s="42">
        <v>1920</v>
      </c>
      <c r="G185" s="45" t="s">
        <v>21</v>
      </c>
      <c r="J185" s="40" t="s">
        <v>68</v>
      </c>
      <c r="K185" s="45" t="s">
        <v>21</v>
      </c>
      <c r="L185" s="45" t="s">
        <v>21</v>
      </c>
      <c r="M185" s="42">
        <v>30</v>
      </c>
      <c r="N185" s="45" t="s">
        <v>21</v>
      </c>
    </row>
    <row r="186" spans="3:14" ht="15">
      <c r="C186" s="40" t="s">
        <v>69</v>
      </c>
      <c r="D186" s="45" t="s">
        <v>21</v>
      </c>
      <c r="E186" s="45" t="s">
        <v>21</v>
      </c>
      <c r="F186" s="42">
        <v>0</v>
      </c>
      <c r="G186" s="45" t="s">
        <v>21</v>
      </c>
      <c r="J186" s="40" t="s">
        <v>69</v>
      </c>
      <c r="K186" s="45" t="s">
        <v>21</v>
      </c>
      <c r="L186" s="45" t="s">
        <v>21</v>
      </c>
      <c r="M186" s="42">
        <v>0</v>
      </c>
      <c r="N186" s="45" t="s">
        <v>21</v>
      </c>
    </row>
    <row r="187" spans="3:14" ht="15">
      <c r="C187" s="40" t="s">
        <v>70</v>
      </c>
      <c r="D187" s="45" t="s">
        <v>21</v>
      </c>
      <c r="E187" s="45" t="s">
        <v>21</v>
      </c>
      <c r="F187" s="42">
        <v>0</v>
      </c>
      <c r="G187" s="45" t="s">
        <v>21</v>
      </c>
      <c r="J187" s="40" t="s">
        <v>70</v>
      </c>
      <c r="K187" s="45" t="s">
        <v>21</v>
      </c>
      <c r="L187" s="45" t="s">
        <v>21</v>
      </c>
      <c r="M187" s="42">
        <v>0</v>
      </c>
      <c r="N187" s="45" t="s">
        <v>21</v>
      </c>
    </row>
    <row r="188" spans="3:14" ht="15">
      <c r="C188" s="40" t="s">
        <v>71</v>
      </c>
      <c r="D188" s="45" t="s">
        <v>21</v>
      </c>
      <c r="E188" s="45" t="s">
        <v>21</v>
      </c>
      <c r="F188" s="45" t="s">
        <v>21</v>
      </c>
      <c r="G188" s="45" t="s">
        <v>21</v>
      </c>
      <c r="J188" s="40" t="s">
        <v>71</v>
      </c>
      <c r="K188" s="45" t="s">
        <v>21</v>
      </c>
      <c r="L188" s="45" t="s">
        <v>21</v>
      </c>
      <c r="M188" s="45" t="s">
        <v>21</v>
      </c>
      <c r="N188" s="45" t="s">
        <v>21</v>
      </c>
    </row>
    <row r="189" spans="3:14" ht="15">
      <c r="C189" s="40" t="s">
        <v>72</v>
      </c>
      <c r="D189" s="45" t="s">
        <v>21</v>
      </c>
      <c r="E189" s="45" t="s">
        <v>21</v>
      </c>
      <c r="F189" s="42">
        <v>13740</v>
      </c>
      <c r="G189" s="45" t="s">
        <v>21</v>
      </c>
      <c r="J189" s="40" t="s">
        <v>72</v>
      </c>
      <c r="K189" s="45" t="s">
        <v>21</v>
      </c>
      <c r="L189" s="45" t="s">
        <v>21</v>
      </c>
      <c r="M189" s="42">
        <v>39560</v>
      </c>
      <c r="N189" s="45" t="s">
        <v>21</v>
      </c>
    </row>
    <row r="190" spans="3:14" ht="15">
      <c r="C190" s="40" t="s">
        <v>73</v>
      </c>
      <c r="D190" s="45" t="s">
        <v>21</v>
      </c>
      <c r="E190" s="45" t="s">
        <v>21</v>
      </c>
      <c r="F190" s="42">
        <v>0</v>
      </c>
      <c r="G190" s="45" t="s">
        <v>21</v>
      </c>
      <c r="J190" s="40" t="s">
        <v>73</v>
      </c>
      <c r="K190" s="45" t="s">
        <v>21</v>
      </c>
      <c r="L190" s="45" t="s">
        <v>21</v>
      </c>
      <c r="M190" s="42">
        <v>0</v>
      </c>
      <c r="N190" s="45" t="s">
        <v>21</v>
      </c>
    </row>
    <row r="191" spans="3:14" ht="15">
      <c r="C191" s="40" t="s">
        <v>74</v>
      </c>
      <c r="D191" s="45" t="s">
        <v>21</v>
      </c>
      <c r="E191" s="45" t="s">
        <v>21</v>
      </c>
      <c r="F191" s="42">
        <v>5640</v>
      </c>
      <c r="G191" s="45" t="s">
        <v>21</v>
      </c>
      <c r="J191" s="40" t="s">
        <v>74</v>
      </c>
      <c r="K191" s="45" t="s">
        <v>21</v>
      </c>
      <c r="L191" s="45" t="s">
        <v>21</v>
      </c>
      <c r="M191" s="42">
        <v>11870</v>
      </c>
      <c r="N191" s="45" t="s">
        <v>21</v>
      </c>
    </row>
    <row r="192" spans="3:14" ht="15">
      <c r="C192" s="40" t="s">
        <v>75</v>
      </c>
      <c r="D192" s="45" t="s">
        <v>21</v>
      </c>
      <c r="E192" s="45" t="s">
        <v>21</v>
      </c>
      <c r="F192" s="42">
        <v>860</v>
      </c>
      <c r="G192" s="45" t="s">
        <v>21</v>
      </c>
      <c r="J192" s="40" t="s">
        <v>75</v>
      </c>
      <c r="K192" s="45" t="s">
        <v>21</v>
      </c>
      <c r="L192" s="45" t="s">
        <v>21</v>
      </c>
      <c r="M192" s="42">
        <v>5510</v>
      </c>
      <c r="N192" s="45" t="s">
        <v>21</v>
      </c>
    </row>
    <row r="193" spans="3:14" ht="15">
      <c r="C193" s="40" t="s">
        <v>76</v>
      </c>
      <c r="D193" s="45" t="s">
        <v>21</v>
      </c>
      <c r="E193" s="45" t="s">
        <v>21</v>
      </c>
      <c r="F193" s="42">
        <v>2010</v>
      </c>
      <c r="G193" s="45" t="s">
        <v>21</v>
      </c>
      <c r="J193" s="40" t="s">
        <v>76</v>
      </c>
      <c r="K193" s="45" t="s">
        <v>21</v>
      </c>
      <c r="L193" s="45" t="s">
        <v>21</v>
      </c>
      <c r="M193" s="42">
        <v>820</v>
      </c>
      <c r="N193" s="45" t="s">
        <v>21</v>
      </c>
    </row>
    <row r="194" spans="3:14" ht="15">
      <c r="C194" s="40" t="s">
        <v>77</v>
      </c>
      <c r="D194" s="45" t="s">
        <v>21</v>
      </c>
      <c r="E194" s="45" t="s">
        <v>21</v>
      </c>
      <c r="F194" s="42">
        <v>14190</v>
      </c>
      <c r="G194" s="45" t="s">
        <v>21</v>
      </c>
      <c r="J194" s="40" t="s">
        <v>77</v>
      </c>
      <c r="K194" s="45" t="s">
        <v>21</v>
      </c>
      <c r="L194" s="45" t="s">
        <v>21</v>
      </c>
      <c r="M194" s="42">
        <v>138160</v>
      </c>
      <c r="N194" s="45" t="s">
        <v>21</v>
      </c>
    </row>
    <row r="195" spans="3:14" ht="15">
      <c r="C195" s="40" t="s">
        <v>78</v>
      </c>
      <c r="D195" s="45" t="s">
        <v>21</v>
      </c>
      <c r="E195" s="45" t="s">
        <v>21</v>
      </c>
      <c r="F195" s="42">
        <v>33810</v>
      </c>
      <c r="G195" s="45" t="s">
        <v>21</v>
      </c>
      <c r="J195" s="40" t="s">
        <v>78</v>
      </c>
      <c r="K195" s="45" t="s">
        <v>21</v>
      </c>
      <c r="L195" s="45" t="s">
        <v>21</v>
      </c>
      <c r="M195" s="42">
        <v>28980</v>
      </c>
      <c r="N195" s="45" t="s">
        <v>21</v>
      </c>
    </row>
    <row r="196" spans="3:14" ht="15">
      <c r="C196" s="40" t="s">
        <v>79</v>
      </c>
      <c r="D196" s="45" t="s">
        <v>21</v>
      </c>
      <c r="E196" s="45" t="s">
        <v>21</v>
      </c>
      <c r="F196" s="42">
        <v>0</v>
      </c>
      <c r="G196" s="45" t="s">
        <v>21</v>
      </c>
      <c r="J196" s="40" t="s">
        <v>79</v>
      </c>
      <c r="K196" s="45" t="s">
        <v>21</v>
      </c>
      <c r="L196" s="45" t="s">
        <v>21</v>
      </c>
      <c r="M196" s="42">
        <v>20</v>
      </c>
      <c r="N196" s="45" t="s">
        <v>21</v>
      </c>
    </row>
    <row r="197" spans="3:14" ht="15">
      <c r="C197" s="40" t="s">
        <v>80</v>
      </c>
      <c r="D197" s="45" t="s">
        <v>21</v>
      </c>
      <c r="E197" s="45" t="s">
        <v>21</v>
      </c>
      <c r="F197" s="42">
        <v>550</v>
      </c>
      <c r="G197" s="45" t="s">
        <v>21</v>
      </c>
      <c r="J197" s="40" t="s">
        <v>80</v>
      </c>
      <c r="K197" s="45" t="s">
        <v>21</v>
      </c>
      <c r="L197" s="45" t="s">
        <v>21</v>
      </c>
      <c r="M197" s="42">
        <v>4280</v>
      </c>
      <c r="N197" s="45" t="s">
        <v>21</v>
      </c>
    </row>
    <row r="198" spans="3:14" ht="15">
      <c r="C198" s="40" t="s">
        <v>81</v>
      </c>
      <c r="D198" s="45" t="s">
        <v>21</v>
      </c>
      <c r="E198" s="45" t="s">
        <v>21</v>
      </c>
      <c r="F198" s="42">
        <v>790</v>
      </c>
      <c r="G198" s="45" t="s">
        <v>21</v>
      </c>
      <c r="J198" s="40" t="s">
        <v>81</v>
      </c>
      <c r="K198" s="45" t="s">
        <v>21</v>
      </c>
      <c r="L198" s="45" t="s">
        <v>21</v>
      </c>
      <c r="M198" s="42">
        <v>0</v>
      </c>
      <c r="N198" s="45" t="s">
        <v>21</v>
      </c>
    </row>
    <row r="199" spans="3:14" ht="15">
      <c r="C199" s="40" t="s">
        <v>82</v>
      </c>
      <c r="D199" s="45" t="s">
        <v>21</v>
      </c>
      <c r="E199" s="45" t="s">
        <v>21</v>
      </c>
      <c r="F199" s="42">
        <v>28530</v>
      </c>
      <c r="G199" s="45" t="s">
        <v>21</v>
      </c>
      <c r="J199" s="40" t="s">
        <v>82</v>
      </c>
      <c r="K199" s="45" t="s">
        <v>21</v>
      </c>
      <c r="L199" s="45" t="s">
        <v>21</v>
      </c>
      <c r="M199" s="42">
        <v>1390</v>
      </c>
      <c r="N199" s="45" t="s">
        <v>21</v>
      </c>
    </row>
    <row r="200" spans="3:14" ht="15">
      <c r="C200" s="40" t="s">
        <v>83</v>
      </c>
      <c r="D200" s="45" t="s">
        <v>21</v>
      </c>
      <c r="E200" s="45" t="s">
        <v>21</v>
      </c>
      <c r="F200" s="42">
        <v>9610</v>
      </c>
      <c r="G200" s="45" t="s">
        <v>21</v>
      </c>
      <c r="J200" s="40" t="s">
        <v>83</v>
      </c>
      <c r="K200" s="45" t="s">
        <v>21</v>
      </c>
      <c r="L200" s="45" t="s">
        <v>21</v>
      </c>
      <c r="M200" s="42">
        <v>360</v>
      </c>
      <c r="N200" s="45" t="s">
        <v>21</v>
      </c>
    </row>
    <row r="201" spans="3:14" ht="15">
      <c r="C201" s="40" t="s">
        <v>84</v>
      </c>
      <c r="D201" s="45" t="s">
        <v>21</v>
      </c>
      <c r="E201" s="45" t="s">
        <v>21</v>
      </c>
      <c r="F201" s="45" t="s">
        <v>21</v>
      </c>
      <c r="G201" s="45" t="s">
        <v>21</v>
      </c>
      <c r="J201" s="40" t="s">
        <v>84</v>
      </c>
      <c r="K201" s="45" t="s">
        <v>21</v>
      </c>
      <c r="L201" s="45" t="s">
        <v>21</v>
      </c>
      <c r="M201" s="42">
        <v>0</v>
      </c>
      <c r="N201" s="45" t="s">
        <v>21</v>
      </c>
    </row>
    <row r="202" spans="3:14" ht="15">
      <c r="C202" s="40" t="s">
        <v>85</v>
      </c>
      <c r="D202" s="45" t="s">
        <v>21</v>
      </c>
      <c r="E202" s="45" t="s">
        <v>21</v>
      </c>
      <c r="F202" s="42">
        <v>15470</v>
      </c>
      <c r="G202" s="45" t="s">
        <v>21</v>
      </c>
      <c r="J202" s="40" t="s">
        <v>85</v>
      </c>
      <c r="K202" s="45" t="s">
        <v>21</v>
      </c>
      <c r="L202" s="45" t="s">
        <v>21</v>
      </c>
      <c r="M202" s="42">
        <v>0</v>
      </c>
      <c r="N202" s="45" t="s">
        <v>21</v>
      </c>
    </row>
    <row r="203" spans="3:14" ht="15">
      <c r="C203" s="40" t="s">
        <v>86</v>
      </c>
      <c r="D203" s="45" t="s">
        <v>21</v>
      </c>
      <c r="E203" s="45" t="s">
        <v>21</v>
      </c>
      <c r="F203" s="42">
        <v>1960</v>
      </c>
      <c r="G203" s="45" t="s">
        <v>21</v>
      </c>
      <c r="J203" s="40" t="s">
        <v>86</v>
      </c>
      <c r="K203" s="45" t="s">
        <v>21</v>
      </c>
      <c r="L203" s="45" t="s">
        <v>21</v>
      </c>
      <c r="M203" s="42">
        <v>2030</v>
      </c>
      <c r="N203" s="45" t="s">
        <v>21</v>
      </c>
    </row>
    <row r="204" spans="3:14" ht="15">
      <c r="C204" s="40" t="s">
        <v>87</v>
      </c>
      <c r="D204" s="45" t="s">
        <v>21</v>
      </c>
      <c r="E204" s="45" t="s">
        <v>21</v>
      </c>
      <c r="F204" s="42">
        <v>110</v>
      </c>
      <c r="G204" s="45" t="s">
        <v>21</v>
      </c>
      <c r="J204" s="40" t="s">
        <v>87</v>
      </c>
      <c r="K204" s="45" t="s">
        <v>21</v>
      </c>
      <c r="L204" s="45" t="s">
        <v>21</v>
      </c>
      <c r="M204" s="42">
        <v>290</v>
      </c>
      <c r="N204" s="45" t="s">
        <v>21</v>
      </c>
    </row>
    <row r="205" ht="12">
      <c r="C205" s="207"/>
    </row>
    <row r="206" ht="12">
      <c r="C206" s="207"/>
    </row>
    <row r="207" ht="12">
      <c r="C207" s="207"/>
    </row>
    <row r="208" ht="12">
      <c r="C208" s="207"/>
    </row>
    <row r="209" spans="3:7" ht="15">
      <c r="C209" s="147" t="s">
        <v>187</v>
      </c>
      <c r="D209" s="53"/>
      <c r="E209" s="53"/>
      <c r="F209" s="53"/>
      <c r="G209" s="53"/>
    </row>
    <row r="210" spans="3:7" ht="15">
      <c r="C210" s="53"/>
      <c r="D210" s="53"/>
      <c r="E210" s="53"/>
      <c r="F210" s="53"/>
      <c r="G210" s="53"/>
    </row>
    <row r="211" spans="3:7" ht="15">
      <c r="C211" s="147" t="s">
        <v>40</v>
      </c>
      <c r="D211" s="148">
        <v>42410.851064814815</v>
      </c>
      <c r="E211" s="53"/>
      <c r="F211" s="53"/>
      <c r="G211" s="53"/>
    </row>
    <row r="212" spans="3:7" ht="15">
      <c r="C212" s="147" t="s">
        <v>41</v>
      </c>
      <c r="D212" s="148">
        <v>42411.69099607639</v>
      </c>
      <c r="E212" s="53"/>
      <c r="F212" s="53"/>
      <c r="G212" s="53"/>
    </row>
    <row r="213" spans="3:7" ht="15">
      <c r="C213" s="147" t="s">
        <v>42</v>
      </c>
      <c r="D213" s="147" t="s">
        <v>43</v>
      </c>
      <c r="E213" s="53"/>
      <c r="F213" s="53"/>
      <c r="G213" s="53"/>
    </row>
    <row r="214" spans="3:7" ht="15">
      <c r="C214" s="53"/>
      <c r="D214" s="53"/>
      <c r="E214" s="53"/>
      <c r="F214" s="53"/>
      <c r="G214" s="53"/>
    </row>
    <row r="215" spans="3:7" ht="15">
      <c r="C215" s="147" t="s">
        <v>178</v>
      </c>
      <c r="D215" s="147" t="s">
        <v>188</v>
      </c>
      <c r="E215" s="53"/>
      <c r="F215" s="53"/>
      <c r="G215" s="53"/>
    </row>
    <row r="216" spans="3:15" ht="15">
      <c r="C216" s="147" t="s">
        <v>47</v>
      </c>
      <c r="D216" s="147" t="s">
        <v>48</v>
      </c>
      <c r="E216" s="53"/>
      <c r="F216" s="53"/>
      <c r="G216" s="53"/>
      <c r="I216" s="36" t="s">
        <v>178</v>
      </c>
      <c r="J216" s="36" t="s">
        <v>180</v>
      </c>
      <c r="K216" s="37"/>
      <c r="L216" s="37"/>
      <c r="M216" s="37"/>
      <c r="O216" s="254"/>
    </row>
    <row r="217" spans="3:15" ht="15">
      <c r="C217" s="53"/>
      <c r="D217" s="53"/>
      <c r="E217" s="53"/>
      <c r="F217" s="53"/>
      <c r="G217" s="53"/>
      <c r="O217" s="254"/>
    </row>
    <row r="218" spans="3:16" ht="15">
      <c r="C218" s="149" t="s">
        <v>189</v>
      </c>
      <c r="D218" s="149" t="s">
        <v>190</v>
      </c>
      <c r="E218" s="149" t="s">
        <v>183</v>
      </c>
      <c r="F218" s="149" t="s">
        <v>184</v>
      </c>
      <c r="G218" s="149" t="s">
        <v>185</v>
      </c>
      <c r="I218" s="40" t="s">
        <v>181</v>
      </c>
      <c r="J218" s="40" t="s">
        <v>182</v>
      </c>
      <c r="K218" s="40" t="s">
        <v>183</v>
      </c>
      <c r="L218" s="40" t="s">
        <v>184</v>
      </c>
      <c r="M218" s="40" t="s">
        <v>185</v>
      </c>
      <c r="O218" s="40" t="s">
        <v>186</v>
      </c>
      <c r="P218" s="40" t="s">
        <v>171</v>
      </c>
    </row>
    <row r="219" spans="3:16" ht="15">
      <c r="C219" s="149" t="s">
        <v>56</v>
      </c>
      <c r="D219" s="246">
        <v>337.9</v>
      </c>
      <c r="E219" s="247">
        <v>74.17</v>
      </c>
      <c r="F219" s="150">
        <v>0</v>
      </c>
      <c r="G219" s="247">
        <v>177.46</v>
      </c>
      <c r="I219" s="40" t="s">
        <v>56</v>
      </c>
      <c r="J219" s="42">
        <v>243000</v>
      </c>
      <c r="K219" s="42"/>
      <c r="L219" s="42"/>
      <c r="M219" s="42"/>
      <c r="O219" s="244"/>
      <c r="P219" s="244"/>
    </row>
    <row r="220" spans="3:16" ht="15">
      <c r="C220" s="149" t="s">
        <v>57</v>
      </c>
      <c r="D220" s="247">
        <v>1996.77</v>
      </c>
      <c r="E220" s="246">
        <v>428.3</v>
      </c>
      <c r="F220" s="247">
        <v>10.21</v>
      </c>
      <c r="G220" s="247">
        <v>21.32</v>
      </c>
      <c r="I220" s="40" t="s">
        <v>57</v>
      </c>
      <c r="J220" s="42">
        <v>1758400</v>
      </c>
      <c r="K220" s="42">
        <v>327500</v>
      </c>
      <c r="L220" s="42">
        <v>12000</v>
      </c>
      <c r="M220" s="42">
        <v>20300</v>
      </c>
      <c r="O220" s="244">
        <f>J220-K220</f>
        <v>1430900</v>
      </c>
      <c r="P220" s="244">
        <f>K220+M220</f>
        <v>347800</v>
      </c>
    </row>
    <row r="221" spans="3:16" ht="15">
      <c r="C221" s="149" t="s">
        <v>58</v>
      </c>
      <c r="D221" s="247">
        <v>1413.14</v>
      </c>
      <c r="E221" s="246">
        <v>96.9</v>
      </c>
      <c r="F221" s="150">
        <v>0</v>
      </c>
      <c r="G221" s="247">
        <v>233.82</v>
      </c>
      <c r="I221" s="40" t="s">
        <v>58</v>
      </c>
      <c r="J221" s="42">
        <v>1462800</v>
      </c>
      <c r="K221" s="42">
        <v>103300</v>
      </c>
      <c r="L221" s="42"/>
      <c r="M221" s="42">
        <v>178600</v>
      </c>
      <c r="O221" s="244">
        <f aca="true" t="shared" si="5" ref="O221:O246">J221-K221</f>
        <v>1359500</v>
      </c>
      <c r="P221" s="244">
        <f aca="true" t="shared" si="6" ref="P221:P246">K221+M221</f>
        <v>281900</v>
      </c>
    </row>
    <row r="222" spans="3:16" ht="15">
      <c r="C222" s="149" t="s">
        <v>59</v>
      </c>
      <c r="D222" s="246">
        <v>1426.1</v>
      </c>
      <c r="E222" s="246">
        <v>12.8</v>
      </c>
      <c r="F222" s="150">
        <v>0</v>
      </c>
      <c r="G222" s="246">
        <v>180.9</v>
      </c>
      <c r="I222" s="40" t="s">
        <v>59</v>
      </c>
      <c r="J222" s="42">
        <v>1484400</v>
      </c>
      <c r="K222" s="42">
        <v>9500</v>
      </c>
      <c r="L222" s="42"/>
      <c r="M222" s="42">
        <v>173700</v>
      </c>
      <c r="O222" s="244">
        <f t="shared" si="5"/>
        <v>1474900</v>
      </c>
      <c r="P222" s="244">
        <f t="shared" si="6"/>
        <v>183200</v>
      </c>
    </row>
    <row r="223" spans="3:16" ht="15">
      <c r="C223" s="149" t="s">
        <v>60</v>
      </c>
      <c r="D223" s="246">
        <v>6533.7</v>
      </c>
      <c r="E223" s="150">
        <v>497</v>
      </c>
      <c r="F223" s="150">
        <v>0</v>
      </c>
      <c r="G223" s="246">
        <v>2003.2</v>
      </c>
      <c r="I223" s="40" t="s">
        <v>60</v>
      </c>
      <c r="J223" s="42">
        <v>6595400</v>
      </c>
      <c r="K223" s="42">
        <v>466600</v>
      </c>
      <c r="L223" s="42"/>
      <c r="M223" s="42">
        <v>1828900</v>
      </c>
      <c r="O223" s="244">
        <f t="shared" si="5"/>
        <v>6128800</v>
      </c>
      <c r="P223" s="244">
        <f t="shared" si="6"/>
        <v>2295500</v>
      </c>
    </row>
    <row r="224" spans="3:16" ht="15">
      <c r="C224" s="149" t="s">
        <v>61</v>
      </c>
      <c r="D224" s="246">
        <v>311.1</v>
      </c>
      <c r="E224" s="150">
        <v>0</v>
      </c>
      <c r="F224" s="150">
        <v>0</v>
      </c>
      <c r="G224" s="150">
        <v>5</v>
      </c>
      <c r="I224" s="40" t="s">
        <v>61</v>
      </c>
      <c r="J224" s="42">
        <v>275300</v>
      </c>
      <c r="K224" s="42"/>
      <c r="L224" s="42"/>
      <c r="M224" s="42">
        <v>1600</v>
      </c>
      <c r="O224" s="244">
        <f t="shared" si="5"/>
        <v>275300</v>
      </c>
      <c r="P224" s="244">
        <f t="shared" si="6"/>
        <v>1600</v>
      </c>
    </row>
    <row r="225" spans="3:16" ht="15">
      <c r="C225" s="149" t="s">
        <v>62</v>
      </c>
      <c r="D225" s="246">
        <v>306.7</v>
      </c>
      <c r="E225" s="151" t="s">
        <v>21</v>
      </c>
      <c r="F225" s="150">
        <v>0</v>
      </c>
      <c r="G225" s="247">
        <v>14.55</v>
      </c>
      <c r="I225" s="40" t="s">
        <v>62</v>
      </c>
      <c r="J225" s="42">
        <v>272300</v>
      </c>
      <c r="K225" s="42"/>
      <c r="L225" s="42"/>
      <c r="M225" s="42"/>
      <c r="O225" s="244">
        <f t="shared" si="5"/>
        <v>272300</v>
      </c>
      <c r="P225" s="244">
        <f t="shared" si="6"/>
        <v>0</v>
      </c>
    </row>
    <row r="226" spans="3:16" ht="15">
      <c r="C226" s="149" t="s">
        <v>63</v>
      </c>
      <c r="D226" s="247">
        <v>956.93</v>
      </c>
      <c r="E226" s="247">
        <v>183.01</v>
      </c>
      <c r="F226" s="246">
        <v>29.1</v>
      </c>
      <c r="G226" s="247">
        <v>22.61</v>
      </c>
      <c r="I226" s="40" t="s">
        <v>63</v>
      </c>
      <c r="J226" s="42">
        <v>983700</v>
      </c>
      <c r="K226" s="42">
        <v>151600</v>
      </c>
      <c r="L226" s="42">
        <v>34000</v>
      </c>
      <c r="M226" s="42">
        <v>12200</v>
      </c>
      <c r="O226" s="244">
        <f t="shared" si="5"/>
        <v>832100</v>
      </c>
      <c r="P226" s="244">
        <f t="shared" si="6"/>
        <v>163800</v>
      </c>
    </row>
    <row r="227" spans="3:16" ht="15">
      <c r="C227" s="149" t="s">
        <v>64</v>
      </c>
      <c r="D227" s="247">
        <v>6155.89</v>
      </c>
      <c r="E227" s="246">
        <v>442.3</v>
      </c>
      <c r="F227" s="247">
        <v>112.15</v>
      </c>
      <c r="G227" s="247">
        <v>107.09</v>
      </c>
      <c r="I227" s="40" t="s">
        <v>64</v>
      </c>
      <c r="J227" s="42">
        <v>5917700</v>
      </c>
      <c r="K227" s="42">
        <v>314200</v>
      </c>
      <c r="L227" s="42">
        <v>122200</v>
      </c>
      <c r="M227" s="42">
        <v>97000</v>
      </c>
      <c r="O227" s="244">
        <f t="shared" si="5"/>
        <v>5603500</v>
      </c>
      <c r="P227" s="244">
        <f t="shared" si="6"/>
        <v>411200</v>
      </c>
    </row>
    <row r="228" spans="3:16" ht="15">
      <c r="C228" s="149" t="s">
        <v>65</v>
      </c>
      <c r="D228" s="247">
        <v>9452.71</v>
      </c>
      <c r="E228" s="247">
        <v>1839.83</v>
      </c>
      <c r="F228" s="247">
        <v>20.71</v>
      </c>
      <c r="G228" s="247">
        <v>1486.96</v>
      </c>
      <c r="I228" s="40" t="s">
        <v>65</v>
      </c>
      <c r="J228" s="42">
        <v>9211100</v>
      </c>
      <c r="K228" s="42">
        <v>1600300</v>
      </c>
      <c r="L228" s="42">
        <v>23500</v>
      </c>
      <c r="M228" s="42">
        <v>1406200</v>
      </c>
      <c r="O228" s="244">
        <f t="shared" si="5"/>
        <v>7610800</v>
      </c>
      <c r="P228" s="244">
        <f t="shared" si="6"/>
        <v>3006500</v>
      </c>
    </row>
    <row r="229" spans="3:16" ht="15">
      <c r="C229" s="149" t="s">
        <v>66</v>
      </c>
      <c r="D229" s="247">
        <v>584.12</v>
      </c>
      <c r="E229" s="247">
        <v>288.37</v>
      </c>
      <c r="F229" s="150">
        <v>0</v>
      </c>
      <c r="G229" s="247">
        <v>29.46</v>
      </c>
      <c r="I229" s="40" t="s">
        <v>66</v>
      </c>
      <c r="J229" s="42">
        <v>549700</v>
      </c>
      <c r="K229" s="42">
        <v>296800</v>
      </c>
      <c r="L229" s="42"/>
      <c r="M229" s="42">
        <v>28300</v>
      </c>
      <c r="O229" s="244">
        <f t="shared" si="5"/>
        <v>252900</v>
      </c>
      <c r="P229" s="244">
        <f t="shared" si="6"/>
        <v>325100</v>
      </c>
    </row>
    <row r="230" spans="3:16" ht="15">
      <c r="C230" s="149" t="s">
        <v>67</v>
      </c>
      <c r="D230" s="247">
        <v>3243.85</v>
      </c>
      <c r="E230" s="247">
        <v>908.11</v>
      </c>
      <c r="F230" s="247">
        <v>216.02</v>
      </c>
      <c r="G230" s="247">
        <v>326.71</v>
      </c>
      <c r="I230" s="40" t="s">
        <v>67</v>
      </c>
      <c r="J230" s="42">
        <v>4058200</v>
      </c>
      <c r="K230" s="42">
        <v>927100</v>
      </c>
      <c r="L230" s="42">
        <v>238500</v>
      </c>
      <c r="M230" s="42">
        <v>282600</v>
      </c>
      <c r="O230" s="244">
        <f t="shared" si="5"/>
        <v>3131100</v>
      </c>
      <c r="P230" s="244">
        <f t="shared" si="6"/>
        <v>1209700</v>
      </c>
    </row>
    <row r="231" spans="3:16" ht="15">
      <c r="C231" s="149" t="s">
        <v>68</v>
      </c>
      <c r="D231" s="247">
        <v>30.76</v>
      </c>
      <c r="E231" s="150">
        <v>0</v>
      </c>
      <c r="F231" s="150">
        <v>0</v>
      </c>
      <c r="G231" s="247">
        <v>0.24</v>
      </c>
      <c r="I231" s="40" t="s">
        <v>68</v>
      </c>
      <c r="J231" s="42">
        <v>34000</v>
      </c>
      <c r="K231" s="42"/>
      <c r="L231" s="42"/>
      <c r="M231" s="42">
        <v>400</v>
      </c>
      <c r="O231" s="244">
        <f t="shared" si="5"/>
        <v>34000</v>
      </c>
      <c r="P231" s="244">
        <f t="shared" si="6"/>
        <v>400</v>
      </c>
    </row>
    <row r="232" spans="3:16" ht="15">
      <c r="C232" s="149" t="s">
        <v>69</v>
      </c>
      <c r="D232" s="246">
        <v>577.6</v>
      </c>
      <c r="E232" s="150">
        <v>0</v>
      </c>
      <c r="F232" s="150">
        <v>0</v>
      </c>
      <c r="G232" s="246">
        <v>20.1</v>
      </c>
      <c r="I232" s="40" t="s">
        <v>69</v>
      </c>
      <c r="J232" s="42">
        <v>517200.00000000006</v>
      </c>
      <c r="K232" s="42"/>
      <c r="L232" s="42"/>
      <c r="M232" s="42">
        <v>6900</v>
      </c>
      <c r="O232" s="244">
        <f t="shared" si="5"/>
        <v>517200.00000000006</v>
      </c>
      <c r="P232" s="244">
        <f t="shared" si="6"/>
        <v>6900</v>
      </c>
    </row>
    <row r="233" spans="3:16" ht="15">
      <c r="C233" s="149" t="s">
        <v>70</v>
      </c>
      <c r="D233" s="246">
        <v>1213.4</v>
      </c>
      <c r="E233" s="246">
        <v>17.2</v>
      </c>
      <c r="F233" s="150">
        <v>0</v>
      </c>
      <c r="G233" s="246">
        <v>22.7</v>
      </c>
      <c r="I233" s="40" t="s">
        <v>70</v>
      </c>
      <c r="J233" s="42">
        <v>1012000</v>
      </c>
      <c r="K233" s="42">
        <v>7100</v>
      </c>
      <c r="L233" s="42"/>
      <c r="M233" s="42">
        <v>17600</v>
      </c>
      <c r="O233" s="244">
        <f t="shared" si="5"/>
        <v>1004900</v>
      </c>
      <c r="P233" s="244">
        <f t="shared" si="6"/>
        <v>24700</v>
      </c>
    </row>
    <row r="234" spans="3:16" ht="15">
      <c r="C234" s="149" t="s">
        <v>71</v>
      </c>
      <c r="D234" s="247">
        <v>29.07</v>
      </c>
      <c r="E234" s="247">
        <v>0.24</v>
      </c>
      <c r="F234" s="150">
        <v>0</v>
      </c>
      <c r="G234" s="150">
        <v>14</v>
      </c>
      <c r="I234" s="40" t="s">
        <v>71</v>
      </c>
      <c r="J234" s="42">
        <v>29700</v>
      </c>
      <c r="K234" s="42">
        <v>400</v>
      </c>
      <c r="L234" s="42"/>
      <c r="M234" s="42">
        <v>13400</v>
      </c>
      <c r="O234" s="244">
        <f t="shared" si="5"/>
        <v>29300</v>
      </c>
      <c r="P234" s="244">
        <f t="shared" si="6"/>
        <v>13800</v>
      </c>
    </row>
    <row r="235" spans="3:16" ht="15">
      <c r="C235" s="149" t="s">
        <v>72</v>
      </c>
      <c r="D235" s="247">
        <v>2814.29</v>
      </c>
      <c r="E235" s="247">
        <v>1242.61</v>
      </c>
      <c r="F235" s="247">
        <v>2.64</v>
      </c>
      <c r="G235" s="247">
        <v>101.97</v>
      </c>
      <c r="I235" s="40" t="s">
        <v>72</v>
      </c>
      <c r="J235" s="42">
        <v>2592900</v>
      </c>
      <c r="K235" s="42">
        <v>1078800</v>
      </c>
      <c r="L235" s="42">
        <v>2000</v>
      </c>
      <c r="M235" s="42">
        <v>84700</v>
      </c>
      <c r="O235" s="244">
        <f t="shared" si="5"/>
        <v>1514100</v>
      </c>
      <c r="P235" s="244">
        <f t="shared" si="6"/>
        <v>1163500</v>
      </c>
    </row>
    <row r="236" spans="3:16" ht="15">
      <c r="C236" s="149" t="s">
        <v>73</v>
      </c>
      <c r="D236" s="150">
        <v>0</v>
      </c>
      <c r="E236" s="150">
        <v>0</v>
      </c>
      <c r="F236" s="150">
        <v>0</v>
      </c>
      <c r="G236" s="150">
        <v>0</v>
      </c>
      <c r="I236" s="40" t="s">
        <v>73</v>
      </c>
      <c r="J236" s="42"/>
      <c r="K236" s="42"/>
      <c r="L236" s="42"/>
      <c r="M236" s="42"/>
      <c r="O236" s="244">
        <f t="shared" si="5"/>
        <v>0</v>
      </c>
      <c r="P236" s="244">
        <f t="shared" si="6"/>
        <v>0</v>
      </c>
    </row>
    <row r="237" spans="3:16" ht="15">
      <c r="C237" s="149" t="s">
        <v>74</v>
      </c>
      <c r="D237" s="150">
        <v>210</v>
      </c>
      <c r="E237" s="150">
        <v>21</v>
      </c>
      <c r="F237" s="150">
        <v>0</v>
      </c>
      <c r="G237" s="150">
        <v>230</v>
      </c>
      <c r="I237" s="40" t="s">
        <v>74</v>
      </c>
      <c r="J237" s="42">
        <v>220200</v>
      </c>
      <c r="K237" s="42">
        <v>24000</v>
      </c>
      <c r="L237" s="42"/>
      <c r="M237" s="42">
        <v>228900</v>
      </c>
      <c r="O237" s="244">
        <f t="shared" si="5"/>
        <v>196200</v>
      </c>
      <c r="P237" s="244">
        <f t="shared" si="6"/>
        <v>252900</v>
      </c>
    </row>
    <row r="238" spans="3:16" ht="15">
      <c r="C238" s="149" t="s">
        <v>75</v>
      </c>
      <c r="D238" s="150">
        <v>784</v>
      </c>
      <c r="E238" s="247">
        <v>201.92</v>
      </c>
      <c r="F238" s="150">
        <v>0</v>
      </c>
      <c r="G238" s="247">
        <v>110.82</v>
      </c>
      <c r="I238" s="40" t="s">
        <v>75</v>
      </c>
      <c r="J238" s="42">
        <v>811800</v>
      </c>
      <c r="K238" s="42">
        <v>201100</v>
      </c>
      <c r="L238" s="42"/>
      <c r="M238" s="42">
        <v>81200</v>
      </c>
      <c r="O238" s="244">
        <f t="shared" si="5"/>
        <v>610700</v>
      </c>
      <c r="P238" s="244">
        <f t="shared" si="6"/>
        <v>282300</v>
      </c>
    </row>
    <row r="239" spans="3:16" ht="15">
      <c r="C239" s="149" t="s">
        <v>76</v>
      </c>
      <c r="D239" s="246">
        <v>7479.5</v>
      </c>
      <c r="E239" s="246">
        <v>614.3</v>
      </c>
      <c r="F239" s="150">
        <v>0</v>
      </c>
      <c r="G239" s="246">
        <v>461.8</v>
      </c>
      <c r="I239" s="40" t="s">
        <v>76</v>
      </c>
      <c r="J239" s="42">
        <v>7637700</v>
      </c>
      <c r="K239" s="42">
        <v>334200</v>
      </c>
      <c r="L239" s="42"/>
      <c r="M239" s="42">
        <v>395600</v>
      </c>
      <c r="O239" s="244">
        <f t="shared" si="5"/>
        <v>7303500</v>
      </c>
      <c r="P239" s="244">
        <f t="shared" si="6"/>
        <v>729800</v>
      </c>
    </row>
    <row r="240" spans="3:16" ht="15">
      <c r="C240" s="149" t="s">
        <v>77</v>
      </c>
      <c r="D240" s="247">
        <v>284.93</v>
      </c>
      <c r="E240" s="247">
        <v>111.79</v>
      </c>
      <c r="F240" s="247">
        <v>30.18</v>
      </c>
      <c r="G240" s="247">
        <v>84.42</v>
      </c>
      <c r="I240" s="40" t="s">
        <v>77</v>
      </c>
      <c r="J240" s="42">
        <v>275000</v>
      </c>
      <c r="K240" s="42">
        <v>90400</v>
      </c>
      <c r="L240" s="42">
        <v>29100</v>
      </c>
      <c r="M240" s="42">
        <v>92400</v>
      </c>
      <c r="O240" s="244">
        <f t="shared" si="5"/>
        <v>184600</v>
      </c>
      <c r="P240" s="244">
        <f t="shared" si="6"/>
        <v>182800</v>
      </c>
    </row>
    <row r="241" spans="3:16" ht="15">
      <c r="C241" s="149" t="s">
        <v>78</v>
      </c>
      <c r="D241" s="247">
        <v>5397.69</v>
      </c>
      <c r="E241" s="247">
        <v>2515.54</v>
      </c>
      <c r="F241" s="247">
        <v>11.58</v>
      </c>
      <c r="G241" s="247">
        <v>56.29</v>
      </c>
      <c r="I241" s="40" t="s">
        <v>78</v>
      </c>
      <c r="J241" s="42">
        <v>5096200</v>
      </c>
      <c r="K241" s="42">
        <v>2283200</v>
      </c>
      <c r="L241" s="42">
        <v>13200</v>
      </c>
      <c r="M241" s="42">
        <v>30900</v>
      </c>
      <c r="O241" s="244">
        <f t="shared" si="5"/>
        <v>2813000</v>
      </c>
      <c r="P241" s="244">
        <f t="shared" si="6"/>
        <v>2314100</v>
      </c>
    </row>
    <row r="242" spans="3:16" ht="15">
      <c r="C242" s="149" t="s">
        <v>79</v>
      </c>
      <c r="D242" s="247">
        <v>98.97</v>
      </c>
      <c r="E242" s="247">
        <v>41.86</v>
      </c>
      <c r="F242" s="150">
        <v>0</v>
      </c>
      <c r="G242" s="247">
        <v>30.01</v>
      </c>
      <c r="I242" s="40" t="s">
        <v>79</v>
      </c>
      <c r="J242" s="42">
        <v>94800</v>
      </c>
      <c r="K242" s="42">
        <v>36400</v>
      </c>
      <c r="L242" s="42"/>
      <c r="M242" s="42">
        <v>25900</v>
      </c>
      <c r="O242" s="244">
        <f t="shared" si="5"/>
        <v>58400</v>
      </c>
      <c r="P242" s="244">
        <f t="shared" si="6"/>
        <v>62300</v>
      </c>
    </row>
    <row r="243" spans="3:16" ht="15">
      <c r="C243" s="149" t="s">
        <v>80</v>
      </c>
      <c r="D243" s="247">
        <v>759.84</v>
      </c>
      <c r="E243" s="247">
        <v>221.54</v>
      </c>
      <c r="F243" s="150">
        <v>0</v>
      </c>
      <c r="G243" s="247">
        <v>93.16</v>
      </c>
      <c r="I243" s="40" t="s">
        <v>80</v>
      </c>
      <c r="J243" s="42">
        <v>683300</v>
      </c>
      <c r="K243" s="42">
        <v>166600</v>
      </c>
      <c r="L243" s="42">
        <v>0</v>
      </c>
      <c r="M243" s="42">
        <v>76500</v>
      </c>
      <c r="O243" s="244">
        <f t="shared" si="5"/>
        <v>516700</v>
      </c>
      <c r="P243" s="244">
        <f t="shared" si="6"/>
        <v>243100</v>
      </c>
    </row>
    <row r="244" spans="3:16" ht="15">
      <c r="C244" s="149" t="s">
        <v>81</v>
      </c>
      <c r="D244" s="246">
        <v>1099.7</v>
      </c>
      <c r="E244" s="150">
        <v>0</v>
      </c>
      <c r="F244" s="150">
        <v>0</v>
      </c>
      <c r="G244" s="150">
        <v>0</v>
      </c>
      <c r="I244" s="40" t="s">
        <v>81</v>
      </c>
      <c r="J244" s="42">
        <v>951500</v>
      </c>
      <c r="K244" s="42">
        <v>0</v>
      </c>
      <c r="L244" s="42"/>
      <c r="M244" s="42">
        <v>0</v>
      </c>
      <c r="O244" s="244">
        <f t="shared" si="5"/>
        <v>951500</v>
      </c>
      <c r="P244" s="244">
        <f t="shared" si="6"/>
        <v>0</v>
      </c>
    </row>
    <row r="245" spans="3:16" ht="15">
      <c r="C245" s="149" t="s">
        <v>82</v>
      </c>
      <c r="D245" s="246">
        <v>974.4</v>
      </c>
      <c r="E245" s="246">
        <v>1.3</v>
      </c>
      <c r="F245" s="150">
        <v>0</v>
      </c>
      <c r="G245" s="246">
        <v>14.6</v>
      </c>
      <c r="I245" s="40" t="s">
        <v>82</v>
      </c>
      <c r="J245" s="42">
        <v>950100</v>
      </c>
      <c r="K245" s="42">
        <v>1300</v>
      </c>
      <c r="L245" s="42"/>
      <c r="M245" s="42">
        <v>15000</v>
      </c>
      <c r="O245" s="244">
        <f t="shared" si="5"/>
        <v>948800</v>
      </c>
      <c r="P245" s="244">
        <f t="shared" si="6"/>
        <v>16300</v>
      </c>
    </row>
    <row r="246" spans="3:16" ht="15">
      <c r="C246" s="149" t="s">
        <v>83</v>
      </c>
      <c r="D246" s="247">
        <v>3034.62</v>
      </c>
      <c r="E246" s="247">
        <v>11.31</v>
      </c>
      <c r="F246" s="150">
        <v>0</v>
      </c>
      <c r="G246" s="247">
        <v>183.16</v>
      </c>
      <c r="I246" s="40" t="s">
        <v>83</v>
      </c>
      <c r="J246" s="42">
        <v>3013000</v>
      </c>
      <c r="K246" s="42">
        <v>0</v>
      </c>
      <c r="L246" s="42"/>
      <c r="M246" s="42">
        <v>164000</v>
      </c>
      <c r="O246" s="244">
        <f t="shared" si="5"/>
        <v>3013000</v>
      </c>
      <c r="P246" s="244">
        <f t="shared" si="6"/>
        <v>164000</v>
      </c>
    </row>
    <row r="247" spans="3:16" ht="15">
      <c r="C247" s="149" t="s">
        <v>85</v>
      </c>
      <c r="D247" s="150">
        <v>286</v>
      </c>
      <c r="E247" s="151" t="s">
        <v>21</v>
      </c>
      <c r="F247" s="151" t="s">
        <v>21</v>
      </c>
      <c r="G247" s="151" t="s">
        <v>21</v>
      </c>
      <c r="I247" s="241" t="s">
        <v>85</v>
      </c>
      <c r="J247" s="242">
        <v>301000</v>
      </c>
      <c r="K247" s="243"/>
      <c r="L247" s="243"/>
      <c r="M247" s="243"/>
      <c r="O247" s="244">
        <f>J247-K247</f>
        <v>301000</v>
      </c>
      <c r="P247" s="244">
        <f>K247+M247</f>
        <v>0</v>
      </c>
    </row>
    <row r="248" spans="3:16" ht="15">
      <c r="C248" s="149" t="s">
        <v>86</v>
      </c>
      <c r="D248" s="151" t="s">
        <v>21</v>
      </c>
      <c r="E248" s="246">
        <v>16.6</v>
      </c>
      <c r="F248" s="151" t="s">
        <v>21</v>
      </c>
      <c r="G248" s="247">
        <v>46.16</v>
      </c>
      <c r="I248" s="241" t="s">
        <v>86</v>
      </c>
      <c r="J248" s="245">
        <v>151500</v>
      </c>
      <c r="K248" s="245">
        <v>16900</v>
      </c>
      <c r="L248" s="243"/>
      <c r="M248" s="245">
        <v>46800</v>
      </c>
      <c r="O248" s="244">
        <f>J248-K248</f>
        <v>134600</v>
      </c>
      <c r="P248" s="244">
        <f>K248+M248</f>
        <v>63700</v>
      </c>
    </row>
  </sheetData>
  <mergeCells count="19">
    <mergeCell ref="B39:L39"/>
    <mergeCell ref="B89:B91"/>
    <mergeCell ref="C89:E89"/>
    <mergeCell ref="F89:H89"/>
    <mergeCell ref="C91:D91"/>
    <mergeCell ref="F91:G91"/>
    <mergeCell ref="J58:J60"/>
    <mergeCell ref="K58:M58"/>
    <mergeCell ref="F58:H58"/>
    <mergeCell ref="C60:D60"/>
    <mergeCell ref="F60:G60"/>
    <mergeCell ref="B53:D53"/>
    <mergeCell ref="B54:D54"/>
    <mergeCell ref="B56:D56"/>
    <mergeCell ref="B58:B60"/>
    <mergeCell ref="C58:E58"/>
    <mergeCell ref="N58:P58"/>
    <mergeCell ref="K60:L60"/>
    <mergeCell ref="N60:O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RYBKOWSKA Anna (ESTAT)</dc:creator>
  <cp:keywords/>
  <dc:description/>
  <cp:lastModifiedBy>MARTINS Carla</cp:lastModifiedBy>
  <cp:lastPrinted>2016-03-08T09:29:04Z</cp:lastPrinted>
  <dcterms:created xsi:type="dcterms:W3CDTF">2016-02-09T15:21:58Z</dcterms:created>
  <dcterms:modified xsi:type="dcterms:W3CDTF">2016-09-27T16:18:18Z</dcterms:modified>
  <cp:category/>
  <cp:version/>
  <cp:contentType/>
  <cp:contentStatus/>
</cp:coreProperties>
</file>