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2.xml" ContentType="application/vnd.ms-office.chartstyle+xml"/>
  <Override PartName="/xl/charts/colors3.xml" ContentType="application/vnd.ms-office.chartcolor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colors10.xml" ContentType="application/vnd.ms-office.chartcolorstyle+xml"/>
  <Override PartName="/xl/charts/style7.xml" ContentType="application/vnd.ms-office.chartstyle+xml"/>
  <Override PartName="/xl/charts/colors9.xml" ContentType="application/vnd.ms-office.chartcolorstyle+xml"/>
  <Override PartName="/xl/charts/colors1.xml" ContentType="application/vnd.ms-office.chartcolorstyle+xml"/>
  <Override PartName="/xl/charts/style10.xml" ContentType="application/vnd.ms-office.chartstyle+xml"/>
  <Override PartName="/xl/charts/style9.xml" ContentType="application/vnd.ms-office.chartstyle+xml"/>
  <Override PartName="/xl/charts/style8.xml" ContentType="application/vnd.ms-office.chartstyle+xml"/>
  <Override PartName="/xl/charts/colors7.xml" ContentType="application/vnd.ms-office.chartcolorstyle+xml"/>
  <Override PartName="/xl/charts/colors8.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32" tabRatio="474" activeTab="0"/>
  </bookViews>
  <sheets>
    <sheet name="Fig 1 LMS component EU" sheetId="15" r:id="rId1"/>
    <sheet name="Fig 2 and Fig 3 LM slack" sheetId="3" r:id="rId2"/>
    <sheet name="Fig 4 LMS component" sheetId="8" r:id="rId3"/>
    <sheet name="Fig 5 anf Fig 6 Unemployment" sheetId="1" r:id="rId4"/>
    <sheet name="Fig 7 and Fig 8 Pot add LF" sheetId="4" r:id="rId5"/>
    <sheet name="Fig 9 &amp; Fig10 Underemployment" sheetId="2" r:id="rId6"/>
    <sheet name="Low reliability ALL" sheetId="10" r:id="rId7"/>
  </sheets>
  <definedNames>
    <definedName name="_xlnm._FilterDatabase" localSheetId="1" hidden="1">'Fig 2 and Fig 3 LM slack'!$A$8:$N$8</definedName>
    <definedName name="_xlnm._FilterDatabase" localSheetId="2" hidden="1">'Fig 4 LMS component'!$A$42:$I$42</definedName>
    <definedName name="_xlnm._FilterDatabase" localSheetId="3" hidden="1">'Fig 5 anf Fig 6 Unemployment'!$A$8:$K$8</definedName>
    <definedName name="_xlnm._FilterDatabase" localSheetId="4" hidden="1">'Fig 7 and Fig 8 Pot add LF'!$A$8:$M$8</definedName>
    <definedName name="_xlnm._FilterDatabase" localSheetId="5" hidden="1">'Fig 9 &amp; Fig10 Underemployment'!$A$8:$J$8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<sst xmlns="http://schemas.openxmlformats.org/spreadsheetml/2006/main" count="666" uniqueCount="152">
  <si>
    <t>Belgium</t>
  </si>
  <si>
    <t>Bulgaria</t>
  </si>
  <si>
    <t>Czechia</t>
  </si>
  <si>
    <t>Denmark</t>
  </si>
  <si>
    <t>Estonia</t>
  </si>
  <si>
    <t>Ireland</t>
  </si>
  <si>
    <t>Greece</t>
  </si>
  <si>
    <t>Spain</t>
  </si>
  <si>
    <t>France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</si>
  <si>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</si>
  <si>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</si>
  <si>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</si>
  <si>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</si>
  <si>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</si>
  <si>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</si>
  <si>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</si>
  <si>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</si>
  <si>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</si>
  <si>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</si>
  <si>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</si>
  <si>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</si>
  <si>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</si>
  <si>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</si>
  <si>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</si>
  <si>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</si>
  <si>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</si>
  <si>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</si>
  <si>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</si>
  <si>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</si>
  <si>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North Macedonia</t>
  </si>
  <si>
    <t>Serbia</t>
  </si>
  <si>
    <t>Turkey</t>
  </si>
  <si>
    <t>Total</t>
  </si>
  <si>
    <t>Men</t>
  </si>
  <si>
    <t>Women</t>
  </si>
  <si>
    <t>Germany</t>
  </si>
  <si>
    <t>Source: Eurostat (data online code:lfsi_sla_q)</t>
  </si>
  <si>
    <t>(in % of the extended labour force)</t>
  </si>
  <si>
    <r>
      <t>Source:</t>
    </r>
    <r>
      <rPr>
        <sz val="9"/>
        <color theme="1"/>
        <rFont val="Arial"/>
        <family val="2"/>
      </rPr>
      <t xml:space="preserve"> Eurostat (data online code:lfsi_sla_q)</t>
    </r>
  </si>
  <si>
    <t>Labour market slack</t>
  </si>
  <si>
    <t>Underemployed part-time workers</t>
  </si>
  <si>
    <t>Unemployment (ILO)</t>
  </si>
  <si>
    <t>Persons available to work but not seeking</t>
  </si>
  <si>
    <t>Persons seeking work but not immediately available</t>
  </si>
  <si>
    <t>Potential additional Labour Force</t>
  </si>
  <si>
    <t>Gender gap</t>
  </si>
  <si>
    <t>Iceland</t>
  </si>
  <si>
    <t>Low reliability and provisional</t>
  </si>
  <si>
    <t>Low reliability</t>
  </si>
  <si>
    <t>x</t>
  </si>
  <si>
    <t>Note: Low data reliabilty and provisional data are reported by country and by category in the attached excel file</t>
  </si>
  <si>
    <t>Note: Provisonal data and low data reliability for Germany for 2020Q3</t>
  </si>
  <si>
    <t>Quarter</t>
  </si>
  <si>
    <t>2019Q04</t>
  </si>
  <si>
    <t>Country label</t>
  </si>
  <si>
    <t>F</t>
  </si>
  <si>
    <t>M</t>
  </si>
  <si>
    <t>T</t>
  </si>
  <si>
    <t>Q4 2019</t>
  </si>
  <si>
    <t>Q3 2020</t>
  </si>
  <si>
    <t>Q2 2020</t>
  </si>
  <si>
    <t>Q1 2020</t>
  </si>
  <si>
    <t>Difference in p.p. between Q3 2020 and Q4 2019</t>
  </si>
  <si>
    <t>Change in the labour market slack as % of the extended labour force by sex and country</t>
  </si>
  <si>
    <t>Change in the potential additional labour force as % of the extended labour force by sex and country</t>
  </si>
  <si>
    <t>Q1 2008</t>
  </si>
  <si>
    <t>Q1 2009</t>
  </si>
  <si>
    <t>Q1 2010</t>
  </si>
  <si>
    <t>Q1 2011</t>
  </si>
  <si>
    <t>Q2 2009</t>
  </si>
  <si>
    <t>Q2 2008</t>
  </si>
  <si>
    <t>Q3 2008</t>
  </si>
  <si>
    <t>Q4 2008</t>
  </si>
  <si>
    <t>Q3 2009</t>
  </si>
  <si>
    <t>Q4 2009</t>
  </si>
  <si>
    <t>Q2 2010</t>
  </si>
  <si>
    <t>Q3 2010</t>
  </si>
  <si>
    <t>Q4 2010</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</si>
  <si>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</si>
  <si>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</si>
  <si>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</si>
  <si>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</si>
  <si>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</si>
  <si>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</si>
  <si>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</si>
  <si>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</si>
  <si>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</si>
  <si>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</si>
  <si>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</si>
  <si>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</si>
  <si>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</si>
  <si>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</si>
  <si>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</si>
  <si>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</si>
  <si>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</si>
  <si>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</si>
  <si>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</si>
  <si>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</si>
  <si>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</si>
  <si>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</si>
  <si>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</si>
  <si>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</si>
  <si>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</si>
  <si>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</si>
  <si>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</si>
  <si>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</si>
  <si>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</si>
  <si>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</si>
  <si>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</si>
  <si>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</si>
  <si>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</si>
  <si>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</si>
  <si>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Note: (*) potential additional labour force only includes persons available to work but not seeking for Croatia, Malta and Romania (missing data related to persons seeking work but not immediately available). Low data reliabilty and provisional data are reported by country, category and sex in the attached excel file.</t>
  </si>
  <si>
    <t>(people aged 15-74, in % of the extended labour force)</t>
  </si>
  <si>
    <t>(people aged 15-74, in % of the labour market slack)</t>
  </si>
  <si>
    <t>Unemployment (ILO) by sex and country, Q3 2020</t>
  </si>
  <si>
    <t>Change in the unemployment (ILO) as % of the extended labour force by sex and country</t>
  </si>
  <si>
    <t>Change in the underemployed part-time workers as % of the extended labour force by sex and country</t>
  </si>
  <si>
    <t>(people aged 15-74, Q3 2020 compared with Q4 2019, in percentage points)</t>
  </si>
  <si>
    <t>Labour market slack by sex and country, people aged 15-74, Q4 2020</t>
  </si>
  <si>
    <t>(people aged 15-74, Q4 2020 compared with Q4 2019, in percentage points)</t>
  </si>
  <si>
    <t>Q4 2020</t>
  </si>
  <si>
    <t>2020Q04</t>
  </si>
  <si>
    <t>GEO lab</t>
  </si>
  <si>
    <t>EU</t>
  </si>
  <si>
    <t>Germany*</t>
  </si>
  <si>
    <t>Iceland**</t>
  </si>
  <si>
    <t>Note: *Provisonal data and low data reliability for Germany for Q4 2020, **Break in series in Iceland for Q4 2020</t>
  </si>
  <si>
    <t>Components of the labour market slack, EU-27, Q1 2008-Q4 2020</t>
  </si>
  <si>
    <t>Components of the labour market slack by country, Q4 2020</t>
  </si>
  <si>
    <t>Difference in p.p. between Q4 2020 and Q4 2019</t>
  </si>
  <si>
    <t>Gender Gap Q4 2020</t>
  </si>
  <si>
    <t>France (met)</t>
  </si>
  <si>
    <t>Potential additional labour force by sex and country, Q4 2020</t>
  </si>
  <si>
    <t>Persons available to work but not seeking (total)</t>
  </si>
  <si>
    <t>Persons seeking work but not immediately available (total)</t>
  </si>
  <si>
    <t>Underemployed part-time workers by sex and country, Q4 2020</t>
  </si>
  <si>
    <t xml:space="preserve">(people aged 15-74, Q4 2020 compared with Q4 2019, in percentage points) </t>
  </si>
  <si>
    <t>Romania***</t>
  </si>
  <si>
    <t>Malta***</t>
  </si>
  <si>
    <t>Croatia***</t>
  </si>
  <si>
    <t>Lithuania***</t>
  </si>
  <si>
    <t>Bulgaria***</t>
  </si>
  <si>
    <t>Luxembourg***</t>
  </si>
  <si>
    <t>2019Q4</t>
  </si>
  <si>
    <t>2020Q4</t>
  </si>
  <si>
    <t>Flag and Footnotes</t>
  </si>
  <si>
    <t>Low reliability and break in series</t>
  </si>
  <si>
    <t>Break in series</t>
  </si>
  <si>
    <t>Country</t>
  </si>
  <si>
    <t>Sex</t>
  </si>
  <si>
    <t>Potential additional labour force 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</si>
</sst>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_-* #,##0.0_-;\-* #,##0.0_-;_-* &quot;-&quot;??_-;_-@_-"/>
  </numFmts>
  <fonts count="17">
    <font>
      <sz val="11"/>
      <color theme="1"/>
      <name val="Calibri"/>
      <family val="2"/>
      <scheme val="minor"/>
    </font>
    <font>
      <sz val="10"/>
      <name val="Arial"/>
      <family val="2"/>
    </font>
    <font>
      <b/>
      <sz val="9"/>
      <color theme="1"/>
      <name val="Arial"/>
      <family val="2"/>
    </font>
    <font>
      <sz val="9"/>
      <color theme="1"/>
      <name val="Arial"/>
      <family val="2"/>
    </font>
    <font>
      <b/>
      <sz val="12"/>
      <color theme="1"/>
      <name val="Arial"/>
      <family val="2"/>
    </font>
    <font>
      <sz val="10"/>
      <color theme="1"/>
      <name val="Arial"/>
      <family val="2"/>
    </font>
    <font>
      <i/>
      <sz val="9"/>
      <color theme="1"/>
      <name val="Arial"/>
      <family val="2"/>
    </font>
    <font>
      <sz val="9"/>
      <name val="Arial"/>
      <family val="2"/>
    </font>
    <font>
      <sz val="11"/>
      <name val="Arial"/>
      <family val="2"/>
    </font>
    <font>
      <sz val="12"/>
      <color rgb="FF000000"/>
      <name val="Arial"/>
      <family val="2"/>
    </font>
    <font>
      <b/>
      <sz val="18"/>
      <color rgb="FF000000"/>
      <name val="Arial"/>
      <family val="2"/>
    </font>
    <font>
      <sz val="11"/>
      <color rgb="FF000000"/>
      <name val="Arial"/>
      <family val="2"/>
    </font>
    <font>
      <b/>
      <sz val="12"/>
      <color rgb="FF000000"/>
      <name val="Arial"/>
      <family val="2"/>
    </font>
    <font>
      <i/>
      <sz val="12"/>
      <name val="Arial"/>
      <family val="2"/>
    </font>
    <font>
      <b/>
      <sz val="10"/>
      <color rgb="FF000000"/>
      <name val="Arial"/>
      <family val="2"/>
    </font>
    <font>
      <sz val="9"/>
      <color rgb="FF000000"/>
      <name val="Arial"/>
      <family val="2"/>
    </font>
    <font>
      <sz val="10"/>
      <color rgb="FF000000"/>
      <name val="Arial"/>
      <family val="2"/>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52">
    <border>
      <left/>
      <right/>
      <top/>
      <bottom/>
      <diagonal/>
    </border>
    <border>
      <left/>
      <right/>
      <top style="thin">
        <color rgb="FF000000"/>
      </top>
      <bottom/>
    </border>
    <border>
      <left/>
      <right/>
      <top style="hair">
        <color rgb="FFC0C0C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thin">
        <color rgb="FF000000"/>
      </top>
      <bottom/>
    </border>
    <border>
      <left style="hair">
        <color rgb="FFA6A6A6"/>
      </left>
      <right/>
      <top style="thin">
        <color rgb="FF000000"/>
      </top>
      <bottom style="hair">
        <color rgb="FFA6A6A6"/>
      </bottom>
    </border>
    <border>
      <left/>
      <right/>
      <top style="thin">
        <color rgb="FF000000"/>
      </top>
      <bottom style="hair">
        <color rgb="FFA6A6A6"/>
      </bottom>
    </border>
    <border>
      <left style="hair">
        <color rgb="FFA6A6A6"/>
      </left>
      <right style="hair">
        <color rgb="FFA6A6A6"/>
      </right>
      <top style="thin">
        <color rgb="FF000000"/>
      </top>
      <bottom style="hair">
        <color rgb="FFA6A6A6"/>
      </bottom>
    </border>
    <border>
      <left/>
      <right style="hair">
        <color rgb="FFA6A6A6"/>
      </right>
      <top style="hair">
        <color rgb="FFC0C0C0"/>
      </top>
      <bottom/>
    </border>
    <border>
      <left/>
      <right style="hair">
        <color rgb="FFA6A6A6"/>
      </right>
      <top style="thin">
        <color rgb="FF000000"/>
      </top>
      <bottom style="hair">
        <color rgb="FFA6A6A6"/>
      </bottom>
    </border>
    <border>
      <left/>
      <right style="hair">
        <color rgb="FFA6A6A6"/>
      </right>
      <top style="thin">
        <color rgb="FF00000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style="medium">
        <color rgb="FF000000"/>
      </left>
      <right/>
      <top style="hair">
        <color rgb="FFC0C0C0"/>
      </top>
      <bottom style="hair">
        <color rgb="FFC0C0C0"/>
      </bottom>
    </border>
    <border>
      <left/>
      <right style="medium">
        <color rgb="FF000000"/>
      </right>
      <top style="hair">
        <color rgb="FFC0C0C0"/>
      </top>
      <bottom style="hair">
        <color rgb="FFC0C0C0"/>
      </bottom>
    </border>
    <border>
      <left style="medium">
        <color rgb="FF000000"/>
      </left>
      <right/>
      <top/>
      <bottom style="hair">
        <color rgb="FFC0C0C0"/>
      </bottom>
    </border>
    <border>
      <left/>
      <right style="medium">
        <color rgb="FF000000"/>
      </right>
      <top/>
      <bottom style="hair">
        <color rgb="FFC0C0C0"/>
      </bottom>
    </border>
    <border>
      <left style="medium">
        <color rgb="FF000000"/>
      </left>
      <right/>
      <top style="medium">
        <color rgb="FF000000"/>
      </top>
      <bottom/>
    </border>
    <border>
      <left/>
      <right/>
      <top style="medium">
        <color rgb="FF000000"/>
      </top>
      <bottom style="hair">
        <color rgb="FFC0C0C0"/>
      </bottom>
    </border>
    <border>
      <left style="medium">
        <color rgb="FF000000"/>
      </left>
      <right/>
      <top/>
      <bottom style="medium">
        <color rgb="FF000000"/>
      </bottom>
    </border>
    <border>
      <left/>
      <right/>
      <top style="hair">
        <color rgb="FFC0C0C0"/>
      </top>
      <bottom style="medium">
        <color rgb="FF000000"/>
      </bottom>
    </border>
    <border>
      <left style="medium">
        <color rgb="FF000000"/>
      </left>
      <right/>
      <top style="hair">
        <color rgb="FFC0C0C0"/>
      </top>
      <bottom style="medium">
        <color rgb="FF000000"/>
      </bottom>
    </border>
    <border>
      <left/>
      <right style="medium">
        <color rgb="FF000000"/>
      </right>
      <top style="hair">
        <color rgb="FFC0C0C0"/>
      </top>
      <bottom style="medium">
        <color rgb="FF000000"/>
      </bottom>
    </border>
    <border>
      <left/>
      <right style="medium"/>
      <top style="hair">
        <color rgb="FFC0C0C0"/>
      </top>
      <bottom style="medium">
        <color rgb="FF000000"/>
      </bottom>
    </border>
    <border>
      <left/>
      <right style="medium"/>
      <top/>
      <bottom style="hair">
        <color rgb="FFC0C0C0"/>
      </bottom>
    </border>
    <border>
      <left/>
      <right style="medium"/>
      <top style="hair">
        <color rgb="FFC0C0C0"/>
      </top>
      <bottom style="hair">
        <color rgb="FFC0C0C0"/>
      </bottom>
    </border>
    <border>
      <left style="medium">
        <color rgb="FF000000"/>
      </left>
      <right/>
      <top style="medium">
        <color rgb="FF000000"/>
      </top>
      <bottom style="hair">
        <color rgb="FFC0C0C0"/>
      </bottom>
    </border>
    <border>
      <left/>
      <right style="medium">
        <color rgb="FF000000"/>
      </right>
      <top style="medium">
        <color rgb="FF000000"/>
      </top>
      <bottom style="hair">
        <color rgb="FFC0C0C0"/>
      </bottom>
    </border>
    <border>
      <left/>
      <right style="medium"/>
      <top style="medium">
        <color rgb="FF000000"/>
      </top>
      <bottom style="hair">
        <color rgb="FFC0C0C0"/>
      </bottom>
    </border>
    <border>
      <left style="medium">
        <color rgb="FF000000"/>
      </left>
      <right/>
      <top style="hair">
        <color rgb="FFC0C0C0"/>
      </top>
      <bottom/>
    </border>
    <border>
      <left/>
      <right style="medium">
        <color rgb="FF000000"/>
      </right>
      <top style="hair">
        <color rgb="FFC0C0C0"/>
      </top>
      <bottom/>
    </border>
    <border>
      <left/>
      <right style="medium"/>
      <top style="hair">
        <color rgb="FFC0C0C0"/>
      </top>
      <bottom/>
    </border>
    <border>
      <left/>
      <right/>
      <top style="medium"/>
      <bottom style="hair">
        <color rgb="FFC0C0C0"/>
      </bottom>
    </border>
    <border>
      <left style="medium">
        <color rgb="FF000000"/>
      </left>
      <right/>
      <top style="medium"/>
      <bottom style="hair">
        <color rgb="FFC0C0C0"/>
      </bottom>
    </border>
    <border>
      <left/>
      <right style="medium">
        <color rgb="FF000000"/>
      </right>
      <top style="medium"/>
      <bottom style="hair">
        <color rgb="FFC0C0C0"/>
      </bottom>
    </border>
    <border>
      <left/>
      <right style="medium"/>
      <top style="medium"/>
      <bottom style="hair">
        <color rgb="FFC0C0C0"/>
      </bottom>
    </border>
    <border>
      <left/>
      <right/>
      <top style="medium"/>
      <bottom style="medium"/>
    </border>
    <border>
      <left style="medium">
        <color rgb="FF000000"/>
      </left>
      <right/>
      <top style="medium"/>
      <bottom style="medium"/>
    </border>
    <border>
      <left/>
      <right style="medium"/>
      <top style="medium"/>
      <bottom style="medium"/>
    </border>
    <border>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protection/>
    </xf>
  </cellStyleXfs>
  <cellXfs count="145">
    <xf numFmtId="0" fontId="0" fillId="0" borderId="0" xfId="0"/>
    <xf numFmtId="0" fontId="2" fillId="2" borderId="0" xfId="0" applyFont="1" applyFill="1"/>
    <xf numFmtId="0" fontId="2" fillId="3" borderId="1" xfId="0" applyFont="1" applyFill="1" applyBorder="1" applyAlignment="1">
      <alignment horizontal="center" vertical="center"/>
    </xf>
    <xf numFmtId="0" fontId="3" fillId="4" borderId="0" xfId="0" applyFont="1" applyFill="1"/>
    <xf numFmtId="0" fontId="2" fillId="5" borderId="1" xfId="0" applyFont="1" applyFill="1" applyBorder="1" applyAlignment="1">
      <alignment horizontal="left"/>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3" xfId="0" applyFont="1" applyFill="1" applyBorder="1"/>
    <xf numFmtId="0" fontId="3" fillId="5" borderId="1" xfId="0" applyNumberFormat="1" applyFont="1" applyFill="1" applyBorder="1"/>
    <xf numFmtId="0" fontId="3" fillId="5" borderId="1" xfId="0" applyFont="1" applyFill="1" applyBorder="1"/>
    <xf numFmtId="0" fontId="2" fillId="4" borderId="4" xfId="0" applyFont="1" applyFill="1" applyBorder="1" applyAlignment="1">
      <alignment horizontal="left"/>
    </xf>
    <xf numFmtId="0" fontId="3" fillId="4" borderId="4" xfId="0" applyNumberFormat="1" applyFont="1" applyFill="1" applyBorder="1"/>
    <xf numFmtId="0" fontId="3" fillId="4" borderId="4" xfId="0" applyFont="1" applyFill="1" applyBorder="1"/>
    <xf numFmtId="0" fontId="2" fillId="4" borderId="5" xfId="0" applyFont="1" applyFill="1" applyBorder="1" applyAlignment="1">
      <alignment horizontal="left"/>
    </xf>
    <xf numFmtId="0" fontId="3" fillId="4" borderId="5" xfId="0" applyNumberFormat="1" applyFont="1" applyFill="1" applyBorder="1"/>
    <xf numFmtId="0" fontId="3" fillId="4" borderId="5" xfId="0" applyFont="1" applyFill="1" applyBorder="1"/>
    <xf numFmtId="0" fontId="2" fillId="4" borderId="2" xfId="0" applyFont="1" applyFill="1" applyBorder="1" applyAlignment="1">
      <alignment horizontal="left"/>
    </xf>
    <xf numFmtId="0" fontId="3" fillId="4" borderId="2" xfId="0" applyFont="1" applyFill="1" applyBorder="1"/>
    <xf numFmtId="0" fontId="2" fillId="3" borderId="6" xfId="0" applyFont="1" applyFill="1" applyBorder="1" applyAlignment="1">
      <alignment horizontal="center" vertical="center"/>
    </xf>
    <xf numFmtId="0" fontId="3" fillId="5" borderId="7" xfId="0" applyNumberFormat="1" applyFont="1" applyFill="1" applyBorder="1"/>
    <xf numFmtId="0" fontId="3" fillId="4" borderId="8" xfId="0" applyNumberFormat="1" applyFont="1" applyFill="1" applyBorder="1"/>
    <xf numFmtId="0" fontId="3" fillId="4" borderId="9" xfId="0" applyNumberFormat="1" applyFont="1" applyFill="1" applyBorder="1"/>
    <xf numFmtId="0" fontId="3" fillId="4" borderId="9" xfId="0" applyFont="1" applyFill="1" applyBorder="1"/>
    <xf numFmtId="0" fontId="3" fillId="5" borderId="7" xfId="0" applyFont="1" applyFill="1" applyBorder="1"/>
    <xf numFmtId="0" fontId="3" fillId="4" borderId="8" xfId="0" applyFont="1" applyFill="1" applyBorder="1"/>
    <xf numFmtId="0" fontId="4" fillId="4" borderId="0" xfId="0" applyFont="1" applyFill="1" applyAlignment="1">
      <alignment horizontal="left"/>
    </xf>
    <xf numFmtId="0" fontId="5" fillId="4" borderId="0" xfId="0" applyFont="1" applyFill="1" applyAlignment="1">
      <alignment horizontal="left"/>
    </xf>
    <xf numFmtId="0" fontId="6" fillId="4" borderId="0" xfId="0" applyFont="1" applyFill="1" applyAlignment="1">
      <alignment/>
    </xf>
    <xf numFmtId="0" fontId="3" fillId="5" borderId="10" xfId="0" applyFont="1" applyFill="1" applyBorder="1"/>
    <xf numFmtId="0" fontId="3" fillId="5" borderId="11" xfId="0" applyFont="1" applyFill="1" applyBorder="1"/>
    <xf numFmtId="0" fontId="3" fillId="4" borderId="12" xfId="0" applyFont="1" applyFill="1" applyBorder="1"/>
    <xf numFmtId="0" fontId="3" fillId="4" borderId="13" xfId="0" applyFont="1" applyFill="1" applyBorder="1"/>
    <xf numFmtId="0" fontId="3" fillId="4" borderId="14" xfId="0" applyFont="1" applyFill="1" applyBorder="1"/>
    <xf numFmtId="0" fontId="3" fillId="4" borderId="15" xfId="0" applyFont="1" applyFill="1" applyBorder="1"/>
    <xf numFmtId="0" fontId="2" fillId="5" borderId="3" xfId="0" applyFont="1" applyFill="1" applyBorder="1" applyAlignment="1">
      <alignment horizontal="left"/>
    </xf>
    <xf numFmtId="0" fontId="2" fillId="4" borderId="12" xfId="0" applyFont="1" applyFill="1" applyBorder="1" applyAlignment="1">
      <alignment horizontal="left"/>
    </xf>
    <xf numFmtId="0" fontId="2" fillId="6" borderId="1"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3" fillId="4" borderId="0" xfId="0" applyFont="1" applyFill="1" applyAlignment="1">
      <alignment wrapText="1"/>
    </xf>
    <xf numFmtId="0" fontId="3" fillId="5" borderId="3" xfId="0" applyNumberFormat="1" applyFont="1" applyFill="1" applyBorder="1"/>
    <xf numFmtId="0" fontId="3" fillId="5" borderId="10" xfId="0" applyNumberFormat="1" applyFont="1" applyFill="1" applyBorder="1"/>
    <xf numFmtId="0" fontId="2" fillId="2" borderId="0" xfId="0" applyFont="1" applyFill="1" applyBorder="1"/>
    <xf numFmtId="0" fontId="3" fillId="4" borderId="13" xfId="0" applyNumberFormat="1" applyFont="1" applyFill="1" applyBorder="1"/>
    <xf numFmtId="0" fontId="3" fillId="4" borderId="12" xfId="0" applyNumberFormat="1" applyFont="1" applyFill="1" applyBorder="1"/>
    <xf numFmtId="0" fontId="0" fillId="4" borderId="0" xfId="0" applyFill="1"/>
    <xf numFmtId="165" fontId="3" fillId="4" borderId="15" xfId="15" applyNumberFormat="1" applyFont="1" applyFill="1" applyBorder="1"/>
    <xf numFmtId="165" fontId="3" fillId="5" borderId="11" xfId="15" applyNumberFormat="1" applyFont="1" applyFill="1" applyBorder="1"/>
    <xf numFmtId="0" fontId="3" fillId="4" borderId="0" xfId="0" applyFont="1" applyFill="1" applyBorder="1"/>
    <xf numFmtId="0" fontId="2" fillId="4" borderId="0" xfId="0" applyFont="1" applyFill="1" applyBorder="1" applyAlignment="1">
      <alignment horizontal="left"/>
    </xf>
    <xf numFmtId="0" fontId="3" fillId="4" borderId="17" xfId="0" applyFont="1" applyFill="1" applyBorder="1"/>
    <xf numFmtId="0" fontId="3" fillId="4" borderId="18" xfId="0" applyFont="1" applyFill="1" applyBorder="1"/>
    <xf numFmtId="0" fontId="3" fillId="4" borderId="19" xfId="0" applyFont="1" applyFill="1" applyBorder="1"/>
    <xf numFmtId="0" fontId="2" fillId="3" borderId="20" xfId="0" applyFont="1" applyFill="1" applyBorder="1" applyAlignment="1">
      <alignment horizontal="center" vertical="center"/>
    </xf>
    <xf numFmtId="0" fontId="3" fillId="5" borderId="16" xfId="0" applyNumberFormat="1" applyFont="1" applyFill="1" applyBorder="1"/>
    <xf numFmtId="0" fontId="3" fillId="4" borderId="21" xfId="0" applyFont="1" applyFill="1" applyBorder="1"/>
    <xf numFmtId="0" fontId="3" fillId="4" borderId="14" xfId="0" applyNumberFormat="1" applyFont="1" applyFill="1" applyBorder="1"/>
    <xf numFmtId="0" fontId="3" fillId="4" borderId="15" xfId="0" applyNumberFormat="1" applyFont="1" applyFill="1" applyBorder="1"/>
    <xf numFmtId="0" fontId="3" fillId="5" borderId="16" xfId="0" applyFont="1" applyFill="1" applyBorder="1"/>
    <xf numFmtId="0" fontId="3" fillId="4" borderId="22" xfId="0" applyFont="1" applyFill="1" applyBorder="1"/>
    <xf numFmtId="0" fontId="7" fillId="4" borderId="0" xfId="0" applyNumberFormat="1" applyFont="1" applyFill="1" applyBorder="1" applyAlignment="1">
      <alignment/>
    </xf>
    <xf numFmtId="166" fontId="7" fillId="4" borderId="5" xfId="0" applyNumberFormat="1" applyFont="1" applyFill="1" applyBorder="1" applyAlignment="1">
      <alignment/>
    </xf>
    <xf numFmtId="0" fontId="3" fillId="4" borderId="23" xfId="0" applyNumberFormat="1" applyFont="1" applyFill="1" applyBorder="1"/>
    <xf numFmtId="0" fontId="3" fillId="4" borderId="24" xfId="0" applyNumberFormat="1" applyFont="1" applyFill="1" applyBorder="1"/>
    <xf numFmtId="0" fontId="0" fillId="4" borderId="0" xfId="0" applyFill="1" applyAlignment="1">
      <alignment vertical="center"/>
    </xf>
    <xf numFmtId="0" fontId="0" fillId="4" borderId="12" xfId="0" applyFill="1" applyBorder="1" applyAlignment="1">
      <alignment horizontal="center" vertical="center"/>
    </xf>
    <xf numFmtId="0" fontId="0" fillId="4" borderId="5" xfId="0" applyFill="1" applyBorder="1" applyAlignment="1">
      <alignment horizontal="center" vertical="center"/>
    </xf>
    <xf numFmtId="0" fontId="3" fillId="0" borderId="0" xfId="0" applyFont="1"/>
    <xf numFmtId="166" fontId="7" fillId="4" borderId="9" xfId="0" applyNumberFormat="1" applyFont="1" applyFill="1" applyBorder="1" applyAlignment="1">
      <alignment/>
    </xf>
    <xf numFmtId="164" fontId="3" fillId="4" borderId="13" xfId="0" applyNumberFormat="1" applyFont="1" applyFill="1" applyBorder="1"/>
    <xf numFmtId="0" fontId="2" fillId="4"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167" fontId="3" fillId="4" borderId="5" xfId="18" applyNumberFormat="1" applyFont="1" applyFill="1" applyBorder="1"/>
    <xf numFmtId="164" fontId="3" fillId="4" borderId="5" xfId="0" applyNumberFormat="1" applyFont="1" applyFill="1" applyBorder="1"/>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167" fontId="3" fillId="4" borderId="2" xfId="18" applyNumberFormat="1" applyFont="1" applyFill="1" applyBorder="1"/>
    <xf numFmtId="164" fontId="3" fillId="4" borderId="2" xfId="0" applyNumberFormat="1" applyFont="1" applyFill="1" applyBorder="1"/>
    <xf numFmtId="0" fontId="3" fillId="4" borderId="0" xfId="0" applyNumberFormat="1" applyFont="1" applyFill="1" applyBorder="1"/>
    <xf numFmtId="0" fontId="0" fillId="4" borderId="0" xfId="0" applyFill="1" applyAlignment="1">
      <alignment wrapText="1"/>
    </xf>
    <xf numFmtId="0" fontId="0" fillId="4" borderId="5" xfId="0" applyFill="1" applyBorder="1"/>
    <xf numFmtId="0" fontId="2" fillId="6" borderId="4" xfId="0" applyFont="1" applyFill="1" applyBorder="1" applyAlignment="1">
      <alignment vertical="center"/>
    </xf>
    <xf numFmtId="0" fontId="0" fillId="4" borderId="2" xfId="0" applyFill="1" applyBorder="1" applyAlignment="1">
      <alignment/>
    </xf>
    <xf numFmtId="0" fontId="0" fillId="4" borderId="12" xfId="0" applyFill="1" applyBorder="1" applyAlignment="1">
      <alignment/>
    </xf>
    <xf numFmtId="0" fontId="2" fillId="6" borderId="2" xfId="0" applyFont="1" applyFill="1" applyBorder="1" applyAlignment="1">
      <alignment horizontal="center" vertical="center" wrapText="1"/>
    </xf>
    <xf numFmtId="0" fontId="0" fillId="4" borderId="5" xfId="0" applyFill="1"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4" borderId="30"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0" xfId="0" applyFill="1" applyBorder="1" applyAlignment="1">
      <alignment vertical="center"/>
    </xf>
    <xf numFmtId="0" fontId="0" fillId="4" borderId="32" xfId="0" applyFill="1" applyBorder="1" applyAlignment="1">
      <alignment vertical="center"/>
    </xf>
    <xf numFmtId="0" fontId="0" fillId="4" borderId="12" xfId="0" applyFill="1" applyBorder="1" applyAlignment="1">
      <alignment vertical="center"/>
    </xf>
    <xf numFmtId="0" fontId="0" fillId="4" borderId="0" xfId="0" applyFill="1" applyAlignment="1">
      <alignment vertical="center" wrapText="1"/>
    </xf>
    <xf numFmtId="0" fontId="0" fillId="4" borderId="2" xfId="0" applyFill="1" applyBorder="1" applyAlignment="1">
      <alignment vertical="center"/>
    </xf>
    <xf numFmtId="0" fontId="0" fillId="4" borderId="41" xfId="0" applyFill="1" applyBorder="1" applyAlignment="1">
      <alignment horizontal="center" vertical="center"/>
    </xf>
    <xf numFmtId="0" fontId="0" fillId="4" borderId="2"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vertical="center"/>
    </xf>
    <xf numFmtId="0" fontId="0" fillId="4" borderId="45" xfId="0" applyFill="1" applyBorder="1" applyAlignment="1">
      <alignment horizontal="center" vertical="center"/>
    </xf>
    <xf numFmtId="0" fontId="0" fillId="4" borderId="44"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left" vertical="center" wrapText="1"/>
    </xf>
    <xf numFmtId="0" fontId="0" fillId="4" borderId="48" xfId="0" applyFill="1" applyBorder="1" applyAlignment="1">
      <alignment vertical="center"/>
    </xf>
    <xf numFmtId="0" fontId="0" fillId="4" borderId="49" xfId="0" applyFill="1" applyBorder="1" applyAlignment="1">
      <alignment horizontal="center" vertical="center"/>
    </xf>
    <xf numFmtId="0" fontId="0" fillId="4" borderId="48" xfId="0" applyFill="1" applyBorder="1" applyAlignment="1">
      <alignment horizontal="center" vertical="center"/>
    </xf>
    <xf numFmtId="0" fontId="0" fillId="4" borderId="50"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 fillId="4" borderId="0" xfId="0" applyFont="1" applyFill="1" applyAlignment="1">
      <alignment horizontal="center" wrapText="1"/>
    </xf>
    <xf numFmtId="0" fontId="2" fillId="6" borderId="30"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38" xfId="0" applyFont="1" applyFill="1" applyBorder="1" applyAlignment="1">
      <alignment horizontal="center" vertical="center"/>
    </xf>
    <xf numFmtId="0" fontId="0" fillId="4" borderId="44"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30" xfId="0" applyFill="1" applyBorder="1" applyAlignment="1">
      <alignment horizontal="left" vertical="center" wrapText="1"/>
    </xf>
    <xf numFmtId="0" fontId="0" fillId="4" borderId="32" xfId="0" applyFill="1" applyBorder="1" applyAlignment="1">
      <alignment horizontal="left" vertical="center" wrapText="1"/>
    </xf>
    <xf numFmtId="0" fontId="0" fillId="4" borderId="12" xfId="0"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EU, </a:t>
            </a:r>
            <a:r>
              <a:rPr lang="en-US" cap="none" sz="1800" b="1" u="none" baseline="0">
                <a:solidFill>
                  <a:srgbClr val="000000"/>
                </a:solidFill>
                <a:latin typeface="Arial"/>
                <a:ea typeface="Arial"/>
                <a:cs typeface="Arial"/>
              </a:rPr>
              <a:t>Q1 2</a:t>
            </a:r>
            <a:r>
              <a:rPr lang="en-US" cap="none" sz="1800" b="1" u="none" baseline="0">
                <a:solidFill>
                  <a:srgbClr val="000000"/>
                </a:solidFill>
                <a:latin typeface="Arial"/>
                <a:ea typeface="Arial"/>
                <a:cs typeface="Arial"/>
              </a:rPr>
              <a:t>008-Q4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525"/>
        </c:manualLayout>
      </c:layout>
      <c:overlay val="0"/>
      <c:spPr>
        <a:noFill/>
        <a:ln>
          <a:noFill/>
        </a:ln>
      </c:spPr>
    </c:title>
    <c:plotArea>
      <c:layout>
        <c:manualLayout>
          <c:xMode val="edge"/>
          <c:yMode val="edge"/>
          <c:x val="0.01475"/>
          <c:y val="0.1045"/>
          <c:w val="0.97075"/>
          <c:h val="0.708"/>
        </c:manualLayout>
      </c:layout>
      <c:barChart>
        <c:barDir val="col"/>
        <c:grouping val="clustered"/>
        <c:varyColors val="0"/>
        <c:ser>
          <c:idx val="0"/>
          <c:order val="0"/>
          <c:tx>
            <c:strRef>
              <c:f>'Fig 1 LMS component EU'!$B$6</c:f>
              <c:strCache>
                <c:ptCount val="1"/>
                <c:pt idx="0">
                  <c:v>Labour market slack</c:v>
                </c:pt>
              </c:strCache>
            </c:strRef>
          </c:tx>
          <c:spPr>
            <a:solidFill>
              <a:schemeClr val="accent3">
                <a:lumMod val="20000"/>
                <a:lumOff val="80000"/>
              </a:schemeClr>
            </a:solidFill>
            <a:ln cap="sq">
              <a:solidFill>
                <a:schemeClr val="accent3">
                  <a:lumMod val="20000"/>
                  <a:lumOff val="8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LMS component EU'!$A$7:$A$58</c:f>
              <c:strCache/>
            </c:strRef>
          </c:cat>
          <c:val>
            <c:numRef>
              <c:f>'Fig 1 LMS component EU'!$B$7:$B$58</c:f>
              <c:numCache/>
            </c:numRef>
          </c:val>
        </c:ser>
        <c:overlap val="-90"/>
        <c:gapWidth val="36"/>
        <c:axId val="45612316"/>
        <c:axId val="7857661"/>
      </c:barChart>
      <c:lineChart>
        <c:grouping val="standard"/>
        <c:varyColors val="0"/>
        <c:ser>
          <c:idx val="1"/>
          <c:order val="1"/>
          <c:tx>
            <c:strRef>
              <c:f>'Fig 1 LMS component EU'!$C$6</c:f>
              <c:strCache>
                <c:ptCount val="1"/>
                <c:pt idx="0">
                  <c:v>Persons available to work but not seeking</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EU'!$C$7:$C$58</c:f>
              <c:numCache/>
            </c:numRef>
          </c:val>
          <c:smooth val="0"/>
        </c:ser>
        <c:ser>
          <c:idx val="2"/>
          <c:order val="2"/>
          <c:tx>
            <c:strRef>
              <c:f>'Fig 1 LMS component EU'!$D$6</c:f>
              <c:strCache>
                <c:ptCount val="1"/>
                <c:pt idx="0">
                  <c:v>Persons seeking work but not immediately available</c:v>
                </c:pt>
              </c:strCache>
            </c:strRef>
          </c:tx>
          <c:spPr>
            <a:ln w="28575" cap="rnd">
              <a:solidFill>
                <a:schemeClr val="accent1">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75000"/>
                </a:schemeClr>
              </a:solidFill>
              <a:ln w="9525">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EU'!$D$7:$D$58</c:f>
              <c:numCache/>
            </c:numRef>
          </c:val>
          <c:smooth val="0"/>
        </c:ser>
        <c:ser>
          <c:idx val="3"/>
          <c:order val="3"/>
          <c:tx>
            <c:strRef>
              <c:f>'Fig 1 LMS component EU'!$E$6</c:f>
              <c:strCache>
                <c:ptCount val="1"/>
                <c:pt idx="0">
                  <c:v>Underemployed part-time workers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EU'!$E$7:$E$58</c:f>
              <c:numCache/>
            </c:numRef>
          </c:val>
          <c:smooth val="0"/>
        </c:ser>
        <c:ser>
          <c:idx val="4"/>
          <c:order val="4"/>
          <c:tx>
            <c:strRef>
              <c:f>'Fig 1 LMS component EU'!$F$6</c:f>
              <c:strCache>
                <c:ptCount val="1"/>
                <c:pt idx="0">
                  <c:v>Unemployment (ILO)</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EU'!$F$7:$F$58</c:f>
              <c:numCache/>
            </c:numRef>
          </c:val>
          <c:smooth val="0"/>
        </c:ser>
        <c:marker val="1"/>
        <c:axId val="45612316"/>
        <c:axId val="7857661"/>
      </c:lineChart>
      <c:catAx>
        <c:axId val="4561231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7857661"/>
        <c:crosses val="autoZero"/>
        <c:auto val="1"/>
        <c:lblOffset val="100"/>
        <c:noMultiLvlLbl val="0"/>
      </c:catAx>
      <c:valAx>
        <c:axId val="7857661"/>
        <c:scaling>
          <c:orientation val="minMax"/>
          <c:max val="2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5612316"/>
        <c:crosses val="autoZero"/>
        <c:crossBetween val="between"/>
        <c:dispUnits/>
        <c:majorUnit val="1"/>
      </c:valAx>
      <c:spPr>
        <a:noFill/>
        <a:ln>
          <a:noFill/>
        </a:ln>
      </c:spPr>
    </c:plotArea>
    <c:legend>
      <c:legendPos val="b"/>
      <c:layout>
        <c:manualLayout>
          <c:xMode val="edge"/>
          <c:yMode val="edge"/>
          <c:x val="0.0715"/>
          <c:y val="0.82675"/>
          <c:w val="0.88875"/>
          <c:h val="0.091"/>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underemployed part-time workers as % of the extended labour force by sex and country</a:t>
            </a:r>
            <a:r>
              <a:rPr lang="en-US" cap="none" sz="1600" b="0" i="0" u="none" baseline="0">
                <a:solidFill>
                  <a:srgbClr val="000000"/>
                </a:solidFill>
                <a:latin typeface="Arial"/>
                <a:ea typeface="Arial"/>
                <a:cs typeface="Arial"/>
              </a:rPr>
              <a:t>
(people aged 15-74, Q4 2020 compared with Q4 2019, in percentage points)</a:t>
            </a:r>
            <a:r>
              <a:rPr lang="en-US" cap="none" sz="1800" b="1" i="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915"/>
          <c:w val="0.97075"/>
          <c:h val="0.6325"/>
        </c:manualLayout>
      </c:layout>
      <c:barChart>
        <c:barDir val="col"/>
        <c:grouping val="clustered"/>
        <c:varyColors val="0"/>
        <c:ser>
          <c:idx val="0"/>
          <c:order val="0"/>
          <c:tx>
            <c:strRef>
              <c:f>'Fig 9 &amp; Fig10 Underemployment'!$H$6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&amp; Fig10 Underemployment'!$A$7:$A$44</c:f>
              <c:strCache/>
            </c:strRef>
          </c:cat>
          <c:val>
            <c:numRef>
              <c:f>'Fig 9 &amp; Fig10 Underemployment'!$H$7:$H$44</c:f>
              <c:numCache/>
            </c:numRef>
          </c:val>
        </c:ser>
        <c:axId val="4687030"/>
        <c:axId val="42183271"/>
      </c:barChart>
      <c:scatterChart>
        <c:scatterStyle val="lineMarker"/>
        <c:varyColors val="0"/>
        <c:ser>
          <c:idx val="1"/>
          <c:order val="1"/>
          <c:tx>
            <c:strRef>
              <c:f>'Fig 9 &amp; Fig10 Underemployment'!$I$6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Underemployment'!$I$7:$I$44</c:f>
              <c:numCache/>
            </c:numRef>
          </c:yVal>
          <c:smooth val="0"/>
        </c:ser>
        <c:ser>
          <c:idx val="2"/>
          <c:order val="2"/>
          <c:tx>
            <c:strRef>
              <c:f>'Fig 9 &amp; Fig10 Underemployment'!$J$6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Underemployment'!$J$7:$J$44</c:f>
              <c:numCache/>
            </c:numRef>
          </c:yVal>
          <c:smooth val="0"/>
        </c:ser>
        <c:axId val="4687030"/>
        <c:axId val="42183271"/>
      </c:scatterChart>
      <c:catAx>
        <c:axId val="468703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2183271"/>
        <c:crosses val="autoZero"/>
        <c:auto val="1"/>
        <c:lblOffset val="100"/>
        <c:noMultiLvlLbl val="0"/>
      </c:catAx>
      <c:valAx>
        <c:axId val="4218327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687030"/>
        <c:crosses val="autoZero"/>
        <c:crossBetween val="between"/>
        <c:dispUnits/>
      </c:valAx>
      <c:spPr>
        <a:noFill/>
        <a:ln>
          <a:noFill/>
        </a:ln>
      </c:spPr>
    </c:plotArea>
    <c:legend>
      <c:legendPos val="b"/>
      <c:layout>
        <c:manualLayout>
          <c:xMode val="edge"/>
          <c:yMode val="edge"/>
          <c:x val="0.39425"/>
          <c:y val="0.845"/>
          <c:w val="0.2115"/>
          <c:h val="0.03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sex and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extended labour force)</a:t>
            </a:r>
          </a:p>
        </c:rich>
      </c:tx>
      <c:layout>
        <c:manualLayout>
          <c:xMode val="edge"/>
          <c:yMode val="edge"/>
          <c:x val="0.00525"/>
          <c:y val="0.01"/>
        </c:manualLayout>
      </c:layout>
      <c:overlay val="0"/>
      <c:spPr>
        <a:noFill/>
        <a:ln>
          <a:noFill/>
        </a:ln>
      </c:spPr>
    </c:title>
    <c:plotArea>
      <c:layout>
        <c:manualLayout>
          <c:xMode val="edge"/>
          <c:yMode val="edge"/>
          <c:x val="0.01475"/>
          <c:y val="0.11725"/>
          <c:w val="0.97075"/>
          <c:h val="0.72725"/>
        </c:manualLayout>
      </c:layout>
      <c:barChart>
        <c:barDir val="col"/>
        <c:grouping val="clustered"/>
        <c:varyColors val="0"/>
        <c:ser>
          <c:idx val="0"/>
          <c:order val="0"/>
          <c:tx>
            <c:strRef>
              <c:f>'Fig 2 and Fig 3 LM slack'!$E$6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2 and Fig 3 LM slack'!$A$7:$A$44</c:f>
              <c:strCache/>
            </c:strRef>
          </c:cat>
          <c:val>
            <c:numRef>
              <c:f>'Fig 2 and Fig 3 LM slack'!$E$7:$E$44</c:f>
              <c:numCache/>
            </c:numRef>
          </c:val>
        </c:ser>
        <c:axId val="3610086"/>
        <c:axId val="32490775"/>
      </c:barChart>
      <c:scatterChart>
        <c:scatterStyle val="lineMarker"/>
        <c:varyColors val="0"/>
        <c:ser>
          <c:idx val="1"/>
          <c:order val="1"/>
          <c:tx>
            <c:strRef>
              <c:f>'Fig 2 and Fig 3 LM slack'!$F$6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slack'!$F$7:$F$44</c:f>
              <c:numCache/>
            </c:numRef>
          </c:yVal>
          <c:smooth val="0"/>
        </c:ser>
        <c:ser>
          <c:idx val="2"/>
          <c:order val="2"/>
          <c:tx>
            <c:strRef>
              <c:f>'Fig 2 and Fig 3 LM slack'!$G$6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slack'!$G$7:$G$44</c:f>
              <c:numCache/>
            </c:numRef>
          </c:yVal>
          <c:smooth val="0"/>
        </c:ser>
        <c:axId val="3610086"/>
        <c:axId val="32490775"/>
      </c:scatterChart>
      <c:catAx>
        <c:axId val="361008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2490775"/>
        <c:crosses val="autoZero"/>
        <c:auto val="1"/>
        <c:lblOffset val="100"/>
        <c:noMultiLvlLbl val="0"/>
      </c:catAx>
      <c:valAx>
        <c:axId val="32490775"/>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610086"/>
        <c:crosses val="autoZero"/>
        <c:crossBetween val="between"/>
        <c:dispUnits/>
      </c:valAx>
      <c:spPr>
        <a:noFill/>
        <a:ln>
          <a:noFill/>
        </a:ln>
      </c:spPr>
    </c:plotArea>
    <c:legend>
      <c:legendPos val="b"/>
      <c:layout>
        <c:manualLayout>
          <c:xMode val="edge"/>
          <c:yMode val="edge"/>
          <c:x val="0.39425"/>
          <c:y val="0.86625"/>
          <c:w val="0.211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labour market slack as % of the extended labour force by sex and country</a:t>
            </a:r>
            <a:r>
              <a:rPr lang="en-US" cap="none" sz="1600" b="0" i="0" u="none" baseline="0">
                <a:solidFill>
                  <a:srgbClr val="000000"/>
                </a:solidFill>
                <a:latin typeface="Arial"/>
                <a:ea typeface="Arial"/>
                <a:cs typeface="Arial"/>
              </a:rPr>
              <a:t>
(people aged 15-74, Q4 2020 compared with </a:t>
            </a:r>
            <a:r>
              <a:rPr lang="en-US" cap="none" sz="1600" b="0" i="0" u="none" baseline="0">
                <a:solidFill>
                  <a:srgbClr val="000000"/>
                </a:solidFill>
                <a:latin typeface="Arial"/>
                <a:ea typeface="Arial"/>
                <a:cs typeface="Arial"/>
              </a:rPr>
              <a:t>Q4 2019,</a:t>
            </a:r>
            <a:r>
              <a:rPr lang="en-US" cap="none" sz="1600" b="0" i="0" u="none" baseline="0">
                <a:solidFill>
                  <a:srgbClr val="000000"/>
                </a:solidFill>
                <a:latin typeface="Arial"/>
                <a:ea typeface="Arial"/>
                <a:cs typeface="Arial"/>
              </a:rPr>
              <a:t> in </a:t>
            </a:r>
            <a:r>
              <a:rPr lang="en-US" cap="none" sz="1600" b="0" u="none" baseline="0">
                <a:solidFill>
                  <a:srgbClr val="000000"/>
                </a:solidFill>
                <a:latin typeface="Arial"/>
                <a:ea typeface="Arial"/>
                <a:cs typeface="Arial"/>
              </a:rPr>
              <a:t>percentage points)</a:t>
            </a:r>
          </a:p>
        </c:rich>
      </c:tx>
      <c:layout>
        <c:manualLayout>
          <c:xMode val="edge"/>
          <c:yMode val="edge"/>
          <c:x val="0.00525"/>
          <c:y val="0.0095"/>
        </c:manualLayout>
      </c:layout>
      <c:overlay val="0"/>
      <c:spPr>
        <a:noFill/>
        <a:ln>
          <a:noFill/>
        </a:ln>
      </c:spPr>
    </c:title>
    <c:plotArea>
      <c:layout>
        <c:manualLayout>
          <c:xMode val="edge"/>
          <c:yMode val="edge"/>
          <c:x val="0.01475"/>
          <c:y val="0.18875"/>
          <c:w val="0.97075"/>
          <c:h val="0.6255"/>
        </c:manualLayout>
      </c:layout>
      <c:barChart>
        <c:barDir val="col"/>
        <c:grouping val="clustered"/>
        <c:varyColors val="0"/>
        <c:ser>
          <c:idx val="0"/>
          <c:order val="0"/>
          <c:tx>
            <c:strRef>
              <c:f>'Fig 2 and Fig 3 LM slack'!$H$6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2 and Fig 3 LM slack'!$A$7:$A$44</c:f>
              <c:strCache/>
            </c:strRef>
          </c:cat>
          <c:val>
            <c:numRef>
              <c:f>'Fig 2 and Fig 3 LM slack'!$H$7:$H$44</c:f>
              <c:numCache/>
            </c:numRef>
          </c:val>
        </c:ser>
        <c:axId val="23981520"/>
        <c:axId val="14507089"/>
      </c:barChart>
      <c:scatterChart>
        <c:scatterStyle val="lineMarker"/>
        <c:varyColors val="0"/>
        <c:ser>
          <c:idx val="1"/>
          <c:order val="1"/>
          <c:tx>
            <c:strRef>
              <c:f>'Fig 2 and Fig 3 LM slack'!$I$6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slack'!$I$7:$I$44</c:f>
              <c:numCache/>
            </c:numRef>
          </c:yVal>
          <c:smooth val="0"/>
        </c:ser>
        <c:ser>
          <c:idx val="2"/>
          <c:order val="2"/>
          <c:tx>
            <c:strRef>
              <c:f>'Fig 2 and Fig 3 LM slack'!$J$6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slack'!$J$7:$J$44</c:f>
              <c:numCache/>
            </c:numRef>
          </c:yVal>
          <c:smooth val="0"/>
        </c:ser>
        <c:axId val="23981520"/>
        <c:axId val="14507089"/>
      </c:scatterChart>
      <c:catAx>
        <c:axId val="2398152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4507089"/>
        <c:crosses val="autoZero"/>
        <c:auto val="1"/>
        <c:lblOffset val="100"/>
        <c:noMultiLvlLbl val="0"/>
      </c:catAx>
      <c:valAx>
        <c:axId val="14507089"/>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3981520"/>
        <c:crosses val="autoZero"/>
        <c:crossBetween val="between"/>
        <c:dispUnits/>
      </c:valAx>
      <c:spPr>
        <a:noFill/>
        <a:ln>
          <a:noFill/>
        </a:ln>
      </c:spPr>
    </c:plotArea>
    <c:legend>
      <c:legendPos val="b"/>
      <c:layout>
        <c:manualLayout>
          <c:xMode val="edge"/>
          <c:yMode val="edge"/>
          <c:x val="0.39425"/>
          <c:y val="0.8402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by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labour market slack)</a:t>
            </a:r>
          </a:p>
        </c:rich>
      </c:tx>
      <c:layout>
        <c:manualLayout>
          <c:xMode val="edge"/>
          <c:yMode val="edge"/>
          <c:x val="0.004"/>
          <c:y val="0"/>
        </c:manualLayout>
      </c:layout>
      <c:overlay val="0"/>
      <c:spPr>
        <a:noFill/>
        <a:ln>
          <a:noFill/>
        </a:ln>
      </c:spPr>
    </c:title>
    <c:plotArea>
      <c:layout>
        <c:manualLayout>
          <c:layoutTarget val="inner"/>
          <c:xMode val="edge"/>
          <c:yMode val="edge"/>
          <c:x val="0.14325"/>
          <c:y val="0.09725"/>
          <c:w val="0.8275"/>
          <c:h val="0.70625"/>
        </c:manualLayout>
      </c:layout>
      <c:barChart>
        <c:barDir val="bar"/>
        <c:grouping val="stacked"/>
        <c:varyColors val="0"/>
        <c:ser>
          <c:idx val="0"/>
          <c:order val="0"/>
          <c:tx>
            <c:strRef>
              <c:f>'Fig 4 LMS component'!$G$7</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component'!$G$8:$G$45</c:f>
              <c:numCache/>
            </c:numRef>
          </c:val>
        </c:ser>
        <c:ser>
          <c:idx val="3"/>
          <c:order val="1"/>
          <c:tx>
            <c:strRef>
              <c:f>'Fig 4 LMS component'!$H$7</c:f>
              <c:strCache>
                <c:ptCount val="1"/>
                <c:pt idx="0">
                  <c:v>Underemployed part-time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component'!$H$8:$H$45</c:f>
              <c:numCache/>
            </c:numRef>
          </c:val>
        </c:ser>
        <c:ser>
          <c:idx val="2"/>
          <c:order val="2"/>
          <c:tx>
            <c:strRef>
              <c:f>'Fig 4 LMS component'!$I$7</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component'!$I$8:$I$45</c:f>
              <c:numCache/>
            </c:numRef>
          </c:val>
        </c:ser>
        <c:overlap val="100"/>
        <c:gapWidth val="55"/>
        <c:axId val="63454938"/>
        <c:axId val="34223531"/>
      </c:barChart>
      <c:catAx>
        <c:axId val="63454938"/>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34223531"/>
        <c:crosses val="autoZero"/>
        <c:auto val="1"/>
        <c:lblOffset val="100"/>
        <c:noMultiLvlLbl val="0"/>
      </c:catAx>
      <c:valAx>
        <c:axId val="34223531"/>
        <c:scaling>
          <c:orientation val="minMax"/>
          <c:max val="1"/>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3454938"/>
        <c:crosses val="max"/>
        <c:crossBetween val="between"/>
        <c:dispUnits/>
      </c:valAx>
      <c:spPr>
        <a:noFill/>
        <a:ln>
          <a:noFill/>
        </a:ln>
      </c:spPr>
    </c:plotArea>
    <c:legend>
      <c:legendPos val="b"/>
      <c:layout>
        <c:manualLayout>
          <c:xMode val="edge"/>
          <c:yMode val="edge"/>
          <c:x val="0.06825"/>
          <c:y val="0.854"/>
          <c:w val="0.8635"/>
          <c:h val="0.02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(ILO) by sex and country, Q4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115"/>
        </c:manualLayout>
      </c:layout>
      <c:overlay val="0"/>
      <c:spPr>
        <a:noFill/>
        <a:ln>
          <a:noFill/>
        </a:ln>
      </c:spPr>
    </c:title>
    <c:plotArea>
      <c:layout>
        <c:manualLayout>
          <c:layoutTarget val="inner"/>
          <c:xMode val="edge"/>
          <c:yMode val="edge"/>
          <c:x val="0.0475"/>
          <c:y val="0.179"/>
          <c:w val="0.938"/>
          <c:h val="0.378"/>
        </c:manualLayout>
      </c:layout>
      <c:barChart>
        <c:barDir val="col"/>
        <c:grouping val="clustered"/>
        <c:varyColors val="0"/>
        <c:ser>
          <c:idx val="0"/>
          <c:order val="0"/>
          <c:tx>
            <c:strRef>
              <c:f>'Fig 5 anf Fig 6 Unemployment'!$E$6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anf Fig 6 Unemployment'!$A$7:$A$44</c:f>
              <c:strCache/>
            </c:strRef>
          </c:cat>
          <c:val>
            <c:numRef>
              <c:f>'Fig 5 anf Fig 6 Unemployment'!$E$7:$E$44</c:f>
              <c:numCache/>
            </c:numRef>
          </c:val>
        </c:ser>
        <c:gapWidth val="219"/>
        <c:axId val="39576324"/>
        <c:axId val="20642597"/>
      </c:barChart>
      <c:scatterChart>
        <c:scatterStyle val="lineMarker"/>
        <c:varyColors val="0"/>
        <c:ser>
          <c:idx val="1"/>
          <c:order val="1"/>
          <c:tx>
            <c:strRef>
              <c:f>'Fig 5 anf Fig 6 Unemployment'!$F$6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Unemployment'!$F$7:$F$44</c:f>
              <c:numCache/>
            </c:numRef>
          </c:yVal>
          <c:smooth val="0"/>
        </c:ser>
        <c:ser>
          <c:idx val="2"/>
          <c:order val="2"/>
          <c:tx>
            <c:strRef>
              <c:f>'Fig 5 anf Fig 6 Unemployment'!$G$6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Unemployment'!$G$7:$G$44</c:f>
              <c:numCache/>
            </c:numRef>
          </c:yVal>
          <c:smooth val="0"/>
        </c:ser>
        <c:axId val="39576324"/>
        <c:axId val="20642597"/>
      </c:scatterChart>
      <c:catAx>
        <c:axId val="3957632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0642597"/>
        <c:crosses val="autoZero"/>
        <c:auto val="1"/>
        <c:lblOffset val="100"/>
        <c:noMultiLvlLbl val="0"/>
      </c:catAx>
      <c:valAx>
        <c:axId val="20642597"/>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9576324"/>
        <c:crosses val="autoZero"/>
        <c:crossBetween val="between"/>
        <c:dispUnits/>
      </c:valAx>
      <c:spPr>
        <a:noFill/>
        <a:ln>
          <a:noFill/>
        </a:ln>
      </c:spPr>
    </c:plotArea>
    <c:legend>
      <c:legendPos val="b"/>
      <c:layout>
        <c:manualLayout>
          <c:xMode val="edge"/>
          <c:yMode val="edge"/>
          <c:x val="0.39425"/>
          <c:y val="0.84425"/>
          <c:w val="0.2115"/>
          <c:h val="0.0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unemployment (ILO) as % of the extended labour force by sex and country</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Q4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5725"/>
          <c:y val="0.194"/>
          <c:w val="0.92825"/>
          <c:h val="0.36925"/>
        </c:manualLayout>
      </c:layout>
      <c:barChart>
        <c:barDir val="col"/>
        <c:grouping val="clustered"/>
        <c:varyColors val="0"/>
        <c:ser>
          <c:idx val="0"/>
          <c:order val="0"/>
          <c:tx>
            <c:strRef>
              <c:f>'Fig 5 anf Fig 6 Unemployment'!$H$6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anf Fig 6 Unemployment'!$A$7:$A$44</c:f>
              <c:strCache/>
            </c:strRef>
          </c:cat>
          <c:val>
            <c:numRef>
              <c:f>'Fig 5 anf Fig 6 Unemployment'!$H$7:$H$44</c:f>
              <c:numCache/>
            </c:numRef>
          </c:val>
        </c:ser>
        <c:gapWidth val="182"/>
        <c:axId val="51565646"/>
        <c:axId val="61437631"/>
      </c:barChart>
      <c:scatterChart>
        <c:scatterStyle val="lineMarker"/>
        <c:varyColors val="0"/>
        <c:ser>
          <c:idx val="1"/>
          <c:order val="1"/>
          <c:tx>
            <c:strRef>
              <c:f>'Fig 5 anf Fig 6 Unemployment'!$I$6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Unemployment'!$I$7:$I$44</c:f>
              <c:numCache/>
            </c:numRef>
          </c:yVal>
          <c:smooth val="0"/>
        </c:ser>
        <c:ser>
          <c:idx val="2"/>
          <c:order val="2"/>
          <c:tx>
            <c:strRef>
              <c:f>'Fig 5 anf Fig 6 Unemployment'!$J$6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Unemployment'!$J$7:$J$44</c:f>
              <c:numCache/>
            </c:numRef>
          </c:yVal>
          <c:smooth val="0"/>
        </c:ser>
        <c:axId val="51565646"/>
        <c:axId val="61437631"/>
      </c:scatterChart>
      <c:catAx>
        <c:axId val="51565646"/>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1437631"/>
        <c:crosses val="autoZero"/>
        <c:auto val="1"/>
        <c:lblOffset val="100"/>
        <c:noMultiLvlLbl val="0"/>
      </c:catAx>
      <c:valAx>
        <c:axId val="6143763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1565646"/>
        <c:crosses val="autoZero"/>
        <c:crossBetween val="between"/>
        <c:dispUnits/>
      </c:valAx>
      <c:spPr>
        <a:noFill/>
        <a:ln>
          <a:noFill/>
        </a:ln>
      </c:spPr>
    </c:plotArea>
    <c:legend>
      <c:legendPos val="b"/>
      <c:layout>
        <c:manualLayout>
          <c:xMode val="edge"/>
          <c:yMode val="edge"/>
          <c:x val="0.39425"/>
          <c:y val="0.8375"/>
          <c:w val="0.2115"/>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Potential additional labour force </a:t>
            </a:r>
            <a:r>
              <a:rPr lang="en-US" cap="none" sz="1800" b="1" i="0" u="none" baseline="0">
                <a:solidFill>
                  <a:srgbClr val="000000"/>
                </a:solidFill>
                <a:latin typeface="Arial"/>
                <a:ea typeface="Arial"/>
                <a:cs typeface="Arial"/>
              </a:rPr>
              <a:t>by sex and country, </a:t>
            </a:r>
            <a:r>
              <a:rPr lang="en-US" cap="none" sz="1800" b="1" u="none" baseline="0">
                <a:solidFill>
                  <a:srgbClr val="000000"/>
                </a:solidFill>
                <a:latin typeface="Arial"/>
                <a:ea typeface="Arial"/>
                <a:cs typeface="Arial"/>
              </a:rPr>
              <a:t>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0675"/>
        </c:manualLayout>
      </c:layout>
      <c:overlay val="0"/>
      <c:spPr>
        <a:noFill/>
        <a:ln>
          <a:noFill/>
        </a:ln>
      </c:spPr>
    </c:title>
    <c:plotArea>
      <c:layout>
        <c:manualLayout>
          <c:xMode val="edge"/>
          <c:yMode val="edge"/>
          <c:x val="0.01475"/>
          <c:y val="0.13675"/>
          <c:w val="0.97075"/>
          <c:h val="0.68125"/>
        </c:manualLayout>
      </c:layout>
      <c:barChart>
        <c:barDir val="col"/>
        <c:grouping val="stacked"/>
        <c:varyColors val="0"/>
        <c:ser>
          <c:idx val="0"/>
          <c:order val="0"/>
          <c:tx>
            <c:strRef>
              <c:f>'Fig 7 and Fig 8 Pot add LF'!$E$6</c:f>
              <c:strCache>
                <c:ptCount val="1"/>
                <c:pt idx="0">
                  <c:v>Persons available to work but not seeking (total)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and Fig 8 Pot add LF'!$A$7:$A$44</c:f>
              <c:strCache/>
            </c:strRef>
          </c:cat>
          <c:val>
            <c:numRef>
              <c:f>'Fig 7 and Fig 8 Pot add LF'!$E$7:$E$44</c:f>
              <c:numCache/>
            </c:numRef>
          </c:val>
        </c:ser>
        <c:ser>
          <c:idx val="1"/>
          <c:order val="1"/>
          <c:tx>
            <c:strRef>
              <c:f>'Fig 7 and Fig 8 Pot add LF'!$F$6</c:f>
              <c:strCache>
                <c:ptCount val="1"/>
                <c:pt idx="0">
                  <c:v>Persons seeking work but not immediately available (total)</c:v>
                </c:pt>
              </c:strCache>
            </c:strRef>
          </c:tx>
          <c:spPr>
            <a:solidFill>
              <a:schemeClr val="accent3">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 7 and Fig 8 Pot add LF'!$F$7:$F$44</c:f>
              <c:numCache/>
            </c:numRef>
          </c:val>
        </c:ser>
        <c:overlap val="100"/>
        <c:axId val="16067768"/>
        <c:axId val="10392185"/>
      </c:barChart>
      <c:scatterChart>
        <c:scatterStyle val="lineMarker"/>
        <c:varyColors val="0"/>
        <c:ser>
          <c:idx val="2"/>
          <c:order val="2"/>
          <c:tx>
            <c:strRef>
              <c:f>'Fig 7 and Fig 8 Pot add LF'!$G$6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yVal>
            <c:numRef>
              <c:f>'Fig 7 and Fig 8 Pot add LF'!$G$7:$G$44</c:f>
              <c:numCache/>
            </c:numRef>
          </c:yVal>
          <c:smooth val="0"/>
        </c:ser>
        <c:ser>
          <c:idx val="3"/>
          <c:order val="3"/>
          <c:tx>
            <c:strRef>
              <c:f>'Fig 7 and Fig 8 Pot add LF'!$H$6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yVal>
            <c:numRef>
              <c:f>'Fig 7 and Fig 8 Pot add LF'!$H$7:$H$44</c:f>
              <c:numCache/>
            </c:numRef>
          </c:yVal>
          <c:smooth val="0"/>
        </c:ser>
        <c:axId val="16067768"/>
        <c:axId val="10392185"/>
      </c:scatterChart>
      <c:catAx>
        <c:axId val="1606776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0392185"/>
        <c:crosses val="autoZero"/>
        <c:auto val="1"/>
        <c:lblOffset val="100"/>
        <c:noMultiLvlLbl val="0"/>
      </c:catAx>
      <c:valAx>
        <c:axId val="10392185"/>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6067768"/>
        <c:crosses val="autoZero"/>
        <c:crossBetween val="between"/>
        <c:dispUnits/>
      </c:valAx>
      <c:spPr>
        <a:noFill/>
        <a:ln>
          <a:noFill/>
        </a:ln>
      </c:spPr>
    </c:plotArea>
    <c:legend>
      <c:legendPos val="b"/>
      <c:layout>
        <c:manualLayout>
          <c:xMode val="edge"/>
          <c:yMode val="edge"/>
          <c:x val="0.01825"/>
          <c:y val="0.7705"/>
          <c:w val="0.98025"/>
          <c:h val="0.14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potential additional labour force as % of the extended labour force by sex and country</a:t>
            </a:r>
            <a:r>
              <a:rPr lang="en-US" cap="none" sz="1600" b="0" i="0" u="none" baseline="0">
                <a:solidFill>
                  <a:srgbClr val="000000"/>
                </a:solidFill>
                <a:latin typeface="Arial"/>
                <a:ea typeface="Arial"/>
                <a:cs typeface="Arial"/>
              </a:rPr>
              <a:t>
(aged 15-74, Q4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6075"/>
          <c:y val="0.16"/>
          <c:w val="0.92475"/>
          <c:h val="0.49275"/>
        </c:manualLayout>
      </c:layout>
      <c:barChart>
        <c:barDir val="col"/>
        <c:grouping val="clustered"/>
        <c:varyColors val="0"/>
        <c:ser>
          <c:idx val="0"/>
          <c:order val="0"/>
          <c:tx>
            <c:strRef>
              <c:f>'Fig 7 and Fig 8 Pot add LF'!$I$6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and Fig 8 Pot add LF'!$A$7:$A$44</c:f>
              <c:strCache/>
            </c:strRef>
          </c:cat>
          <c:val>
            <c:numRef>
              <c:f>'Fig 7 and Fig 8 Pot add LF'!$I$7:$I$44</c:f>
              <c:numCache/>
            </c:numRef>
          </c:val>
        </c:ser>
        <c:axId val="26420802"/>
        <c:axId val="36460627"/>
      </c:barChart>
      <c:scatterChart>
        <c:scatterStyle val="lineMarker"/>
        <c:varyColors val="0"/>
        <c:ser>
          <c:idx val="1"/>
          <c:order val="1"/>
          <c:tx>
            <c:strRef>
              <c:f>'Fig 7 and Fig 8 Pot add LF'!$J$6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7 and Fig 8 Pot add LF'!$A$7:$A$44</c:f>
              <c:strCache/>
            </c:strRef>
          </c:xVal>
          <c:yVal>
            <c:numRef>
              <c:f>'Fig 7 and Fig 8 Pot add LF'!$J$7:$J$44</c:f>
              <c:numCache/>
            </c:numRef>
          </c:yVal>
          <c:smooth val="0"/>
        </c:ser>
        <c:ser>
          <c:idx val="2"/>
          <c:order val="2"/>
          <c:tx>
            <c:strRef>
              <c:f>'Fig 7 and Fig 8 Pot add LF'!$K$6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7 and Fig 8 Pot add LF'!$A$7:$A$44</c:f>
              <c:strCache/>
            </c:strRef>
          </c:xVal>
          <c:yVal>
            <c:numRef>
              <c:f>'Fig 7 and Fig 8 Pot add LF'!$K$7:$K$44</c:f>
              <c:numCache/>
            </c:numRef>
          </c:yVal>
          <c:smooth val="0"/>
        </c:ser>
        <c:axId val="26420802"/>
        <c:axId val="36460627"/>
      </c:scatterChart>
      <c:catAx>
        <c:axId val="26420802"/>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6460627"/>
        <c:crosses val="autoZero"/>
        <c:auto val="1"/>
        <c:lblOffset val="100"/>
        <c:noMultiLvlLbl val="0"/>
      </c:catAx>
      <c:valAx>
        <c:axId val="36460627"/>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6420802"/>
        <c:crosses val="autoZero"/>
        <c:crossBetween val="between"/>
        <c:dispUnits/>
      </c:valAx>
      <c:spPr>
        <a:noFill/>
        <a:ln>
          <a:noFill/>
        </a:ln>
      </c:spPr>
    </c:plotArea>
    <c:legend>
      <c:legendPos val="b"/>
      <c:layout>
        <c:manualLayout>
          <c:xMode val="edge"/>
          <c:yMode val="edge"/>
          <c:x val="0.39425"/>
          <c:y val="0.85025"/>
          <c:w val="0.2242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Underemployed part-time workers by sex and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95"/>
        </c:manualLayout>
      </c:layout>
      <c:overlay val="0"/>
      <c:spPr>
        <a:noFill/>
        <a:ln>
          <a:noFill/>
        </a:ln>
      </c:spPr>
    </c:title>
    <c:plotArea>
      <c:layout>
        <c:manualLayout>
          <c:layoutTarget val="inner"/>
          <c:xMode val="edge"/>
          <c:yMode val="edge"/>
          <c:x val="0.04825"/>
          <c:y val="0.18375"/>
          <c:w val="0.937"/>
          <c:h val="0.35875"/>
        </c:manualLayout>
      </c:layout>
      <c:barChart>
        <c:barDir val="col"/>
        <c:grouping val="clustered"/>
        <c:varyColors val="0"/>
        <c:ser>
          <c:idx val="0"/>
          <c:order val="0"/>
          <c:tx>
            <c:strRef>
              <c:f>'Fig 9 &amp; Fig10 Underemployment'!$E$6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&amp; Fig10 Underemployment'!$A$7:$A$44</c:f>
              <c:strCache/>
            </c:strRef>
          </c:cat>
          <c:val>
            <c:numRef>
              <c:f>'Fig 9 &amp; Fig10 Underemployment'!$E$7:$E$44</c:f>
              <c:numCache/>
            </c:numRef>
          </c:val>
        </c:ser>
        <c:axId val="59710188"/>
        <c:axId val="520781"/>
      </c:barChart>
      <c:scatterChart>
        <c:scatterStyle val="lineMarker"/>
        <c:varyColors val="0"/>
        <c:ser>
          <c:idx val="1"/>
          <c:order val="1"/>
          <c:tx>
            <c:strRef>
              <c:f>'Fig 9 &amp; Fig10 Underemployment'!$F$6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Underemployment'!$F$7:$F$44</c:f>
              <c:numCache/>
            </c:numRef>
          </c:yVal>
          <c:smooth val="0"/>
        </c:ser>
        <c:ser>
          <c:idx val="2"/>
          <c:order val="2"/>
          <c:tx>
            <c:strRef>
              <c:f>'Fig 9 &amp; Fig10 Underemployment'!$G$6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Underemployment'!$G$7:$G$44</c:f>
              <c:numCache/>
            </c:numRef>
          </c:yVal>
          <c:smooth val="0"/>
        </c:ser>
        <c:axId val="59710188"/>
        <c:axId val="520781"/>
      </c:scatterChart>
      <c:catAx>
        <c:axId val="5971018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20781"/>
        <c:crosses val="autoZero"/>
        <c:auto val="1"/>
        <c:lblOffset val="100"/>
        <c:noMultiLvlLbl val="0"/>
      </c:catAx>
      <c:valAx>
        <c:axId val="520781"/>
        <c:scaling>
          <c:orientation val="minMax"/>
          <c:max val="12"/>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9710188"/>
        <c:crosses val="autoZero"/>
        <c:crossBetween val="between"/>
        <c:dispUnits/>
      </c:valAx>
      <c:spPr>
        <a:noFill/>
        <a:ln>
          <a:noFill/>
        </a:ln>
      </c:spPr>
    </c:plotArea>
    <c:legend>
      <c:legendPos val="b"/>
      <c:layout>
        <c:manualLayout>
          <c:xMode val="edge"/>
          <c:yMode val="edge"/>
          <c:x val="0.39425"/>
          <c:y val="0.8077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0.95175</cdr:y>
    </cdr:from>
    <cdr:to>
      <cdr:x>0</cdr:x>
      <cdr:y>0</cdr:y>
    </cdr:to>
    <cdr:sp macro="" textlink="">
      <cdr:nvSpPr>
        <cdr:cNvPr id="2" name="FootonotesShape"/>
        <cdr:cNvSpPr txBox="1"/>
      </cdr:nvSpPr>
      <cdr:spPr>
        <a:xfrm>
          <a:off x="104775" y="115062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5</xdr:row>
      <xdr:rowOff>9525</xdr:rowOff>
    </xdr:from>
    <xdr:to>
      <xdr:col>27</xdr:col>
      <xdr:colOff>38100</xdr:colOff>
      <xdr:row>41</xdr:row>
      <xdr:rowOff>28575</xdr:rowOff>
    </xdr:to>
    <xdr:graphicFrame macro="">
      <xdr:nvGraphicFramePr>
        <xdr:cNvPr id="2" name="Chart 1"/>
        <xdr:cNvGraphicFramePr/>
      </xdr:nvGraphicFramePr>
      <xdr:xfrm>
        <a:off x="5324475" y="1152525"/>
        <a:ext cx="9525000" cy="5591175"/>
      </xdr:xfrm>
      <a:graphic>
        <a:graphicData uri="http://schemas.openxmlformats.org/drawingml/2006/chart">
          <c:chart xmlns:c="http://schemas.openxmlformats.org/drawingml/2006/chart" r:id="rId1"/>
        </a:graphicData>
      </a:graphic>
    </xdr:graphicFrame>
    <xdr:clientData/>
  </xdr:twoCellAnchor>
  <xdr:twoCellAnchor>
    <xdr:from>
      <xdr:col>11</xdr:col>
      <xdr:colOff>371475</xdr:colOff>
      <xdr:row>43</xdr:row>
      <xdr:rowOff>104775</xdr:rowOff>
    </xdr:from>
    <xdr:to>
      <xdr:col>27</xdr:col>
      <xdr:colOff>381000</xdr:colOff>
      <xdr:row>75</xdr:row>
      <xdr:rowOff>9525</xdr:rowOff>
    </xdr:to>
    <xdr:graphicFrame macro="">
      <xdr:nvGraphicFramePr>
        <xdr:cNvPr id="3" name="Chart 2"/>
        <xdr:cNvGraphicFramePr/>
      </xdr:nvGraphicFramePr>
      <xdr:xfrm>
        <a:off x="5429250" y="7124700"/>
        <a:ext cx="9763125" cy="5886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0.856</cdr:y>
    </cdr:from>
    <cdr:to>
      <cdr:x>0</cdr:x>
      <cdr:y>0</cdr:y>
    </cdr:to>
    <cdr:sp macro="" textlink="">
      <cdr:nvSpPr>
        <cdr:cNvPr id="6" name="FootonotesShape"/>
        <cdr:cNvSpPr txBox="1"/>
      </cdr:nvSpPr>
      <cdr:spPr>
        <a:xfrm>
          <a:off x="9525" y="5543550"/>
          <a:ext cx="0" cy="0"/>
        </a:xfrm>
        <a:prstGeom prst="rect">
          <a:avLst/>
        </a:prstGeom>
        <a:ln>
          <a:noFill/>
        </a:ln>
      </cdr:spPr>
      <cdr:txBody>
        <a:bodyPr vertOverflow="clip" vert="horz" wrap="square" rtlCol="0">
          <a:spAutoFit/>
        </a:bodyPr>
        <a:lstStyle/>
        <a:p>
          <a:pPr eaLnBrk="1" fontAlgn="auto" latinLnBrk="0" hangingPunct="1"/>
          <a:endParaRPr lang="en-IE" sz="1000">
            <a:latin typeface="Arial" panose="020B0604020202020204" pitchFamily="34" charset="0"/>
          </a:endParaRPr>
        </a:p>
        <a:p>
          <a:pPr eaLnBrk="1" fontAlgn="auto" latinLnBrk="0" hangingPunct="1"/>
          <a:r>
            <a:rPr lang="en-IE" sz="900">
              <a:latin typeface="Arial" panose="020B0604020202020204" pitchFamily="34" charset="0"/>
              <a:cs typeface="Arial" panose="020B0604020202020204" pitchFamily="34" charset="0"/>
            </a:rPr>
            <a:t>Note: </a:t>
          </a:r>
          <a:r>
            <a:rPr lang="en-IE" sz="900">
              <a:effectLst/>
              <a:latin typeface="Arial" panose="020B0604020202020204" pitchFamily="34" charset="0"/>
              <a:ea typeface="+mn-ea"/>
              <a:cs typeface="Arial" panose="020B0604020202020204" pitchFamily="34" charset="0"/>
            </a:rPr>
            <a:t>*Provisional data and low data reliability for Germany</a:t>
          </a:r>
          <a:r>
            <a:rPr lang="en-IE" sz="900" baseline="0">
              <a:effectLst/>
              <a:latin typeface="Arial" panose="020B0604020202020204" pitchFamily="34" charset="0"/>
              <a:ea typeface="+mn-ea"/>
              <a:cs typeface="Arial" panose="020B0604020202020204" pitchFamily="34" charset="0"/>
            </a:rPr>
            <a:t> in </a:t>
          </a:r>
          <a:r>
            <a:rPr lang="en-IE" sz="900">
              <a:effectLst/>
              <a:latin typeface="Arial" panose="020B0604020202020204" pitchFamily="34" charset="0"/>
              <a:ea typeface="+mn-ea"/>
              <a:cs typeface="Arial" panose="020B0604020202020204" pitchFamily="34" charset="0"/>
            </a:rPr>
            <a:t>Q4 2020, **Break in series in Iceland in</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Q4 2020</a:t>
          </a:r>
          <a:endParaRPr lang="en-IE" sz="900">
            <a:effectLst/>
            <a:latin typeface="Arial" panose="020B0604020202020204" pitchFamily="34" charset="0"/>
            <a:cs typeface="Arial" panose="020B0604020202020204" pitchFamily="34" charset="0"/>
          </a:endParaRPr>
        </a:p>
        <a:p>
          <a:r>
            <a:rPr lang="en-IE" sz="900" i="0">
              <a:effectLst/>
              <a:latin typeface="Arial" panose="020B0604020202020204" pitchFamily="34" charset="0"/>
              <a:ea typeface="+mn-ea"/>
              <a:cs typeface="Arial" panose="020B0604020202020204" pitchFamily="34" charset="0"/>
            </a:rPr>
            <a:t>***missing and very low reliable data related to persons seeking work but not immediately available in Q4 2020 in</a:t>
          </a:r>
          <a:r>
            <a:rPr lang="en-IE" sz="900" i="0" baseline="0">
              <a:effectLst/>
              <a:latin typeface="Arial" panose="020B0604020202020204" pitchFamily="34" charset="0"/>
              <a:ea typeface="+mn-ea"/>
              <a:cs typeface="Arial" panose="020B0604020202020204" pitchFamily="34" charset="0"/>
            </a:rPr>
            <a:t/>
          </a:r>
          <a:r>
            <a:rPr lang="en-IE" sz="900" i="0">
              <a:effectLst/>
              <a:latin typeface="Arial" panose="020B0604020202020204" pitchFamily="34" charset="0"/>
              <a:ea typeface="+mn-ea"/>
              <a:cs typeface="Arial" panose="020B0604020202020204" pitchFamily="34" charset="0"/>
            </a:rPr>
            <a:t>Croatia, Malta and Romania. Low</a:t>
          </a:r>
          <a:r>
            <a:rPr lang="en-IE" sz="900" i="0" baseline="0">
              <a:effectLst/>
              <a:latin typeface="Arial" panose="020B0604020202020204" pitchFamily="34" charset="0"/>
              <a:ea typeface="+mn-ea"/>
              <a:cs typeface="Arial" panose="020B0604020202020204" pitchFamily="34" charset="0"/>
            </a:rPr>
            <a:t> data</a:t>
          </a:r>
          <a:r>
            <a:rPr lang="en-IE" sz="900" i="0">
              <a:effectLst/>
              <a:latin typeface="Arial" panose="020B0604020202020204" pitchFamily="34" charset="0"/>
              <a:ea typeface="+mn-ea"/>
              <a:cs typeface="Arial" panose="020B0604020202020204" pitchFamily="34" charset="0"/>
            </a:rPr>
            <a:t> reliability and provisional data are reported by country and by category in the attached excel file.</a:t>
          </a:r>
          <a:endParaRPr lang="en-IE" sz="900">
            <a:effectLst/>
            <a:latin typeface="Arial" panose="020B0604020202020204" pitchFamily="34" charset="0"/>
            <a:cs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0.8885</cdr:y>
    </cdr:from>
    <cdr:to>
      <cdr:x>0</cdr:x>
      <cdr:y>0</cdr:y>
    </cdr:to>
    <cdr:sp macro="" textlink="">
      <cdr:nvSpPr>
        <cdr:cNvPr id="4" name="FootonotesShape"/>
        <cdr:cNvSpPr txBox="1"/>
      </cdr:nvSpPr>
      <cdr:spPr>
        <a:xfrm>
          <a:off x="38100" y="7105650"/>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IE" sz="900">
              <a:latin typeface="Arial" panose="020B0604020202020204" pitchFamily="34" charset="0"/>
              <a:cs typeface="Arial" panose="020B0604020202020204" pitchFamily="34" charset="0"/>
            </a:rPr>
            <a:t>Note: </a:t>
          </a:r>
          <a:r>
            <a:rPr lang="en-IE" sz="900">
              <a:effectLst/>
              <a:latin typeface="Arial" panose="020B0604020202020204" pitchFamily="34" charset="0"/>
              <a:ea typeface="+mn-ea"/>
              <a:cs typeface="Arial" panose="020B0604020202020204" pitchFamily="34" charset="0"/>
            </a:rPr>
            <a:t>*Provisional data and low data reliability for Germany</a:t>
          </a:r>
          <a:r>
            <a:rPr lang="en-IE" sz="900" baseline="0">
              <a:effectLst/>
              <a:latin typeface="Arial" panose="020B0604020202020204" pitchFamily="34" charset="0"/>
              <a:ea typeface="+mn-ea"/>
              <a:cs typeface="Arial" panose="020B0604020202020204" pitchFamily="34" charset="0"/>
            </a:rPr>
            <a:t> in </a:t>
          </a:r>
          <a:r>
            <a:rPr lang="en-IE" sz="900">
              <a:effectLst/>
              <a:latin typeface="Arial" panose="020B0604020202020204" pitchFamily="34" charset="0"/>
              <a:ea typeface="+mn-ea"/>
              <a:cs typeface="Arial" panose="020B0604020202020204" pitchFamily="34" charset="0"/>
            </a:rPr>
            <a:t>Q4 2020, **Break in series in Iceland in</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Q4 2020;</a:t>
          </a:r>
          <a:r>
            <a:rPr lang="en-IE" sz="900" baseline="0">
              <a:effectLst/>
              <a:latin typeface="Arial" panose="020B0604020202020204" pitchFamily="34" charset="0"/>
              <a:ea typeface="+mn-ea"/>
              <a:cs typeface="Arial" panose="020B0604020202020204" pitchFamily="34" charset="0"/>
            </a:rPr>
            <a:t> ***</a:t>
          </a:r>
          <a:r>
            <a:rPr lang="en-IE" sz="900">
              <a:latin typeface="Arial" panose="020B0604020202020204" pitchFamily="34" charset="0"/>
            </a:rPr>
            <a:t>potential additional labour force only includes persons available to work but not seeking for Croatia, Malta and Romania in</a:t>
          </a:r>
          <a:r>
            <a:rPr lang="en-IE" sz="900" baseline="0">
              <a:latin typeface="Arial" panose="020B0604020202020204" pitchFamily="34" charset="0"/>
            </a:rPr>
            <a:t> Q4 2020 and also in Malta in Q4 2019 </a:t>
          </a:r>
          <a:r>
            <a:rPr lang="en-IE" sz="900">
              <a:latin typeface="Arial" panose="020B0604020202020204" pitchFamily="34" charset="0"/>
            </a:rPr>
            <a:t>(missing data related to persons seeking work but not immediately available). Low data reliability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247650</xdr:colOff>
      <xdr:row>4</xdr:row>
      <xdr:rowOff>247650</xdr:rowOff>
    </xdr:from>
    <xdr:to>
      <xdr:col>32</xdr:col>
      <xdr:colOff>114300</xdr:colOff>
      <xdr:row>45</xdr:row>
      <xdr:rowOff>104775</xdr:rowOff>
    </xdr:to>
    <xdr:graphicFrame macro="">
      <xdr:nvGraphicFramePr>
        <xdr:cNvPr id="2" name="Chart 1"/>
        <xdr:cNvGraphicFramePr/>
      </xdr:nvGraphicFramePr>
      <xdr:xfrm>
        <a:off x="8734425" y="971550"/>
        <a:ext cx="8658225" cy="64770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55</xdr:row>
      <xdr:rowOff>114300</xdr:rowOff>
    </xdr:from>
    <xdr:to>
      <xdr:col>26</xdr:col>
      <xdr:colOff>323850</xdr:colOff>
      <xdr:row>108</xdr:row>
      <xdr:rowOff>38100</xdr:rowOff>
    </xdr:to>
    <xdr:graphicFrame macro="">
      <xdr:nvGraphicFramePr>
        <xdr:cNvPr id="3" name="Chart 2"/>
        <xdr:cNvGraphicFramePr/>
      </xdr:nvGraphicFramePr>
      <xdr:xfrm>
        <a:off x="4829175" y="8982075"/>
        <a:ext cx="9115425" cy="80010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0.88075</cdr:y>
    </cdr:from>
    <cdr:to>
      <cdr:x>0</cdr:x>
      <cdr:y>0</cdr:y>
    </cdr:to>
    <cdr:sp macro="" textlink="">
      <cdr:nvSpPr>
        <cdr:cNvPr id="4" name="FootonotesShape"/>
        <cdr:cNvSpPr txBox="1"/>
      </cdr:nvSpPr>
      <cdr:spPr>
        <a:xfrm>
          <a:off x="9525" y="4457700"/>
          <a:ext cx="0" cy="0"/>
        </a:xfrm>
        <a:prstGeom prst="rect">
          <a:avLst/>
        </a:prstGeom>
        <a:ln>
          <a:noFill/>
        </a:ln>
      </cdr:spPr>
      <cdr:txBody>
        <a:bodyPr vertOverflow="clip" vert="horz" wrap="square" rtlCol="0">
          <a:noAutofit/>
        </a:bodyPr>
        <a:lstStyle/>
        <a:p>
          <a:r>
            <a:rPr lang="en-IE" sz="900">
              <a:latin typeface="Arial" panose="020B0604020202020204" pitchFamily="34" charset="0"/>
            </a:rPr>
            <a:t>Note: *Provisional data and low data reliability for Germany in Q4 2020, **Break in series in Iceland in Q4 2020,</a:t>
          </a:r>
          <a:r>
            <a:rPr lang="en-IE" sz="900" baseline="0">
              <a:latin typeface="Arial" panose="020B0604020202020204" pitchFamily="34" charset="0"/>
            </a:rPr>
            <a:t> ***Missing and low reliable data in Q4 2020. </a:t>
          </a:r>
          <a:r>
            <a:rPr lang="en-IE" sz="900">
              <a:latin typeface="Arial" panose="020B0604020202020204" pitchFamily="34" charset="0"/>
            </a:rPr>
            <a:t>Low data reliability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0.9035</cdr:y>
    </cdr:from>
    <cdr:to>
      <cdr:x>0</cdr:x>
      <cdr:y>0</cdr:y>
    </cdr:to>
    <cdr:sp macro="" textlink="">
      <cdr:nvSpPr>
        <cdr:cNvPr id="4" name="FootonotesShape"/>
        <cdr:cNvSpPr txBox="1"/>
      </cdr:nvSpPr>
      <cdr:spPr>
        <a:xfrm>
          <a:off x="19050" y="57245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*Provisional data and low data reliability for Germany in Q4 2020, **Break in series in Iceland in Q4 2020,</a:t>
          </a:r>
          <a:r>
            <a:rPr lang="en-IE" sz="900" baseline="0">
              <a:effectLst/>
              <a:latin typeface="Arial" panose="020B0604020202020204" pitchFamily="34" charset="0"/>
              <a:ea typeface="+mn-ea"/>
              <a:cs typeface="Arial" panose="020B0604020202020204" pitchFamily="34" charset="0"/>
            </a:rPr>
            <a:t> ***Missing and low reliable data in Q4 2019 and/or in Q4 2020. </a:t>
          </a:r>
          <a:r>
            <a:rPr lang="en-IE" sz="900">
              <a:effectLst/>
              <a:latin typeface="Arial" panose="020B0604020202020204" pitchFamily="34" charset="0"/>
              <a:ea typeface="+mn-ea"/>
              <a:cs typeface="Arial" panose="020B0604020202020204" pitchFamily="34" charset="0"/>
            </a:rPr>
            <a:t>Low data reliability and provisional data are reported by country and by category in the attached excel file</a:t>
          </a:r>
          <a:r>
            <a:rPr lang="en-IE" sz="900">
              <a:effectLst/>
              <a:latin typeface="+mn-lt"/>
              <a:ea typeface="+mn-ea"/>
              <a:cs typeface="+mn-cs"/>
            </a:rPr>
            <a:t>.</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5</xdr:row>
      <xdr:rowOff>114300</xdr:rowOff>
    </xdr:from>
    <xdr:to>
      <xdr:col>25</xdr:col>
      <xdr:colOff>600075</xdr:colOff>
      <xdr:row>39</xdr:row>
      <xdr:rowOff>0</xdr:rowOff>
    </xdr:to>
    <xdr:graphicFrame macro="">
      <xdr:nvGraphicFramePr>
        <xdr:cNvPr id="2" name="Chart 1"/>
        <xdr:cNvGraphicFramePr/>
      </xdr:nvGraphicFramePr>
      <xdr:xfrm>
        <a:off x="4429125" y="990600"/>
        <a:ext cx="9525000" cy="506730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43</xdr:row>
      <xdr:rowOff>19050</xdr:rowOff>
    </xdr:from>
    <xdr:to>
      <xdr:col>26</xdr:col>
      <xdr:colOff>266700</xdr:colOff>
      <xdr:row>84</xdr:row>
      <xdr:rowOff>76200</xdr:rowOff>
    </xdr:to>
    <xdr:graphicFrame macro="">
      <xdr:nvGraphicFramePr>
        <xdr:cNvPr id="3" name="Chart 2"/>
        <xdr:cNvGraphicFramePr/>
      </xdr:nvGraphicFramePr>
      <xdr:xfrm>
        <a:off x="4705350" y="6686550"/>
        <a:ext cx="9525000" cy="6343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xdr:row>
      <xdr:rowOff>95250</xdr:rowOff>
    </xdr:from>
    <xdr:to>
      <xdr:col>22</xdr:col>
      <xdr:colOff>266700</xdr:colOff>
      <xdr:row>58</xdr:row>
      <xdr:rowOff>19050</xdr:rowOff>
    </xdr:to>
    <xdr:graphicFrame macro="">
      <xdr:nvGraphicFramePr>
        <xdr:cNvPr id="3" name="Chart 2"/>
        <xdr:cNvGraphicFramePr/>
      </xdr:nvGraphicFramePr>
      <xdr:xfrm>
        <a:off x="5314950" y="247650"/>
        <a:ext cx="8677275" cy="12096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0.92875</cdr:y>
    </cdr:from>
    <cdr:to>
      <cdr:x>0</cdr:x>
      <cdr:y>0</cdr:y>
    </cdr:to>
    <cdr:sp macro="" textlink="">
      <cdr:nvSpPr>
        <cdr:cNvPr id="4" name="FootonotesShape"/>
        <cdr:cNvSpPr txBox="1"/>
      </cdr:nvSpPr>
      <cdr:spPr>
        <a:xfrm>
          <a:off x="47625" y="5943600"/>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*Provisonal data and low data reliability for Germany for Q4 2020, **Break in series in Iceland for Q4 2020</a:t>
          </a:r>
          <a:endParaRPr lang="en-IE" sz="900">
            <a:effectLst/>
            <a:latin typeface="Arial" panose="020B0604020202020204" pitchFamily="34" charset="0"/>
            <a:cs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0.911</cdr:y>
    </cdr:from>
    <cdr:to>
      <cdr:x>0</cdr:x>
      <cdr:y>0</cdr:y>
    </cdr:to>
    <cdr:sp macro="" textlink="">
      <cdr:nvSpPr>
        <cdr:cNvPr id="4" name="FootonotesShape"/>
        <cdr:cNvSpPr txBox="1"/>
      </cdr:nvSpPr>
      <cdr:spPr>
        <a:xfrm>
          <a:off x="47625" y="4819650"/>
          <a:ext cx="0" cy="0"/>
        </a:xfrm>
        <a:prstGeom prst="rect">
          <a:avLst/>
        </a:prstGeom>
        <a:ln>
          <a:noFill/>
        </a:ln>
      </cdr:spPr>
      <cdr:txBody>
        <a:bodyPr vertOverflow="clip" vert="horz" wrap="square" rtlCol="0">
          <a:spAutoFit/>
        </a:bodyPr>
        <a:lstStyle/>
        <a:p>
          <a:r>
            <a:rPr lang="en-IE" sz="900">
              <a:latin typeface="Arial" panose="020B0604020202020204" pitchFamily="34" charset="0"/>
            </a:rPr>
            <a:t>Note: *Provisonal data and low data reliability for Germany for Q4 2020, **Break in series in Iceland for Q4 2020</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xdr:row>
      <xdr:rowOff>152400</xdr:rowOff>
    </xdr:from>
    <xdr:to>
      <xdr:col>30</xdr:col>
      <xdr:colOff>476250</xdr:colOff>
      <xdr:row>42</xdr:row>
      <xdr:rowOff>104775</xdr:rowOff>
    </xdr:to>
    <xdr:graphicFrame macro="">
      <xdr:nvGraphicFramePr>
        <xdr:cNvPr id="2" name="Chart 1"/>
        <xdr:cNvGraphicFramePr/>
      </xdr:nvGraphicFramePr>
      <xdr:xfrm>
        <a:off x="6915150" y="514350"/>
        <a:ext cx="9544050" cy="64008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44</xdr:row>
      <xdr:rowOff>0</xdr:rowOff>
    </xdr:from>
    <xdr:to>
      <xdr:col>27</xdr:col>
      <xdr:colOff>381000</xdr:colOff>
      <xdr:row>78</xdr:row>
      <xdr:rowOff>114300</xdr:rowOff>
    </xdr:to>
    <xdr:graphicFrame macro="">
      <xdr:nvGraphicFramePr>
        <xdr:cNvPr id="3" name="Chart 2"/>
        <xdr:cNvGraphicFramePr/>
      </xdr:nvGraphicFramePr>
      <xdr:xfrm>
        <a:off x="5010150" y="7115175"/>
        <a:ext cx="9525000" cy="5295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0.883</cdr:y>
    </cdr:from>
    <cdr:to>
      <cdr:x>0</cdr:x>
      <cdr:y>0</cdr:y>
    </cdr:to>
    <cdr:sp macro="" textlink="">
      <cdr:nvSpPr>
        <cdr:cNvPr id="4" name="FootonotesShape"/>
        <cdr:cNvSpPr txBox="1"/>
      </cdr:nvSpPr>
      <cdr:spPr>
        <a:xfrm>
          <a:off x="28575" y="6324600"/>
          <a:ext cx="0" cy="0"/>
        </a:xfrm>
        <a:prstGeom prst="rect">
          <a:avLst/>
        </a:prstGeom>
        <a:ln>
          <a:noFill/>
        </a:ln>
      </cdr:spPr>
      <cdr:txBody>
        <a:bodyPr vertOverflow="clip" vert="horz" wrap="square" rtlCol="0">
          <a:noAutofit/>
        </a:bodyPr>
        <a:lstStyle/>
        <a:p>
          <a:pPr marL="0" marR="0" lvl="0" indent="0" defTabSz="914400" eaLnBrk="1" fontAlgn="auto" latinLnBrk="0" hangingPunct="1">
            <a:lnSpc>
              <a:spcPct val="100000"/>
            </a:lnSpc>
            <a:spcBef>
              <a:spcPts val="300"/>
            </a:spcBef>
            <a:spcAft>
              <a:spcPts val="0"/>
            </a:spcAft>
            <a:buClrTx/>
            <a:buSzTx/>
            <a:buFontTx/>
            <a:buNone/>
            <a:tabLst/>
            <a:defRPr/>
          </a:pPr>
          <a:r>
            <a:rPr lang="en-IE" sz="900" i="0">
              <a:latin typeface="Arial" panose="020B0604020202020204" pitchFamily="34" charset="0"/>
              <a:cs typeface="Arial" panose="020B0604020202020204" pitchFamily="34" charset="0"/>
            </a:rPr>
            <a:t>Note: *Provisional data and low data reliability for Germany in Q4 2020, **Break in series in Iceland in Q4 2020; ***potential additional labour force only includes persons available to work but not seeking for Croatia, Malta and Romania in Q4 2020 and also in Malta in Q4 2019 (missing data related to persons seeking work but not immediately available). Low data reliability and provisional data are reported by country, category and sex in the attached excel file.</a:t>
          </a:r>
        </a:p>
        <a:p>
          <a:pPr marL="0" marR="0" lvl="0" indent="0" defTabSz="914400" eaLnBrk="1" fontAlgn="auto" latinLnBrk="0" hangingPunct="1">
            <a:lnSpc>
              <a:spcPct val="100000"/>
            </a:lnSpc>
            <a:spcBef>
              <a:spcPts val="300"/>
            </a:spcBef>
            <a:spcAft>
              <a:spcPts val="0"/>
            </a:spcAft>
            <a:buClrTx/>
            <a:buSzTx/>
            <a:buFontTx/>
            <a:buNone/>
            <a:tabLst/>
            <a:defRPr/>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6</xdr:row>
      <xdr:rowOff>19050</xdr:rowOff>
    </xdr:from>
    <xdr:to>
      <xdr:col>24</xdr:col>
      <xdr:colOff>514350</xdr:colOff>
      <xdr:row>47</xdr:row>
      <xdr:rowOff>28575</xdr:rowOff>
    </xdr:to>
    <xdr:graphicFrame macro="">
      <xdr:nvGraphicFramePr>
        <xdr:cNvPr id="2" name="Chart 1"/>
        <xdr:cNvGraphicFramePr/>
      </xdr:nvGraphicFramePr>
      <xdr:xfrm>
        <a:off x="6715125" y="990600"/>
        <a:ext cx="8801100" cy="7172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0.90125</cdr:y>
    </cdr:from>
    <cdr:to>
      <cdr:x>0</cdr:x>
      <cdr:y>0</cdr:y>
    </cdr:to>
    <cdr:sp macro="" textlink="">
      <cdr:nvSpPr>
        <cdr:cNvPr id="2" name="FootonotesShape"/>
        <cdr:cNvSpPr txBox="1"/>
      </cdr:nvSpPr>
      <cdr:spPr>
        <a:xfrm>
          <a:off x="28575" y="50387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*Provisional data and low data reliability for Germany in Q4 2020, **Break in series in Iceland in Q4 2020; </a:t>
          </a:r>
          <a:r>
            <a:rPr lang="en-IE" sz="900">
              <a:effectLst/>
              <a:latin typeface="Arial" panose="020B0604020202020204" pitchFamily="34" charset="0"/>
              <a:ea typeface="+mn-ea"/>
              <a:cs typeface="Arial" panose="020B0604020202020204" pitchFamily="34" charset="0"/>
            </a:rPr>
            <a:t>Low data reliability and provisional data are reported by country, category and sex in the attached excel file.</a:t>
          </a:r>
          <a:endParaRPr lang="en-IE" sz="900">
            <a:effectLst/>
            <a:latin typeface="Arial" panose="020B0604020202020204" pitchFamily="34" charset="0"/>
            <a:ea typeface="+mn-ea"/>
            <a:cs typeface="Arial" panose="020B0604020202020204" pitchFamily="34" charset="0"/>
          </a:endParaRP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0.8825</cdr:y>
    </cdr:from>
    <cdr:to>
      <cdr:x>0</cdr:x>
      <cdr:y>0</cdr:y>
    </cdr:to>
    <cdr:sp macro="" textlink="">
      <cdr:nvSpPr>
        <cdr:cNvPr id="2" name="FootonotesShape"/>
        <cdr:cNvSpPr txBox="1"/>
      </cdr:nvSpPr>
      <cdr:spPr>
        <a:xfrm>
          <a:off x="28575" y="51911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*Provisional data and low data reliability for Germany in Q4 2020, **Break in series in Iceland in Q4 2020; Low data reliability and provisional data are reported by country, category and sex in the attached excel file.</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4"/>
  <sheetViews>
    <sheetView tabSelected="1" workbookViewId="0" topLeftCell="A1">
      <selection activeCell="A2" sqref="A2"/>
    </sheetView>
  </sheetViews>
  <sheetFormatPr defaultColWidth="9.140625" defaultRowHeight="15"/>
  <cols>
    <col min="1" max="6" width="9.140625" style="3" customWidth="1"/>
    <col min="7" max="7" width="9.421875" style="3" bestFit="1" customWidth="1"/>
    <col min="8" max="20" width="9.421875" style="3" customWidth="1"/>
    <col min="21" max="21" width="9.421875" style="3" bestFit="1" customWidth="1"/>
    <col min="22" max="24" width="9.57421875" style="3" bestFit="1" customWidth="1"/>
    <col min="25" max="25" width="9.421875" style="3" bestFit="1" customWidth="1"/>
    <col min="26" max="16384" width="9.140625" style="3" customWidth="1"/>
  </cols>
  <sheetData>
    <row r="1" ht="12"/>
    <row r="2" ht="12"/>
    <row r="3" spans="1:14" ht="15.75">
      <c r="A3" s="25" t="s">
        <v>128</v>
      </c>
      <c r="I3" s="25"/>
      <c r="J3" s="25"/>
      <c r="K3" s="25"/>
      <c r="L3" s="25"/>
      <c r="M3" s="25"/>
      <c r="N3" s="25"/>
    </row>
    <row r="4" spans="1:14" ht="15.75">
      <c r="A4" s="26" t="s">
        <v>113</v>
      </c>
      <c r="I4" s="25"/>
      <c r="J4" s="25"/>
      <c r="K4" s="25"/>
      <c r="L4" s="25"/>
      <c r="M4" s="25"/>
      <c r="N4" s="25"/>
    </row>
    <row r="5" spans="9:14" ht="15.75">
      <c r="I5" s="25"/>
      <c r="J5" s="25"/>
      <c r="K5" s="25"/>
      <c r="L5" s="25"/>
      <c r="M5" s="25"/>
      <c r="N5" s="25"/>
    </row>
    <row r="6" spans="1:16" ht="84">
      <c r="A6" s="74" t="s">
        <v>52</v>
      </c>
      <c r="B6" s="73" t="s">
        <v>39</v>
      </c>
      <c r="C6" s="73" t="s">
        <v>42</v>
      </c>
      <c r="D6" s="73" t="s">
        <v>43</v>
      </c>
      <c r="E6" s="73" t="s">
        <v>40</v>
      </c>
      <c r="F6" s="73" t="s">
        <v>41</v>
      </c>
      <c r="I6" s="25"/>
      <c r="J6" s="25"/>
      <c r="K6" s="25"/>
      <c r="L6" s="25"/>
      <c r="M6" s="25"/>
      <c r="N6" s="25"/>
      <c r="O6" s="38"/>
      <c r="P6" s="38"/>
    </row>
    <row r="7" spans="1:14" ht="15.75">
      <c r="A7" s="13" t="s">
        <v>65</v>
      </c>
      <c r="B7" s="15">
        <v>13.8</v>
      </c>
      <c r="C7" s="15">
        <v>3.3</v>
      </c>
      <c r="D7" s="15">
        <v>0.9</v>
      </c>
      <c r="E7" s="71">
        <v>2.9</v>
      </c>
      <c r="F7" s="72">
        <v>6.7</v>
      </c>
      <c r="I7" s="25"/>
      <c r="J7" s="25"/>
      <c r="K7" s="25"/>
      <c r="L7" s="25"/>
      <c r="M7" s="25"/>
      <c r="N7" s="25"/>
    </row>
    <row r="8" spans="1:14" ht="15.75">
      <c r="A8" s="13" t="s">
        <v>70</v>
      </c>
      <c r="B8" s="15">
        <v>14</v>
      </c>
      <c r="C8" s="15">
        <v>3.3</v>
      </c>
      <c r="D8" s="15">
        <v>0.9</v>
      </c>
      <c r="E8" s="71">
        <v>3</v>
      </c>
      <c r="F8" s="72">
        <v>6.8</v>
      </c>
      <c r="I8" s="25"/>
      <c r="J8" s="25"/>
      <c r="K8" s="25"/>
      <c r="L8" s="25"/>
      <c r="M8" s="25"/>
      <c r="N8" s="25"/>
    </row>
    <row r="9" spans="1:14" ht="15.75">
      <c r="A9" s="13" t="s">
        <v>71</v>
      </c>
      <c r="B9" s="15">
        <v>14.1</v>
      </c>
      <c r="C9" s="15">
        <v>3.3</v>
      </c>
      <c r="D9" s="15">
        <v>0.9</v>
      </c>
      <c r="E9" s="71">
        <v>3</v>
      </c>
      <c r="F9" s="72">
        <v>6.9</v>
      </c>
      <c r="I9" s="25"/>
      <c r="J9" s="25"/>
      <c r="K9" s="25"/>
      <c r="L9" s="25"/>
      <c r="M9" s="25"/>
      <c r="N9" s="25"/>
    </row>
    <row r="10" spans="1:14" ht="15.75">
      <c r="A10" s="13" t="s">
        <v>72</v>
      </c>
      <c r="B10" s="15">
        <v>14.4</v>
      </c>
      <c r="C10" s="15">
        <v>3.2</v>
      </c>
      <c r="D10" s="15">
        <v>0.8</v>
      </c>
      <c r="E10" s="71">
        <v>3</v>
      </c>
      <c r="F10" s="72">
        <v>7.3</v>
      </c>
      <c r="I10" s="25"/>
      <c r="J10" s="25"/>
      <c r="K10" s="25"/>
      <c r="L10" s="25"/>
      <c r="M10" s="25"/>
      <c r="N10" s="25"/>
    </row>
    <row r="11" spans="1:14" ht="15.75">
      <c r="A11" s="13" t="s">
        <v>66</v>
      </c>
      <c r="B11" s="15">
        <v>15.3</v>
      </c>
      <c r="C11" s="15">
        <v>3.3</v>
      </c>
      <c r="D11" s="15">
        <v>0.8</v>
      </c>
      <c r="E11" s="71">
        <v>3</v>
      </c>
      <c r="F11" s="72">
        <v>8.2</v>
      </c>
      <c r="I11" s="25"/>
      <c r="J11" s="25"/>
      <c r="K11" s="25"/>
      <c r="L11" s="25"/>
      <c r="M11" s="25"/>
      <c r="N11" s="25"/>
    </row>
    <row r="12" spans="1:14" ht="15.75">
      <c r="A12" s="13" t="s">
        <v>69</v>
      </c>
      <c r="B12" s="15">
        <v>16</v>
      </c>
      <c r="C12" s="15">
        <v>3.5</v>
      </c>
      <c r="D12" s="15">
        <v>0.8</v>
      </c>
      <c r="E12" s="71">
        <v>3.1</v>
      </c>
      <c r="F12" s="72">
        <v>8.6</v>
      </c>
      <c r="I12" s="25"/>
      <c r="J12" s="25"/>
      <c r="K12" s="25"/>
      <c r="L12" s="25"/>
      <c r="M12" s="25"/>
      <c r="N12" s="25"/>
    </row>
    <row r="13" spans="1:14" ht="15.75">
      <c r="A13" s="13" t="s">
        <v>73</v>
      </c>
      <c r="B13" s="15">
        <v>16.4</v>
      </c>
      <c r="C13" s="15">
        <v>3.5</v>
      </c>
      <c r="D13" s="15">
        <v>0.8</v>
      </c>
      <c r="E13" s="71">
        <v>3.1</v>
      </c>
      <c r="F13" s="72">
        <v>9</v>
      </c>
      <c r="I13" s="25"/>
      <c r="J13" s="25"/>
      <c r="K13" s="25"/>
      <c r="L13" s="25"/>
      <c r="M13" s="25"/>
      <c r="N13" s="25"/>
    </row>
    <row r="14" spans="1:14" ht="15.75">
      <c r="A14" s="13" t="s">
        <v>74</v>
      </c>
      <c r="B14" s="15">
        <v>16.7</v>
      </c>
      <c r="C14" s="15">
        <v>3.7</v>
      </c>
      <c r="D14" s="15">
        <v>0.8</v>
      </c>
      <c r="E14" s="71">
        <v>3.1</v>
      </c>
      <c r="F14" s="72">
        <v>9.2</v>
      </c>
      <c r="I14" s="25"/>
      <c r="J14" s="25"/>
      <c r="K14" s="25"/>
      <c r="L14" s="25"/>
      <c r="M14" s="25"/>
      <c r="N14" s="25"/>
    </row>
    <row r="15" spans="1:14" ht="15.75">
      <c r="A15" s="13" t="s">
        <v>67</v>
      </c>
      <c r="B15" s="15">
        <v>17.2</v>
      </c>
      <c r="C15" s="15">
        <v>3.7</v>
      </c>
      <c r="D15" s="15">
        <v>0.8</v>
      </c>
      <c r="E15" s="71">
        <v>3.2</v>
      </c>
      <c r="F15" s="72">
        <v>9.5</v>
      </c>
      <c r="I15" s="25"/>
      <c r="J15" s="25"/>
      <c r="K15" s="25"/>
      <c r="L15" s="25"/>
      <c r="M15" s="25"/>
      <c r="N15" s="25"/>
    </row>
    <row r="16" spans="1:14" ht="15.75">
      <c r="A16" s="13" t="s">
        <v>75</v>
      </c>
      <c r="B16" s="15">
        <v>17.1</v>
      </c>
      <c r="C16" s="15">
        <v>3.6</v>
      </c>
      <c r="D16" s="15">
        <v>0.8</v>
      </c>
      <c r="E16" s="71">
        <v>3.3</v>
      </c>
      <c r="F16" s="72">
        <v>9.4</v>
      </c>
      <c r="I16" s="25"/>
      <c r="J16" s="25"/>
      <c r="K16" s="25"/>
      <c r="L16" s="25"/>
      <c r="M16" s="25"/>
      <c r="N16" s="25"/>
    </row>
    <row r="17" spans="1:14" ht="15.75">
      <c r="A17" s="13" t="s">
        <v>76</v>
      </c>
      <c r="B17" s="15">
        <v>16.9</v>
      </c>
      <c r="C17" s="15">
        <v>3.5</v>
      </c>
      <c r="D17" s="15">
        <v>0.8</v>
      </c>
      <c r="E17" s="71">
        <v>3.2</v>
      </c>
      <c r="F17" s="72">
        <v>9.3</v>
      </c>
      <c r="I17" s="25"/>
      <c r="J17" s="25"/>
      <c r="K17" s="25"/>
      <c r="L17" s="25"/>
      <c r="M17" s="25"/>
      <c r="N17" s="25"/>
    </row>
    <row r="18" spans="1:14" ht="15.75">
      <c r="A18" s="13" t="s">
        <v>77</v>
      </c>
      <c r="B18" s="15">
        <v>16.9</v>
      </c>
      <c r="C18" s="15">
        <v>3.6</v>
      </c>
      <c r="D18" s="15">
        <v>0.8</v>
      </c>
      <c r="E18" s="71">
        <v>3.2</v>
      </c>
      <c r="F18" s="72">
        <v>9.3</v>
      </c>
      <c r="I18" s="25"/>
      <c r="J18" s="25"/>
      <c r="K18" s="25"/>
      <c r="L18" s="25"/>
      <c r="M18" s="25"/>
      <c r="N18" s="25"/>
    </row>
    <row r="19" spans="1:14" ht="15.75">
      <c r="A19" s="13" t="s">
        <v>68</v>
      </c>
      <c r="B19" s="15">
        <v>17</v>
      </c>
      <c r="C19" s="15">
        <v>3.8</v>
      </c>
      <c r="D19" s="15">
        <v>0.8</v>
      </c>
      <c r="E19" s="71">
        <v>3.2</v>
      </c>
      <c r="F19" s="72">
        <v>9.3</v>
      </c>
      <c r="I19" s="25"/>
      <c r="J19" s="25"/>
      <c r="K19" s="25"/>
      <c r="L19" s="25"/>
      <c r="M19" s="25"/>
      <c r="N19" s="25"/>
    </row>
    <row r="20" spans="1:14" ht="15.75">
      <c r="A20" s="13" t="s">
        <v>78</v>
      </c>
      <c r="B20" s="15">
        <v>17</v>
      </c>
      <c r="C20" s="15">
        <v>3.7</v>
      </c>
      <c r="D20" s="15">
        <v>0.8</v>
      </c>
      <c r="E20" s="71">
        <v>3.2</v>
      </c>
      <c r="F20" s="72">
        <v>9.3</v>
      </c>
      <c r="I20" s="25"/>
      <c r="J20" s="25"/>
      <c r="K20" s="25"/>
      <c r="L20" s="25"/>
      <c r="M20" s="25"/>
      <c r="N20" s="25"/>
    </row>
    <row r="21" spans="1:14" ht="15.75">
      <c r="A21" s="13" t="s">
        <v>79</v>
      </c>
      <c r="B21" s="15">
        <v>17.3</v>
      </c>
      <c r="C21" s="15">
        <v>3.8</v>
      </c>
      <c r="D21" s="15">
        <v>0.8</v>
      </c>
      <c r="E21" s="71">
        <v>3.2</v>
      </c>
      <c r="F21" s="72">
        <v>9.4</v>
      </c>
      <c r="I21" s="25"/>
      <c r="J21" s="25"/>
      <c r="K21" s="25"/>
      <c r="L21" s="25"/>
      <c r="M21" s="25"/>
      <c r="N21" s="25"/>
    </row>
    <row r="22" spans="1:14" ht="15.75">
      <c r="A22" s="13" t="s">
        <v>80</v>
      </c>
      <c r="B22" s="15">
        <v>17.6</v>
      </c>
      <c r="C22" s="15">
        <v>3.8</v>
      </c>
      <c r="D22" s="15">
        <v>0.8</v>
      </c>
      <c r="E22" s="71">
        <v>3.3</v>
      </c>
      <c r="F22" s="72">
        <v>9.7</v>
      </c>
      <c r="I22" s="25"/>
      <c r="J22" s="25"/>
      <c r="K22" s="25"/>
      <c r="L22" s="25"/>
      <c r="M22" s="25"/>
      <c r="N22" s="25"/>
    </row>
    <row r="23" spans="1:14" ht="15.75">
      <c r="A23" s="13" t="s">
        <v>81</v>
      </c>
      <c r="B23" s="15">
        <v>18</v>
      </c>
      <c r="C23" s="15">
        <v>3.9</v>
      </c>
      <c r="D23" s="15">
        <v>0.8</v>
      </c>
      <c r="E23" s="71">
        <v>3.3</v>
      </c>
      <c r="F23" s="72">
        <v>10</v>
      </c>
      <c r="I23" s="25"/>
      <c r="J23" s="25"/>
      <c r="K23" s="25"/>
      <c r="L23" s="25"/>
      <c r="M23" s="25"/>
      <c r="N23" s="25"/>
    </row>
    <row r="24" spans="1:14" ht="15.75">
      <c r="A24" s="13" t="s">
        <v>82</v>
      </c>
      <c r="B24" s="15">
        <v>18.3</v>
      </c>
      <c r="C24" s="15">
        <v>3.9</v>
      </c>
      <c r="D24" s="15">
        <v>0.8</v>
      </c>
      <c r="E24" s="71">
        <v>3.4</v>
      </c>
      <c r="F24" s="72">
        <v>10.3</v>
      </c>
      <c r="I24" s="25"/>
      <c r="J24" s="25"/>
      <c r="K24" s="25"/>
      <c r="L24" s="25"/>
      <c r="M24" s="25"/>
      <c r="N24" s="25"/>
    </row>
    <row r="25" spans="1:14" ht="15.75">
      <c r="A25" s="13" t="s">
        <v>83</v>
      </c>
      <c r="B25" s="15">
        <v>18.5</v>
      </c>
      <c r="C25" s="15">
        <v>3.9</v>
      </c>
      <c r="D25" s="15">
        <v>0.8</v>
      </c>
      <c r="E25" s="71">
        <v>3.4</v>
      </c>
      <c r="F25" s="72">
        <v>10.4</v>
      </c>
      <c r="I25" s="25"/>
      <c r="J25" s="25"/>
      <c r="K25" s="25"/>
      <c r="L25" s="25"/>
      <c r="M25" s="25"/>
      <c r="N25" s="25"/>
    </row>
    <row r="26" spans="1:14" ht="15.75">
      <c r="A26" s="13" t="s">
        <v>84</v>
      </c>
      <c r="B26" s="15">
        <v>18.9</v>
      </c>
      <c r="C26" s="15">
        <v>3.9</v>
      </c>
      <c r="D26" s="15">
        <v>0.8</v>
      </c>
      <c r="E26" s="71">
        <v>3.5</v>
      </c>
      <c r="F26" s="72">
        <v>10.7</v>
      </c>
      <c r="I26" s="25"/>
      <c r="J26" s="25"/>
      <c r="K26" s="25"/>
      <c r="L26" s="25"/>
      <c r="M26" s="25"/>
      <c r="N26" s="25"/>
    </row>
    <row r="27" spans="1:14" ht="15.75">
      <c r="A27" s="13" t="s">
        <v>85</v>
      </c>
      <c r="B27" s="15">
        <v>19.5</v>
      </c>
      <c r="C27" s="15">
        <v>4.1</v>
      </c>
      <c r="D27" s="15">
        <v>0.7</v>
      </c>
      <c r="E27" s="71">
        <v>3.8</v>
      </c>
      <c r="F27" s="72">
        <v>10.9</v>
      </c>
      <c r="I27" s="25"/>
      <c r="J27" s="25"/>
      <c r="K27" s="25"/>
      <c r="L27" s="25"/>
      <c r="M27" s="25"/>
      <c r="N27" s="25"/>
    </row>
    <row r="28" spans="1:14" ht="15.75">
      <c r="A28" s="13" t="s">
        <v>86</v>
      </c>
      <c r="B28" s="15">
        <v>19.5</v>
      </c>
      <c r="C28" s="15">
        <v>4.1</v>
      </c>
      <c r="D28" s="15">
        <v>0.7</v>
      </c>
      <c r="E28" s="71">
        <v>3.8</v>
      </c>
      <c r="F28" s="72">
        <v>10.8</v>
      </c>
      <c r="I28" s="25"/>
      <c r="J28" s="25"/>
      <c r="K28" s="25"/>
      <c r="L28" s="25"/>
      <c r="M28" s="25"/>
      <c r="N28" s="25"/>
    </row>
    <row r="29" spans="1:14" ht="15.75">
      <c r="A29" s="13" t="s">
        <v>87</v>
      </c>
      <c r="B29" s="15">
        <v>19.4</v>
      </c>
      <c r="C29" s="15">
        <v>4.1</v>
      </c>
      <c r="D29" s="15">
        <v>0.7</v>
      </c>
      <c r="E29" s="71">
        <v>3.8</v>
      </c>
      <c r="F29" s="72">
        <v>10.8</v>
      </c>
      <c r="I29" s="25"/>
      <c r="J29" s="25"/>
      <c r="K29" s="25"/>
      <c r="L29" s="25"/>
      <c r="M29" s="25"/>
      <c r="N29" s="25"/>
    </row>
    <row r="30" spans="1:14" ht="15.75">
      <c r="A30" s="13" t="s">
        <v>88</v>
      </c>
      <c r="B30" s="15">
        <v>19.4</v>
      </c>
      <c r="C30" s="15">
        <v>4.1</v>
      </c>
      <c r="D30" s="15">
        <v>0.7</v>
      </c>
      <c r="E30" s="71">
        <v>3.9</v>
      </c>
      <c r="F30" s="72">
        <v>10.7</v>
      </c>
      <c r="I30" s="25"/>
      <c r="J30" s="25"/>
      <c r="K30" s="25"/>
      <c r="L30" s="25"/>
      <c r="M30" s="25"/>
      <c r="N30" s="25"/>
    </row>
    <row r="31" spans="1:14" ht="15.75">
      <c r="A31" s="13" t="s">
        <v>89</v>
      </c>
      <c r="B31" s="15">
        <v>19.3</v>
      </c>
      <c r="C31" s="15">
        <v>4.1</v>
      </c>
      <c r="D31" s="15">
        <v>0.7</v>
      </c>
      <c r="E31" s="71">
        <v>3.9</v>
      </c>
      <c r="F31" s="72">
        <v>10.6</v>
      </c>
      <c r="I31" s="25"/>
      <c r="J31" s="25"/>
      <c r="K31" s="25"/>
      <c r="L31" s="25"/>
      <c r="M31" s="25"/>
      <c r="N31" s="25"/>
    </row>
    <row r="32" spans="1:14" ht="15.75">
      <c r="A32" s="13" t="s">
        <v>90</v>
      </c>
      <c r="B32" s="15">
        <v>19</v>
      </c>
      <c r="C32" s="15">
        <v>4.1</v>
      </c>
      <c r="D32" s="15">
        <v>0.7</v>
      </c>
      <c r="E32" s="71">
        <v>3.8</v>
      </c>
      <c r="F32" s="72">
        <v>10.3</v>
      </c>
      <c r="I32" s="25"/>
      <c r="J32" s="25"/>
      <c r="K32" s="25"/>
      <c r="L32" s="25"/>
      <c r="M32" s="25"/>
      <c r="N32" s="25"/>
    </row>
    <row r="33" spans="1:14" ht="15.75">
      <c r="A33" s="13" t="s">
        <v>91</v>
      </c>
      <c r="B33" s="15">
        <v>18.9</v>
      </c>
      <c r="C33" s="15">
        <v>4.2</v>
      </c>
      <c r="D33" s="15">
        <v>0.8</v>
      </c>
      <c r="E33" s="71">
        <v>3.8</v>
      </c>
      <c r="F33" s="72">
        <v>10.1</v>
      </c>
      <c r="I33" s="25"/>
      <c r="J33" s="25"/>
      <c r="K33" s="25"/>
      <c r="L33" s="25"/>
      <c r="M33" s="25"/>
      <c r="N33" s="25"/>
    </row>
    <row r="34" spans="1:14" ht="15.75">
      <c r="A34" s="13" t="s">
        <v>92</v>
      </c>
      <c r="B34" s="15">
        <v>18.7</v>
      </c>
      <c r="C34" s="15">
        <v>4.1</v>
      </c>
      <c r="D34" s="15">
        <v>0.7</v>
      </c>
      <c r="E34" s="71">
        <v>3.8</v>
      </c>
      <c r="F34" s="72">
        <v>10.1</v>
      </c>
      <c r="I34" s="25"/>
      <c r="J34" s="25"/>
      <c r="K34" s="25"/>
      <c r="L34" s="25"/>
      <c r="M34" s="25"/>
      <c r="N34" s="25"/>
    </row>
    <row r="35" spans="1:14" ht="15.75">
      <c r="A35" s="13" t="s">
        <v>93</v>
      </c>
      <c r="B35" s="15">
        <v>18.6</v>
      </c>
      <c r="C35" s="15">
        <v>4.1</v>
      </c>
      <c r="D35" s="15">
        <v>0.7</v>
      </c>
      <c r="E35" s="71">
        <v>3.8</v>
      </c>
      <c r="F35" s="72">
        <v>9.9</v>
      </c>
      <c r="I35" s="25"/>
      <c r="J35" s="25"/>
      <c r="K35" s="25"/>
      <c r="L35" s="25"/>
      <c r="M35" s="25"/>
      <c r="N35" s="25"/>
    </row>
    <row r="36" spans="1:14" ht="15.75">
      <c r="A36" s="13" t="s">
        <v>94</v>
      </c>
      <c r="B36" s="15">
        <v>18.2</v>
      </c>
      <c r="C36" s="15">
        <v>4</v>
      </c>
      <c r="D36" s="15">
        <v>0.7</v>
      </c>
      <c r="E36" s="71">
        <v>3.8</v>
      </c>
      <c r="F36" s="72">
        <v>9.7</v>
      </c>
      <c r="I36" s="25"/>
      <c r="J36" s="25"/>
      <c r="K36" s="25"/>
      <c r="L36" s="25"/>
      <c r="M36" s="25"/>
      <c r="N36" s="25"/>
    </row>
    <row r="37" spans="1:14" ht="15.75">
      <c r="A37" s="13" t="s">
        <v>95</v>
      </c>
      <c r="B37" s="15">
        <v>17.8</v>
      </c>
      <c r="C37" s="15">
        <v>4</v>
      </c>
      <c r="D37" s="15">
        <v>0.7</v>
      </c>
      <c r="E37" s="71">
        <v>3.7</v>
      </c>
      <c r="F37" s="72">
        <v>9.4</v>
      </c>
      <c r="I37" s="25"/>
      <c r="J37" s="25"/>
      <c r="K37" s="25"/>
      <c r="L37" s="25"/>
      <c r="M37" s="25"/>
      <c r="N37" s="25"/>
    </row>
    <row r="38" spans="1:14" ht="15.75">
      <c r="A38" s="13" t="s">
        <v>96</v>
      </c>
      <c r="B38" s="15">
        <v>17.5</v>
      </c>
      <c r="C38" s="15">
        <v>3.9</v>
      </c>
      <c r="D38" s="15">
        <v>0.7</v>
      </c>
      <c r="E38" s="71">
        <v>3.7</v>
      </c>
      <c r="F38" s="72">
        <v>9.2</v>
      </c>
      <c r="I38" s="25"/>
      <c r="J38" s="25"/>
      <c r="K38" s="25"/>
      <c r="L38" s="25"/>
      <c r="M38" s="25"/>
      <c r="N38" s="25"/>
    </row>
    <row r="39" spans="1:14" ht="15.75">
      <c r="A39" s="13" t="s">
        <v>97</v>
      </c>
      <c r="B39" s="15">
        <v>17.3</v>
      </c>
      <c r="C39" s="15">
        <v>3.9</v>
      </c>
      <c r="D39" s="15">
        <v>0.8</v>
      </c>
      <c r="E39" s="71">
        <v>3.7</v>
      </c>
      <c r="F39" s="72">
        <v>9</v>
      </c>
      <c r="I39" s="25"/>
      <c r="J39" s="25"/>
      <c r="K39" s="25"/>
      <c r="L39" s="25"/>
      <c r="M39" s="25"/>
      <c r="N39" s="25"/>
    </row>
    <row r="40" spans="1:14" ht="15.75">
      <c r="A40" s="13" t="s">
        <v>98</v>
      </c>
      <c r="B40" s="15">
        <v>17</v>
      </c>
      <c r="C40" s="15">
        <v>3.8</v>
      </c>
      <c r="D40" s="15">
        <v>0.7</v>
      </c>
      <c r="E40" s="71">
        <v>3.7</v>
      </c>
      <c r="F40" s="72">
        <v>8.8</v>
      </c>
      <c r="I40" s="25"/>
      <c r="J40" s="25"/>
      <c r="K40" s="25"/>
      <c r="L40" s="25"/>
      <c r="M40" s="25"/>
      <c r="N40" s="25"/>
    </row>
    <row r="41" spans="1:14" ht="15.75">
      <c r="A41" s="13" t="s">
        <v>99</v>
      </c>
      <c r="B41" s="15">
        <v>16.6</v>
      </c>
      <c r="C41" s="15">
        <v>3.8</v>
      </c>
      <c r="D41" s="15">
        <v>0.8</v>
      </c>
      <c r="E41" s="71">
        <v>3.5</v>
      </c>
      <c r="F41" s="72">
        <v>8.6</v>
      </c>
      <c r="I41" s="25"/>
      <c r="J41" s="25"/>
      <c r="K41" s="25"/>
      <c r="L41" s="25"/>
      <c r="M41" s="25"/>
      <c r="N41" s="25"/>
    </row>
    <row r="42" spans="1:14" ht="15.75">
      <c r="A42" s="13" t="s">
        <v>100</v>
      </c>
      <c r="B42" s="15">
        <v>16.3</v>
      </c>
      <c r="C42" s="15">
        <v>3.7</v>
      </c>
      <c r="D42" s="15">
        <v>0.8</v>
      </c>
      <c r="E42" s="71">
        <v>3.4</v>
      </c>
      <c r="F42" s="72">
        <v>8.4</v>
      </c>
      <c r="I42" s="25"/>
      <c r="J42" s="25"/>
      <c r="K42" s="25"/>
      <c r="L42" s="25"/>
      <c r="M42" s="25"/>
      <c r="N42" s="25"/>
    </row>
    <row r="43" spans="1:14" ht="15.75">
      <c r="A43" s="13" t="s">
        <v>101</v>
      </c>
      <c r="B43" s="15">
        <v>16</v>
      </c>
      <c r="C43" s="15">
        <v>3.6</v>
      </c>
      <c r="D43" s="15">
        <v>0.8</v>
      </c>
      <c r="E43" s="71">
        <v>3.5</v>
      </c>
      <c r="F43" s="72">
        <v>8.1</v>
      </c>
      <c r="I43" s="25"/>
      <c r="J43" s="25"/>
      <c r="K43" s="25"/>
      <c r="L43" s="25"/>
      <c r="M43" s="25"/>
      <c r="N43" s="25"/>
    </row>
    <row r="44" spans="1:14" ht="15.75">
      <c r="A44" s="13" t="s">
        <v>102</v>
      </c>
      <c r="B44" s="15">
        <v>15.6</v>
      </c>
      <c r="C44" s="15">
        <v>3.5</v>
      </c>
      <c r="D44" s="15">
        <v>0.8</v>
      </c>
      <c r="E44" s="71">
        <v>3.4</v>
      </c>
      <c r="F44" s="72">
        <v>7.8</v>
      </c>
      <c r="I44" s="25"/>
      <c r="J44" s="25"/>
      <c r="K44" s="25"/>
      <c r="L44" s="25"/>
      <c r="M44" s="25"/>
      <c r="N44" s="25"/>
    </row>
    <row r="45" spans="1:14" ht="15.75">
      <c r="A45" s="13" t="s">
        <v>103</v>
      </c>
      <c r="B45" s="15">
        <v>15.3</v>
      </c>
      <c r="C45" s="15">
        <v>3.5</v>
      </c>
      <c r="D45" s="15">
        <v>0.7</v>
      </c>
      <c r="E45" s="71">
        <v>3.3</v>
      </c>
      <c r="F45" s="72">
        <v>7.7</v>
      </c>
      <c r="I45" s="25"/>
      <c r="J45" s="25"/>
      <c r="K45" s="25"/>
      <c r="L45" s="25"/>
      <c r="M45" s="25"/>
      <c r="N45" s="25"/>
    </row>
    <row r="46" spans="1:14" ht="15.75">
      <c r="A46" s="13" t="s">
        <v>104</v>
      </c>
      <c r="B46" s="15">
        <v>14.8</v>
      </c>
      <c r="C46" s="15">
        <v>3.4</v>
      </c>
      <c r="D46" s="15">
        <v>0.8</v>
      </c>
      <c r="E46" s="71">
        <v>3.2</v>
      </c>
      <c r="F46" s="72">
        <v>7.4</v>
      </c>
      <c r="I46" s="25"/>
      <c r="J46" s="25"/>
      <c r="K46" s="25"/>
      <c r="L46" s="25"/>
      <c r="M46" s="25"/>
      <c r="N46" s="25"/>
    </row>
    <row r="47" spans="1:14" ht="15.75">
      <c r="A47" s="13" t="s">
        <v>105</v>
      </c>
      <c r="B47" s="15">
        <v>14.6</v>
      </c>
      <c r="C47" s="15">
        <v>3.4</v>
      </c>
      <c r="D47" s="15">
        <v>0.7</v>
      </c>
      <c r="E47" s="71">
        <v>3.2</v>
      </c>
      <c r="F47" s="72">
        <v>7.2</v>
      </c>
      <c r="I47" s="25"/>
      <c r="J47" s="25"/>
      <c r="K47" s="25"/>
      <c r="L47" s="25"/>
      <c r="M47" s="25"/>
      <c r="N47" s="25"/>
    </row>
    <row r="48" spans="1:14" ht="15.75">
      <c r="A48" s="13" t="s">
        <v>106</v>
      </c>
      <c r="B48" s="15">
        <v>14.2</v>
      </c>
      <c r="C48" s="15">
        <v>3.3</v>
      </c>
      <c r="D48" s="15">
        <v>0.8</v>
      </c>
      <c r="E48" s="71">
        <v>3.1</v>
      </c>
      <c r="F48" s="72">
        <v>7</v>
      </c>
      <c r="I48" s="25"/>
      <c r="J48" s="25"/>
      <c r="K48" s="25"/>
      <c r="L48" s="25"/>
      <c r="M48" s="25"/>
      <c r="N48" s="25"/>
    </row>
    <row r="49" spans="1:14" ht="15.75">
      <c r="A49" s="13" t="s">
        <v>107</v>
      </c>
      <c r="B49" s="15">
        <v>13.9</v>
      </c>
      <c r="C49" s="15">
        <v>3.3</v>
      </c>
      <c r="D49" s="15">
        <v>0.8</v>
      </c>
      <c r="E49" s="71">
        <v>3</v>
      </c>
      <c r="F49" s="72">
        <v>6.8</v>
      </c>
      <c r="I49" s="25"/>
      <c r="J49" s="25"/>
      <c r="K49" s="25"/>
      <c r="L49" s="25"/>
      <c r="M49" s="25"/>
      <c r="N49" s="25"/>
    </row>
    <row r="50" spans="1:14" ht="15.75">
      <c r="A50" s="13" t="s">
        <v>108</v>
      </c>
      <c r="B50" s="15">
        <v>13.7</v>
      </c>
      <c r="C50" s="15">
        <v>3.2</v>
      </c>
      <c r="D50" s="15">
        <v>0.7</v>
      </c>
      <c r="E50" s="71">
        <v>3</v>
      </c>
      <c r="F50" s="72">
        <v>6.7</v>
      </c>
      <c r="I50" s="25"/>
      <c r="J50" s="25"/>
      <c r="K50" s="25"/>
      <c r="L50" s="25"/>
      <c r="M50" s="25"/>
      <c r="N50" s="25"/>
    </row>
    <row r="51" spans="1:14" ht="15.75">
      <c r="A51" s="13" t="s">
        <v>109</v>
      </c>
      <c r="B51" s="15">
        <v>13.5</v>
      </c>
      <c r="C51" s="15">
        <v>3.2</v>
      </c>
      <c r="D51" s="15">
        <v>0.7</v>
      </c>
      <c r="E51" s="71">
        <v>3</v>
      </c>
      <c r="F51" s="72">
        <v>6.6</v>
      </c>
      <c r="I51" s="25"/>
      <c r="J51" s="25"/>
      <c r="K51" s="25"/>
      <c r="L51" s="25"/>
      <c r="M51" s="25"/>
      <c r="N51" s="25"/>
    </row>
    <row r="52" spans="1:14" ht="15.75">
      <c r="A52" s="13" t="s">
        <v>110</v>
      </c>
      <c r="B52" s="15">
        <v>13.2</v>
      </c>
      <c r="C52" s="15">
        <v>3.1</v>
      </c>
      <c r="D52" s="15">
        <v>0.7</v>
      </c>
      <c r="E52" s="71">
        <v>2.9</v>
      </c>
      <c r="F52" s="72">
        <v>6.4</v>
      </c>
      <c r="I52" s="25"/>
      <c r="J52" s="25"/>
      <c r="K52" s="25"/>
      <c r="L52" s="25"/>
      <c r="M52" s="25"/>
      <c r="N52" s="25"/>
    </row>
    <row r="53" spans="1:14" ht="15.75">
      <c r="A53" s="13" t="s">
        <v>111</v>
      </c>
      <c r="B53" s="15">
        <v>13</v>
      </c>
      <c r="C53" s="15">
        <v>3.1</v>
      </c>
      <c r="D53" s="15">
        <v>0.8</v>
      </c>
      <c r="E53" s="71">
        <v>2.9</v>
      </c>
      <c r="F53" s="72">
        <v>6.3</v>
      </c>
      <c r="I53" s="25"/>
      <c r="J53" s="25"/>
      <c r="K53" s="25"/>
      <c r="L53" s="25"/>
      <c r="M53" s="25"/>
      <c r="N53" s="25"/>
    </row>
    <row r="54" spans="1:14" ht="15.75">
      <c r="A54" s="13" t="s">
        <v>58</v>
      </c>
      <c r="B54" s="15">
        <v>12.9</v>
      </c>
      <c r="C54" s="15">
        <v>3</v>
      </c>
      <c r="D54" s="15">
        <v>0.8</v>
      </c>
      <c r="E54" s="71">
        <v>2.8</v>
      </c>
      <c r="F54" s="72">
        <v>6.3</v>
      </c>
      <c r="I54" s="25"/>
      <c r="J54" s="25"/>
      <c r="K54" s="25"/>
      <c r="L54" s="25"/>
      <c r="M54" s="25"/>
      <c r="N54" s="25"/>
    </row>
    <row r="55" spans="1:14" ht="15.75">
      <c r="A55" s="13" t="s">
        <v>61</v>
      </c>
      <c r="B55" s="15">
        <v>13.4</v>
      </c>
      <c r="C55" s="15">
        <v>3.4</v>
      </c>
      <c r="D55" s="15">
        <v>0.9</v>
      </c>
      <c r="E55" s="71">
        <v>2.8</v>
      </c>
      <c r="F55" s="72">
        <v>6.3</v>
      </c>
      <c r="I55" s="25"/>
      <c r="J55" s="25"/>
      <c r="K55" s="25"/>
      <c r="L55" s="25"/>
      <c r="M55" s="25"/>
      <c r="N55" s="25"/>
    </row>
    <row r="56" spans="1:14" ht="15.75">
      <c r="A56" s="13" t="s">
        <v>60</v>
      </c>
      <c r="B56" s="15">
        <v>15.1</v>
      </c>
      <c r="C56" s="15">
        <v>4.9</v>
      </c>
      <c r="D56" s="15">
        <v>0.8</v>
      </c>
      <c r="E56" s="71">
        <v>2.9</v>
      </c>
      <c r="F56" s="72">
        <v>6.5</v>
      </c>
      <c r="I56" s="25"/>
      <c r="J56" s="25"/>
      <c r="K56" s="25"/>
      <c r="L56" s="25"/>
      <c r="M56" s="25"/>
      <c r="N56" s="25"/>
    </row>
    <row r="57" spans="1:14" ht="15.75">
      <c r="A57" s="16" t="s">
        <v>59</v>
      </c>
      <c r="B57" s="17">
        <v>14.5</v>
      </c>
      <c r="C57" s="17">
        <v>3.7</v>
      </c>
      <c r="D57" s="17">
        <v>0.7</v>
      </c>
      <c r="E57" s="75">
        <v>2.9</v>
      </c>
      <c r="F57" s="76">
        <v>7.1</v>
      </c>
      <c r="I57" s="25"/>
      <c r="J57" s="25"/>
      <c r="K57" s="25"/>
      <c r="L57" s="25"/>
      <c r="M57" s="25"/>
      <c r="N57" s="25"/>
    </row>
    <row r="58" spans="1:6" ht="12">
      <c r="A58" s="13" t="s">
        <v>121</v>
      </c>
      <c r="B58" s="15">
        <v>14.2</v>
      </c>
      <c r="C58" s="15">
        <v>3.7</v>
      </c>
      <c r="D58" s="15">
        <v>0.7</v>
      </c>
      <c r="E58" s="71">
        <v>2.9</v>
      </c>
      <c r="F58" s="72">
        <v>6.9</v>
      </c>
    </row>
    <row r="59" ht="12"/>
    <row r="60" ht="15">
      <c r="B60" s="15"/>
    </row>
    <row r="61" spans="1:6" ht="12">
      <c r="A61" s="13" t="s">
        <v>61</v>
      </c>
      <c r="B61" s="15">
        <f>B55-B54</f>
        <v>0.5</v>
      </c>
      <c r="C61" s="15">
        <f aca="true" t="shared" si="0" ref="C61:F61">C55-C54</f>
        <v>0.3999999999999999</v>
      </c>
      <c r="D61" s="15">
        <f t="shared" si="0"/>
        <v>0.09999999999999998</v>
      </c>
      <c r="E61" s="15">
        <f t="shared" si="0"/>
        <v>0</v>
      </c>
      <c r="F61" s="15">
        <f t="shared" si="0"/>
        <v>0</v>
      </c>
    </row>
    <row r="62" spans="1:6" ht="12">
      <c r="A62" s="13" t="s">
        <v>60</v>
      </c>
      <c r="B62" s="15">
        <f aca="true" t="shared" si="1" ref="B62:F62">B56-B55</f>
        <v>1.6999999999999993</v>
      </c>
      <c r="C62" s="15">
        <f t="shared" si="1"/>
        <v>1.5000000000000004</v>
      </c>
      <c r="D62" s="15">
        <f t="shared" si="1"/>
        <v>-0.09999999999999998</v>
      </c>
      <c r="E62" s="15">
        <f t="shared" si="1"/>
        <v>0.10000000000000009</v>
      </c>
      <c r="F62" s="15">
        <f t="shared" si="1"/>
        <v>0.20000000000000018</v>
      </c>
    </row>
    <row r="63" spans="1:6" ht="12">
      <c r="A63" s="16" t="s">
        <v>59</v>
      </c>
      <c r="B63" s="15">
        <f aca="true" t="shared" si="2" ref="B63:F63">B57-B56</f>
        <v>-0.5999999999999996</v>
      </c>
      <c r="C63" s="15">
        <f t="shared" si="2"/>
        <v>-1.2000000000000002</v>
      </c>
      <c r="D63" s="15">
        <f t="shared" si="2"/>
        <v>-0.10000000000000009</v>
      </c>
      <c r="E63" s="15">
        <f t="shared" si="2"/>
        <v>0</v>
      </c>
      <c r="F63" s="15">
        <f t="shared" si="2"/>
        <v>0.5999999999999996</v>
      </c>
    </row>
    <row r="64" spans="1:6" ht="12">
      <c r="A64" s="13" t="s">
        <v>121</v>
      </c>
      <c r="B64" s="15">
        <f aca="true" t="shared" si="3" ref="B64:F64">B58-B57</f>
        <v>-0.3000000000000007</v>
      </c>
      <c r="C64" s="15">
        <f t="shared" si="3"/>
        <v>0</v>
      </c>
      <c r="D64" s="15">
        <f t="shared" si="3"/>
        <v>0</v>
      </c>
      <c r="E64" s="15">
        <f t="shared" si="3"/>
        <v>0</v>
      </c>
      <c r="F64" s="15">
        <f t="shared" si="3"/>
        <v>-0.1999999999999993</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I46">
      <selection activeCell="O29" sqref="O29"/>
    </sheetView>
  </sheetViews>
  <sheetFormatPr defaultColWidth="9.140625" defaultRowHeight="15"/>
  <cols>
    <col min="1" max="1" width="9.140625" style="3" customWidth="1"/>
    <col min="2" max="12" width="6.00390625" style="3" customWidth="1"/>
    <col min="13" max="16384" width="9.140625" style="3" customWidth="1"/>
  </cols>
  <sheetData>
    <row r="1" ht="15.75">
      <c r="A1" s="25" t="s">
        <v>119</v>
      </c>
    </row>
    <row r="2" ht="12.75">
      <c r="A2" s="26" t="s">
        <v>37</v>
      </c>
    </row>
    <row r="3" ht="15.75">
      <c r="A3" s="25" t="s">
        <v>63</v>
      </c>
    </row>
    <row r="4" ht="12.75">
      <c r="A4" s="26" t="s">
        <v>120</v>
      </c>
    </row>
    <row r="5" spans="1:12" ht="35.25" customHeight="1">
      <c r="A5" s="2"/>
      <c r="B5" s="126" t="s">
        <v>58</v>
      </c>
      <c r="C5" s="127"/>
      <c r="D5" s="128"/>
      <c r="E5" s="126" t="s">
        <v>121</v>
      </c>
      <c r="F5" s="127"/>
      <c r="G5" s="128"/>
      <c r="H5" s="129" t="s">
        <v>130</v>
      </c>
      <c r="I5" s="130"/>
      <c r="J5" s="131"/>
      <c r="K5" s="132" t="s">
        <v>45</v>
      </c>
      <c r="L5" s="69"/>
    </row>
    <row r="6" spans="1:12" ht="12">
      <c r="A6" s="5"/>
      <c r="B6" s="18" t="s">
        <v>32</v>
      </c>
      <c r="C6" s="6" t="s">
        <v>33</v>
      </c>
      <c r="D6" s="52" t="s">
        <v>34</v>
      </c>
      <c r="E6" s="18" t="s">
        <v>32</v>
      </c>
      <c r="F6" s="6" t="s">
        <v>33</v>
      </c>
      <c r="G6" s="52" t="s">
        <v>34</v>
      </c>
      <c r="H6" s="18" t="s">
        <v>32</v>
      </c>
      <c r="I6" s="6" t="s">
        <v>33</v>
      </c>
      <c r="J6" s="52" t="s">
        <v>34</v>
      </c>
      <c r="K6" s="133"/>
      <c r="L6" s="69"/>
    </row>
    <row r="7" spans="1:12" ht="12">
      <c r="A7" s="4" t="s">
        <v>124</v>
      </c>
      <c r="B7" s="19">
        <v>12.9</v>
      </c>
      <c r="C7" s="8">
        <v>11</v>
      </c>
      <c r="D7" s="53">
        <v>15.1</v>
      </c>
      <c r="E7" s="19">
        <v>14.2</v>
      </c>
      <c r="F7" s="8">
        <v>12.3</v>
      </c>
      <c r="G7" s="53">
        <v>16.3</v>
      </c>
      <c r="H7" s="23">
        <f>E7-B7</f>
        <v>1.299999999999999</v>
      </c>
      <c r="I7" s="9">
        <f>F7-C7</f>
        <v>1.3000000000000007</v>
      </c>
      <c r="J7" s="57">
        <f>G7-D7</f>
        <v>1.200000000000001</v>
      </c>
      <c r="K7" s="9">
        <f>G7-F7</f>
        <v>4</v>
      </c>
      <c r="L7" s="47"/>
    </row>
    <row r="8" spans="1:12" ht="12">
      <c r="A8" s="51"/>
      <c r="B8" s="49"/>
      <c r="C8" s="50"/>
      <c r="D8" s="54"/>
      <c r="E8" s="49"/>
      <c r="F8" s="50"/>
      <c r="G8" s="54"/>
      <c r="H8" s="49"/>
      <c r="I8" s="12"/>
      <c r="J8" s="58"/>
      <c r="K8" s="12"/>
      <c r="L8" s="47"/>
    </row>
    <row r="9" spans="1:13" ht="12">
      <c r="A9" s="35" t="s">
        <v>7</v>
      </c>
      <c r="B9" s="42">
        <v>22.3</v>
      </c>
      <c r="C9" s="43">
        <v>17.6</v>
      </c>
      <c r="D9" s="55">
        <v>27.5</v>
      </c>
      <c r="E9" s="42">
        <v>25.1</v>
      </c>
      <c r="F9" s="43">
        <v>20.4</v>
      </c>
      <c r="G9" s="55">
        <v>30.4</v>
      </c>
      <c r="H9" s="31">
        <f aca="true" t="shared" si="0" ref="H9:H36">E9-B9</f>
        <v>2.8000000000000007</v>
      </c>
      <c r="I9" s="15">
        <f aca="true" t="shared" si="1" ref="I9:I36">F9-C9</f>
        <v>2.799999999999997</v>
      </c>
      <c r="J9" s="33">
        <f aca="true" t="shared" si="2" ref="J9:J36">G9-D9</f>
        <v>2.8999999999999986</v>
      </c>
      <c r="K9" s="33">
        <f aca="true" t="shared" si="3" ref="K9:K36">G9-F9</f>
        <v>10</v>
      </c>
      <c r="L9" s="47"/>
      <c r="M9" s="47"/>
    </row>
    <row r="10" spans="1:13" ht="12">
      <c r="A10" s="13" t="s">
        <v>6</v>
      </c>
      <c r="B10" s="21">
        <v>23.9</v>
      </c>
      <c r="C10" s="14">
        <v>19.1</v>
      </c>
      <c r="D10" s="56">
        <v>29.8</v>
      </c>
      <c r="E10" s="21">
        <v>23.5</v>
      </c>
      <c r="F10" s="14">
        <v>18.4</v>
      </c>
      <c r="G10" s="56">
        <v>29.6</v>
      </c>
      <c r="H10" s="31">
        <f t="shared" si="0"/>
        <v>-0.3999999999999986</v>
      </c>
      <c r="I10" s="15">
        <f t="shared" si="1"/>
        <v>-0.7000000000000028</v>
      </c>
      <c r="J10" s="33">
        <f t="shared" si="2"/>
        <v>-0.1999999999999993</v>
      </c>
      <c r="K10" s="33">
        <f t="shared" si="3"/>
        <v>11.200000000000003</v>
      </c>
      <c r="L10" s="47"/>
      <c r="M10" s="47"/>
    </row>
    <row r="11" spans="1:13" ht="12">
      <c r="A11" s="13" t="s">
        <v>11</v>
      </c>
      <c r="B11" s="21">
        <v>21</v>
      </c>
      <c r="C11" s="14">
        <v>17.1</v>
      </c>
      <c r="D11" s="56">
        <v>25.9</v>
      </c>
      <c r="E11" s="21">
        <v>21.9</v>
      </c>
      <c r="F11" s="14">
        <v>18.3</v>
      </c>
      <c r="G11" s="56">
        <v>26.5</v>
      </c>
      <c r="H11" s="31">
        <f t="shared" si="0"/>
        <v>0.8999999999999986</v>
      </c>
      <c r="I11" s="15">
        <f t="shared" si="1"/>
        <v>1.1999999999999993</v>
      </c>
      <c r="J11" s="33">
        <f t="shared" si="2"/>
        <v>0.6000000000000014</v>
      </c>
      <c r="K11" s="33">
        <f t="shared" si="3"/>
        <v>8.2</v>
      </c>
      <c r="L11" s="47"/>
      <c r="M11" s="47"/>
    </row>
    <row r="12" spans="1:13" ht="12">
      <c r="A12" s="13" t="s">
        <v>25</v>
      </c>
      <c r="B12" s="21">
        <v>15.9</v>
      </c>
      <c r="C12" s="14">
        <v>15.4</v>
      </c>
      <c r="D12" s="56">
        <v>16.4</v>
      </c>
      <c r="E12" s="21">
        <v>17.6</v>
      </c>
      <c r="F12" s="14">
        <v>16.7</v>
      </c>
      <c r="G12" s="56">
        <v>18.5</v>
      </c>
      <c r="H12" s="31">
        <f t="shared" si="0"/>
        <v>1.700000000000001</v>
      </c>
      <c r="I12" s="15">
        <f t="shared" si="1"/>
        <v>1.299999999999999</v>
      </c>
      <c r="J12" s="33">
        <f t="shared" si="2"/>
        <v>2.1000000000000014</v>
      </c>
      <c r="K12" s="33">
        <f t="shared" si="3"/>
        <v>1.8000000000000007</v>
      </c>
      <c r="L12" s="47"/>
      <c r="M12" s="47"/>
    </row>
    <row r="13" spans="1:13" ht="12">
      <c r="A13" s="13" t="s">
        <v>26</v>
      </c>
      <c r="B13" s="21">
        <v>14.4</v>
      </c>
      <c r="C13" s="14">
        <v>13.6</v>
      </c>
      <c r="D13" s="56">
        <v>15.2</v>
      </c>
      <c r="E13" s="21">
        <v>16.7</v>
      </c>
      <c r="F13" s="14">
        <v>15.5</v>
      </c>
      <c r="G13" s="56">
        <v>18.1</v>
      </c>
      <c r="H13" s="31">
        <f t="shared" si="0"/>
        <v>2.299999999999999</v>
      </c>
      <c r="I13" s="15">
        <f t="shared" si="1"/>
        <v>1.9000000000000004</v>
      </c>
      <c r="J13" s="33">
        <f t="shared" si="2"/>
        <v>2.900000000000002</v>
      </c>
      <c r="K13" s="33">
        <f t="shared" si="3"/>
        <v>2.6000000000000014</v>
      </c>
      <c r="L13" s="47"/>
      <c r="M13" s="47"/>
    </row>
    <row r="14" spans="1:13" ht="12">
      <c r="A14" s="13" t="s">
        <v>5</v>
      </c>
      <c r="B14" s="21">
        <v>13.2</v>
      </c>
      <c r="C14" s="14">
        <v>11.5</v>
      </c>
      <c r="D14" s="56">
        <v>15</v>
      </c>
      <c r="E14" s="21">
        <v>16.4</v>
      </c>
      <c r="F14" s="14">
        <v>14.7</v>
      </c>
      <c r="G14" s="56">
        <v>18.3</v>
      </c>
      <c r="H14" s="31">
        <f t="shared" si="0"/>
        <v>3.1999999999999993</v>
      </c>
      <c r="I14" s="15">
        <f t="shared" si="1"/>
        <v>3.1999999999999993</v>
      </c>
      <c r="J14" s="33">
        <f t="shared" si="2"/>
        <v>3.3000000000000007</v>
      </c>
      <c r="K14" s="33">
        <f t="shared" si="3"/>
        <v>3.6000000000000014</v>
      </c>
      <c r="L14" s="47"/>
      <c r="M14" s="47"/>
    </row>
    <row r="15" spans="1:13" ht="12">
      <c r="A15" s="13" t="s">
        <v>12</v>
      </c>
      <c r="B15" s="21">
        <v>13.2</v>
      </c>
      <c r="C15" s="14">
        <v>11.3</v>
      </c>
      <c r="D15" s="56">
        <v>15.2</v>
      </c>
      <c r="E15" s="21">
        <v>15.8</v>
      </c>
      <c r="F15" s="14">
        <v>14.2</v>
      </c>
      <c r="G15" s="56">
        <v>17.7</v>
      </c>
      <c r="H15" s="31">
        <f t="shared" si="0"/>
        <v>2.6000000000000014</v>
      </c>
      <c r="I15" s="15">
        <f t="shared" si="1"/>
        <v>2.8999999999999986</v>
      </c>
      <c r="J15" s="33">
        <f t="shared" si="2"/>
        <v>2.5</v>
      </c>
      <c r="K15" s="33">
        <f t="shared" si="3"/>
        <v>3.5</v>
      </c>
      <c r="L15" s="47"/>
      <c r="M15" s="47"/>
    </row>
    <row r="16" spans="1:13" ht="12">
      <c r="A16" s="13" t="s">
        <v>8</v>
      </c>
      <c r="B16" s="21">
        <v>15.7</v>
      </c>
      <c r="C16" s="14">
        <v>13.6</v>
      </c>
      <c r="D16" s="56">
        <v>18</v>
      </c>
      <c r="E16" s="21">
        <v>15.7</v>
      </c>
      <c r="F16" s="14">
        <v>13.9</v>
      </c>
      <c r="G16" s="56">
        <v>17.6</v>
      </c>
      <c r="H16" s="31">
        <f t="shared" si="0"/>
        <v>0</v>
      </c>
      <c r="I16" s="15">
        <f t="shared" si="1"/>
        <v>0.3000000000000007</v>
      </c>
      <c r="J16" s="33">
        <f t="shared" si="2"/>
        <v>-0.3999999999999986</v>
      </c>
      <c r="K16" s="33">
        <f t="shared" si="3"/>
        <v>3.700000000000001</v>
      </c>
      <c r="L16" s="47"/>
      <c r="M16" s="47"/>
    </row>
    <row r="17" spans="1:13" ht="12">
      <c r="A17" s="13" t="s">
        <v>10</v>
      </c>
      <c r="B17" s="21">
        <v>13.1</v>
      </c>
      <c r="C17" s="14">
        <v>11.2</v>
      </c>
      <c r="D17" s="56">
        <v>15.3</v>
      </c>
      <c r="E17" s="21">
        <v>15.5</v>
      </c>
      <c r="F17" s="14">
        <v>13.5</v>
      </c>
      <c r="G17" s="56">
        <v>17.7</v>
      </c>
      <c r="H17" s="31">
        <f t="shared" si="0"/>
        <v>2.4000000000000004</v>
      </c>
      <c r="I17" s="15">
        <f t="shared" si="1"/>
        <v>2.3000000000000007</v>
      </c>
      <c r="J17" s="33">
        <f t="shared" si="2"/>
        <v>2.3999999999999986</v>
      </c>
      <c r="K17" s="33">
        <f t="shared" si="3"/>
        <v>4.199999999999999</v>
      </c>
      <c r="L17" s="47"/>
      <c r="M17" s="47"/>
    </row>
    <row r="18" spans="1:13" ht="12">
      <c r="A18" s="13" t="s">
        <v>132</v>
      </c>
      <c r="B18" s="21">
        <v>15.3</v>
      </c>
      <c r="C18" s="14">
        <v>13.1</v>
      </c>
      <c r="D18" s="56">
        <v>17.5</v>
      </c>
      <c r="E18" s="21">
        <v>15.1</v>
      </c>
      <c r="F18" s="14">
        <v>13.3</v>
      </c>
      <c r="G18" s="56">
        <v>17.1</v>
      </c>
      <c r="H18" s="31">
        <f t="shared" si="0"/>
        <v>-0.20000000000000107</v>
      </c>
      <c r="I18" s="15">
        <f t="shared" si="1"/>
        <v>0.20000000000000107</v>
      </c>
      <c r="J18" s="33">
        <f t="shared" si="2"/>
        <v>-0.3999999999999986</v>
      </c>
      <c r="K18" s="33">
        <f t="shared" si="3"/>
        <v>3.8000000000000007</v>
      </c>
      <c r="L18" s="47"/>
      <c r="M18" s="47"/>
    </row>
    <row r="19" spans="1:13" ht="12">
      <c r="A19" s="13" t="s">
        <v>21</v>
      </c>
      <c r="B19" s="21">
        <v>12.6</v>
      </c>
      <c r="C19" s="14">
        <v>11</v>
      </c>
      <c r="D19" s="56">
        <v>14.2</v>
      </c>
      <c r="E19" s="21">
        <v>13.9</v>
      </c>
      <c r="F19" s="14">
        <v>12.4</v>
      </c>
      <c r="G19" s="56">
        <v>15.5</v>
      </c>
      <c r="H19" s="31">
        <f t="shared" si="0"/>
        <v>1.3000000000000007</v>
      </c>
      <c r="I19" s="15">
        <f t="shared" si="1"/>
        <v>1.4000000000000004</v>
      </c>
      <c r="J19" s="33">
        <f t="shared" si="2"/>
        <v>1.3000000000000007</v>
      </c>
      <c r="K19" s="33">
        <f t="shared" si="3"/>
        <v>3.0999999999999996</v>
      </c>
      <c r="L19" s="47"/>
      <c r="M19" s="47"/>
    </row>
    <row r="20" spans="1:13" ht="12">
      <c r="A20" s="13" t="s">
        <v>13</v>
      </c>
      <c r="B20" s="21">
        <v>11.8</v>
      </c>
      <c r="C20" s="14">
        <v>11.6</v>
      </c>
      <c r="D20" s="56">
        <v>11.9</v>
      </c>
      <c r="E20" s="21">
        <v>13.8</v>
      </c>
      <c r="F20" s="14">
        <v>13.6</v>
      </c>
      <c r="G20" s="56">
        <v>14</v>
      </c>
      <c r="H20" s="31">
        <f t="shared" si="0"/>
        <v>2</v>
      </c>
      <c r="I20" s="15">
        <f t="shared" si="1"/>
        <v>2</v>
      </c>
      <c r="J20" s="33">
        <f t="shared" si="2"/>
        <v>2.0999999999999996</v>
      </c>
      <c r="K20" s="33">
        <f t="shared" si="3"/>
        <v>0.40000000000000036</v>
      </c>
      <c r="L20" s="47"/>
      <c r="M20" s="47"/>
    </row>
    <row r="21" spans="1:13" ht="12">
      <c r="A21" s="13" t="s">
        <v>19</v>
      </c>
      <c r="B21" s="21">
        <v>10.2</v>
      </c>
      <c r="C21" s="14">
        <v>8.9</v>
      </c>
      <c r="D21" s="56">
        <v>11.6</v>
      </c>
      <c r="E21" s="21">
        <v>13.2</v>
      </c>
      <c r="F21" s="14">
        <v>11.6</v>
      </c>
      <c r="G21" s="56">
        <v>15.1</v>
      </c>
      <c r="H21" s="31">
        <f t="shared" si="0"/>
        <v>3</v>
      </c>
      <c r="I21" s="15">
        <f t="shared" si="1"/>
        <v>2.6999999999999993</v>
      </c>
      <c r="J21" s="33">
        <f t="shared" si="2"/>
        <v>3.5</v>
      </c>
      <c r="K21" s="33">
        <f t="shared" si="3"/>
        <v>3.5</v>
      </c>
      <c r="L21" s="47"/>
      <c r="M21" s="47"/>
    </row>
    <row r="22" spans="1:13" ht="12">
      <c r="A22" s="13" t="s">
        <v>4</v>
      </c>
      <c r="B22" s="21">
        <v>9.1</v>
      </c>
      <c r="C22" s="14">
        <v>7.7</v>
      </c>
      <c r="D22" s="56">
        <v>10.5</v>
      </c>
      <c r="E22" s="21">
        <v>13.2</v>
      </c>
      <c r="F22" s="14">
        <v>13.2</v>
      </c>
      <c r="G22" s="56">
        <v>13.2</v>
      </c>
      <c r="H22" s="31">
        <f t="shared" si="0"/>
        <v>4.1</v>
      </c>
      <c r="I22" s="15">
        <f t="shared" si="1"/>
        <v>5.499999999999999</v>
      </c>
      <c r="J22" s="33">
        <f t="shared" si="2"/>
        <v>2.6999999999999993</v>
      </c>
      <c r="K22" s="33">
        <f t="shared" si="3"/>
        <v>0</v>
      </c>
      <c r="L22" s="47"/>
      <c r="M22" s="47"/>
    </row>
    <row r="23" spans="1:13" ht="12">
      <c r="A23" s="13" t="s">
        <v>0</v>
      </c>
      <c r="B23" s="21">
        <v>11.7</v>
      </c>
      <c r="C23" s="14">
        <v>10.5</v>
      </c>
      <c r="D23" s="56">
        <v>13.1</v>
      </c>
      <c r="E23" s="21">
        <v>12.4</v>
      </c>
      <c r="F23" s="14">
        <v>10.8</v>
      </c>
      <c r="G23" s="56">
        <v>14.1</v>
      </c>
      <c r="H23" s="31">
        <f t="shared" si="0"/>
        <v>0.7000000000000011</v>
      </c>
      <c r="I23" s="15">
        <f t="shared" si="1"/>
        <v>0.3000000000000007</v>
      </c>
      <c r="J23" s="33">
        <f t="shared" si="2"/>
        <v>1</v>
      </c>
      <c r="K23" s="33">
        <f t="shared" si="3"/>
        <v>3.299999999999999</v>
      </c>
      <c r="L23" s="47"/>
      <c r="M23" s="47"/>
    </row>
    <row r="24" spans="1:13" ht="12">
      <c r="A24" s="13" t="s">
        <v>15</v>
      </c>
      <c r="B24" s="21">
        <v>11.6</v>
      </c>
      <c r="C24" s="14">
        <v>10.1</v>
      </c>
      <c r="D24" s="56">
        <v>13.2</v>
      </c>
      <c r="E24" s="21">
        <v>12.3</v>
      </c>
      <c r="F24" s="14">
        <v>10.3</v>
      </c>
      <c r="G24" s="56">
        <v>14.5</v>
      </c>
      <c r="H24" s="31">
        <f t="shared" si="0"/>
        <v>0.7000000000000011</v>
      </c>
      <c r="I24" s="15">
        <f t="shared" si="1"/>
        <v>0.20000000000000107</v>
      </c>
      <c r="J24" s="33">
        <f t="shared" si="2"/>
        <v>1.3000000000000007</v>
      </c>
      <c r="K24" s="33">
        <f t="shared" si="3"/>
        <v>4.199999999999999</v>
      </c>
      <c r="L24" s="47"/>
      <c r="M24" s="47"/>
    </row>
    <row r="25" spans="1:13" ht="12">
      <c r="A25" s="13" t="s">
        <v>3</v>
      </c>
      <c r="B25" s="21">
        <v>11.2</v>
      </c>
      <c r="C25" s="14">
        <v>10.2</v>
      </c>
      <c r="D25" s="56">
        <v>12.3</v>
      </c>
      <c r="E25" s="21">
        <v>12.1</v>
      </c>
      <c r="F25" s="14">
        <v>11</v>
      </c>
      <c r="G25" s="56">
        <v>13.2</v>
      </c>
      <c r="H25" s="31">
        <f t="shared" si="0"/>
        <v>0.9000000000000004</v>
      </c>
      <c r="I25" s="15">
        <f t="shared" si="1"/>
        <v>0.8000000000000007</v>
      </c>
      <c r="J25" s="33">
        <f t="shared" si="2"/>
        <v>0.8999999999999986</v>
      </c>
      <c r="K25" s="33">
        <f t="shared" si="3"/>
        <v>2.1999999999999993</v>
      </c>
      <c r="L25" s="47"/>
      <c r="M25" s="47"/>
    </row>
    <row r="26" spans="1:13" ht="12">
      <c r="A26" s="13" t="s">
        <v>14</v>
      </c>
      <c r="B26" s="21">
        <v>8.7</v>
      </c>
      <c r="C26" s="14">
        <v>9.2</v>
      </c>
      <c r="D26" s="56">
        <v>8.2</v>
      </c>
      <c r="E26" s="21">
        <v>11.7</v>
      </c>
      <c r="F26" s="14">
        <v>12</v>
      </c>
      <c r="G26" s="56">
        <v>11.4</v>
      </c>
      <c r="H26" s="31">
        <f t="shared" si="0"/>
        <v>3</v>
      </c>
      <c r="I26" s="15">
        <f t="shared" si="1"/>
        <v>2.8000000000000007</v>
      </c>
      <c r="J26" s="33">
        <f t="shared" si="2"/>
        <v>3.200000000000001</v>
      </c>
      <c r="K26" s="33">
        <f t="shared" si="3"/>
        <v>-0.5999999999999996</v>
      </c>
      <c r="L26" s="47"/>
      <c r="M26" s="47"/>
    </row>
    <row r="27" spans="1:13" ht="12">
      <c r="A27" s="13" t="s">
        <v>18</v>
      </c>
      <c r="B27" s="21">
        <v>10.3</v>
      </c>
      <c r="C27" s="14">
        <v>8.9</v>
      </c>
      <c r="D27" s="56">
        <v>11.8</v>
      </c>
      <c r="E27" s="21">
        <v>11.7</v>
      </c>
      <c r="F27" s="14">
        <v>10.6</v>
      </c>
      <c r="G27" s="56">
        <v>13.1</v>
      </c>
      <c r="H27" s="31">
        <f t="shared" si="0"/>
        <v>1.3999999999999986</v>
      </c>
      <c r="I27" s="15">
        <f t="shared" si="1"/>
        <v>1.6999999999999993</v>
      </c>
      <c r="J27" s="33">
        <f t="shared" si="2"/>
        <v>1.299999999999999</v>
      </c>
      <c r="K27" s="33">
        <f t="shared" si="3"/>
        <v>2.5</v>
      </c>
      <c r="L27" s="47"/>
      <c r="M27" s="47"/>
    </row>
    <row r="28" spans="1:13" ht="12">
      <c r="A28" s="13" t="s">
        <v>24</v>
      </c>
      <c r="B28" s="21">
        <v>8.4</v>
      </c>
      <c r="C28" s="14">
        <v>7.9</v>
      </c>
      <c r="D28" s="56">
        <v>9</v>
      </c>
      <c r="E28" s="21">
        <v>9.9</v>
      </c>
      <c r="F28" s="14">
        <v>8.9</v>
      </c>
      <c r="G28" s="56">
        <v>11.2</v>
      </c>
      <c r="H28" s="31">
        <f t="shared" si="0"/>
        <v>1.5</v>
      </c>
      <c r="I28" s="15">
        <f t="shared" si="1"/>
        <v>1</v>
      </c>
      <c r="J28" s="33">
        <f t="shared" si="2"/>
        <v>2.1999999999999993</v>
      </c>
      <c r="K28" s="33">
        <f t="shared" si="3"/>
        <v>2.299999999999999</v>
      </c>
      <c r="L28" s="47"/>
      <c r="M28" s="47"/>
    </row>
    <row r="29" spans="1:13" ht="12">
      <c r="A29" s="13" t="s">
        <v>1</v>
      </c>
      <c r="B29" s="21">
        <v>8</v>
      </c>
      <c r="C29" s="14">
        <v>8.1</v>
      </c>
      <c r="D29" s="56">
        <v>7.9</v>
      </c>
      <c r="E29" s="21">
        <v>9.3</v>
      </c>
      <c r="F29" s="14">
        <v>9.3</v>
      </c>
      <c r="G29" s="56">
        <v>9.3</v>
      </c>
      <c r="H29" s="31">
        <f t="shared" si="0"/>
        <v>1.3000000000000007</v>
      </c>
      <c r="I29" s="15">
        <f t="shared" si="1"/>
        <v>1.200000000000001</v>
      </c>
      <c r="J29" s="33">
        <f t="shared" si="2"/>
        <v>1.4000000000000004</v>
      </c>
      <c r="K29" s="33">
        <f t="shared" si="3"/>
        <v>0</v>
      </c>
      <c r="L29" s="47"/>
      <c r="M29" s="47"/>
    </row>
    <row r="30" spans="1:13" ht="12">
      <c r="A30" s="13" t="s">
        <v>125</v>
      </c>
      <c r="B30" s="21">
        <v>7.4</v>
      </c>
      <c r="C30" s="14">
        <v>6.7</v>
      </c>
      <c r="D30" s="56">
        <v>8.2</v>
      </c>
      <c r="E30" s="21">
        <v>9.2</v>
      </c>
      <c r="F30" s="14">
        <v>8.5</v>
      </c>
      <c r="G30" s="56">
        <v>9.9</v>
      </c>
      <c r="H30" s="31">
        <f t="shared" si="0"/>
        <v>1.799999999999999</v>
      </c>
      <c r="I30" s="15">
        <f t="shared" si="1"/>
        <v>1.7999999999999998</v>
      </c>
      <c r="J30" s="33">
        <f t="shared" si="2"/>
        <v>1.700000000000001</v>
      </c>
      <c r="K30" s="33">
        <f t="shared" si="3"/>
        <v>1.4000000000000004</v>
      </c>
      <c r="L30" s="47"/>
      <c r="M30" s="47"/>
    </row>
    <row r="31" spans="1:13" ht="12">
      <c r="A31" s="13" t="s">
        <v>22</v>
      </c>
      <c r="B31" s="21">
        <v>6.8</v>
      </c>
      <c r="C31" s="14">
        <v>7.6</v>
      </c>
      <c r="D31" s="56">
        <v>5.7</v>
      </c>
      <c r="E31" s="21">
        <v>8.5</v>
      </c>
      <c r="F31" s="14">
        <v>8.5</v>
      </c>
      <c r="G31" s="56">
        <v>8.6</v>
      </c>
      <c r="H31" s="31">
        <f t="shared" si="0"/>
        <v>1.7000000000000002</v>
      </c>
      <c r="I31" s="15">
        <f t="shared" si="1"/>
        <v>0.9000000000000004</v>
      </c>
      <c r="J31" s="33">
        <f t="shared" si="2"/>
        <v>2.8999999999999995</v>
      </c>
      <c r="K31" s="33">
        <f t="shared" si="3"/>
        <v>0.09999999999999964</v>
      </c>
      <c r="L31" s="47"/>
      <c r="M31" s="47"/>
    </row>
    <row r="32" spans="1:13" ht="12">
      <c r="A32" s="13" t="s">
        <v>23</v>
      </c>
      <c r="B32" s="21">
        <v>6.6</v>
      </c>
      <c r="C32" s="14">
        <v>5.5</v>
      </c>
      <c r="D32" s="56">
        <v>7.9</v>
      </c>
      <c r="E32" s="21">
        <v>8.4</v>
      </c>
      <c r="F32" s="14">
        <v>7.2</v>
      </c>
      <c r="G32" s="56">
        <v>9.8</v>
      </c>
      <c r="H32" s="31">
        <f t="shared" si="0"/>
        <v>1.8000000000000007</v>
      </c>
      <c r="I32" s="15">
        <f t="shared" si="1"/>
        <v>1.7000000000000002</v>
      </c>
      <c r="J32" s="33">
        <f t="shared" si="2"/>
        <v>1.9000000000000004</v>
      </c>
      <c r="K32" s="33">
        <f t="shared" si="3"/>
        <v>2.6000000000000005</v>
      </c>
      <c r="L32" s="47"/>
      <c r="M32" s="47"/>
    </row>
    <row r="33" spans="1:13" ht="12">
      <c r="A33" s="13" t="s">
        <v>16</v>
      </c>
      <c r="B33" s="21">
        <v>6.3</v>
      </c>
      <c r="C33" s="14">
        <v>5.6</v>
      </c>
      <c r="D33" s="56">
        <v>7.1</v>
      </c>
      <c r="E33" s="21">
        <v>7.8</v>
      </c>
      <c r="F33" s="14">
        <v>7</v>
      </c>
      <c r="G33" s="56">
        <v>8.8</v>
      </c>
      <c r="H33" s="31">
        <f t="shared" si="0"/>
        <v>1.5</v>
      </c>
      <c r="I33" s="15">
        <f t="shared" si="1"/>
        <v>1.4000000000000004</v>
      </c>
      <c r="J33" s="33">
        <f t="shared" si="2"/>
        <v>1.700000000000001</v>
      </c>
      <c r="K33" s="33">
        <f t="shared" si="3"/>
        <v>1.8000000000000007</v>
      </c>
      <c r="L33" s="47"/>
      <c r="M33" s="47"/>
    </row>
    <row r="34" spans="1:13" ht="12">
      <c r="A34" s="13" t="s">
        <v>17</v>
      </c>
      <c r="B34" s="21">
        <v>6.5</v>
      </c>
      <c r="C34" s="14">
        <v>5.5</v>
      </c>
      <c r="D34" s="56">
        <v>8.1</v>
      </c>
      <c r="E34" s="21">
        <v>7.2</v>
      </c>
      <c r="F34" s="14">
        <v>5.8</v>
      </c>
      <c r="G34" s="56">
        <v>9.2</v>
      </c>
      <c r="H34" s="31">
        <f t="shared" si="0"/>
        <v>0.7000000000000002</v>
      </c>
      <c r="I34" s="15">
        <f t="shared" si="1"/>
        <v>0.2999999999999998</v>
      </c>
      <c r="J34" s="33">
        <f t="shared" si="2"/>
        <v>1.0999999999999996</v>
      </c>
      <c r="K34" s="33">
        <f t="shared" si="3"/>
        <v>3.3999999999999995</v>
      </c>
      <c r="L34" s="47"/>
      <c r="M34" s="47"/>
    </row>
    <row r="35" spans="1:13" ht="12">
      <c r="A35" s="13" t="s">
        <v>20</v>
      </c>
      <c r="B35" s="21">
        <v>6</v>
      </c>
      <c r="C35" s="14">
        <v>5</v>
      </c>
      <c r="D35" s="56">
        <v>7.2</v>
      </c>
      <c r="E35" s="21">
        <v>6</v>
      </c>
      <c r="F35" s="14">
        <v>5.5</v>
      </c>
      <c r="G35" s="56">
        <v>6.7</v>
      </c>
      <c r="H35" s="31">
        <f t="shared" si="0"/>
        <v>0</v>
      </c>
      <c r="I35" s="15">
        <f t="shared" si="1"/>
        <v>0.5</v>
      </c>
      <c r="J35" s="33">
        <f t="shared" si="2"/>
        <v>-0.5</v>
      </c>
      <c r="K35" s="33">
        <f t="shared" si="3"/>
        <v>1.2000000000000002</v>
      </c>
      <c r="L35" s="47"/>
      <c r="M35" s="47"/>
    </row>
    <row r="36" spans="1:13" ht="12">
      <c r="A36" s="13" t="s">
        <v>2</v>
      </c>
      <c r="B36" s="21">
        <v>3.1</v>
      </c>
      <c r="C36" s="14">
        <v>2.6</v>
      </c>
      <c r="D36" s="56">
        <v>3.7</v>
      </c>
      <c r="E36" s="21">
        <v>4.1</v>
      </c>
      <c r="F36" s="14">
        <v>3.3</v>
      </c>
      <c r="G36" s="56">
        <v>5.2</v>
      </c>
      <c r="H36" s="31">
        <f t="shared" si="0"/>
        <v>0.9999999999999996</v>
      </c>
      <c r="I36" s="15">
        <f t="shared" si="1"/>
        <v>0.6999999999999997</v>
      </c>
      <c r="J36" s="33">
        <f t="shared" si="2"/>
        <v>1.5</v>
      </c>
      <c r="K36" s="33">
        <f t="shared" si="3"/>
        <v>1.9000000000000004</v>
      </c>
      <c r="L36" s="47"/>
      <c r="M36" s="47"/>
    </row>
    <row r="37" spans="1:12" ht="12">
      <c r="A37" s="13"/>
      <c r="B37" s="21"/>
      <c r="C37" s="14"/>
      <c r="D37" s="56"/>
      <c r="E37" s="21"/>
      <c r="F37" s="14"/>
      <c r="G37" s="56"/>
      <c r="H37" s="31"/>
      <c r="I37" s="15"/>
      <c r="J37" s="33"/>
      <c r="K37" s="15"/>
      <c r="L37" s="47"/>
    </row>
    <row r="38" spans="1:12" ht="12">
      <c r="A38" s="13" t="s">
        <v>28</v>
      </c>
      <c r="B38" s="21">
        <v>15.1</v>
      </c>
      <c r="C38" s="14">
        <v>11.1</v>
      </c>
      <c r="D38" s="56">
        <v>19.5</v>
      </c>
      <c r="E38" s="21">
        <v>16.7</v>
      </c>
      <c r="F38" s="14">
        <v>12.1</v>
      </c>
      <c r="G38" s="56">
        <v>21.7</v>
      </c>
      <c r="H38" s="31">
        <f aca="true" t="shared" si="4" ref="H38:J40">E38-B38</f>
        <v>1.5999999999999996</v>
      </c>
      <c r="I38" s="15">
        <f t="shared" si="4"/>
        <v>1</v>
      </c>
      <c r="J38" s="33">
        <f t="shared" si="4"/>
        <v>2.1999999999999993</v>
      </c>
      <c r="K38" s="15">
        <f>G38-F38</f>
        <v>9.6</v>
      </c>
      <c r="L38" s="47"/>
    </row>
    <row r="39" spans="1:12" ht="12">
      <c r="A39" s="13" t="s">
        <v>126</v>
      </c>
      <c r="B39" s="21">
        <v>9.5</v>
      </c>
      <c r="C39" s="14">
        <v>8.4</v>
      </c>
      <c r="D39" s="56">
        <v>10.7</v>
      </c>
      <c r="E39" s="21">
        <v>16.6</v>
      </c>
      <c r="F39" s="14">
        <v>14.8</v>
      </c>
      <c r="G39" s="56">
        <v>18.7</v>
      </c>
      <c r="H39" s="31">
        <f t="shared" si="4"/>
        <v>7.100000000000001</v>
      </c>
      <c r="I39" s="15">
        <f t="shared" si="4"/>
        <v>6.4</v>
      </c>
      <c r="J39" s="33">
        <f t="shared" si="4"/>
        <v>8</v>
      </c>
      <c r="K39" s="15">
        <f>G39-F39</f>
        <v>3.8999999999999986</v>
      </c>
      <c r="L39" s="47"/>
    </row>
    <row r="40" spans="1:12" ht="12">
      <c r="A40" s="13" t="s">
        <v>27</v>
      </c>
      <c r="B40" s="21">
        <v>9.9</v>
      </c>
      <c r="C40" s="14">
        <v>9</v>
      </c>
      <c r="D40" s="56">
        <v>10.9</v>
      </c>
      <c r="E40" s="21">
        <v>11.3</v>
      </c>
      <c r="F40" s="14">
        <v>10.6</v>
      </c>
      <c r="G40" s="56">
        <v>12.1</v>
      </c>
      <c r="H40" s="31">
        <f t="shared" si="4"/>
        <v>1.4000000000000004</v>
      </c>
      <c r="I40" s="15">
        <f t="shared" si="4"/>
        <v>1.5999999999999996</v>
      </c>
      <c r="J40" s="33">
        <f t="shared" si="4"/>
        <v>1.1999999999999993</v>
      </c>
      <c r="K40" s="15">
        <f>G40-F40</f>
        <v>1.5</v>
      </c>
      <c r="L40" s="47"/>
    </row>
    <row r="41" spans="1:12" ht="12">
      <c r="A41" s="13"/>
      <c r="B41" s="21"/>
      <c r="C41" s="14"/>
      <c r="D41" s="56"/>
      <c r="E41" s="21"/>
      <c r="F41" s="14"/>
      <c r="G41" s="56"/>
      <c r="H41" s="31"/>
      <c r="I41" s="15"/>
      <c r="J41" s="33"/>
      <c r="K41" s="15"/>
      <c r="L41" s="47"/>
    </row>
    <row r="42" spans="1:12" ht="12">
      <c r="A42" s="13" t="s">
        <v>31</v>
      </c>
      <c r="B42" s="22">
        <v>18.8</v>
      </c>
      <c r="C42" s="15">
        <v>15.7</v>
      </c>
      <c r="D42" s="33">
        <v>24.7</v>
      </c>
      <c r="E42" s="22">
        <v>25.9</v>
      </c>
      <c r="F42" s="15">
        <v>21.4</v>
      </c>
      <c r="G42" s="33">
        <v>34.3</v>
      </c>
      <c r="H42" s="31">
        <f aca="true" t="shared" si="5" ref="H42:J44">E42-B42</f>
        <v>7.099999999999998</v>
      </c>
      <c r="I42" s="15">
        <f t="shared" si="5"/>
        <v>5.699999999999999</v>
      </c>
      <c r="J42" s="33">
        <f t="shared" si="5"/>
        <v>9.599999999999998</v>
      </c>
      <c r="K42" s="15">
        <f>G42-F42</f>
        <v>12.899999999999999</v>
      </c>
      <c r="L42" s="47"/>
    </row>
    <row r="43" spans="1:12" ht="12">
      <c r="A43" s="13" t="s">
        <v>29</v>
      </c>
      <c r="B43" s="21">
        <v>23.2</v>
      </c>
      <c r="C43" s="14">
        <v>22.7</v>
      </c>
      <c r="D43" s="56">
        <v>24</v>
      </c>
      <c r="E43" s="21">
        <v>24.2</v>
      </c>
      <c r="F43" s="14">
        <v>24</v>
      </c>
      <c r="G43" s="56">
        <v>24.6</v>
      </c>
      <c r="H43" s="31">
        <f t="shared" si="5"/>
        <v>1</v>
      </c>
      <c r="I43" s="15">
        <f t="shared" si="5"/>
        <v>1.3000000000000007</v>
      </c>
      <c r="J43" s="33">
        <f t="shared" si="5"/>
        <v>0.6000000000000014</v>
      </c>
      <c r="K43" s="15">
        <f>G43-F43</f>
        <v>0.6000000000000014</v>
      </c>
      <c r="L43" s="47"/>
    </row>
    <row r="44" spans="1:12" ht="12">
      <c r="A44" s="13" t="s">
        <v>30</v>
      </c>
      <c r="B44" s="21">
        <v>19.7</v>
      </c>
      <c r="C44" s="14">
        <v>19.1</v>
      </c>
      <c r="D44" s="56">
        <v>20.5</v>
      </c>
      <c r="E44" s="21">
        <v>19.2</v>
      </c>
      <c r="F44" s="14">
        <v>18.4</v>
      </c>
      <c r="G44" s="56">
        <v>20.2</v>
      </c>
      <c r="H44" s="31">
        <f t="shared" si="5"/>
        <v>-0.5</v>
      </c>
      <c r="I44" s="15">
        <f t="shared" si="5"/>
        <v>-0.7000000000000028</v>
      </c>
      <c r="J44" s="33">
        <f t="shared" si="5"/>
        <v>-0.3000000000000007</v>
      </c>
      <c r="K44" s="15">
        <f>G44-F44</f>
        <v>1.8000000000000007</v>
      </c>
      <c r="L44" s="47"/>
    </row>
    <row r="45" ht="12"/>
    <row r="46" ht="12">
      <c r="A46" s="3" t="s">
        <v>51</v>
      </c>
    </row>
    <row r="47" ht="12">
      <c r="A47" s="27" t="s">
        <v>38</v>
      </c>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94" spans="2:5" ht="15">
      <c r="B94" s="3" t="s">
        <v>53</v>
      </c>
      <c r="E94" s="3" t="s">
        <v>122</v>
      </c>
    </row>
    <row r="95" spans="1:7" ht="15">
      <c r="A95" s="3" t="s">
        <v>123</v>
      </c>
      <c r="B95" s="3" t="s">
        <v>57</v>
      </c>
      <c r="C95" s="3" t="s">
        <v>56</v>
      </c>
      <c r="D95" s="3" t="s">
        <v>55</v>
      </c>
      <c r="E95" s="3" t="s">
        <v>57</v>
      </c>
      <c r="F95" s="3" t="s">
        <v>56</v>
      </c>
      <c r="G95" s="3" t="s">
        <v>55</v>
      </c>
    </row>
    <row r="96" spans="1:7" ht="15">
      <c r="A96" s="3" t="s">
        <v>124</v>
      </c>
      <c r="B96" s="3">
        <v>12.9</v>
      </c>
      <c r="C96" s="3">
        <v>11</v>
      </c>
      <c r="D96" s="3">
        <v>15.1</v>
      </c>
      <c r="E96" s="3">
        <v>14.2</v>
      </c>
      <c r="F96" s="3">
        <v>12.3</v>
      </c>
      <c r="G96" s="3">
        <v>16.3</v>
      </c>
    </row>
    <row r="98" spans="1:7" ht="15">
      <c r="A98" s="3" t="s">
        <v>7</v>
      </c>
      <c r="B98" s="3">
        <v>22.3</v>
      </c>
      <c r="C98" s="3">
        <v>17.6</v>
      </c>
      <c r="D98" s="3">
        <v>27.5</v>
      </c>
      <c r="E98" s="3">
        <v>25.1</v>
      </c>
      <c r="F98" s="3">
        <v>20.4</v>
      </c>
      <c r="G98" s="3">
        <v>30.4</v>
      </c>
    </row>
    <row r="99" spans="1:7" ht="15">
      <c r="A99" s="3" t="s">
        <v>6</v>
      </c>
      <c r="B99" s="3">
        <v>23.9</v>
      </c>
      <c r="C99" s="3">
        <v>19.1</v>
      </c>
      <c r="D99" s="3">
        <v>29.8</v>
      </c>
      <c r="E99" s="3">
        <v>23.5</v>
      </c>
      <c r="F99" s="3">
        <v>18.4</v>
      </c>
      <c r="G99" s="3">
        <v>29.6</v>
      </c>
    </row>
    <row r="100" spans="1:7" ht="15">
      <c r="A100" s="3" t="s">
        <v>11</v>
      </c>
      <c r="B100" s="3">
        <v>21</v>
      </c>
      <c r="C100" s="3">
        <v>17.1</v>
      </c>
      <c r="D100" s="3">
        <v>25.9</v>
      </c>
      <c r="E100" s="3">
        <v>21.9</v>
      </c>
      <c r="F100" s="3">
        <v>18.3</v>
      </c>
      <c r="G100" s="3">
        <v>26.5</v>
      </c>
    </row>
    <row r="101" spans="1:7" ht="15">
      <c r="A101" s="3" t="s">
        <v>25</v>
      </c>
      <c r="B101" s="3">
        <v>15.9</v>
      </c>
      <c r="C101" s="3">
        <v>15.4</v>
      </c>
      <c r="D101" s="3">
        <v>16.4</v>
      </c>
      <c r="E101" s="3">
        <v>17.6</v>
      </c>
      <c r="F101" s="3">
        <v>16.7</v>
      </c>
      <c r="G101" s="3">
        <v>18.5</v>
      </c>
    </row>
    <row r="102" spans="1:7" ht="15">
      <c r="A102" s="3" t="s">
        <v>26</v>
      </c>
      <c r="B102" s="3">
        <v>14.4</v>
      </c>
      <c r="C102" s="3">
        <v>13.6</v>
      </c>
      <c r="D102" s="3">
        <v>15.2</v>
      </c>
      <c r="E102" s="3">
        <v>16.7</v>
      </c>
      <c r="F102" s="3">
        <v>15.5</v>
      </c>
      <c r="G102" s="3">
        <v>18.1</v>
      </c>
    </row>
    <row r="103" spans="1:7" ht="15">
      <c r="A103" s="3" t="s">
        <v>5</v>
      </c>
      <c r="B103" s="3">
        <v>13.2</v>
      </c>
      <c r="C103" s="3">
        <v>11.5</v>
      </c>
      <c r="D103" s="3">
        <v>15</v>
      </c>
      <c r="E103" s="3">
        <v>16.4</v>
      </c>
      <c r="F103" s="3">
        <v>14.7</v>
      </c>
      <c r="G103" s="3">
        <v>18.3</v>
      </c>
    </row>
    <row r="104" spans="1:7" ht="15">
      <c r="A104" s="3" t="s">
        <v>12</v>
      </c>
      <c r="B104" s="3">
        <v>13.2</v>
      </c>
      <c r="C104" s="3">
        <v>11.3</v>
      </c>
      <c r="D104" s="3">
        <v>15.2</v>
      </c>
      <c r="E104" s="3">
        <v>15.8</v>
      </c>
      <c r="F104" s="3">
        <v>14.2</v>
      </c>
      <c r="G104" s="3">
        <v>17.7</v>
      </c>
    </row>
    <row r="105" spans="1:7" ht="15">
      <c r="A105" s="3" t="s">
        <v>8</v>
      </c>
      <c r="B105" s="3">
        <v>15.7</v>
      </c>
      <c r="C105" s="3">
        <v>13.6</v>
      </c>
      <c r="D105" s="3">
        <v>18</v>
      </c>
      <c r="E105" s="3">
        <v>15.7</v>
      </c>
      <c r="F105" s="3">
        <v>13.9</v>
      </c>
      <c r="G105" s="3">
        <v>17.6</v>
      </c>
    </row>
    <row r="106" spans="1:7" ht="15">
      <c r="A106" s="3" t="s">
        <v>10</v>
      </c>
      <c r="B106" s="3">
        <v>13.1</v>
      </c>
      <c r="C106" s="3">
        <v>11.2</v>
      </c>
      <c r="D106" s="3">
        <v>15.3</v>
      </c>
      <c r="E106" s="3">
        <v>15.5</v>
      </c>
      <c r="F106" s="3">
        <v>13.5</v>
      </c>
      <c r="G106" s="3">
        <v>17.7</v>
      </c>
    </row>
    <row r="107" spans="1:7" ht="15">
      <c r="A107" s="3" t="s">
        <v>9</v>
      </c>
      <c r="B107" s="3">
        <v>15.3</v>
      </c>
      <c r="C107" s="3">
        <v>13.1</v>
      </c>
      <c r="D107" s="3">
        <v>17.5</v>
      </c>
      <c r="E107" s="3">
        <v>15.1</v>
      </c>
      <c r="F107" s="3">
        <v>13.3</v>
      </c>
      <c r="G107" s="3">
        <v>17.1</v>
      </c>
    </row>
    <row r="108" spans="1:7" ht="15">
      <c r="A108" s="3" t="s">
        <v>21</v>
      </c>
      <c r="B108" s="3">
        <v>12.6</v>
      </c>
      <c r="C108" s="3">
        <v>11</v>
      </c>
      <c r="D108" s="3">
        <v>14.2</v>
      </c>
      <c r="E108" s="3">
        <v>13.9</v>
      </c>
      <c r="F108" s="3">
        <v>12.4</v>
      </c>
      <c r="G108" s="3">
        <v>15.5</v>
      </c>
    </row>
    <row r="109" spans="1:7" ht="15">
      <c r="A109" s="3" t="s">
        <v>13</v>
      </c>
      <c r="B109" s="3">
        <v>11.8</v>
      </c>
      <c r="C109" s="3">
        <v>11.6</v>
      </c>
      <c r="D109" s="3">
        <v>11.9</v>
      </c>
      <c r="E109" s="3">
        <v>13.8</v>
      </c>
      <c r="F109" s="3">
        <v>13.6</v>
      </c>
      <c r="G109" s="3">
        <v>14</v>
      </c>
    </row>
    <row r="110" spans="1:7" ht="15">
      <c r="A110" s="3" t="s">
        <v>4</v>
      </c>
      <c r="B110" s="3">
        <v>9.1</v>
      </c>
      <c r="C110" s="3">
        <v>7.7</v>
      </c>
      <c r="D110" s="3">
        <v>10.5</v>
      </c>
      <c r="E110" s="3">
        <v>13.2</v>
      </c>
      <c r="F110" s="3">
        <v>13.2</v>
      </c>
      <c r="G110" s="3">
        <v>13.2</v>
      </c>
    </row>
    <row r="111" spans="1:7" ht="15">
      <c r="A111" s="3" t="s">
        <v>19</v>
      </c>
      <c r="B111" s="3">
        <v>10.2</v>
      </c>
      <c r="C111" s="3">
        <v>8.9</v>
      </c>
      <c r="D111" s="3">
        <v>11.6</v>
      </c>
      <c r="E111" s="3">
        <v>13.2</v>
      </c>
      <c r="F111" s="3">
        <v>11.6</v>
      </c>
      <c r="G111" s="3">
        <v>15.1</v>
      </c>
    </row>
    <row r="112" spans="1:7" ht="15">
      <c r="A112" s="3" t="s">
        <v>0</v>
      </c>
      <c r="B112" s="3">
        <v>11.7</v>
      </c>
      <c r="C112" s="3">
        <v>10.5</v>
      </c>
      <c r="D112" s="3">
        <v>13.1</v>
      </c>
      <c r="E112" s="3">
        <v>12.4</v>
      </c>
      <c r="F112" s="3">
        <v>10.8</v>
      </c>
      <c r="G112" s="3">
        <v>14.1</v>
      </c>
    </row>
    <row r="113" spans="1:7" ht="15">
      <c r="A113" s="3" t="s">
        <v>15</v>
      </c>
      <c r="B113" s="3">
        <v>11.6</v>
      </c>
      <c r="C113" s="3">
        <v>10.1</v>
      </c>
      <c r="D113" s="3">
        <v>13.2</v>
      </c>
      <c r="E113" s="3">
        <v>12.3</v>
      </c>
      <c r="F113" s="3">
        <v>10.3</v>
      </c>
      <c r="G113" s="3">
        <v>14.5</v>
      </c>
    </row>
    <row r="114" spans="1:7" ht="15">
      <c r="A114" s="3" t="s">
        <v>3</v>
      </c>
      <c r="B114" s="3">
        <v>11.2</v>
      </c>
      <c r="C114" s="3">
        <v>10.2</v>
      </c>
      <c r="D114" s="3">
        <v>12.3</v>
      </c>
      <c r="E114" s="3">
        <v>12.1</v>
      </c>
      <c r="F114" s="3">
        <v>11</v>
      </c>
      <c r="G114" s="3">
        <v>13.2</v>
      </c>
    </row>
    <row r="115" spans="1:7" ht="15">
      <c r="A115" s="3" t="s">
        <v>14</v>
      </c>
      <c r="B115" s="3">
        <v>8.7</v>
      </c>
      <c r="C115" s="3">
        <v>9.2</v>
      </c>
      <c r="D115" s="3">
        <v>8.2</v>
      </c>
      <c r="E115" s="3">
        <v>11.7</v>
      </c>
      <c r="F115" s="3">
        <v>12</v>
      </c>
      <c r="G115" s="3">
        <v>11.4</v>
      </c>
    </row>
    <row r="116" spans="1:7" ht="15">
      <c r="A116" s="3" t="s">
        <v>18</v>
      </c>
      <c r="B116" s="3">
        <v>10.3</v>
      </c>
      <c r="C116" s="3">
        <v>8.9</v>
      </c>
      <c r="D116" s="3">
        <v>11.8</v>
      </c>
      <c r="E116" s="3">
        <v>11.7</v>
      </c>
      <c r="F116" s="3">
        <v>10.6</v>
      </c>
      <c r="G116" s="3">
        <v>13.1</v>
      </c>
    </row>
    <row r="117" spans="1:7" ht="15">
      <c r="A117" s="3" t="s">
        <v>24</v>
      </c>
      <c r="B117" s="3">
        <v>8.4</v>
      </c>
      <c r="C117" s="3">
        <v>7.9</v>
      </c>
      <c r="D117" s="3">
        <v>9</v>
      </c>
      <c r="E117" s="3">
        <v>9.9</v>
      </c>
      <c r="F117" s="3">
        <v>8.9</v>
      </c>
      <c r="G117" s="3">
        <v>11.2</v>
      </c>
    </row>
    <row r="118" spans="1:7" ht="15">
      <c r="A118" s="3" t="s">
        <v>1</v>
      </c>
      <c r="B118" s="3">
        <v>8</v>
      </c>
      <c r="C118" s="3">
        <v>8.1</v>
      </c>
      <c r="D118" s="3">
        <v>7.9</v>
      </c>
      <c r="E118" s="3">
        <v>9.3</v>
      </c>
      <c r="F118" s="3">
        <v>9.3</v>
      </c>
      <c r="G118" s="3">
        <v>9.3</v>
      </c>
    </row>
    <row r="119" spans="1:7" ht="15">
      <c r="A119" s="3" t="s">
        <v>35</v>
      </c>
      <c r="B119" s="3">
        <v>7.4</v>
      </c>
      <c r="C119" s="3">
        <v>6.7</v>
      </c>
      <c r="D119" s="3">
        <v>8.2</v>
      </c>
      <c r="E119" s="3">
        <v>9.2</v>
      </c>
      <c r="F119" s="3">
        <v>8.5</v>
      </c>
      <c r="G119" s="3">
        <v>9.9</v>
      </c>
    </row>
    <row r="120" spans="1:7" ht="15">
      <c r="A120" s="3" t="s">
        <v>22</v>
      </c>
      <c r="B120" s="3">
        <v>6.8</v>
      </c>
      <c r="C120" s="3">
        <v>7.6</v>
      </c>
      <c r="D120" s="3">
        <v>5.7</v>
      </c>
      <c r="E120" s="3">
        <v>8.5</v>
      </c>
      <c r="F120" s="3">
        <v>8.5</v>
      </c>
      <c r="G120" s="3">
        <v>8.6</v>
      </c>
    </row>
    <row r="121" spans="1:7" ht="15">
      <c r="A121" s="3" t="s">
        <v>23</v>
      </c>
      <c r="B121" s="3">
        <v>6.6</v>
      </c>
      <c r="C121" s="3">
        <v>5.5</v>
      </c>
      <c r="D121" s="3">
        <v>7.9</v>
      </c>
      <c r="E121" s="3">
        <v>8.4</v>
      </c>
      <c r="F121" s="3">
        <v>7.2</v>
      </c>
      <c r="G121" s="3">
        <v>9.8</v>
      </c>
    </row>
    <row r="122" spans="1:7" ht="15">
      <c r="A122" s="3" t="s">
        <v>16</v>
      </c>
      <c r="B122" s="3">
        <v>6.3</v>
      </c>
      <c r="C122" s="3">
        <v>5.6</v>
      </c>
      <c r="D122" s="3">
        <v>7.1</v>
      </c>
      <c r="E122" s="3">
        <v>7.8</v>
      </c>
      <c r="F122" s="3">
        <v>7</v>
      </c>
      <c r="G122" s="3">
        <v>8.8</v>
      </c>
    </row>
    <row r="123" spans="1:7" ht="15">
      <c r="A123" s="3" t="s">
        <v>17</v>
      </c>
      <c r="B123" s="3">
        <v>6.5</v>
      </c>
      <c r="C123" s="3">
        <v>5.5</v>
      </c>
      <c r="D123" s="3">
        <v>8.1</v>
      </c>
      <c r="E123" s="3">
        <v>7.2</v>
      </c>
      <c r="F123" s="3">
        <v>5.8</v>
      </c>
      <c r="G123" s="3">
        <v>9.2</v>
      </c>
    </row>
    <row r="124" spans="1:7" ht="15">
      <c r="A124" s="3" t="s">
        <v>20</v>
      </c>
      <c r="B124" s="3">
        <v>6</v>
      </c>
      <c r="C124" s="3">
        <v>5</v>
      </c>
      <c r="D124" s="3">
        <v>7.2</v>
      </c>
      <c r="E124" s="3">
        <v>6</v>
      </c>
      <c r="F124" s="3">
        <v>5.5</v>
      </c>
      <c r="G124" s="3">
        <v>6.7</v>
      </c>
    </row>
    <row r="125" spans="1:7" ht="15">
      <c r="A125" s="3" t="s">
        <v>2</v>
      </c>
      <c r="B125" s="3">
        <v>3.1</v>
      </c>
      <c r="C125" s="3">
        <v>2.6</v>
      </c>
      <c r="D125" s="3">
        <v>3.7</v>
      </c>
      <c r="E125" s="3">
        <v>4.1</v>
      </c>
      <c r="F125" s="3">
        <v>3.3</v>
      </c>
      <c r="G125" s="3">
        <v>5.2</v>
      </c>
    </row>
    <row r="127" spans="1:7" ht="15">
      <c r="A127" s="3" t="s">
        <v>46</v>
      </c>
      <c r="B127" s="3">
        <v>9.5</v>
      </c>
      <c r="C127" s="3">
        <v>8.4</v>
      </c>
      <c r="D127" s="3">
        <v>10.7</v>
      </c>
      <c r="E127" s="3">
        <v>16.6</v>
      </c>
      <c r="F127" s="3">
        <v>14.8</v>
      </c>
      <c r="G127" s="3">
        <v>18.7</v>
      </c>
    </row>
    <row r="128" spans="1:7" ht="15">
      <c r="A128" s="3" t="s">
        <v>27</v>
      </c>
      <c r="B128" s="3">
        <v>9.9</v>
      </c>
      <c r="C128" s="3">
        <v>9</v>
      </c>
      <c r="D128" s="3">
        <v>10.9</v>
      </c>
      <c r="E128" s="3">
        <v>11.3</v>
      </c>
      <c r="F128" s="3">
        <v>10.6</v>
      </c>
      <c r="G128" s="3">
        <v>12.1</v>
      </c>
    </row>
    <row r="129" spans="1:7" ht="15">
      <c r="A129" s="3" t="s">
        <v>28</v>
      </c>
      <c r="B129" s="3">
        <v>15.1</v>
      </c>
      <c r="C129" s="3">
        <v>11.1</v>
      </c>
      <c r="D129" s="3">
        <v>19.5</v>
      </c>
      <c r="E129" s="3">
        <v>16.7</v>
      </c>
      <c r="F129" s="3">
        <v>12.1</v>
      </c>
      <c r="G129" s="3">
        <v>21.7</v>
      </c>
    </row>
    <row r="131" spans="1:7" ht="15">
      <c r="A131" s="3" t="s">
        <v>29</v>
      </c>
      <c r="B131" s="3">
        <v>23.2</v>
      </c>
      <c r="C131" s="3">
        <v>22.7</v>
      </c>
      <c r="D131" s="3">
        <v>24</v>
      </c>
      <c r="E131" s="3">
        <v>24.2</v>
      </c>
      <c r="F131" s="3">
        <v>24</v>
      </c>
      <c r="G131" s="3">
        <v>24.6</v>
      </c>
    </row>
    <row r="132" spans="1:7" ht="15">
      <c r="A132" s="3" t="s">
        <v>30</v>
      </c>
      <c r="B132" s="3">
        <v>19.7</v>
      </c>
      <c r="C132" s="3">
        <v>19.1</v>
      </c>
      <c r="D132" s="3">
        <v>20.5</v>
      </c>
      <c r="E132" s="3">
        <v>19.2</v>
      </c>
      <c r="F132" s="3">
        <v>18.4</v>
      </c>
      <c r="G132" s="3">
        <v>20.2</v>
      </c>
    </row>
    <row r="133" spans="1:7" ht="15">
      <c r="A133" s="3" t="s">
        <v>31</v>
      </c>
      <c r="B133" s="3">
        <v>18.8</v>
      </c>
      <c r="C133" s="3">
        <v>15.7</v>
      </c>
      <c r="D133" s="3">
        <v>24.7</v>
      </c>
      <c r="E133" s="3">
        <v>25.9</v>
      </c>
      <c r="F133" s="3">
        <v>21.4</v>
      </c>
      <c r="G133" s="3">
        <v>34.3</v>
      </c>
    </row>
  </sheetData>
  <autoFilter ref="A8:N8">
    <sortState ref="A9:N133">
      <sortCondition descending="1" sortBy="value" ref="E9:E133"/>
    </sortState>
  </autoFilter>
  <mergeCells count="4">
    <mergeCell ref="B5:D5"/>
    <mergeCell ref="E5:G5"/>
    <mergeCell ref="H5:J5"/>
    <mergeCell ref="K5:K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7"/>
  <sheetViews>
    <sheetView workbookViewId="0" topLeftCell="A1">
      <selection activeCell="J24" sqref="J24"/>
    </sheetView>
  </sheetViews>
  <sheetFormatPr defaultColWidth="9.140625" defaultRowHeight="15"/>
  <cols>
    <col min="1" max="6" width="9.140625" style="3" customWidth="1"/>
    <col min="7" max="7" width="9.421875" style="3" bestFit="1" customWidth="1"/>
    <col min="8" max="20" width="9.421875" style="3" customWidth="1"/>
    <col min="21" max="21" width="9.421875" style="3" bestFit="1" customWidth="1"/>
    <col min="22" max="24" width="9.57421875" style="3" bestFit="1" customWidth="1"/>
    <col min="25" max="25" width="9.421875" style="3" bestFit="1" customWidth="1"/>
    <col min="26" max="16384" width="9.140625" style="3" customWidth="1"/>
  </cols>
  <sheetData>
    <row r="1" ht="12"/>
    <row r="2" ht="12"/>
    <row r="3" ht="12"/>
    <row r="4" ht="15.75">
      <c r="A4" s="25" t="s">
        <v>129</v>
      </c>
    </row>
    <row r="5" ht="12.75">
      <c r="A5" s="26" t="s">
        <v>114</v>
      </c>
    </row>
    <row r="6" ht="12"/>
    <row r="7" spans="1:9" s="38" customFormat="1" ht="84">
      <c r="A7" s="36" t="s">
        <v>54</v>
      </c>
      <c r="B7" s="37" t="s">
        <v>41</v>
      </c>
      <c r="C7" s="37" t="s">
        <v>40</v>
      </c>
      <c r="D7" s="70" t="s">
        <v>42</v>
      </c>
      <c r="E7" s="37" t="s">
        <v>43</v>
      </c>
      <c r="F7" s="37" t="s">
        <v>39</v>
      </c>
      <c r="G7" s="37" t="s">
        <v>41</v>
      </c>
      <c r="H7" s="37" t="s">
        <v>40</v>
      </c>
      <c r="I7" s="37" t="s">
        <v>44</v>
      </c>
    </row>
    <row r="8" spans="1:9" ht="12">
      <c r="A8" s="34" t="s">
        <v>124</v>
      </c>
      <c r="B8" s="29">
        <v>15266</v>
      </c>
      <c r="C8" s="29">
        <v>6419</v>
      </c>
      <c r="D8" s="28">
        <v>8117</v>
      </c>
      <c r="E8" s="7">
        <v>1607</v>
      </c>
      <c r="F8" s="7">
        <v>31409</v>
      </c>
      <c r="G8" s="46">
        <f>B8/F8</f>
        <v>0.48603903339807064</v>
      </c>
      <c r="H8" s="46">
        <f>C8/F8</f>
        <v>0.20436817472698907</v>
      </c>
      <c r="I8" s="46">
        <f>(D8+E8)/F8</f>
        <v>0.3095927918749403</v>
      </c>
    </row>
    <row r="9" spans="1:9" ht="12">
      <c r="A9" s="35"/>
      <c r="B9" s="32"/>
      <c r="C9" s="32"/>
      <c r="D9" s="31"/>
      <c r="E9" s="30"/>
      <c r="F9" s="30"/>
      <c r="G9" s="32"/>
      <c r="H9" s="32"/>
      <c r="I9" s="32"/>
    </row>
    <row r="10" spans="1:9" ht="12">
      <c r="A10" s="13" t="s">
        <v>14</v>
      </c>
      <c r="B10" s="33">
        <v>135</v>
      </c>
      <c r="C10" s="33">
        <v>13</v>
      </c>
      <c r="D10" s="22">
        <v>11</v>
      </c>
      <c r="E10" s="15">
        <v>19</v>
      </c>
      <c r="F10" s="15">
        <v>178</v>
      </c>
      <c r="G10" s="45">
        <f aca="true" t="shared" si="0" ref="G10:G37">B10/F10</f>
        <v>0.7584269662921348</v>
      </c>
      <c r="H10" s="45">
        <f aca="true" t="shared" si="1" ref="H10:H37">C10/F10</f>
        <v>0.07303370786516854</v>
      </c>
      <c r="I10" s="45">
        <f aca="true" t="shared" si="2" ref="I10:I37">(D10+E10)/F10</f>
        <v>0.16853932584269662</v>
      </c>
    </row>
    <row r="11" spans="1:9" ht="12">
      <c r="A11" s="13" t="s">
        <v>2</v>
      </c>
      <c r="B11" s="33">
        <v>158</v>
      </c>
      <c r="C11" s="33">
        <v>14</v>
      </c>
      <c r="D11" s="22">
        <v>38</v>
      </c>
      <c r="E11" s="15">
        <v>13</v>
      </c>
      <c r="F11" s="15">
        <v>224</v>
      </c>
      <c r="G11" s="45">
        <f t="shared" si="0"/>
        <v>0.7053571428571429</v>
      </c>
      <c r="H11" s="45">
        <f t="shared" si="1"/>
        <v>0.0625</v>
      </c>
      <c r="I11" s="45">
        <f t="shared" si="2"/>
        <v>0.22767857142857142</v>
      </c>
    </row>
    <row r="12" spans="1:9" ht="12">
      <c r="A12" s="13" t="s">
        <v>24</v>
      </c>
      <c r="B12" s="33">
        <v>192</v>
      </c>
      <c r="C12" s="33">
        <v>29</v>
      </c>
      <c r="D12" s="22">
        <v>45</v>
      </c>
      <c r="E12" s="15">
        <v>9</v>
      </c>
      <c r="F12" s="15">
        <v>275</v>
      </c>
      <c r="G12" s="45">
        <f t="shared" si="0"/>
        <v>0.6981818181818182</v>
      </c>
      <c r="H12" s="45">
        <f t="shared" si="1"/>
        <v>0.10545454545454545</v>
      </c>
      <c r="I12" s="45">
        <f t="shared" si="2"/>
        <v>0.19636363636363635</v>
      </c>
    </row>
    <row r="13" spans="1:9" ht="12">
      <c r="A13" s="13" t="s">
        <v>6</v>
      </c>
      <c r="B13" s="33">
        <v>739</v>
      </c>
      <c r="C13" s="33">
        <v>190</v>
      </c>
      <c r="D13" s="22">
        <v>165</v>
      </c>
      <c r="E13" s="15">
        <v>35</v>
      </c>
      <c r="F13" s="15">
        <v>1129</v>
      </c>
      <c r="G13" s="45">
        <f t="shared" si="0"/>
        <v>0.6545615589016829</v>
      </c>
      <c r="H13" s="45">
        <f t="shared" si="1"/>
        <v>0.1682905225863596</v>
      </c>
      <c r="I13" s="45">
        <f t="shared" si="2"/>
        <v>0.1771479185119575</v>
      </c>
    </row>
    <row r="14" spans="1:9" ht="12">
      <c r="A14" s="13" t="s">
        <v>7</v>
      </c>
      <c r="B14" s="33">
        <v>3715</v>
      </c>
      <c r="C14" s="33">
        <v>1203</v>
      </c>
      <c r="D14" s="22">
        <v>996</v>
      </c>
      <c r="E14" s="15">
        <v>147</v>
      </c>
      <c r="F14" s="15">
        <v>6062</v>
      </c>
      <c r="G14" s="45">
        <f t="shared" si="0"/>
        <v>0.6128340481689212</v>
      </c>
      <c r="H14" s="45">
        <f t="shared" si="1"/>
        <v>0.19844935664797098</v>
      </c>
      <c r="I14" s="45">
        <f t="shared" si="2"/>
        <v>0.1885516331243814</v>
      </c>
    </row>
    <row r="15" spans="1:9" ht="12">
      <c r="A15" s="13" t="s">
        <v>138</v>
      </c>
      <c r="B15" s="33">
        <v>477</v>
      </c>
      <c r="C15" s="33">
        <v>171</v>
      </c>
      <c r="D15" s="22">
        <v>136</v>
      </c>
      <c r="E15" s="15"/>
      <c r="F15" s="15">
        <v>784</v>
      </c>
      <c r="G15" s="45">
        <f t="shared" si="0"/>
        <v>0.6084183673469388</v>
      </c>
      <c r="H15" s="45">
        <f t="shared" si="1"/>
        <v>0.2181122448979592</v>
      </c>
      <c r="I15" s="45">
        <f t="shared" si="2"/>
        <v>0.17346938775510204</v>
      </c>
    </row>
    <row r="16" spans="1:9" ht="12">
      <c r="A16" s="13" t="s">
        <v>23</v>
      </c>
      <c r="B16" s="33">
        <v>54</v>
      </c>
      <c r="C16" s="33">
        <v>16</v>
      </c>
      <c r="D16" s="22">
        <v>17</v>
      </c>
      <c r="E16" s="15">
        <v>2</v>
      </c>
      <c r="F16" s="15">
        <v>89</v>
      </c>
      <c r="G16" s="45">
        <f t="shared" si="0"/>
        <v>0.6067415730337079</v>
      </c>
      <c r="H16" s="45">
        <f t="shared" si="1"/>
        <v>0.1797752808988764</v>
      </c>
      <c r="I16" s="45">
        <f t="shared" si="2"/>
        <v>0.21348314606741572</v>
      </c>
    </row>
    <row r="17" spans="1:9" ht="12">
      <c r="A17" s="13" t="s">
        <v>139</v>
      </c>
      <c r="B17" s="33">
        <v>12</v>
      </c>
      <c r="C17" s="33">
        <v>3</v>
      </c>
      <c r="D17" s="22">
        <v>3</v>
      </c>
      <c r="E17" s="15"/>
      <c r="F17" s="15">
        <v>20</v>
      </c>
      <c r="G17" s="45">
        <f t="shared" si="0"/>
        <v>0.6</v>
      </c>
      <c r="H17" s="45">
        <f t="shared" si="1"/>
        <v>0.15</v>
      </c>
      <c r="I17" s="45">
        <f t="shared" si="2"/>
        <v>0.15</v>
      </c>
    </row>
    <row r="18" spans="1:9" ht="12">
      <c r="A18" s="13" t="s">
        <v>1</v>
      </c>
      <c r="B18" s="33">
        <v>177</v>
      </c>
      <c r="C18" s="33">
        <v>13</v>
      </c>
      <c r="D18" s="22">
        <v>120</v>
      </c>
      <c r="E18" s="15">
        <v>9</v>
      </c>
      <c r="F18" s="15">
        <v>319</v>
      </c>
      <c r="G18" s="45">
        <f t="shared" si="0"/>
        <v>0.554858934169279</v>
      </c>
      <c r="H18" s="45">
        <f t="shared" si="1"/>
        <v>0.04075235109717868</v>
      </c>
      <c r="I18" s="45">
        <f t="shared" si="2"/>
        <v>0.4043887147335423</v>
      </c>
    </row>
    <row r="19" spans="1:9" ht="12">
      <c r="A19" s="13" t="s">
        <v>13</v>
      </c>
      <c r="B19" s="33">
        <v>76</v>
      </c>
      <c r="C19" s="33">
        <v>27</v>
      </c>
      <c r="D19" s="22">
        <v>25</v>
      </c>
      <c r="E19" s="15">
        <v>8</v>
      </c>
      <c r="F19" s="15">
        <v>137</v>
      </c>
      <c r="G19" s="45">
        <f t="shared" si="0"/>
        <v>0.5547445255474452</v>
      </c>
      <c r="H19" s="45">
        <f t="shared" si="1"/>
        <v>0.19708029197080293</v>
      </c>
      <c r="I19" s="45">
        <f t="shared" si="2"/>
        <v>0.24087591240875914</v>
      </c>
    </row>
    <row r="20" spans="1:9" ht="12">
      <c r="A20" s="13" t="s">
        <v>4</v>
      </c>
      <c r="B20" s="33">
        <v>54</v>
      </c>
      <c r="C20" s="33">
        <v>9</v>
      </c>
      <c r="D20" s="22">
        <v>31</v>
      </c>
      <c r="E20" s="15">
        <v>6</v>
      </c>
      <c r="F20" s="15">
        <v>99</v>
      </c>
      <c r="G20" s="45">
        <f t="shared" si="0"/>
        <v>0.5454545454545454</v>
      </c>
      <c r="H20" s="45">
        <f t="shared" si="1"/>
        <v>0.09090909090909091</v>
      </c>
      <c r="I20" s="45">
        <f t="shared" si="2"/>
        <v>0.37373737373737376</v>
      </c>
    </row>
    <row r="21" spans="1:9" ht="12">
      <c r="A21" s="13" t="s">
        <v>16</v>
      </c>
      <c r="B21" s="33">
        <v>201</v>
      </c>
      <c r="C21" s="33">
        <v>31</v>
      </c>
      <c r="D21" s="22">
        <v>138</v>
      </c>
      <c r="E21" s="15">
        <v>6</v>
      </c>
      <c r="F21" s="15">
        <v>376</v>
      </c>
      <c r="G21" s="45">
        <f t="shared" si="0"/>
        <v>0.5345744680851063</v>
      </c>
      <c r="H21" s="45">
        <f t="shared" si="1"/>
        <v>0.08244680851063829</v>
      </c>
      <c r="I21" s="45">
        <f t="shared" si="2"/>
        <v>0.3829787234042553</v>
      </c>
    </row>
    <row r="22" spans="1:9" ht="12">
      <c r="A22" s="13" t="s">
        <v>20</v>
      </c>
      <c r="B22" s="33">
        <v>543</v>
      </c>
      <c r="C22" s="33">
        <v>136</v>
      </c>
      <c r="D22" s="22">
        <v>312</v>
      </c>
      <c r="E22" s="15">
        <v>61</v>
      </c>
      <c r="F22" s="15">
        <v>1053</v>
      </c>
      <c r="G22" s="45">
        <f t="shared" si="0"/>
        <v>0.5156695156695157</v>
      </c>
      <c r="H22" s="45">
        <f t="shared" si="1"/>
        <v>0.1291547958214625</v>
      </c>
      <c r="I22" s="45">
        <f t="shared" si="2"/>
        <v>0.35422602089268757</v>
      </c>
    </row>
    <row r="23" spans="1:9" ht="12">
      <c r="A23" s="13" t="s">
        <v>12</v>
      </c>
      <c r="B23" s="33">
        <v>38</v>
      </c>
      <c r="C23" s="33">
        <v>23</v>
      </c>
      <c r="D23" s="22">
        <v>6</v>
      </c>
      <c r="E23" s="15">
        <v>7</v>
      </c>
      <c r="F23" s="15">
        <v>74</v>
      </c>
      <c r="G23" s="45">
        <f t="shared" si="0"/>
        <v>0.5135135135135135</v>
      </c>
      <c r="H23" s="45">
        <f t="shared" si="1"/>
        <v>0.3108108108108108</v>
      </c>
      <c r="I23" s="45">
        <f t="shared" si="2"/>
        <v>0.17567567567567569</v>
      </c>
    </row>
    <row r="24" spans="1:9" ht="12">
      <c r="A24" s="13" t="s">
        <v>15</v>
      </c>
      <c r="B24" s="33">
        <v>21</v>
      </c>
      <c r="C24" s="33">
        <v>4</v>
      </c>
      <c r="D24" s="22">
        <v>10</v>
      </c>
      <c r="E24" s="15">
        <v>6</v>
      </c>
      <c r="F24" s="15">
        <v>41</v>
      </c>
      <c r="G24" s="45">
        <f t="shared" si="0"/>
        <v>0.5121951219512195</v>
      </c>
      <c r="H24" s="45">
        <f t="shared" si="1"/>
        <v>0.0975609756097561</v>
      </c>
      <c r="I24" s="45">
        <f t="shared" si="2"/>
        <v>0.3902439024390244</v>
      </c>
    </row>
    <row r="25" spans="1:9" ht="12">
      <c r="A25" s="13" t="s">
        <v>140</v>
      </c>
      <c r="B25" s="33">
        <v>148</v>
      </c>
      <c r="C25" s="33">
        <v>29</v>
      </c>
      <c r="D25" s="22">
        <v>115</v>
      </c>
      <c r="E25" s="15"/>
      <c r="F25" s="15">
        <v>294</v>
      </c>
      <c r="G25" s="45">
        <f t="shared" si="0"/>
        <v>0.5034013605442177</v>
      </c>
      <c r="H25" s="45">
        <f t="shared" si="1"/>
        <v>0.09863945578231292</v>
      </c>
      <c r="I25" s="45">
        <f t="shared" si="2"/>
        <v>0.391156462585034</v>
      </c>
    </row>
    <row r="26" spans="1:9" ht="12">
      <c r="A26" s="13" t="s">
        <v>9</v>
      </c>
      <c r="B26" s="33">
        <v>2245</v>
      </c>
      <c r="C26" s="33">
        <v>1220</v>
      </c>
      <c r="D26" s="22">
        <v>754</v>
      </c>
      <c r="E26" s="15">
        <v>294</v>
      </c>
      <c r="F26" s="15">
        <v>4513</v>
      </c>
      <c r="G26" s="45">
        <f t="shared" si="0"/>
        <v>0.4974518058940838</v>
      </c>
      <c r="H26" s="45">
        <f t="shared" si="1"/>
        <v>0.2703301573232883</v>
      </c>
      <c r="I26" s="45">
        <f t="shared" si="2"/>
        <v>0.23221803678262795</v>
      </c>
    </row>
    <row r="27" spans="1:9" ht="12">
      <c r="A27" s="13" t="s">
        <v>26</v>
      </c>
      <c r="B27" s="33">
        <v>477</v>
      </c>
      <c r="C27" s="33">
        <v>232</v>
      </c>
      <c r="D27" s="22">
        <v>167</v>
      </c>
      <c r="E27" s="15">
        <v>95</v>
      </c>
      <c r="F27" s="15">
        <v>971</v>
      </c>
      <c r="G27" s="45">
        <f t="shared" si="0"/>
        <v>0.49124613800205974</v>
      </c>
      <c r="H27" s="45">
        <f t="shared" si="1"/>
        <v>0.23892893923789907</v>
      </c>
      <c r="I27" s="45">
        <f t="shared" si="2"/>
        <v>0.2698249227600412</v>
      </c>
    </row>
    <row r="28" spans="1:9" ht="12">
      <c r="A28" s="13" t="s">
        <v>21</v>
      </c>
      <c r="B28" s="33">
        <v>367</v>
      </c>
      <c r="C28" s="33">
        <v>162</v>
      </c>
      <c r="D28" s="22">
        <v>208</v>
      </c>
      <c r="E28" s="15">
        <v>12</v>
      </c>
      <c r="F28" s="15">
        <v>749</v>
      </c>
      <c r="G28" s="45">
        <f t="shared" si="0"/>
        <v>0.48998664886515353</v>
      </c>
      <c r="H28" s="45">
        <f t="shared" si="1"/>
        <v>0.2162883845126836</v>
      </c>
      <c r="I28" s="45">
        <f t="shared" si="2"/>
        <v>0.2937249666221629</v>
      </c>
    </row>
    <row r="29" spans="1:9" ht="12">
      <c r="A29" s="13" t="s">
        <v>8</v>
      </c>
      <c r="B29" s="33">
        <v>2351</v>
      </c>
      <c r="C29" s="33">
        <v>1265</v>
      </c>
      <c r="D29" s="22">
        <v>887</v>
      </c>
      <c r="E29" s="15">
        <v>300</v>
      </c>
      <c r="F29" s="15">
        <v>4803</v>
      </c>
      <c r="G29" s="45">
        <f t="shared" si="0"/>
        <v>0.48948573808036644</v>
      </c>
      <c r="H29" s="45">
        <f t="shared" si="1"/>
        <v>0.2633770560066625</v>
      </c>
      <c r="I29" s="45">
        <f t="shared" si="2"/>
        <v>0.24713720591297106</v>
      </c>
    </row>
    <row r="30" spans="1:9" ht="12">
      <c r="A30" s="13" t="s">
        <v>3</v>
      </c>
      <c r="B30" s="33">
        <v>182</v>
      </c>
      <c r="C30" s="33">
        <v>83</v>
      </c>
      <c r="D30" s="22">
        <v>70</v>
      </c>
      <c r="E30" s="15">
        <v>47</v>
      </c>
      <c r="F30" s="15">
        <v>382</v>
      </c>
      <c r="G30" s="45">
        <f t="shared" si="0"/>
        <v>0.47643979057591623</v>
      </c>
      <c r="H30" s="45">
        <f t="shared" si="1"/>
        <v>0.21727748691099477</v>
      </c>
      <c r="I30" s="45">
        <f t="shared" si="2"/>
        <v>0.306282722513089</v>
      </c>
    </row>
    <row r="31" spans="1:9" ht="12">
      <c r="A31" s="13" t="s">
        <v>0</v>
      </c>
      <c r="B31" s="33">
        <v>292</v>
      </c>
      <c r="C31" s="33">
        <v>182</v>
      </c>
      <c r="D31" s="22">
        <v>126</v>
      </c>
      <c r="E31" s="15">
        <v>50</v>
      </c>
      <c r="F31" s="15">
        <v>650</v>
      </c>
      <c r="G31" s="45">
        <f t="shared" si="0"/>
        <v>0.4492307692307692</v>
      </c>
      <c r="H31" s="45">
        <f t="shared" si="1"/>
        <v>0.28</v>
      </c>
      <c r="I31" s="45">
        <f t="shared" si="2"/>
        <v>0.27076923076923076</v>
      </c>
    </row>
    <row r="32" spans="1:9" ht="12">
      <c r="A32" s="13" t="s">
        <v>25</v>
      </c>
      <c r="B32" s="33">
        <v>225</v>
      </c>
      <c r="C32" s="33">
        <v>113</v>
      </c>
      <c r="D32" s="22">
        <v>124</v>
      </c>
      <c r="E32" s="15">
        <v>56</v>
      </c>
      <c r="F32" s="15">
        <v>518</v>
      </c>
      <c r="G32" s="45">
        <f t="shared" si="0"/>
        <v>0.4343629343629344</v>
      </c>
      <c r="H32" s="45">
        <f t="shared" si="1"/>
        <v>0.21814671814671815</v>
      </c>
      <c r="I32" s="45">
        <f t="shared" si="2"/>
        <v>0.3474903474903475</v>
      </c>
    </row>
    <row r="33" spans="1:9" ht="12">
      <c r="A33" s="13" t="s">
        <v>125</v>
      </c>
      <c r="B33" s="33">
        <v>1679</v>
      </c>
      <c r="C33" s="33">
        <v>1038</v>
      </c>
      <c r="D33" s="22">
        <v>954</v>
      </c>
      <c r="E33" s="15">
        <v>429</v>
      </c>
      <c r="F33" s="15">
        <v>4100</v>
      </c>
      <c r="G33" s="45">
        <f t="shared" si="0"/>
        <v>0.4095121951219512</v>
      </c>
      <c r="H33" s="45">
        <f t="shared" si="1"/>
        <v>0.2531707317073171</v>
      </c>
      <c r="I33" s="45">
        <f t="shared" si="2"/>
        <v>0.33731707317073173</v>
      </c>
    </row>
    <row r="34" spans="1:9" ht="12">
      <c r="A34" s="13" t="s">
        <v>19</v>
      </c>
      <c r="B34" s="33">
        <v>255</v>
      </c>
      <c r="C34" s="33">
        <v>159</v>
      </c>
      <c r="D34" s="22">
        <v>173</v>
      </c>
      <c r="E34" s="15">
        <v>45</v>
      </c>
      <c r="F34" s="15">
        <v>631</v>
      </c>
      <c r="G34" s="45">
        <f t="shared" si="0"/>
        <v>0.4041204437400951</v>
      </c>
      <c r="H34" s="45">
        <f t="shared" si="1"/>
        <v>0.2519809825673534</v>
      </c>
      <c r="I34" s="45">
        <f t="shared" si="2"/>
        <v>0.34548335974643424</v>
      </c>
    </row>
    <row r="35" spans="1:9" ht="12">
      <c r="A35" s="13" t="s">
        <v>11</v>
      </c>
      <c r="B35" s="33">
        <v>2286</v>
      </c>
      <c r="C35" s="33">
        <v>830</v>
      </c>
      <c r="D35" s="22">
        <v>2967</v>
      </c>
      <c r="E35" s="15">
        <v>95</v>
      </c>
      <c r="F35" s="15">
        <v>6177</v>
      </c>
      <c r="G35" s="45">
        <f t="shared" si="0"/>
        <v>0.370082564351627</v>
      </c>
      <c r="H35" s="45">
        <f t="shared" si="1"/>
        <v>0.13436943500080945</v>
      </c>
      <c r="I35" s="45">
        <f t="shared" si="2"/>
        <v>0.4957098915331067</v>
      </c>
    </row>
    <row r="36" spans="1:9" ht="12">
      <c r="A36" s="13" t="s">
        <v>5</v>
      </c>
      <c r="B36" s="33">
        <v>148</v>
      </c>
      <c r="C36" s="33">
        <v>105</v>
      </c>
      <c r="D36" s="22">
        <v>164</v>
      </c>
      <c r="E36" s="15">
        <v>9</v>
      </c>
      <c r="F36" s="15">
        <v>425</v>
      </c>
      <c r="G36" s="45">
        <f t="shared" si="0"/>
        <v>0.34823529411764703</v>
      </c>
      <c r="H36" s="45">
        <f t="shared" si="1"/>
        <v>0.24705882352941178</v>
      </c>
      <c r="I36" s="45">
        <f t="shared" si="2"/>
        <v>0.40705882352941175</v>
      </c>
    </row>
    <row r="37" spans="1:9" ht="12">
      <c r="A37" s="13" t="s">
        <v>18</v>
      </c>
      <c r="B37" s="33">
        <v>372</v>
      </c>
      <c r="C37" s="33">
        <v>385</v>
      </c>
      <c r="D37" s="22">
        <v>243</v>
      </c>
      <c r="E37" s="15">
        <v>141</v>
      </c>
      <c r="F37" s="15">
        <v>1141</v>
      </c>
      <c r="G37" s="45">
        <f t="shared" si="0"/>
        <v>0.32602979842243646</v>
      </c>
      <c r="H37" s="45">
        <f t="shared" si="1"/>
        <v>0.3374233128834356</v>
      </c>
      <c r="I37" s="45">
        <f t="shared" si="2"/>
        <v>0.33654688869412797</v>
      </c>
    </row>
    <row r="38" spans="1:9" ht="12">
      <c r="A38" s="13"/>
      <c r="B38" s="33"/>
      <c r="C38" s="33"/>
      <c r="D38" s="22"/>
      <c r="E38" s="15"/>
      <c r="F38" s="15"/>
      <c r="G38" s="45"/>
      <c r="H38" s="45"/>
      <c r="I38" s="45"/>
    </row>
    <row r="39" spans="1:9" ht="12">
      <c r="A39" s="13" t="s">
        <v>126</v>
      </c>
      <c r="B39" s="33">
        <v>15</v>
      </c>
      <c r="C39" s="33">
        <v>10</v>
      </c>
      <c r="D39" s="22">
        <v>9</v>
      </c>
      <c r="E39" s="15">
        <v>2</v>
      </c>
      <c r="F39" s="15">
        <v>35</v>
      </c>
      <c r="G39" s="45">
        <f>B39/F39</f>
        <v>0.42857142857142855</v>
      </c>
      <c r="H39" s="45">
        <f>C39/F39</f>
        <v>0.2857142857142857</v>
      </c>
      <c r="I39" s="45">
        <f>(D39+E39)/F39</f>
        <v>0.3142857142857143</v>
      </c>
    </row>
    <row r="40" spans="1:9" ht="12">
      <c r="A40" s="13" t="s">
        <v>27</v>
      </c>
      <c r="B40" s="33">
        <v>137</v>
      </c>
      <c r="C40" s="33">
        <v>97</v>
      </c>
      <c r="D40" s="22">
        <v>77</v>
      </c>
      <c r="E40" s="15">
        <v>20</v>
      </c>
      <c r="F40" s="15">
        <v>331</v>
      </c>
      <c r="G40" s="45">
        <f>B40/F40</f>
        <v>0.41389728096676737</v>
      </c>
      <c r="H40" s="45">
        <f>C40/F40</f>
        <v>0.2930513595166163</v>
      </c>
      <c r="I40" s="45">
        <f>(D40+E40)/F40</f>
        <v>0.2930513595166163</v>
      </c>
    </row>
    <row r="41" spans="1:9" ht="12">
      <c r="A41" s="13" t="s">
        <v>28</v>
      </c>
      <c r="B41" s="33">
        <v>250</v>
      </c>
      <c r="C41" s="33">
        <v>371</v>
      </c>
      <c r="D41" s="22">
        <v>201</v>
      </c>
      <c r="E41" s="15">
        <v>45</v>
      </c>
      <c r="F41" s="15">
        <v>867</v>
      </c>
      <c r="G41" s="45">
        <f>B41/F41</f>
        <v>0.28835063437139563</v>
      </c>
      <c r="H41" s="45">
        <f>C41/F41</f>
        <v>0.4279123414071511</v>
      </c>
      <c r="I41" s="45">
        <f>(D41+E41)/F41</f>
        <v>0.2837370242214533</v>
      </c>
    </row>
    <row r="42" spans="1:9" ht="12">
      <c r="A42" s="13"/>
      <c r="B42" s="33"/>
      <c r="C42" s="33"/>
      <c r="D42" s="22"/>
      <c r="E42" s="15"/>
      <c r="F42" s="15"/>
      <c r="G42" s="45"/>
      <c r="H42" s="45"/>
      <c r="I42" s="45"/>
    </row>
    <row r="43" spans="1:9" ht="12">
      <c r="A43" s="13" t="s">
        <v>29</v>
      </c>
      <c r="B43" s="33">
        <v>152</v>
      </c>
      <c r="C43" s="33">
        <v>15</v>
      </c>
      <c r="D43" s="22">
        <v>76</v>
      </c>
      <c r="E43" s="15">
        <v>5</v>
      </c>
      <c r="F43" s="15">
        <v>248</v>
      </c>
      <c r="G43" s="45">
        <f>B43/F43</f>
        <v>0.6129032258064516</v>
      </c>
      <c r="H43" s="45">
        <f>C43/F43</f>
        <v>0.06048387096774194</v>
      </c>
      <c r="I43" s="45">
        <f>(D43+E43)/F43</f>
        <v>0.32661290322580644</v>
      </c>
    </row>
    <row r="44" spans="1:9" ht="12">
      <c r="A44" s="13" t="s">
        <v>30</v>
      </c>
      <c r="B44" s="33">
        <v>305</v>
      </c>
      <c r="C44" s="33">
        <v>117</v>
      </c>
      <c r="D44" s="22">
        <v>224</v>
      </c>
      <c r="E44" s="15">
        <v>10</v>
      </c>
      <c r="F44" s="15">
        <v>655</v>
      </c>
      <c r="G44" s="45">
        <f>B44/F44</f>
        <v>0.46564885496183206</v>
      </c>
      <c r="H44" s="45">
        <f>C44/F44</f>
        <v>0.17862595419847327</v>
      </c>
      <c r="I44" s="45">
        <f>(D44+E44)/F44</f>
        <v>0.35725190839694654</v>
      </c>
    </row>
    <row r="45" spans="1:9" ht="12">
      <c r="A45" s="13" t="s">
        <v>31</v>
      </c>
      <c r="B45" s="33">
        <v>4065</v>
      </c>
      <c r="C45" s="33">
        <v>813</v>
      </c>
      <c r="D45" s="22">
        <v>4113</v>
      </c>
      <c r="E45" s="15">
        <v>32</v>
      </c>
      <c r="F45" s="15">
        <v>9023</v>
      </c>
      <c r="G45" s="45">
        <f>B45/F45</f>
        <v>0.45051534966197493</v>
      </c>
      <c r="H45" s="45">
        <f>C45/F45</f>
        <v>0.09010306993239499</v>
      </c>
      <c r="I45" s="45">
        <f>(D45+E45)/F45</f>
        <v>0.45938158040563004</v>
      </c>
    </row>
    <row r="46" ht="12">
      <c r="A46" s="66"/>
    </row>
    <row r="47" ht="12">
      <c r="A47" s="27" t="s">
        <v>38</v>
      </c>
    </row>
  </sheetData>
  <autoFilter ref="A42:I42">
    <sortState ref="A43:I47">
      <sortCondition descending="1" sortBy="value" ref="G43:G47"/>
    </sortState>
  </autoFilter>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66">
      <selection activeCell="A83" sqref="A83:XFD123"/>
    </sheetView>
  </sheetViews>
  <sheetFormatPr defaultColWidth="9.140625" defaultRowHeight="15"/>
  <cols>
    <col min="1" max="1" width="9.140625" style="3" customWidth="1"/>
    <col min="2" max="10" width="6.00390625" style="3" customWidth="1"/>
    <col min="11" max="11" width="12.7109375" style="3" customWidth="1"/>
    <col min="12" max="16384" width="9.140625" style="3" customWidth="1"/>
  </cols>
  <sheetData>
    <row r="1" ht="15.75">
      <c r="A1" s="25" t="s">
        <v>115</v>
      </c>
    </row>
    <row r="2" ht="12.75">
      <c r="A2" s="26" t="s">
        <v>113</v>
      </c>
    </row>
    <row r="3" ht="15.75">
      <c r="A3" s="25" t="s">
        <v>116</v>
      </c>
    </row>
    <row r="4" ht="12.75">
      <c r="A4" s="26" t="s">
        <v>118</v>
      </c>
    </row>
    <row r="5" spans="1:11" ht="33.6" customHeight="1">
      <c r="A5" s="2"/>
      <c r="B5" s="126" t="s">
        <v>58</v>
      </c>
      <c r="C5" s="127"/>
      <c r="D5" s="127"/>
      <c r="E5" s="126" t="s">
        <v>121</v>
      </c>
      <c r="F5" s="127"/>
      <c r="G5" s="127"/>
      <c r="H5" s="129" t="s">
        <v>130</v>
      </c>
      <c r="I5" s="130"/>
      <c r="J5" s="130"/>
      <c r="K5" s="132" t="s">
        <v>131</v>
      </c>
    </row>
    <row r="6" spans="1:11" ht="19.2" customHeight="1">
      <c r="A6" s="5"/>
      <c r="B6" s="18" t="s">
        <v>32</v>
      </c>
      <c r="C6" s="6" t="s">
        <v>33</v>
      </c>
      <c r="D6" s="6" t="s">
        <v>34</v>
      </c>
      <c r="E6" s="18" t="s">
        <v>32</v>
      </c>
      <c r="F6" s="6" t="s">
        <v>33</v>
      </c>
      <c r="G6" s="6" t="s">
        <v>34</v>
      </c>
      <c r="H6" s="18" t="s">
        <v>32</v>
      </c>
      <c r="I6" s="6" t="s">
        <v>33</v>
      </c>
      <c r="J6" s="6" t="s">
        <v>34</v>
      </c>
      <c r="K6" s="134"/>
    </row>
    <row r="7" spans="1:11" ht="12">
      <c r="A7" s="4" t="s">
        <v>124</v>
      </c>
      <c r="B7" s="19">
        <v>6.3</v>
      </c>
      <c r="C7" s="8">
        <v>6.1</v>
      </c>
      <c r="D7" s="8">
        <v>6.5</v>
      </c>
      <c r="E7" s="19">
        <v>6.9</v>
      </c>
      <c r="F7" s="8">
        <v>6.7</v>
      </c>
      <c r="G7" s="8">
        <v>7.1</v>
      </c>
      <c r="H7" s="23">
        <f>E7-B7</f>
        <v>0.6000000000000005</v>
      </c>
      <c r="I7" s="7">
        <f>F7-C7</f>
        <v>0.6000000000000005</v>
      </c>
      <c r="J7" s="7">
        <f>G7-D7</f>
        <v>0.5999999999999996</v>
      </c>
      <c r="K7" s="7">
        <f>G7-F7</f>
        <v>0.39999999999999947</v>
      </c>
    </row>
    <row r="8" spans="1:11" ht="12">
      <c r="A8" s="10"/>
      <c r="B8" s="20"/>
      <c r="C8" s="11"/>
      <c r="D8" s="11"/>
      <c r="E8" s="20"/>
      <c r="F8" s="11"/>
      <c r="G8" s="11"/>
      <c r="H8" s="24"/>
      <c r="I8" s="30"/>
      <c r="J8" s="30"/>
      <c r="K8" s="30"/>
    </row>
    <row r="9" spans="1:11" ht="12">
      <c r="A9" s="13" t="s">
        <v>6</v>
      </c>
      <c r="B9" s="21">
        <v>16.2</v>
      </c>
      <c r="C9" s="14">
        <v>13.4</v>
      </c>
      <c r="D9" s="14">
        <v>19.5</v>
      </c>
      <c r="E9" s="21">
        <v>15.4</v>
      </c>
      <c r="F9" s="14">
        <v>12.9</v>
      </c>
      <c r="G9" s="14">
        <v>18.4</v>
      </c>
      <c r="H9" s="22">
        <f aca="true" t="shared" si="0" ref="H9:H36">E9-B9</f>
        <v>-0.7999999999999989</v>
      </c>
      <c r="I9" s="15">
        <f aca="true" t="shared" si="1" ref="I9:I36">F9-C9</f>
        <v>-0.5</v>
      </c>
      <c r="J9" s="15">
        <f aca="true" t="shared" si="2" ref="J9:J36">G9-D9</f>
        <v>-1.1000000000000014</v>
      </c>
      <c r="K9" s="15">
        <f aca="true" t="shared" si="3" ref="K9:K36">G9-F9</f>
        <v>5.499999999999998</v>
      </c>
    </row>
    <row r="10" spans="1:11" ht="12">
      <c r="A10" s="13" t="s">
        <v>7</v>
      </c>
      <c r="B10" s="21">
        <v>13.4</v>
      </c>
      <c r="C10" s="14">
        <v>12</v>
      </c>
      <c r="D10" s="14">
        <v>14.9</v>
      </c>
      <c r="E10" s="21">
        <v>15.4</v>
      </c>
      <c r="F10" s="14">
        <v>13.8</v>
      </c>
      <c r="G10" s="14">
        <v>17.2</v>
      </c>
      <c r="H10" s="22">
        <f t="shared" si="0"/>
        <v>2</v>
      </c>
      <c r="I10" s="15">
        <f t="shared" si="1"/>
        <v>1.8000000000000007</v>
      </c>
      <c r="J10" s="15">
        <f t="shared" si="2"/>
        <v>2.299999999999999</v>
      </c>
      <c r="K10" s="15">
        <f t="shared" si="3"/>
        <v>3.3999999999999986</v>
      </c>
    </row>
    <row r="11" spans="1:11" ht="12">
      <c r="A11" s="13" t="s">
        <v>14</v>
      </c>
      <c r="B11" s="21">
        <v>6.4</v>
      </c>
      <c r="C11" s="14">
        <v>7.3</v>
      </c>
      <c r="D11" s="14">
        <v>5.6</v>
      </c>
      <c r="E11" s="21">
        <v>8.9</v>
      </c>
      <c r="F11" s="14">
        <v>9.4</v>
      </c>
      <c r="G11" s="14">
        <v>8.4</v>
      </c>
      <c r="H11" s="22">
        <f t="shared" si="0"/>
        <v>2.5</v>
      </c>
      <c r="I11" s="15">
        <f t="shared" si="1"/>
        <v>2.1000000000000005</v>
      </c>
      <c r="J11" s="15">
        <f t="shared" si="2"/>
        <v>2.8000000000000007</v>
      </c>
      <c r="K11" s="15">
        <f t="shared" si="3"/>
        <v>-1</v>
      </c>
    </row>
    <row r="12" spans="1:11" ht="12">
      <c r="A12" s="13" t="s">
        <v>12</v>
      </c>
      <c r="B12" s="21">
        <v>6.6</v>
      </c>
      <c r="C12" s="14">
        <v>5.9</v>
      </c>
      <c r="D12" s="14">
        <v>7.4</v>
      </c>
      <c r="E12" s="21">
        <v>8.2</v>
      </c>
      <c r="F12" s="14">
        <v>8.3</v>
      </c>
      <c r="G12" s="14">
        <v>8.1</v>
      </c>
      <c r="H12" s="22">
        <f t="shared" si="0"/>
        <v>1.5999999999999996</v>
      </c>
      <c r="I12" s="15">
        <f t="shared" si="1"/>
        <v>2.4000000000000004</v>
      </c>
      <c r="J12" s="15">
        <f t="shared" si="2"/>
        <v>0.6999999999999993</v>
      </c>
      <c r="K12" s="15">
        <f t="shared" si="3"/>
        <v>-0.20000000000000107</v>
      </c>
    </row>
    <row r="13" spans="1:11" ht="12">
      <c r="A13" s="13" t="s">
        <v>26</v>
      </c>
      <c r="B13" s="21">
        <v>6.6</v>
      </c>
      <c r="C13" s="14">
        <v>6.6</v>
      </c>
      <c r="D13" s="14">
        <v>6.7</v>
      </c>
      <c r="E13" s="21">
        <v>8.2</v>
      </c>
      <c r="F13" s="14">
        <v>8.1</v>
      </c>
      <c r="G13" s="14">
        <v>8.3</v>
      </c>
      <c r="H13" s="22">
        <f t="shared" si="0"/>
        <v>1.5999999999999996</v>
      </c>
      <c r="I13" s="15">
        <f t="shared" si="1"/>
        <v>1.5</v>
      </c>
      <c r="J13" s="15">
        <f t="shared" si="2"/>
        <v>1.6000000000000005</v>
      </c>
      <c r="K13" s="15">
        <f t="shared" si="3"/>
        <v>0.20000000000000107</v>
      </c>
    </row>
    <row r="14" spans="1:11" ht="12">
      <c r="A14" s="13" t="s">
        <v>11</v>
      </c>
      <c r="B14" s="21">
        <v>8.6</v>
      </c>
      <c r="C14" s="14">
        <v>8</v>
      </c>
      <c r="D14" s="14">
        <v>9.5</v>
      </c>
      <c r="E14" s="21">
        <v>8.1</v>
      </c>
      <c r="F14" s="14">
        <v>7.9</v>
      </c>
      <c r="G14" s="14">
        <v>8.4</v>
      </c>
      <c r="H14" s="22">
        <f t="shared" si="0"/>
        <v>-0.5</v>
      </c>
      <c r="I14" s="15">
        <f t="shared" si="1"/>
        <v>-0.09999999999999964</v>
      </c>
      <c r="J14" s="15">
        <f t="shared" si="2"/>
        <v>-1.0999999999999996</v>
      </c>
      <c r="K14" s="15">
        <f t="shared" si="3"/>
        <v>0.5</v>
      </c>
    </row>
    <row r="15" spans="1:11" ht="12">
      <c r="A15" s="13" t="s">
        <v>10</v>
      </c>
      <c r="B15" s="21">
        <v>6.1</v>
      </c>
      <c r="C15" s="14">
        <v>6.1</v>
      </c>
      <c r="D15" s="14">
        <v>6</v>
      </c>
      <c r="E15" s="21">
        <v>7.8</v>
      </c>
      <c r="F15" s="14">
        <v>8.2</v>
      </c>
      <c r="G15" s="14">
        <v>7.3</v>
      </c>
      <c r="H15" s="22">
        <f t="shared" si="0"/>
        <v>1.7000000000000002</v>
      </c>
      <c r="I15" s="15">
        <f t="shared" si="1"/>
        <v>2.0999999999999996</v>
      </c>
      <c r="J15" s="15">
        <f t="shared" si="2"/>
        <v>1.2999999999999998</v>
      </c>
      <c r="K15" s="15">
        <f t="shared" si="3"/>
        <v>-0.8999999999999995</v>
      </c>
    </row>
    <row r="16" spans="1:11" ht="12">
      <c r="A16" s="13" t="s">
        <v>8</v>
      </c>
      <c r="B16" s="21">
        <v>7.9</v>
      </c>
      <c r="C16" s="14">
        <v>8</v>
      </c>
      <c r="D16" s="14">
        <v>7.7</v>
      </c>
      <c r="E16" s="21">
        <v>7.7</v>
      </c>
      <c r="F16" s="14">
        <v>7.7</v>
      </c>
      <c r="G16" s="14">
        <v>7.6</v>
      </c>
      <c r="H16" s="22">
        <f t="shared" si="0"/>
        <v>-0.20000000000000018</v>
      </c>
      <c r="I16" s="15">
        <f t="shared" si="1"/>
        <v>-0.2999999999999998</v>
      </c>
      <c r="J16" s="15">
        <f t="shared" si="2"/>
        <v>-0.10000000000000053</v>
      </c>
      <c r="K16" s="15">
        <f t="shared" si="3"/>
        <v>-0.10000000000000053</v>
      </c>
    </row>
    <row r="17" spans="1:11" ht="12">
      <c r="A17" s="13" t="s">
        <v>25</v>
      </c>
      <c r="B17" s="21">
        <v>6.3</v>
      </c>
      <c r="C17" s="14">
        <v>6.6</v>
      </c>
      <c r="D17" s="14">
        <v>5.9</v>
      </c>
      <c r="E17" s="21">
        <v>7.6</v>
      </c>
      <c r="F17" s="14">
        <v>7.9</v>
      </c>
      <c r="G17" s="14">
        <v>7.3</v>
      </c>
      <c r="H17" s="22">
        <f t="shared" si="0"/>
        <v>1.2999999999999998</v>
      </c>
      <c r="I17" s="15">
        <f t="shared" si="1"/>
        <v>1.3000000000000007</v>
      </c>
      <c r="J17" s="15">
        <f t="shared" si="2"/>
        <v>1.3999999999999995</v>
      </c>
      <c r="K17" s="15">
        <f t="shared" si="3"/>
        <v>-0.6000000000000005</v>
      </c>
    </row>
    <row r="18" spans="1:11" ht="12">
      <c r="A18" s="13" t="s">
        <v>13</v>
      </c>
      <c r="B18" s="21">
        <v>5.7</v>
      </c>
      <c r="C18" s="14">
        <v>6.2</v>
      </c>
      <c r="D18" s="14">
        <v>5.3</v>
      </c>
      <c r="E18" s="21">
        <v>7.6</v>
      </c>
      <c r="F18" s="14">
        <v>8.3</v>
      </c>
      <c r="G18" s="14">
        <v>7</v>
      </c>
      <c r="H18" s="22">
        <f t="shared" si="0"/>
        <v>1.8999999999999995</v>
      </c>
      <c r="I18" s="15">
        <f t="shared" si="1"/>
        <v>2.1000000000000005</v>
      </c>
      <c r="J18" s="15">
        <f t="shared" si="2"/>
        <v>1.7000000000000002</v>
      </c>
      <c r="K18" s="15">
        <f t="shared" si="3"/>
        <v>-1.3000000000000007</v>
      </c>
    </row>
    <row r="19" spans="1:11" ht="12">
      <c r="A19" s="13" t="s">
        <v>132</v>
      </c>
      <c r="B19" s="21">
        <v>7.6</v>
      </c>
      <c r="C19" s="14">
        <v>7.8</v>
      </c>
      <c r="D19" s="14">
        <v>7.5</v>
      </c>
      <c r="E19" s="21">
        <v>7.5</v>
      </c>
      <c r="F19" s="14">
        <v>7.6</v>
      </c>
      <c r="G19" s="14">
        <v>7.4</v>
      </c>
      <c r="H19" s="22">
        <f t="shared" si="0"/>
        <v>-0.09999999999999964</v>
      </c>
      <c r="I19" s="15">
        <f t="shared" si="1"/>
        <v>-0.20000000000000018</v>
      </c>
      <c r="J19" s="15">
        <f t="shared" si="2"/>
        <v>-0.09999999999999964</v>
      </c>
      <c r="K19" s="15">
        <f t="shared" si="3"/>
        <v>-0.1999999999999993</v>
      </c>
    </row>
    <row r="20" spans="1:11" ht="12">
      <c r="A20" s="13" t="s">
        <v>4</v>
      </c>
      <c r="B20" s="21">
        <v>4</v>
      </c>
      <c r="C20" s="14">
        <v>3.6</v>
      </c>
      <c r="D20" s="14">
        <v>4.5</v>
      </c>
      <c r="E20" s="21">
        <v>7.1</v>
      </c>
      <c r="F20" s="14">
        <v>7.4</v>
      </c>
      <c r="G20" s="14">
        <v>6.9</v>
      </c>
      <c r="H20" s="22">
        <f t="shared" si="0"/>
        <v>3.0999999999999996</v>
      </c>
      <c r="I20" s="15">
        <f t="shared" si="1"/>
        <v>3.8000000000000003</v>
      </c>
      <c r="J20" s="15">
        <f t="shared" si="2"/>
        <v>2.4000000000000004</v>
      </c>
      <c r="K20" s="15">
        <f t="shared" si="3"/>
        <v>-0.5</v>
      </c>
    </row>
    <row r="21" spans="1:11" ht="12">
      <c r="A21" s="13" t="s">
        <v>24</v>
      </c>
      <c r="B21" s="21">
        <v>5.7</v>
      </c>
      <c r="C21" s="14">
        <v>5.5</v>
      </c>
      <c r="D21" s="14">
        <v>5.8</v>
      </c>
      <c r="E21" s="21">
        <v>6.9</v>
      </c>
      <c r="F21" s="14">
        <v>6.5</v>
      </c>
      <c r="G21" s="14">
        <v>7.4</v>
      </c>
      <c r="H21" s="22">
        <f t="shared" si="0"/>
        <v>1.2000000000000002</v>
      </c>
      <c r="I21" s="15">
        <f t="shared" si="1"/>
        <v>1</v>
      </c>
      <c r="J21" s="15">
        <f t="shared" si="2"/>
        <v>1.6000000000000005</v>
      </c>
      <c r="K21" s="15">
        <f t="shared" si="3"/>
        <v>0.9000000000000004</v>
      </c>
    </row>
    <row r="22" spans="1:11" ht="12">
      <c r="A22" s="13" t="s">
        <v>21</v>
      </c>
      <c r="B22" s="21">
        <v>6.4</v>
      </c>
      <c r="C22" s="14">
        <v>5.8</v>
      </c>
      <c r="D22" s="14">
        <v>7.1</v>
      </c>
      <c r="E22" s="21">
        <v>6.8</v>
      </c>
      <c r="F22" s="14">
        <v>6.7</v>
      </c>
      <c r="G22" s="14">
        <v>7</v>
      </c>
      <c r="H22" s="22">
        <f t="shared" si="0"/>
        <v>0.39999999999999947</v>
      </c>
      <c r="I22" s="15">
        <f t="shared" si="1"/>
        <v>0.9000000000000004</v>
      </c>
      <c r="J22" s="15">
        <f t="shared" si="2"/>
        <v>-0.09999999999999964</v>
      </c>
      <c r="K22" s="15">
        <f t="shared" si="3"/>
        <v>0.2999999999999998</v>
      </c>
    </row>
    <row r="23" spans="1:11" ht="12">
      <c r="A23" s="13" t="s">
        <v>15</v>
      </c>
      <c r="B23" s="21">
        <v>5.5</v>
      </c>
      <c r="C23" s="14">
        <v>5.5</v>
      </c>
      <c r="D23" s="14">
        <v>5.5</v>
      </c>
      <c r="E23" s="21">
        <v>6.2</v>
      </c>
      <c r="F23" s="14">
        <v>5.5</v>
      </c>
      <c r="G23" s="14">
        <v>7</v>
      </c>
      <c r="H23" s="22">
        <f t="shared" si="0"/>
        <v>0.7000000000000002</v>
      </c>
      <c r="I23" s="15">
        <f t="shared" si="1"/>
        <v>0</v>
      </c>
      <c r="J23" s="15">
        <f t="shared" si="2"/>
        <v>1.5</v>
      </c>
      <c r="K23" s="15">
        <f t="shared" si="3"/>
        <v>1.5</v>
      </c>
    </row>
    <row r="24" spans="1:11" ht="12">
      <c r="A24" s="13" t="s">
        <v>3</v>
      </c>
      <c r="B24" s="21">
        <v>4.9</v>
      </c>
      <c r="C24" s="14">
        <v>4.7</v>
      </c>
      <c r="D24" s="14">
        <v>5.2</v>
      </c>
      <c r="E24" s="21">
        <v>5.7</v>
      </c>
      <c r="F24" s="14">
        <v>5.5</v>
      </c>
      <c r="G24" s="14">
        <v>6</v>
      </c>
      <c r="H24" s="22">
        <f t="shared" si="0"/>
        <v>0.7999999999999998</v>
      </c>
      <c r="I24" s="15">
        <f t="shared" si="1"/>
        <v>0.7999999999999998</v>
      </c>
      <c r="J24" s="15">
        <f t="shared" si="2"/>
        <v>0.7999999999999998</v>
      </c>
      <c r="K24" s="15">
        <f t="shared" si="3"/>
        <v>0.5</v>
      </c>
    </row>
    <row r="25" spans="1:11" ht="12">
      <c r="A25" s="13" t="s">
        <v>5</v>
      </c>
      <c r="B25" s="21">
        <v>4.6</v>
      </c>
      <c r="C25" s="14">
        <v>4.8</v>
      </c>
      <c r="D25" s="14">
        <v>4.4</v>
      </c>
      <c r="E25" s="21">
        <v>5.7</v>
      </c>
      <c r="F25" s="14">
        <v>5.9</v>
      </c>
      <c r="G25" s="14">
        <v>5.4</v>
      </c>
      <c r="H25" s="22">
        <f t="shared" si="0"/>
        <v>1.1000000000000005</v>
      </c>
      <c r="I25" s="15">
        <f t="shared" si="1"/>
        <v>1.1000000000000005</v>
      </c>
      <c r="J25" s="15">
        <f t="shared" si="2"/>
        <v>1</v>
      </c>
      <c r="K25" s="15">
        <f t="shared" si="3"/>
        <v>-0.5</v>
      </c>
    </row>
    <row r="26" spans="1:11" ht="12">
      <c r="A26" s="13" t="s">
        <v>0</v>
      </c>
      <c r="B26" s="21">
        <v>5</v>
      </c>
      <c r="C26" s="14">
        <v>5.5</v>
      </c>
      <c r="D26" s="14">
        <v>4.4</v>
      </c>
      <c r="E26" s="21">
        <v>5.6</v>
      </c>
      <c r="F26" s="14">
        <v>5.8</v>
      </c>
      <c r="G26" s="14">
        <v>5.3</v>
      </c>
      <c r="H26" s="22">
        <f t="shared" si="0"/>
        <v>0.5999999999999996</v>
      </c>
      <c r="I26" s="15">
        <f t="shared" si="1"/>
        <v>0.2999999999999998</v>
      </c>
      <c r="J26" s="15">
        <f t="shared" si="2"/>
        <v>0.8999999999999995</v>
      </c>
      <c r="K26" s="15">
        <f t="shared" si="3"/>
        <v>-0.5</v>
      </c>
    </row>
    <row r="27" spans="1:11" ht="12">
      <c r="A27" s="13" t="s">
        <v>19</v>
      </c>
      <c r="B27" s="21">
        <v>4.2</v>
      </c>
      <c r="C27" s="14">
        <v>4.3</v>
      </c>
      <c r="D27" s="14">
        <v>4</v>
      </c>
      <c r="E27" s="21">
        <v>5.3</v>
      </c>
      <c r="F27" s="14">
        <v>5.4</v>
      </c>
      <c r="G27" s="14">
        <v>5.3</v>
      </c>
      <c r="H27" s="22">
        <f t="shared" si="0"/>
        <v>1.0999999999999996</v>
      </c>
      <c r="I27" s="15">
        <f t="shared" si="1"/>
        <v>1.1000000000000005</v>
      </c>
      <c r="J27" s="15">
        <f t="shared" si="2"/>
        <v>1.2999999999999998</v>
      </c>
      <c r="K27" s="15">
        <f t="shared" si="3"/>
        <v>-0.10000000000000053</v>
      </c>
    </row>
    <row r="28" spans="1:11" ht="12">
      <c r="A28" s="13" t="s">
        <v>1</v>
      </c>
      <c r="B28" s="21">
        <v>4.1</v>
      </c>
      <c r="C28" s="14">
        <v>4.4</v>
      </c>
      <c r="D28" s="14">
        <v>3.7</v>
      </c>
      <c r="E28" s="21">
        <v>5.2</v>
      </c>
      <c r="F28" s="14">
        <v>5.3</v>
      </c>
      <c r="G28" s="14">
        <v>5</v>
      </c>
      <c r="H28" s="22">
        <f t="shared" si="0"/>
        <v>1.1000000000000005</v>
      </c>
      <c r="I28" s="15">
        <f t="shared" si="1"/>
        <v>0.8999999999999995</v>
      </c>
      <c r="J28" s="15">
        <f t="shared" si="2"/>
        <v>1.2999999999999998</v>
      </c>
      <c r="K28" s="15">
        <f t="shared" si="3"/>
        <v>-0.2999999999999998</v>
      </c>
    </row>
    <row r="29" spans="1:11" ht="12">
      <c r="A29" s="13" t="s">
        <v>22</v>
      </c>
      <c r="B29" s="21">
        <v>3.9</v>
      </c>
      <c r="C29" s="14">
        <v>4.5</v>
      </c>
      <c r="D29" s="14">
        <v>3.2</v>
      </c>
      <c r="E29" s="21">
        <v>5.2</v>
      </c>
      <c r="F29" s="14">
        <v>5.4</v>
      </c>
      <c r="G29" s="14">
        <v>5</v>
      </c>
      <c r="H29" s="22">
        <f t="shared" si="0"/>
        <v>1.3000000000000003</v>
      </c>
      <c r="I29" s="15">
        <f t="shared" si="1"/>
        <v>0.9000000000000004</v>
      </c>
      <c r="J29" s="15">
        <f t="shared" si="2"/>
        <v>1.7999999999999998</v>
      </c>
      <c r="K29" s="15">
        <f t="shared" si="3"/>
        <v>-0.40000000000000036</v>
      </c>
    </row>
    <row r="30" spans="1:11" ht="12">
      <c r="A30" s="13" t="s">
        <v>23</v>
      </c>
      <c r="B30" s="21">
        <v>4.1</v>
      </c>
      <c r="C30" s="14">
        <v>3.7</v>
      </c>
      <c r="D30" s="14">
        <v>4.5</v>
      </c>
      <c r="E30" s="21">
        <v>5.1</v>
      </c>
      <c r="F30" s="14">
        <v>4.7</v>
      </c>
      <c r="G30" s="14">
        <v>5.6</v>
      </c>
      <c r="H30" s="22">
        <f t="shared" si="0"/>
        <v>1</v>
      </c>
      <c r="I30" s="15">
        <f t="shared" si="1"/>
        <v>1</v>
      </c>
      <c r="J30" s="15">
        <f t="shared" si="2"/>
        <v>1.0999999999999996</v>
      </c>
      <c r="K30" s="15">
        <f t="shared" si="3"/>
        <v>0.8999999999999995</v>
      </c>
    </row>
    <row r="31" spans="1:11" ht="12">
      <c r="A31" s="13" t="s">
        <v>17</v>
      </c>
      <c r="B31" s="21">
        <v>3.5</v>
      </c>
      <c r="C31" s="14">
        <v>3.3</v>
      </c>
      <c r="D31" s="14">
        <v>3.7</v>
      </c>
      <c r="E31" s="21">
        <v>4.3</v>
      </c>
      <c r="F31" s="14">
        <v>4.3</v>
      </c>
      <c r="G31" s="14">
        <v>4.3</v>
      </c>
      <c r="H31" s="22">
        <f t="shared" si="0"/>
        <v>0.7999999999999998</v>
      </c>
      <c r="I31" s="15">
        <f t="shared" si="1"/>
        <v>1</v>
      </c>
      <c r="J31" s="15">
        <f t="shared" si="2"/>
        <v>0.5999999999999996</v>
      </c>
      <c r="K31" s="15">
        <f t="shared" si="3"/>
        <v>0</v>
      </c>
    </row>
    <row r="32" spans="1:11" ht="12">
      <c r="A32" s="13" t="s">
        <v>16</v>
      </c>
      <c r="B32" s="21">
        <v>3.3</v>
      </c>
      <c r="C32" s="14">
        <v>3.2</v>
      </c>
      <c r="D32" s="14">
        <v>3.5</v>
      </c>
      <c r="E32" s="21">
        <v>4.2</v>
      </c>
      <c r="F32" s="14">
        <v>4</v>
      </c>
      <c r="G32" s="14">
        <v>4.4</v>
      </c>
      <c r="H32" s="22">
        <f t="shared" si="0"/>
        <v>0.9000000000000004</v>
      </c>
      <c r="I32" s="15">
        <f t="shared" si="1"/>
        <v>0.7999999999999998</v>
      </c>
      <c r="J32" s="15">
        <f t="shared" si="2"/>
        <v>0.9000000000000004</v>
      </c>
      <c r="K32" s="15">
        <f t="shared" si="3"/>
        <v>0.40000000000000036</v>
      </c>
    </row>
    <row r="33" spans="1:11" ht="12">
      <c r="A33" s="13" t="s">
        <v>125</v>
      </c>
      <c r="B33" s="21">
        <v>3.1</v>
      </c>
      <c r="C33" s="14">
        <v>3.6</v>
      </c>
      <c r="D33" s="14">
        <v>2.6</v>
      </c>
      <c r="E33" s="21">
        <v>3.8</v>
      </c>
      <c r="F33" s="14">
        <v>4.3</v>
      </c>
      <c r="G33" s="14">
        <v>3.2</v>
      </c>
      <c r="H33" s="22">
        <f t="shared" si="0"/>
        <v>0.6999999999999997</v>
      </c>
      <c r="I33" s="15">
        <f t="shared" si="1"/>
        <v>0.6999999999999997</v>
      </c>
      <c r="J33" s="15">
        <f t="shared" si="2"/>
        <v>0.6000000000000001</v>
      </c>
      <c r="K33" s="15">
        <f t="shared" si="3"/>
        <v>-1.0999999999999996</v>
      </c>
    </row>
    <row r="34" spans="1:11" ht="12">
      <c r="A34" s="13" t="s">
        <v>18</v>
      </c>
      <c r="B34" s="21">
        <v>3.2</v>
      </c>
      <c r="C34" s="14">
        <v>3.3</v>
      </c>
      <c r="D34" s="14">
        <v>3.1</v>
      </c>
      <c r="E34" s="21">
        <v>3.8</v>
      </c>
      <c r="F34" s="14">
        <v>3.6</v>
      </c>
      <c r="G34" s="14">
        <v>4.1</v>
      </c>
      <c r="H34" s="22">
        <f t="shared" si="0"/>
        <v>0.5999999999999996</v>
      </c>
      <c r="I34" s="15">
        <f t="shared" si="1"/>
        <v>0.30000000000000027</v>
      </c>
      <c r="J34" s="15">
        <f t="shared" si="2"/>
        <v>0.9999999999999996</v>
      </c>
      <c r="K34" s="15">
        <f t="shared" si="3"/>
        <v>0.49999999999999956</v>
      </c>
    </row>
    <row r="35" spans="1:11" ht="12">
      <c r="A35" s="13" t="s">
        <v>20</v>
      </c>
      <c r="B35" s="21">
        <v>2.9</v>
      </c>
      <c r="C35" s="14">
        <v>2.7</v>
      </c>
      <c r="D35" s="14">
        <v>3.1</v>
      </c>
      <c r="E35" s="21">
        <v>3.1</v>
      </c>
      <c r="F35" s="14">
        <v>3.1</v>
      </c>
      <c r="G35" s="14">
        <v>3.1</v>
      </c>
      <c r="H35" s="22">
        <f t="shared" si="0"/>
        <v>0.20000000000000018</v>
      </c>
      <c r="I35" s="15">
        <f t="shared" si="1"/>
        <v>0.3999999999999999</v>
      </c>
      <c r="J35" s="15">
        <f t="shared" si="2"/>
        <v>0</v>
      </c>
      <c r="K35" s="15">
        <f t="shared" si="3"/>
        <v>0</v>
      </c>
    </row>
    <row r="36" spans="1:11" ht="12">
      <c r="A36" s="13" t="s">
        <v>2</v>
      </c>
      <c r="B36" s="21">
        <v>2</v>
      </c>
      <c r="C36" s="14">
        <v>1.8</v>
      </c>
      <c r="D36" s="14">
        <v>2.3</v>
      </c>
      <c r="E36" s="21">
        <v>2.9</v>
      </c>
      <c r="F36" s="14">
        <v>2.5</v>
      </c>
      <c r="G36" s="14">
        <v>3.5</v>
      </c>
      <c r="H36" s="22">
        <f t="shared" si="0"/>
        <v>0.8999999999999999</v>
      </c>
      <c r="I36" s="15">
        <f t="shared" si="1"/>
        <v>0.7</v>
      </c>
      <c r="J36" s="15">
        <f t="shared" si="2"/>
        <v>1.2000000000000002</v>
      </c>
      <c r="K36" s="15">
        <f t="shared" si="3"/>
        <v>1</v>
      </c>
    </row>
    <row r="37" spans="1:11" ht="12">
      <c r="A37" s="13"/>
      <c r="B37" s="21"/>
      <c r="C37" s="14"/>
      <c r="D37" s="14"/>
      <c r="E37" s="21"/>
      <c r="F37" s="14"/>
      <c r="G37" s="14"/>
      <c r="H37" s="22"/>
      <c r="I37" s="15"/>
      <c r="J37" s="15"/>
      <c r="K37" s="15"/>
    </row>
    <row r="38" spans="1:11" ht="12">
      <c r="A38" s="13" t="s">
        <v>126</v>
      </c>
      <c r="B38" s="21">
        <v>3.3</v>
      </c>
      <c r="C38" s="14">
        <v>3.6</v>
      </c>
      <c r="D38" s="14">
        <v>2.9</v>
      </c>
      <c r="E38" s="21">
        <v>7.1</v>
      </c>
      <c r="F38" s="14">
        <v>7.5</v>
      </c>
      <c r="G38" s="14">
        <v>6.6</v>
      </c>
      <c r="H38" s="22">
        <f aca="true" t="shared" si="4" ref="H38:J40">E38-B38</f>
        <v>3.8</v>
      </c>
      <c r="I38" s="15">
        <f t="shared" si="4"/>
        <v>3.9</v>
      </c>
      <c r="J38" s="15">
        <f t="shared" si="4"/>
        <v>3.6999999999999997</v>
      </c>
      <c r="K38" s="15">
        <f>G38-F38</f>
        <v>-0.9000000000000004</v>
      </c>
    </row>
    <row r="39" spans="1:11" ht="12">
      <c r="A39" s="13" t="s">
        <v>28</v>
      </c>
      <c r="B39" s="22">
        <v>3.8</v>
      </c>
      <c r="C39" s="15">
        <v>3.7</v>
      </c>
      <c r="D39" s="15">
        <v>4</v>
      </c>
      <c r="E39" s="22">
        <v>4.8</v>
      </c>
      <c r="F39" s="15">
        <v>4.5</v>
      </c>
      <c r="G39" s="15">
        <v>5.1</v>
      </c>
      <c r="H39" s="22">
        <f t="shared" si="4"/>
        <v>1</v>
      </c>
      <c r="I39" s="15">
        <f t="shared" si="4"/>
        <v>0.7999999999999998</v>
      </c>
      <c r="J39" s="15">
        <f t="shared" si="4"/>
        <v>1.0999999999999996</v>
      </c>
      <c r="K39" s="15">
        <f>G39-F39</f>
        <v>0.5999999999999996</v>
      </c>
    </row>
    <row r="40" spans="1:11" ht="12">
      <c r="A40" s="13" t="s">
        <v>27</v>
      </c>
      <c r="B40" s="22">
        <v>3.8</v>
      </c>
      <c r="C40" s="15">
        <v>4.2</v>
      </c>
      <c r="D40" s="15">
        <v>3.3</v>
      </c>
      <c r="E40" s="22">
        <v>4.7</v>
      </c>
      <c r="F40" s="15">
        <v>4.9</v>
      </c>
      <c r="G40" s="15">
        <v>4.4</v>
      </c>
      <c r="H40" s="22">
        <f t="shared" si="4"/>
        <v>0.9000000000000004</v>
      </c>
      <c r="I40" s="15">
        <f t="shared" si="4"/>
        <v>0.7000000000000002</v>
      </c>
      <c r="J40" s="15">
        <f t="shared" si="4"/>
        <v>1.1000000000000005</v>
      </c>
      <c r="K40" s="15">
        <f>G40-F40</f>
        <v>-0.5</v>
      </c>
    </row>
    <row r="41" spans="1:11" ht="12">
      <c r="A41" s="13"/>
      <c r="B41" s="21"/>
      <c r="C41" s="14"/>
      <c r="D41" s="14"/>
      <c r="E41" s="21"/>
      <c r="F41" s="14"/>
      <c r="G41" s="14"/>
      <c r="H41" s="22"/>
      <c r="I41" s="15"/>
      <c r="J41" s="15"/>
      <c r="K41" s="15"/>
    </row>
    <row r="42" spans="1:11" ht="12">
      <c r="A42" s="13" t="s">
        <v>29</v>
      </c>
      <c r="B42" s="21">
        <v>15.7</v>
      </c>
      <c r="C42" s="14">
        <v>15.6</v>
      </c>
      <c r="D42" s="14">
        <v>15.7</v>
      </c>
      <c r="E42" s="21">
        <v>14.9</v>
      </c>
      <c r="F42" s="14">
        <v>15.5</v>
      </c>
      <c r="G42" s="14">
        <v>14</v>
      </c>
      <c r="H42" s="22">
        <f aca="true" t="shared" si="5" ref="H42:J44">E42-B42</f>
        <v>-0.7999999999999989</v>
      </c>
      <c r="I42" s="15">
        <f t="shared" si="5"/>
        <v>-0.09999999999999964</v>
      </c>
      <c r="J42" s="15">
        <f t="shared" si="5"/>
        <v>-1.6999999999999993</v>
      </c>
      <c r="K42" s="15">
        <f>G42-F42</f>
        <v>-1.5</v>
      </c>
    </row>
    <row r="43" spans="1:11" ht="12">
      <c r="A43" s="13" t="s">
        <v>31</v>
      </c>
      <c r="B43" s="22">
        <v>12.8</v>
      </c>
      <c r="C43" s="15">
        <v>11.7</v>
      </c>
      <c r="D43" s="15">
        <v>15</v>
      </c>
      <c r="E43" s="22">
        <v>11.7</v>
      </c>
      <c r="F43" s="15">
        <v>11.6</v>
      </c>
      <c r="G43" s="15">
        <v>11.8</v>
      </c>
      <c r="H43" s="22">
        <f t="shared" si="5"/>
        <v>-1.1000000000000014</v>
      </c>
      <c r="I43" s="15">
        <f t="shared" si="5"/>
        <v>-0.09999999999999964</v>
      </c>
      <c r="J43" s="15">
        <f t="shared" si="5"/>
        <v>-3.1999999999999993</v>
      </c>
      <c r="K43" s="15">
        <f>G43-F43</f>
        <v>0.20000000000000107</v>
      </c>
    </row>
    <row r="44" spans="1:11" ht="12">
      <c r="A44" s="13" t="s">
        <v>30</v>
      </c>
      <c r="B44" s="22">
        <v>8.8</v>
      </c>
      <c r="C44" s="15">
        <v>8.4</v>
      </c>
      <c r="D44" s="15">
        <v>9.4</v>
      </c>
      <c r="E44" s="22">
        <v>9</v>
      </c>
      <c r="F44" s="15">
        <v>8.7</v>
      </c>
      <c r="G44" s="15">
        <v>9.3</v>
      </c>
      <c r="H44" s="22">
        <f t="shared" si="5"/>
        <v>0.1999999999999993</v>
      </c>
      <c r="I44" s="15">
        <f t="shared" si="5"/>
        <v>0.29999999999999893</v>
      </c>
      <c r="J44" s="15">
        <f t="shared" si="5"/>
        <v>-0.09999999999999964</v>
      </c>
      <c r="K44" s="15">
        <f>G44-F44</f>
        <v>0.6000000000000014</v>
      </c>
    </row>
    <row r="45" ht="12">
      <c r="A45" s="3" t="s">
        <v>127</v>
      </c>
    </row>
    <row r="46" ht="12">
      <c r="A46" s="27" t="s">
        <v>38</v>
      </c>
    </row>
  </sheetData>
  <autoFilter ref="A8:K8">
    <sortState ref="A9:K46">
      <sortCondition descending="1" sortBy="value" ref="E9:E46"/>
    </sortState>
  </autoFilter>
  <mergeCells count="4">
    <mergeCell ref="B5:D5"/>
    <mergeCell ref="E5:G5"/>
    <mergeCell ref="H5:J5"/>
    <mergeCell ref="K5:K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topLeftCell="A79">
      <selection activeCell="L110" sqref="L110"/>
    </sheetView>
  </sheetViews>
  <sheetFormatPr defaultColWidth="9.140625" defaultRowHeight="15"/>
  <cols>
    <col min="1" max="1" width="9.140625" style="3" customWidth="1"/>
    <col min="2" max="3" width="6.00390625" style="3" customWidth="1"/>
    <col min="4" max="4" width="7.28125" style="3" customWidth="1"/>
    <col min="5" max="5" width="6.00390625" style="3" customWidth="1"/>
    <col min="6" max="6" width="7.7109375" style="3" customWidth="1"/>
    <col min="7" max="11" width="6.00390625" style="3" customWidth="1"/>
    <col min="12" max="12" width="8.421875" style="3" customWidth="1"/>
    <col min="13" max="15" width="6.421875" style="3" customWidth="1"/>
    <col min="16" max="21" width="9.140625" style="3" customWidth="1"/>
    <col min="22" max="22" width="13.00390625" style="3" customWidth="1"/>
    <col min="23" max="16384" width="9.140625" style="3" customWidth="1"/>
  </cols>
  <sheetData>
    <row r="1" ht="15.75">
      <c r="A1" s="25" t="s">
        <v>133</v>
      </c>
    </row>
    <row r="2" ht="12.75">
      <c r="A2" s="26" t="s">
        <v>113</v>
      </c>
    </row>
    <row r="3" ht="15.75">
      <c r="A3" s="25" t="s">
        <v>64</v>
      </c>
    </row>
    <row r="4" ht="12.75">
      <c r="A4" s="26" t="s">
        <v>120</v>
      </c>
    </row>
    <row r="5" spans="1:12" ht="40.8" customHeight="1">
      <c r="A5" s="1"/>
      <c r="B5" s="126" t="s">
        <v>58</v>
      </c>
      <c r="C5" s="127"/>
      <c r="D5" s="127"/>
      <c r="E5" s="126" t="s">
        <v>121</v>
      </c>
      <c r="F5" s="127"/>
      <c r="G5" s="127"/>
      <c r="H5" s="128"/>
      <c r="I5" s="129" t="s">
        <v>130</v>
      </c>
      <c r="J5" s="130"/>
      <c r="K5" s="130"/>
      <c r="L5" s="125" t="s">
        <v>151</v>
      </c>
    </row>
    <row r="6" spans="1:12" ht="12">
      <c r="A6" s="41"/>
      <c r="B6" s="18" t="s">
        <v>32</v>
      </c>
      <c r="C6" s="6" t="s">
        <v>33</v>
      </c>
      <c r="D6" s="6" t="s">
        <v>34</v>
      </c>
      <c r="E6" s="6" t="s">
        <v>134</v>
      </c>
      <c r="F6" s="6" t="s">
        <v>135</v>
      </c>
      <c r="G6" s="6" t="s">
        <v>33</v>
      </c>
      <c r="H6" s="6" t="s">
        <v>34</v>
      </c>
      <c r="I6" s="18" t="s">
        <v>32</v>
      </c>
      <c r="J6" s="6" t="s">
        <v>33</v>
      </c>
      <c r="K6" s="6" t="s">
        <v>34</v>
      </c>
      <c r="L6" s="18" t="s">
        <v>32</v>
      </c>
    </row>
    <row r="7" spans="1:12" ht="12">
      <c r="A7" s="34" t="s">
        <v>124</v>
      </c>
      <c r="B7" s="40">
        <v>3.8</v>
      </c>
      <c r="C7" s="39">
        <v>3.0999999999999996</v>
      </c>
      <c r="D7" s="39">
        <v>4.5</v>
      </c>
      <c r="E7" s="40">
        <v>3.7</v>
      </c>
      <c r="F7" s="39">
        <v>0.7</v>
      </c>
      <c r="G7" s="39">
        <v>3.7</v>
      </c>
      <c r="H7" s="39">
        <v>5.1</v>
      </c>
      <c r="I7" s="39">
        <f>(E7+F7)-B7</f>
        <v>0.6000000000000005</v>
      </c>
      <c r="J7" s="39">
        <f>IF(OR(C7=":",G7=":"),":",G7-C7)</f>
        <v>0.6000000000000005</v>
      </c>
      <c r="K7" s="39">
        <f>IF(OR(D7=":",H7=":"),":",H7-D7)</f>
        <v>0.5999999999999996</v>
      </c>
      <c r="L7" s="39">
        <f aca="true" t="shared" si="0" ref="L7">E7+F7</f>
        <v>4.4</v>
      </c>
    </row>
    <row r="8" spans="1:17" ht="12" customHeight="1">
      <c r="A8" s="35"/>
      <c r="B8" s="42"/>
      <c r="C8" s="43"/>
      <c r="D8" s="43"/>
      <c r="E8" s="42"/>
      <c r="F8" s="43"/>
      <c r="G8" s="43"/>
      <c r="H8" s="43"/>
      <c r="I8" s="43"/>
      <c r="J8" s="68"/>
      <c r="K8" s="68"/>
      <c r="L8" s="47"/>
      <c r="N8" s="47"/>
      <c r="O8" s="47"/>
      <c r="P8" s="47"/>
      <c r="Q8" s="47"/>
    </row>
    <row r="9" spans="1:17" ht="12" customHeight="1">
      <c r="A9" s="35" t="s">
        <v>11</v>
      </c>
      <c r="B9" s="42">
        <v>9.9</v>
      </c>
      <c r="C9" s="43">
        <v>7.5</v>
      </c>
      <c r="D9" s="43">
        <v>13.200000000000001</v>
      </c>
      <c r="E9" s="42">
        <v>10.5</v>
      </c>
      <c r="F9" s="43">
        <v>0.3</v>
      </c>
      <c r="G9" s="43">
        <v>8.3</v>
      </c>
      <c r="H9" s="43">
        <v>14.1</v>
      </c>
      <c r="I9" s="43">
        <f aca="true" t="shared" si="1" ref="I9:I36">(E9+F9)-B9</f>
        <v>0.9000000000000004</v>
      </c>
      <c r="J9" s="68">
        <f aca="true" t="shared" si="2" ref="J9:J36">IF(OR(C9="",G9=""),"",G9-C9)</f>
        <v>0.8000000000000007</v>
      </c>
      <c r="K9" s="68">
        <f aca="true" t="shared" si="3" ref="K9:K36">IF(OR(D9="",H9=""),"",H9-D9)</f>
        <v>0.8999999999999986</v>
      </c>
      <c r="L9" s="47">
        <f aca="true" t="shared" si="4" ref="L9:L36">E9+F9</f>
        <v>10.8</v>
      </c>
      <c r="N9" s="48"/>
      <c r="O9" s="77"/>
      <c r="P9" s="77"/>
      <c r="Q9" s="77"/>
    </row>
    <row r="10" spans="1:17" ht="12" customHeight="1">
      <c r="A10" s="35" t="s">
        <v>5</v>
      </c>
      <c r="B10" s="42">
        <v>4.2</v>
      </c>
      <c r="C10" s="43">
        <v>3.1</v>
      </c>
      <c r="D10" s="43">
        <v>5.1</v>
      </c>
      <c r="E10" s="42">
        <v>6.3</v>
      </c>
      <c r="F10" s="43">
        <v>0.3</v>
      </c>
      <c r="G10" s="43">
        <v>5.2</v>
      </c>
      <c r="H10" s="43">
        <v>8</v>
      </c>
      <c r="I10" s="43">
        <f t="shared" si="1"/>
        <v>2.3999999999999995</v>
      </c>
      <c r="J10" s="68">
        <f t="shared" si="2"/>
        <v>2.1</v>
      </c>
      <c r="K10" s="68">
        <f t="shared" si="3"/>
        <v>2.9000000000000004</v>
      </c>
      <c r="L10" s="47">
        <f t="shared" si="4"/>
        <v>6.6</v>
      </c>
      <c r="N10" s="48"/>
      <c r="O10" s="77"/>
      <c r="P10" s="77"/>
      <c r="Q10" s="77"/>
    </row>
    <row r="11" spans="1:17" ht="12">
      <c r="A11" s="13" t="s">
        <v>140</v>
      </c>
      <c r="B11" s="67">
        <v>5.7</v>
      </c>
      <c r="C11" s="15">
        <v>4.1</v>
      </c>
      <c r="D11" s="14">
        <v>7</v>
      </c>
      <c r="E11" s="67">
        <v>6.1</v>
      </c>
      <c r="F11" s="14"/>
      <c r="G11" s="14">
        <v>4.1</v>
      </c>
      <c r="H11" s="14">
        <v>8.2</v>
      </c>
      <c r="I11" s="14">
        <f t="shared" si="1"/>
        <v>0.39999999999999947</v>
      </c>
      <c r="J11" s="68">
        <f t="shared" si="2"/>
        <v>0</v>
      </c>
      <c r="K11" s="68">
        <f t="shared" si="3"/>
        <v>1.1999999999999993</v>
      </c>
      <c r="L11" s="47">
        <f t="shared" si="4"/>
        <v>6.1</v>
      </c>
      <c r="N11" s="48"/>
      <c r="O11" s="77"/>
      <c r="P11" s="77"/>
      <c r="Q11" s="77"/>
    </row>
    <row r="12" spans="1:17" ht="12">
      <c r="A12" s="13" t="s">
        <v>25</v>
      </c>
      <c r="B12" s="21">
        <v>6.1</v>
      </c>
      <c r="C12" s="14">
        <v>6.199999999999999</v>
      </c>
      <c r="D12" s="14">
        <v>6.1</v>
      </c>
      <c r="E12" s="21">
        <v>4.2</v>
      </c>
      <c r="F12" s="14">
        <v>1.9</v>
      </c>
      <c r="G12" s="14">
        <v>5.9</v>
      </c>
      <c r="H12" s="14">
        <v>6.3</v>
      </c>
      <c r="I12" s="14">
        <f t="shared" si="1"/>
        <v>0</v>
      </c>
      <c r="J12" s="68">
        <f t="shared" si="2"/>
        <v>-0.29999999999999893</v>
      </c>
      <c r="K12" s="68">
        <f t="shared" si="3"/>
        <v>0.20000000000000018</v>
      </c>
      <c r="L12" s="47">
        <f t="shared" si="4"/>
        <v>6.1</v>
      </c>
      <c r="N12" s="48"/>
      <c r="O12" s="77"/>
      <c r="P12" s="77"/>
      <c r="Q12" s="77"/>
    </row>
    <row r="13" spans="1:17" ht="12">
      <c r="A13" s="13" t="s">
        <v>15</v>
      </c>
      <c r="B13" s="21">
        <v>4.8</v>
      </c>
      <c r="C13" s="14">
        <v>2.9</v>
      </c>
      <c r="D13" s="14">
        <v>5.7</v>
      </c>
      <c r="E13" s="21">
        <v>3</v>
      </c>
      <c r="F13" s="14">
        <v>1.9</v>
      </c>
      <c r="G13" s="14">
        <v>4.1</v>
      </c>
      <c r="H13" s="14">
        <v>5.800000000000001</v>
      </c>
      <c r="I13" s="14">
        <f t="shared" si="1"/>
        <v>0.10000000000000053</v>
      </c>
      <c r="J13" s="68">
        <f t="shared" si="2"/>
        <v>1.1999999999999997</v>
      </c>
      <c r="K13" s="68">
        <f t="shared" si="3"/>
        <v>0.10000000000000053</v>
      </c>
      <c r="L13" s="47">
        <f t="shared" si="4"/>
        <v>4.9</v>
      </c>
      <c r="N13" s="48"/>
      <c r="O13" s="77"/>
      <c r="P13" s="77"/>
      <c r="Q13" s="77"/>
    </row>
    <row r="14" spans="1:17" ht="12">
      <c r="A14" s="13" t="s">
        <v>4</v>
      </c>
      <c r="B14" s="21">
        <v>4.3</v>
      </c>
      <c r="C14" s="14">
        <v>2.8</v>
      </c>
      <c r="D14" s="14">
        <v>4.6</v>
      </c>
      <c r="E14" s="21">
        <v>4.1</v>
      </c>
      <c r="F14" s="14">
        <v>0.8</v>
      </c>
      <c r="G14" s="14">
        <v>4.3</v>
      </c>
      <c r="H14" s="14">
        <v>5</v>
      </c>
      <c r="I14" s="14">
        <f t="shared" si="1"/>
        <v>0.5999999999999996</v>
      </c>
      <c r="J14" s="68">
        <f t="shared" si="2"/>
        <v>1.5</v>
      </c>
      <c r="K14" s="68">
        <f t="shared" si="3"/>
        <v>0.40000000000000036</v>
      </c>
      <c r="L14" s="47">
        <f t="shared" si="4"/>
        <v>4.8999999999999995</v>
      </c>
      <c r="N14" s="48"/>
      <c r="O14" s="77"/>
      <c r="P14" s="77"/>
      <c r="Q14" s="77"/>
    </row>
    <row r="15" spans="1:17" ht="12" customHeight="1">
      <c r="A15" s="13" t="s">
        <v>7</v>
      </c>
      <c r="B15" s="67">
        <v>3.9000000000000004</v>
      </c>
      <c r="C15" s="15">
        <v>2.8000000000000003</v>
      </c>
      <c r="D15" s="14">
        <v>5.2</v>
      </c>
      <c r="E15" s="67">
        <v>4.1</v>
      </c>
      <c r="F15" s="60">
        <v>0.6</v>
      </c>
      <c r="G15" s="14">
        <v>3.7</v>
      </c>
      <c r="H15" s="14">
        <v>6</v>
      </c>
      <c r="I15" s="14">
        <f t="shared" si="1"/>
        <v>0.7999999999999989</v>
      </c>
      <c r="J15" s="68">
        <f t="shared" si="2"/>
        <v>0.8999999999999999</v>
      </c>
      <c r="K15" s="68">
        <f t="shared" si="3"/>
        <v>0.7999999999999998</v>
      </c>
      <c r="L15" s="47">
        <f t="shared" si="4"/>
        <v>4.699999999999999</v>
      </c>
      <c r="N15" s="48"/>
      <c r="O15" s="77"/>
      <c r="P15" s="77"/>
      <c r="Q15" s="77"/>
    </row>
    <row r="16" spans="1:17" ht="12">
      <c r="A16" s="13" t="s">
        <v>19</v>
      </c>
      <c r="B16" s="21">
        <v>3.4000000000000004</v>
      </c>
      <c r="C16" s="14">
        <v>3.2</v>
      </c>
      <c r="D16" s="14">
        <v>3.5</v>
      </c>
      <c r="E16" s="21">
        <v>3.6</v>
      </c>
      <c r="F16" s="14">
        <v>0.9</v>
      </c>
      <c r="G16" s="14">
        <v>4.4</v>
      </c>
      <c r="H16" s="14">
        <v>4.800000000000001</v>
      </c>
      <c r="I16" s="14">
        <f t="shared" si="1"/>
        <v>1.0999999999999996</v>
      </c>
      <c r="J16" s="68">
        <f t="shared" si="2"/>
        <v>1.2000000000000002</v>
      </c>
      <c r="K16" s="68">
        <f t="shared" si="3"/>
        <v>1.3000000000000007</v>
      </c>
      <c r="L16" s="47">
        <f t="shared" si="4"/>
        <v>4.5</v>
      </c>
      <c r="N16" s="48"/>
      <c r="O16" s="77"/>
      <c r="P16" s="77"/>
      <c r="Q16" s="77"/>
    </row>
    <row r="17" spans="1:17" ht="12">
      <c r="A17" s="13" t="s">
        <v>26</v>
      </c>
      <c r="B17" s="67">
        <v>4.4</v>
      </c>
      <c r="C17" s="15">
        <v>4.6</v>
      </c>
      <c r="D17" s="14">
        <v>4.3</v>
      </c>
      <c r="E17" s="67">
        <v>2.9</v>
      </c>
      <c r="F17" s="60">
        <v>1.6</v>
      </c>
      <c r="G17" s="14">
        <v>4.1</v>
      </c>
      <c r="H17" s="14">
        <v>4.9</v>
      </c>
      <c r="I17" s="14">
        <f t="shared" si="1"/>
        <v>0.09999999999999964</v>
      </c>
      <c r="J17" s="68">
        <f t="shared" si="2"/>
        <v>-0.5</v>
      </c>
      <c r="K17" s="68">
        <f t="shared" si="3"/>
        <v>0.6000000000000005</v>
      </c>
      <c r="L17" s="47">
        <f t="shared" si="4"/>
        <v>4.5</v>
      </c>
      <c r="N17" s="48"/>
      <c r="O17" s="77"/>
      <c r="P17" s="77"/>
      <c r="Q17" s="77"/>
    </row>
    <row r="18" spans="1:17" ht="12">
      <c r="A18" s="13" t="s">
        <v>6</v>
      </c>
      <c r="B18" s="21">
        <v>2.9000000000000004</v>
      </c>
      <c r="C18" s="14">
        <v>1.9</v>
      </c>
      <c r="D18" s="14">
        <v>4.2</v>
      </c>
      <c r="E18" s="21">
        <v>3.4</v>
      </c>
      <c r="F18" s="14">
        <v>0.7</v>
      </c>
      <c r="G18" s="14">
        <v>2.6</v>
      </c>
      <c r="H18" s="14">
        <v>6.1</v>
      </c>
      <c r="I18" s="14">
        <f t="shared" si="1"/>
        <v>1.1999999999999993</v>
      </c>
      <c r="J18" s="68">
        <f t="shared" si="2"/>
        <v>0.7000000000000002</v>
      </c>
      <c r="K18" s="68">
        <f t="shared" si="3"/>
        <v>1.8999999999999995</v>
      </c>
      <c r="L18" s="47">
        <f t="shared" si="4"/>
        <v>4.1</v>
      </c>
      <c r="N18" s="48"/>
      <c r="O18" s="77"/>
      <c r="P18" s="77"/>
      <c r="Q18" s="77"/>
    </row>
    <row r="19" spans="1:17" ht="12">
      <c r="A19" s="13" t="s">
        <v>21</v>
      </c>
      <c r="B19" s="21">
        <v>3.3</v>
      </c>
      <c r="C19" s="14">
        <v>3.1999999999999997</v>
      </c>
      <c r="D19" s="14">
        <v>3.4</v>
      </c>
      <c r="E19" s="21">
        <v>3.9</v>
      </c>
      <c r="F19" s="14">
        <v>0.2</v>
      </c>
      <c r="G19" s="14">
        <v>3.4</v>
      </c>
      <c r="H19" s="14">
        <v>4.3</v>
      </c>
      <c r="I19" s="14">
        <f t="shared" si="1"/>
        <v>0.7999999999999998</v>
      </c>
      <c r="J19" s="68">
        <f t="shared" si="2"/>
        <v>0.20000000000000018</v>
      </c>
      <c r="K19" s="68">
        <f t="shared" si="3"/>
        <v>0.8999999999999999</v>
      </c>
      <c r="L19" s="47">
        <f t="shared" si="4"/>
        <v>4.1</v>
      </c>
      <c r="N19" s="48"/>
      <c r="O19" s="77"/>
      <c r="P19" s="77"/>
      <c r="Q19" s="77"/>
    </row>
    <row r="20" spans="1:17" ht="11.4" customHeight="1">
      <c r="A20" s="13" t="s">
        <v>18</v>
      </c>
      <c r="B20" s="21">
        <v>3.8</v>
      </c>
      <c r="C20" s="14">
        <v>3.4000000000000004</v>
      </c>
      <c r="D20" s="14">
        <v>4.300000000000001</v>
      </c>
      <c r="E20" s="21">
        <v>2.5</v>
      </c>
      <c r="F20" s="14">
        <v>1.5</v>
      </c>
      <c r="G20" s="14">
        <v>3.8</v>
      </c>
      <c r="H20" s="14">
        <v>4.1</v>
      </c>
      <c r="I20" s="14">
        <f t="shared" si="1"/>
        <v>0.20000000000000018</v>
      </c>
      <c r="J20" s="68">
        <f t="shared" si="2"/>
        <v>0.39999999999999947</v>
      </c>
      <c r="K20" s="68">
        <f t="shared" si="3"/>
        <v>-0.20000000000000107</v>
      </c>
      <c r="L20" s="47">
        <f t="shared" si="4"/>
        <v>4</v>
      </c>
      <c r="N20" s="48"/>
      <c r="O20" s="77"/>
      <c r="P20" s="77"/>
      <c r="Q20" s="77"/>
    </row>
    <row r="21" spans="1:17" ht="12">
      <c r="A21" s="13" t="s">
        <v>8</v>
      </c>
      <c r="B21" s="21">
        <v>3.5</v>
      </c>
      <c r="C21" s="14">
        <v>3.2</v>
      </c>
      <c r="D21" s="14">
        <v>3.8</v>
      </c>
      <c r="E21" s="21">
        <v>2.9</v>
      </c>
      <c r="F21" s="14">
        <v>1</v>
      </c>
      <c r="G21" s="14">
        <v>3.8</v>
      </c>
      <c r="H21" s="14">
        <v>3.9000000000000004</v>
      </c>
      <c r="I21" s="14">
        <f t="shared" si="1"/>
        <v>0.3999999999999999</v>
      </c>
      <c r="J21" s="68">
        <f t="shared" si="2"/>
        <v>0.5999999999999996</v>
      </c>
      <c r="K21" s="68">
        <f t="shared" si="3"/>
        <v>0.10000000000000053</v>
      </c>
      <c r="L21" s="47">
        <f t="shared" si="4"/>
        <v>3.9</v>
      </c>
      <c r="N21" s="48"/>
      <c r="O21" s="77"/>
      <c r="P21" s="77"/>
      <c r="Q21" s="77"/>
    </row>
    <row r="22" spans="1:17" ht="12">
      <c r="A22" s="13" t="s">
        <v>1</v>
      </c>
      <c r="B22" s="21">
        <v>3.5</v>
      </c>
      <c r="C22" s="14">
        <v>2.8</v>
      </c>
      <c r="D22" s="14">
        <v>3.8</v>
      </c>
      <c r="E22" s="21">
        <v>3.5</v>
      </c>
      <c r="F22" s="14">
        <v>0.3</v>
      </c>
      <c r="G22" s="14">
        <v>3.5</v>
      </c>
      <c r="H22" s="14">
        <v>3.5</v>
      </c>
      <c r="I22" s="14">
        <f t="shared" si="1"/>
        <v>0.2999999999999998</v>
      </c>
      <c r="J22" s="68">
        <f t="shared" si="2"/>
        <v>0.7000000000000002</v>
      </c>
      <c r="K22" s="68">
        <f t="shared" si="3"/>
        <v>-0.2999999999999998</v>
      </c>
      <c r="L22" s="47">
        <f t="shared" si="4"/>
        <v>3.8</v>
      </c>
      <c r="N22" s="48"/>
      <c r="O22" s="77"/>
      <c r="P22" s="77"/>
      <c r="Q22" s="77"/>
    </row>
    <row r="23" spans="1:17" ht="12">
      <c r="A23" s="13" t="s">
        <v>3</v>
      </c>
      <c r="B23" s="21">
        <v>3.4</v>
      </c>
      <c r="C23" s="14">
        <v>3.4</v>
      </c>
      <c r="D23" s="14">
        <v>3.5</v>
      </c>
      <c r="E23" s="21">
        <v>2.2</v>
      </c>
      <c r="F23" s="14">
        <v>1.5</v>
      </c>
      <c r="G23" s="14">
        <v>3.5</v>
      </c>
      <c r="H23" s="14">
        <v>3.9000000000000004</v>
      </c>
      <c r="I23" s="14">
        <f t="shared" si="1"/>
        <v>0.30000000000000027</v>
      </c>
      <c r="J23" s="68">
        <f t="shared" si="2"/>
        <v>0.10000000000000009</v>
      </c>
      <c r="K23" s="68">
        <f t="shared" si="3"/>
        <v>0.40000000000000036</v>
      </c>
      <c r="L23" s="47">
        <f t="shared" si="4"/>
        <v>3.7</v>
      </c>
      <c r="N23" s="48"/>
      <c r="O23" s="77"/>
      <c r="P23" s="77"/>
      <c r="Q23" s="77"/>
    </row>
    <row r="24" spans="1:17" ht="12">
      <c r="A24" s="13" t="s">
        <v>132</v>
      </c>
      <c r="B24" s="21">
        <v>3.2</v>
      </c>
      <c r="C24" s="14">
        <v>2.9</v>
      </c>
      <c r="D24" s="14">
        <v>3.5</v>
      </c>
      <c r="E24" s="21">
        <v>2.5</v>
      </c>
      <c r="F24" s="14">
        <v>1</v>
      </c>
      <c r="G24" s="14">
        <v>3.3</v>
      </c>
      <c r="H24" s="14">
        <v>3.5999999999999996</v>
      </c>
      <c r="I24" s="14">
        <f t="shared" si="1"/>
        <v>0.2999999999999998</v>
      </c>
      <c r="J24" s="68">
        <f t="shared" si="2"/>
        <v>0.3999999999999999</v>
      </c>
      <c r="K24" s="68">
        <f t="shared" si="3"/>
        <v>0.09999999999999964</v>
      </c>
      <c r="L24" s="47">
        <f t="shared" si="4"/>
        <v>3.5</v>
      </c>
      <c r="N24" s="48"/>
      <c r="O24" s="77"/>
      <c r="P24" s="77"/>
      <c r="Q24" s="77"/>
    </row>
    <row r="25" spans="1:17" ht="12">
      <c r="A25" s="13" t="s">
        <v>0</v>
      </c>
      <c r="B25" s="21">
        <v>3.5</v>
      </c>
      <c r="C25" s="14">
        <v>3.3000000000000003</v>
      </c>
      <c r="D25" s="14">
        <v>3.6</v>
      </c>
      <c r="E25" s="21">
        <v>2.4</v>
      </c>
      <c r="F25" s="14">
        <v>1</v>
      </c>
      <c r="G25" s="14">
        <v>3.2</v>
      </c>
      <c r="H25" s="14">
        <v>3.5</v>
      </c>
      <c r="I25" s="14">
        <f t="shared" si="1"/>
        <v>-0.10000000000000009</v>
      </c>
      <c r="J25" s="68">
        <f t="shared" si="2"/>
        <v>-0.10000000000000009</v>
      </c>
      <c r="K25" s="68">
        <f t="shared" si="3"/>
        <v>-0.10000000000000009</v>
      </c>
      <c r="L25" s="47">
        <f t="shared" si="4"/>
        <v>3.4</v>
      </c>
      <c r="N25" s="48"/>
      <c r="O25" s="77"/>
      <c r="P25" s="77"/>
      <c r="Q25" s="77"/>
    </row>
    <row r="26" spans="1:17" ht="12">
      <c r="A26" s="13" t="s">
        <v>13</v>
      </c>
      <c r="B26" s="21">
        <v>3.6</v>
      </c>
      <c r="C26" s="14">
        <v>2.9</v>
      </c>
      <c r="D26" s="14">
        <v>3.8</v>
      </c>
      <c r="E26" s="21">
        <v>2.5</v>
      </c>
      <c r="F26" s="14">
        <v>0.9</v>
      </c>
      <c r="G26" s="14">
        <v>2.1</v>
      </c>
      <c r="H26" s="14">
        <v>3.9</v>
      </c>
      <c r="I26" s="14">
        <f t="shared" si="1"/>
        <v>-0.20000000000000018</v>
      </c>
      <c r="J26" s="68">
        <f t="shared" si="2"/>
        <v>-0.7999999999999998</v>
      </c>
      <c r="K26" s="68">
        <f t="shared" si="3"/>
        <v>0.10000000000000009</v>
      </c>
      <c r="L26" s="47">
        <f t="shared" si="4"/>
        <v>3.4</v>
      </c>
      <c r="N26" s="48"/>
      <c r="O26" s="77"/>
      <c r="P26" s="77"/>
      <c r="Q26" s="77"/>
    </row>
    <row r="27" spans="1:17" ht="11.4" customHeight="1">
      <c r="A27" s="13" t="s">
        <v>125</v>
      </c>
      <c r="B27" s="21">
        <v>2</v>
      </c>
      <c r="C27" s="14">
        <v>1.8</v>
      </c>
      <c r="D27" s="14">
        <v>2.1</v>
      </c>
      <c r="E27" s="21">
        <v>2.1</v>
      </c>
      <c r="F27" s="14">
        <v>1</v>
      </c>
      <c r="G27" s="14">
        <v>2.8</v>
      </c>
      <c r="H27" s="14">
        <v>3.4</v>
      </c>
      <c r="I27" s="14">
        <f t="shared" si="1"/>
        <v>1.1</v>
      </c>
      <c r="J27" s="68">
        <f t="shared" si="2"/>
        <v>0.9999999999999998</v>
      </c>
      <c r="K27" s="68">
        <f t="shared" si="3"/>
        <v>1.2999999999999998</v>
      </c>
      <c r="L27" s="47">
        <f t="shared" si="4"/>
        <v>3.1</v>
      </c>
      <c r="N27" s="48"/>
      <c r="O27" s="77"/>
      <c r="P27" s="77"/>
      <c r="Q27" s="77"/>
    </row>
    <row r="28" spans="1:17" ht="12">
      <c r="A28" s="13" t="s">
        <v>16</v>
      </c>
      <c r="B28" s="21">
        <v>2.3000000000000003</v>
      </c>
      <c r="C28" s="14">
        <v>1.9000000000000001</v>
      </c>
      <c r="D28" s="14">
        <v>2.7</v>
      </c>
      <c r="E28" s="21">
        <v>2.9</v>
      </c>
      <c r="F28" s="14">
        <v>0.1</v>
      </c>
      <c r="G28" s="14">
        <v>2.3</v>
      </c>
      <c r="H28" s="14">
        <v>3.7</v>
      </c>
      <c r="I28" s="14">
        <f t="shared" si="1"/>
        <v>0.6999999999999997</v>
      </c>
      <c r="J28" s="68">
        <f t="shared" si="2"/>
        <v>0.3999999999999997</v>
      </c>
      <c r="K28" s="68">
        <f t="shared" si="3"/>
        <v>1</v>
      </c>
      <c r="L28" s="47">
        <f t="shared" si="4"/>
        <v>3</v>
      </c>
      <c r="N28" s="48"/>
      <c r="O28" s="77"/>
      <c r="P28" s="77"/>
      <c r="Q28" s="77"/>
    </row>
    <row r="29" spans="1:17" ht="12">
      <c r="A29" s="13" t="s">
        <v>12</v>
      </c>
      <c r="B29" s="21">
        <v>2.1</v>
      </c>
      <c r="C29" s="14">
        <v>1.7</v>
      </c>
      <c r="D29" s="14">
        <v>2.4000000000000004</v>
      </c>
      <c r="E29" s="21">
        <v>1.2</v>
      </c>
      <c r="F29" s="14">
        <v>1.6</v>
      </c>
      <c r="G29" s="14">
        <v>1.7000000000000002</v>
      </c>
      <c r="H29" s="14">
        <v>3.9</v>
      </c>
      <c r="I29" s="14">
        <f t="shared" si="1"/>
        <v>0.6999999999999997</v>
      </c>
      <c r="J29" s="68">
        <f t="shared" si="2"/>
        <v>2.220446049250313E-16</v>
      </c>
      <c r="K29" s="68">
        <f t="shared" si="3"/>
        <v>1.4999999999999996</v>
      </c>
      <c r="L29" s="47">
        <f t="shared" si="4"/>
        <v>2.8</v>
      </c>
      <c r="N29" s="48"/>
      <c r="O29" s="77"/>
      <c r="P29" s="77"/>
      <c r="Q29" s="77"/>
    </row>
    <row r="30" spans="1:17" ht="12">
      <c r="A30" s="13" t="s">
        <v>20</v>
      </c>
      <c r="B30" s="21">
        <v>2.2</v>
      </c>
      <c r="C30" s="14">
        <v>1.5999999999999999</v>
      </c>
      <c r="D30" s="14">
        <v>2.8000000000000003</v>
      </c>
      <c r="E30" s="21">
        <v>1.8</v>
      </c>
      <c r="F30" s="14">
        <v>0.4</v>
      </c>
      <c r="G30" s="14">
        <v>1.8</v>
      </c>
      <c r="H30" s="14">
        <v>2.5</v>
      </c>
      <c r="I30" s="14">
        <f t="shared" si="1"/>
        <v>0</v>
      </c>
      <c r="J30" s="68">
        <f t="shared" si="2"/>
        <v>0.20000000000000018</v>
      </c>
      <c r="K30" s="68">
        <f t="shared" si="3"/>
        <v>-0.30000000000000027</v>
      </c>
      <c r="L30" s="47">
        <f t="shared" si="4"/>
        <v>2.2</v>
      </c>
      <c r="N30" s="48"/>
      <c r="O30" s="77"/>
      <c r="P30" s="77"/>
      <c r="Q30" s="77"/>
    </row>
    <row r="31" spans="1:17" ht="12">
      <c r="A31" s="13" t="s">
        <v>24</v>
      </c>
      <c r="B31" s="21">
        <v>1.6</v>
      </c>
      <c r="C31" s="14">
        <v>1.3</v>
      </c>
      <c r="D31" s="14">
        <v>1.7000000000000002</v>
      </c>
      <c r="E31" s="21">
        <v>1.6</v>
      </c>
      <c r="F31" s="14">
        <v>0.3</v>
      </c>
      <c r="G31" s="14">
        <v>1.2</v>
      </c>
      <c r="H31" s="14">
        <v>2.6</v>
      </c>
      <c r="I31" s="14">
        <f t="shared" si="1"/>
        <v>0.30000000000000004</v>
      </c>
      <c r="J31" s="68">
        <f t="shared" si="2"/>
        <v>-0.10000000000000009</v>
      </c>
      <c r="K31" s="68">
        <f t="shared" si="3"/>
        <v>0.8999999999999999</v>
      </c>
      <c r="L31" s="47">
        <f t="shared" si="4"/>
        <v>1.9000000000000001</v>
      </c>
      <c r="N31" s="48"/>
      <c r="O31" s="77"/>
      <c r="P31" s="77"/>
      <c r="Q31" s="77"/>
    </row>
    <row r="32" spans="1:17" ht="11.4" customHeight="1">
      <c r="A32" s="13" t="s">
        <v>14</v>
      </c>
      <c r="B32" s="21">
        <v>1.5</v>
      </c>
      <c r="C32" s="14">
        <v>1</v>
      </c>
      <c r="D32" s="14">
        <v>1</v>
      </c>
      <c r="E32" s="21">
        <v>0.7</v>
      </c>
      <c r="F32" s="14">
        <v>1.2</v>
      </c>
      <c r="G32" s="14">
        <v>2</v>
      </c>
      <c r="H32" s="14">
        <v>1.4</v>
      </c>
      <c r="I32" s="14">
        <f t="shared" si="1"/>
        <v>0.3999999999999999</v>
      </c>
      <c r="J32" s="68">
        <f t="shared" si="2"/>
        <v>1</v>
      </c>
      <c r="K32" s="68">
        <f t="shared" si="3"/>
        <v>0.3999999999999999</v>
      </c>
      <c r="L32" s="47">
        <f t="shared" si="4"/>
        <v>1.9</v>
      </c>
      <c r="N32" s="48"/>
      <c r="O32" s="77"/>
      <c r="P32" s="77"/>
      <c r="Q32" s="77"/>
    </row>
    <row r="33" spans="1:17" ht="12" customHeight="1">
      <c r="A33" s="13" t="s">
        <v>23</v>
      </c>
      <c r="B33" s="21">
        <v>1.2</v>
      </c>
      <c r="C33" s="14">
        <v>1</v>
      </c>
      <c r="D33" s="14">
        <v>1.4000000000000001</v>
      </c>
      <c r="E33" s="21">
        <v>1.6</v>
      </c>
      <c r="F33" s="14">
        <v>0.2</v>
      </c>
      <c r="G33" s="14">
        <v>1.3</v>
      </c>
      <c r="H33" s="14">
        <v>1.9</v>
      </c>
      <c r="I33" s="14">
        <f t="shared" si="1"/>
        <v>0.6000000000000001</v>
      </c>
      <c r="J33" s="68">
        <f t="shared" si="2"/>
        <v>0.30000000000000004</v>
      </c>
      <c r="K33" s="68">
        <f t="shared" si="3"/>
        <v>0.4999999999999998</v>
      </c>
      <c r="L33" s="47">
        <f t="shared" si="4"/>
        <v>1.8</v>
      </c>
      <c r="N33" s="48"/>
      <c r="O33" s="77"/>
      <c r="P33" s="77"/>
      <c r="Q33" s="77"/>
    </row>
    <row r="34" spans="1:17" ht="12">
      <c r="A34" s="13" t="s">
        <v>138</v>
      </c>
      <c r="B34" s="61">
        <v>0.6</v>
      </c>
      <c r="C34" s="14">
        <v>0.5</v>
      </c>
      <c r="D34" s="62">
        <v>0.7</v>
      </c>
      <c r="E34" s="14">
        <v>1.5</v>
      </c>
      <c r="F34" s="14"/>
      <c r="G34" s="14">
        <v>1.1</v>
      </c>
      <c r="H34" s="14">
        <v>2</v>
      </c>
      <c r="I34" s="14">
        <f t="shared" si="1"/>
        <v>0.9</v>
      </c>
      <c r="J34" s="68">
        <f t="shared" si="2"/>
        <v>0.6000000000000001</v>
      </c>
      <c r="K34" s="68">
        <f t="shared" si="3"/>
        <v>1.3</v>
      </c>
      <c r="L34" s="47">
        <f t="shared" si="4"/>
        <v>1.5</v>
      </c>
      <c r="N34" s="48"/>
      <c r="O34" s="77"/>
      <c r="P34" s="77"/>
      <c r="Q34" s="77"/>
    </row>
    <row r="35" spans="1:17" ht="12" customHeight="1">
      <c r="A35" s="13" t="s">
        <v>139</v>
      </c>
      <c r="B35" s="61">
        <v>1</v>
      </c>
      <c r="C35" s="14"/>
      <c r="D35" s="14">
        <v>1.8</v>
      </c>
      <c r="E35" s="14">
        <v>1.3</v>
      </c>
      <c r="F35" s="14"/>
      <c r="G35" s="14"/>
      <c r="H35" s="14">
        <v>2.2</v>
      </c>
      <c r="I35" s="14">
        <f t="shared" si="1"/>
        <v>0.30000000000000004</v>
      </c>
      <c r="J35" s="14"/>
      <c r="K35" s="14">
        <f t="shared" si="3"/>
        <v>0.40000000000000013</v>
      </c>
      <c r="L35" s="47">
        <f t="shared" si="4"/>
        <v>1.3</v>
      </c>
      <c r="N35" s="48"/>
      <c r="O35" s="77"/>
      <c r="P35" s="77"/>
      <c r="Q35" s="77"/>
    </row>
    <row r="36" spans="1:17" ht="13.5" customHeight="1">
      <c r="A36" s="13" t="s">
        <v>2</v>
      </c>
      <c r="B36" s="61">
        <v>0.8</v>
      </c>
      <c r="C36" s="14">
        <v>0.6000000000000001</v>
      </c>
      <c r="D36" s="62">
        <v>1</v>
      </c>
      <c r="E36" s="14">
        <v>0.7</v>
      </c>
      <c r="F36" s="14">
        <v>0.2</v>
      </c>
      <c r="G36" s="14">
        <v>0.7</v>
      </c>
      <c r="H36" s="14">
        <v>1.3</v>
      </c>
      <c r="I36" s="14">
        <f t="shared" si="1"/>
        <v>0.09999999999999987</v>
      </c>
      <c r="J36" s="68">
        <f t="shared" si="2"/>
        <v>0.09999999999999987</v>
      </c>
      <c r="K36" s="68">
        <f t="shared" si="3"/>
        <v>0.30000000000000004</v>
      </c>
      <c r="L36" s="47">
        <f t="shared" si="4"/>
        <v>0.8999999999999999</v>
      </c>
      <c r="N36" s="48"/>
      <c r="O36" s="77"/>
      <c r="P36" s="77"/>
      <c r="Q36" s="77"/>
    </row>
    <row r="37" spans="1:12" ht="12">
      <c r="A37" s="13"/>
      <c r="B37" s="21"/>
      <c r="C37" s="14"/>
      <c r="D37" s="14"/>
      <c r="E37" s="21"/>
      <c r="F37" s="14"/>
      <c r="G37" s="14"/>
      <c r="H37" s="14"/>
      <c r="I37" s="14"/>
      <c r="J37" s="14"/>
      <c r="K37" s="14"/>
      <c r="L37" s="47"/>
    </row>
    <row r="38" spans="1:12" ht="12">
      <c r="A38" s="13" t="s">
        <v>126</v>
      </c>
      <c r="B38" s="21">
        <v>3.3000000000000003</v>
      </c>
      <c r="C38" s="14">
        <v>2.5</v>
      </c>
      <c r="D38" s="14">
        <v>2.8</v>
      </c>
      <c r="E38" s="21">
        <v>4.1</v>
      </c>
      <c r="F38" s="14">
        <v>0.9</v>
      </c>
      <c r="G38" s="14">
        <v>4.4</v>
      </c>
      <c r="H38" s="14">
        <v>4.8</v>
      </c>
      <c r="I38" s="14">
        <f>(E38+F38)-B38</f>
        <v>1.6999999999999997</v>
      </c>
      <c r="J38" s="14">
        <f aca="true" t="shared" si="5" ref="J38:K40">IF(OR(C38=":",G38=":"),":",G38-C38)</f>
        <v>1.9000000000000004</v>
      </c>
      <c r="K38" s="14">
        <f t="shared" si="5"/>
        <v>2</v>
      </c>
      <c r="L38" s="47">
        <f>E38+F38</f>
        <v>5</v>
      </c>
    </row>
    <row r="39" spans="1:12" ht="12">
      <c r="A39" s="13" t="s">
        <v>28</v>
      </c>
      <c r="B39" s="21">
        <v>4.9</v>
      </c>
      <c r="C39" s="14">
        <v>4.1</v>
      </c>
      <c r="D39" s="14">
        <v>5.800000000000001</v>
      </c>
      <c r="E39" s="21">
        <v>3.9</v>
      </c>
      <c r="F39" s="14">
        <v>0.9</v>
      </c>
      <c r="G39" s="14">
        <v>3.9</v>
      </c>
      <c r="H39" s="14">
        <v>5.6</v>
      </c>
      <c r="I39" s="14">
        <f>(E39+F39)-B39</f>
        <v>-0.10000000000000053</v>
      </c>
      <c r="J39" s="14">
        <f t="shared" si="5"/>
        <v>-0.19999999999999973</v>
      </c>
      <c r="K39" s="14">
        <f t="shared" si="5"/>
        <v>-0.20000000000000107</v>
      </c>
      <c r="L39" s="47">
        <f>E39+F39</f>
        <v>4.8</v>
      </c>
    </row>
    <row r="40" spans="1:12" ht="12">
      <c r="A40" s="13" t="s">
        <v>27</v>
      </c>
      <c r="B40" s="21">
        <v>3.2</v>
      </c>
      <c r="C40" s="14">
        <v>2.8</v>
      </c>
      <c r="D40" s="14">
        <v>3.6</v>
      </c>
      <c r="E40" s="21">
        <v>2.6</v>
      </c>
      <c r="F40" s="14">
        <v>0.7</v>
      </c>
      <c r="G40" s="14">
        <v>3.3</v>
      </c>
      <c r="H40" s="14">
        <v>3.4000000000000004</v>
      </c>
      <c r="I40" s="14">
        <f>(E40+F40)-B40</f>
        <v>0.09999999999999964</v>
      </c>
      <c r="J40" s="14">
        <f t="shared" si="5"/>
        <v>0.5</v>
      </c>
      <c r="K40" s="14">
        <f t="shared" si="5"/>
        <v>-0.19999999999999973</v>
      </c>
      <c r="L40" s="47">
        <f>E40+F40</f>
        <v>3.3</v>
      </c>
    </row>
    <row r="41" spans="1:12" ht="13.5" customHeight="1">
      <c r="A41" s="13"/>
      <c r="B41" s="21"/>
      <c r="C41" s="14"/>
      <c r="D41" s="14"/>
      <c r="E41" s="21"/>
      <c r="F41" s="14"/>
      <c r="G41" s="14"/>
      <c r="H41" s="14"/>
      <c r="I41" s="14"/>
      <c r="J41" s="14"/>
      <c r="K41" s="14"/>
      <c r="L41" s="47"/>
    </row>
    <row r="42" spans="1:12" ht="12">
      <c r="A42" s="13" t="s">
        <v>31</v>
      </c>
      <c r="B42" s="21">
        <v>5.2</v>
      </c>
      <c r="C42" s="14">
        <v>3.1</v>
      </c>
      <c r="D42" s="14">
        <v>9.2</v>
      </c>
      <c r="E42" s="21">
        <v>11.8</v>
      </c>
      <c r="F42" s="14">
        <v>0.1</v>
      </c>
      <c r="G42" s="14">
        <v>7.5</v>
      </c>
      <c r="H42" s="14">
        <v>20.200000000000003</v>
      </c>
      <c r="I42" s="14">
        <f>(E42+F42)-B42</f>
        <v>6.7</v>
      </c>
      <c r="J42" s="14">
        <f aca="true" t="shared" si="6" ref="J42:K44">IF(OR(C42=":",G42=":"),":",G42-C42)</f>
        <v>4.4</v>
      </c>
      <c r="K42" s="14">
        <f t="shared" si="6"/>
        <v>11.000000000000004</v>
      </c>
      <c r="L42" s="47">
        <f>E42+F42</f>
        <v>11.9</v>
      </c>
    </row>
    <row r="43" spans="1:12" ht="12">
      <c r="A43" s="13" t="s">
        <v>29</v>
      </c>
      <c r="B43" s="21">
        <v>5.8</v>
      </c>
      <c r="C43" s="14">
        <v>4.8999999999999995</v>
      </c>
      <c r="D43" s="14">
        <v>7.3</v>
      </c>
      <c r="E43" s="21">
        <v>7.4</v>
      </c>
      <c r="F43" s="14">
        <v>0.5</v>
      </c>
      <c r="G43" s="14">
        <v>6.8</v>
      </c>
      <c r="H43" s="14">
        <v>9.6</v>
      </c>
      <c r="I43" s="14">
        <f>(E43+F43)-B43</f>
        <v>2.1000000000000005</v>
      </c>
      <c r="J43" s="14">
        <f t="shared" si="6"/>
        <v>1.9000000000000004</v>
      </c>
      <c r="K43" s="14">
        <f t="shared" si="6"/>
        <v>2.3</v>
      </c>
      <c r="L43" s="47">
        <f>E43+F43</f>
        <v>7.9</v>
      </c>
    </row>
    <row r="44" spans="1:12" ht="12">
      <c r="A44" s="13" t="s">
        <v>30</v>
      </c>
      <c r="B44" s="21">
        <v>6.9</v>
      </c>
      <c r="C44" s="14">
        <v>6.300000000000001</v>
      </c>
      <c r="D44" s="14">
        <v>7.7</v>
      </c>
      <c r="E44" s="21">
        <v>6.6</v>
      </c>
      <c r="F44" s="14">
        <v>0.3</v>
      </c>
      <c r="G44" s="14">
        <v>5.8999999999999995</v>
      </c>
      <c r="H44" s="14">
        <v>8</v>
      </c>
      <c r="I44" s="14">
        <f>(E44+F44)-B44</f>
        <v>0</v>
      </c>
      <c r="J44" s="14">
        <f t="shared" si="6"/>
        <v>-0.40000000000000124</v>
      </c>
      <c r="K44" s="14">
        <f t="shared" si="6"/>
        <v>0.2999999999999998</v>
      </c>
      <c r="L44" s="47">
        <f>E44+F44</f>
        <v>6.8999999999999995</v>
      </c>
    </row>
    <row r="45" spans="1:10" ht="12">
      <c r="A45" s="48"/>
      <c r="H45" s="47"/>
      <c r="I45" s="47"/>
      <c r="J45" s="47"/>
    </row>
    <row r="46" spans="1:10" ht="12">
      <c r="A46" s="135" t="s">
        <v>112</v>
      </c>
      <c r="B46" s="135"/>
      <c r="C46" s="135"/>
      <c r="D46" s="135"/>
      <c r="E46" s="135"/>
      <c r="F46" s="135"/>
      <c r="G46" s="135"/>
      <c r="H46" s="135"/>
      <c r="I46" s="135"/>
      <c r="J46" s="135"/>
    </row>
    <row r="47" ht="12">
      <c r="A47" s="3" t="s">
        <v>36</v>
      </c>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1" s="47" customFormat="1" ht="15"/>
    <row r="112" s="47" customFormat="1" ht="15"/>
    <row r="113" s="47" customFormat="1" ht="15">
      <c r="A113" s="59"/>
    </row>
  </sheetData>
  <autoFilter ref="A8:M8">
    <sortState ref="A9:M113">
      <sortCondition descending="1" sortBy="value" ref="L9:L113"/>
    </sortState>
  </autoFilter>
  <mergeCells count="4">
    <mergeCell ref="B5:D5"/>
    <mergeCell ref="I5:K5"/>
    <mergeCell ref="A46:J46"/>
    <mergeCell ref="E5:H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topLeftCell="A16">
      <selection activeCell="I28" sqref="I28"/>
    </sheetView>
  </sheetViews>
  <sheetFormatPr defaultColWidth="9.140625" defaultRowHeight="15"/>
  <cols>
    <col min="1" max="1" width="9.140625" style="3" customWidth="1"/>
    <col min="2" max="10" width="6.00390625" style="3" customWidth="1"/>
    <col min="11" max="16384" width="9.140625" style="3" customWidth="1"/>
  </cols>
  <sheetData>
    <row r="1" ht="15.75">
      <c r="A1" s="25" t="s">
        <v>136</v>
      </c>
    </row>
    <row r="2" ht="12.75">
      <c r="A2" s="26" t="s">
        <v>113</v>
      </c>
    </row>
    <row r="3" ht="15.75">
      <c r="A3" s="25" t="s">
        <v>117</v>
      </c>
    </row>
    <row r="4" ht="12.75">
      <c r="A4" s="26" t="s">
        <v>137</v>
      </c>
    </row>
    <row r="5" spans="1:10" ht="12">
      <c r="A5" s="2"/>
      <c r="B5" s="126" t="s">
        <v>58</v>
      </c>
      <c r="C5" s="127"/>
      <c r="D5" s="127"/>
      <c r="E5" s="126" t="s">
        <v>121</v>
      </c>
      <c r="F5" s="127"/>
      <c r="G5" s="127"/>
      <c r="H5" s="129" t="s">
        <v>62</v>
      </c>
      <c r="I5" s="130"/>
      <c r="J5" s="130"/>
    </row>
    <row r="6" spans="1:10" ht="12">
      <c r="A6" s="5"/>
      <c r="B6" s="18" t="s">
        <v>32</v>
      </c>
      <c r="C6" s="6" t="s">
        <v>33</v>
      </c>
      <c r="D6" s="6" t="s">
        <v>34</v>
      </c>
      <c r="E6" s="18" t="s">
        <v>32</v>
      </c>
      <c r="F6" s="6" t="s">
        <v>33</v>
      </c>
      <c r="G6" s="6" t="s">
        <v>34</v>
      </c>
      <c r="H6" s="18" t="s">
        <v>32</v>
      </c>
      <c r="I6" s="6" t="s">
        <v>33</v>
      </c>
      <c r="J6" s="6" t="s">
        <v>34</v>
      </c>
    </row>
    <row r="7" spans="1:10" ht="12">
      <c r="A7" s="4" t="s">
        <v>124</v>
      </c>
      <c r="B7" s="19">
        <v>2.8</v>
      </c>
      <c r="C7" s="8">
        <v>1.8</v>
      </c>
      <c r="D7" s="8">
        <v>4</v>
      </c>
      <c r="E7" s="19">
        <v>2.9</v>
      </c>
      <c r="F7" s="8">
        <v>1.9</v>
      </c>
      <c r="G7" s="8">
        <v>4.1</v>
      </c>
      <c r="H7" s="19">
        <f aca="true" t="shared" si="0" ref="H7:H8">IF(OR(B7="",E7=""),"",E7-B7)</f>
        <v>0.10000000000000009</v>
      </c>
      <c r="I7" s="8">
        <f aca="true" t="shared" si="1" ref="I7:I8">IF(OR(C7="",F7=""),"",F7-C7)</f>
        <v>0.09999999999999987</v>
      </c>
      <c r="J7" s="8">
        <f aca="true" t="shared" si="2" ref="J7:J8">IF(OR(D7="",G7=""),"",G7-D7)</f>
        <v>0.09999999999999964</v>
      </c>
    </row>
    <row r="8" spans="1:10" ht="12">
      <c r="A8" s="13"/>
      <c r="B8" s="21"/>
      <c r="C8" s="14"/>
      <c r="D8" s="14"/>
      <c r="E8" s="21"/>
      <c r="F8" s="14"/>
      <c r="G8" s="14"/>
      <c r="H8" s="21" t="str">
        <f t="shared" si="0"/>
        <v/>
      </c>
      <c r="I8" s="14" t="str">
        <f t="shared" si="1"/>
        <v/>
      </c>
      <c r="J8" s="14" t="str">
        <f t="shared" si="2"/>
        <v/>
      </c>
    </row>
    <row r="9" spans="1:10" ht="12">
      <c r="A9" s="13" t="s">
        <v>7</v>
      </c>
      <c r="B9" s="21">
        <v>4.9</v>
      </c>
      <c r="C9" s="14">
        <v>2.8</v>
      </c>
      <c r="D9" s="14">
        <v>7.3</v>
      </c>
      <c r="E9" s="21">
        <v>5</v>
      </c>
      <c r="F9" s="14">
        <v>2.9</v>
      </c>
      <c r="G9" s="14">
        <v>7.2</v>
      </c>
      <c r="H9" s="21">
        <f aca="true" t="shared" si="3" ref="H9:H36">IF(OR(B9="",E9=""),"",E9-B9)</f>
        <v>0.09999999999999964</v>
      </c>
      <c r="I9" s="14">
        <f aca="true" t="shared" si="4" ref="I9:I36">IF(OR(C9="",F9=""),"",F9-C9)</f>
        <v>0.10000000000000009</v>
      </c>
      <c r="J9" s="14">
        <f aca="true" t="shared" si="5" ref="J9:J36">IF(OR(D9="",G9=""),"",G9-D9)</f>
        <v>-0.09999999999999964</v>
      </c>
    </row>
    <row r="10" spans="1:10" ht="12">
      <c r="A10" s="13" t="s">
        <v>12</v>
      </c>
      <c r="B10" s="21">
        <v>4.5</v>
      </c>
      <c r="C10" s="14">
        <v>3.6</v>
      </c>
      <c r="D10" s="14">
        <v>5.4</v>
      </c>
      <c r="E10" s="21">
        <v>4.9</v>
      </c>
      <c r="F10" s="14">
        <v>4.1</v>
      </c>
      <c r="G10" s="14">
        <v>5.7</v>
      </c>
      <c r="H10" s="21">
        <f t="shared" si="3"/>
        <v>0.40000000000000036</v>
      </c>
      <c r="I10" s="14">
        <f t="shared" si="4"/>
        <v>0.49999999999999956</v>
      </c>
      <c r="J10" s="14">
        <f t="shared" si="5"/>
        <v>0.2999999999999998</v>
      </c>
    </row>
    <row r="11" spans="1:10" ht="12">
      <c r="A11" s="13" t="s">
        <v>8</v>
      </c>
      <c r="B11" s="21">
        <v>4.4</v>
      </c>
      <c r="C11" s="14">
        <v>2.4</v>
      </c>
      <c r="D11" s="14">
        <v>6.5</v>
      </c>
      <c r="E11" s="21">
        <v>4.1</v>
      </c>
      <c r="F11" s="14">
        <v>2.3</v>
      </c>
      <c r="G11" s="14">
        <v>6.1</v>
      </c>
      <c r="H11" s="21">
        <f t="shared" si="3"/>
        <v>-0.3000000000000007</v>
      </c>
      <c r="I11" s="14">
        <f t="shared" si="4"/>
        <v>-0.10000000000000009</v>
      </c>
      <c r="J11" s="14">
        <f t="shared" si="5"/>
        <v>-0.40000000000000036</v>
      </c>
    </row>
    <row r="12" spans="1:10" ht="12">
      <c r="A12" s="13" t="s">
        <v>132</v>
      </c>
      <c r="B12" s="21">
        <v>4.4</v>
      </c>
      <c r="C12" s="14">
        <v>2.4</v>
      </c>
      <c r="D12" s="14">
        <v>6.5</v>
      </c>
      <c r="E12" s="21">
        <v>4.1</v>
      </c>
      <c r="F12" s="14">
        <v>2.3</v>
      </c>
      <c r="G12" s="14">
        <v>6</v>
      </c>
      <c r="H12" s="21">
        <f t="shared" si="3"/>
        <v>-0.3000000000000007</v>
      </c>
      <c r="I12" s="14">
        <f t="shared" si="4"/>
        <v>-0.10000000000000009</v>
      </c>
      <c r="J12" s="14">
        <f t="shared" si="5"/>
        <v>-0.5</v>
      </c>
    </row>
    <row r="13" spans="1:10" ht="12">
      <c r="A13" s="13" t="s">
        <v>18</v>
      </c>
      <c r="B13" s="21">
        <v>3.3</v>
      </c>
      <c r="C13" s="14">
        <v>2.3</v>
      </c>
      <c r="D13" s="14">
        <v>4.4</v>
      </c>
      <c r="E13" s="21">
        <v>4</v>
      </c>
      <c r="F13" s="14">
        <v>3.1</v>
      </c>
      <c r="G13" s="14">
        <v>4.9</v>
      </c>
      <c r="H13" s="21">
        <f t="shared" si="3"/>
        <v>0.7000000000000002</v>
      </c>
      <c r="I13" s="14">
        <f t="shared" si="4"/>
        <v>0.8000000000000003</v>
      </c>
      <c r="J13" s="14">
        <f t="shared" si="5"/>
        <v>0.5</v>
      </c>
    </row>
    <row r="14" spans="1:10" ht="12">
      <c r="A14" s="13" t="s">
        <v>26</v>
      </c>
      <c r="B14" s="21">
        <v>3.3</v>
      </c>
      <c r="C14" s="14">
        <v>2.5</v>
      </c>
      <c r="D14" s="14">
        <v>4.1</v>
      </c>
      <c r="E14" s="21">
        <v>4</v>
      </c>
      <c r="F14" s="14">
        <v>3.2</v>
      </c>
      <c r="G14" s="14">
        <v>4.9</v>
      </c>
      <c r="H14" s="21">
        <f t="shared" si="3"/>
        <v>0.7000000000000002</v>
      </c>
      <c r="I14" s="14">
        <f t="shared" si="4"/>
        <v>0.7000000000000002</v>
      </c>
      <c r="J14" s="14">
        <f t="shared" si="5"/>
        <v>0.8000000000000007</v>
      </c>
    </row>
    <row r="15" spans="1:10" ht="12">
      <c r="A15" s="13" t="s">
        <v>5</v>
      </c>
      <c r="B15" s="21">
        <v>4.4</v>
      </c>
      <c r="C15" s="14">
        <v>3.4</v>
      </c>
      <c r="D15" s="14">
        <v>5.5</v>
      </c>
      <c r="E15" s="21">
        <v>4</v>
      </c>
      <c r="F15" s="14">
        <v>3.3</v>
      </c>
      <c r="G15" s="14">
        <v>4.9</v>
      </c>
      <c r="H15" s="21">
        <f t="shared" si="3"/>
        <v>-0.40000000000000036</v>
      </c>
      <c r="I15" s="14">
        <f t="shared" si="4"/>
        <v>-0.10000000000000009</v>
      </c>
      <c r="J15" s="14">
        <f t="shared" si="5"/>
        <v>-0.5999999999999996</v>
      </c>
    </row>
    <row r="16" spans="1:10" ht="12">
      <c r="A16" s="13" t="s">
        <v>6</v>
      </c>
      <c r="B16" s="21">
        <v>4.8</v>
      </c>
      <c r="C16" s="14">
        <v>3.7</v>
      </c>
      <c r="D16" s="14">
        <v>6.2</v>
      </c>
      <c r="E16" s="21">
        <v>4</v>
      </c>
      <c r="F16" s="14">
        <v>3</v>
      </c>
      <c r="G16" s="14">
        <v>5.1</v>
      </c>
      <c r="H16" s="21">
        <f t="shared" si="3"/>
        <v>-0.7999999999999998</v>
      </c>
      <c r="I16" s="14">
        <f t="shared" si="4"/>
        <v>-0.7000000000000002</v>
      </c>
      <c r="J16" s="14">
        <f t="shared" si="5"/>
        <v>-1.1000000000000005</v>
      </c>
    </row>
    <row r="17" spans="1:10" ht="12">
      <c r="A17" s="13" t="s">
        <v>25</v>
      </c>
      <c r="B17" s="21">
        <v>3.4</v>
      </c>
      <c r="C17" s="14">
        <v>2.5</v>
      </c>
      <c r="D17" s="14">
        <v>4.4</v>
      </c>
      <c r="E17" s="21">
        <v>3.8</v>
      </c>
      <c r="F17" s="14">
        <v>2.9</v>
      </c>
      <c r="G17" s="14">
        <v>4.9</v>
      </c>
      <c r="H17" s="21">
        <f t="shared" si="3"/>
        <v>0.3999999999999999</v>
      </c>
      <c r="I17" s="14">
        <f t="shared" si="4"/>
        <v>0.3999999999999999</v>
      </c>
      <c r="J17" s="14">
        <f t="shared" si="5"/>
        <v>0.5</v>
      </c>
    </row>
    <row r="18" spans="1:10" ht="12">
      <c r="A18" s="13" t="s">
        <v>0</v>
      </c>
      <c r="B18" s="21">
        <v>3.3</v>
      </c>
      <c r="C18" s="14">
        <v>1.7</v>
      </c>
      <c r="D18" s="14">
        <v>5</v>
      </c>
      <c r="E18" s="21">
        <v>3.5</v>
      </c>
      <c r="F18" s="14">
        <v>1.8</v>
      </c>
      <c r="G18" s="14">
        <v>5.3</v>
      </c>
      <c r="H18" s="21">
        <f t="shared" si="3"/>
        <v>0.20000000000000018</v>
      </c>
      <c r="I18" s="14">
        <f t="shared" si="4"/>
        <v>0.10000000000000009</v>
      </c>
      <c r="J18" s="14">
        <f t="shared" si="5"/>
        <v>0.2999999999999998</v>
      </c>
    </row>
    <row r="19" spans="1:10" ht="12">
      <c r="A19" s="13" t="s">
        <v>19</v>
      </c>
      <c r="B19" s="21">
        <v>2.7</v>
      </c>
      <c r="C19" s="14">
        <v>1.4</v>
      </c>
      <c r="D19" s="14">
        <v>4.1</v>
      </c>
      <c r="E19" s="21">
        <v>3.3</v>
      </c>
      <c r="F19" s="14">
        <v>1.9</v>
      </c>
      <c r="G19" s="14">
        <v>5</v>
      </c>
      <c r="H19" s="21">
        <f t="shared" si="3"/>
        <v>0.5999999999999996</v>
      </c>
      <c r="I19" s="14">
        <f t="shared" si="4"/>
        <v>0.5</v>
      </c>
      <c r="J19" s="14">
        <f t="shared" si="5"/>
        <v>0.9000000000000004</v>
      </c>
    </row>
    <row r="20" spans="1:10" ht="12">
      <c r="A20" s="13" t="s">
        <v>21</v>
      </c>
      <c r="B20" s="21">
        <v>2.9</v>
      </c>
      <c r="C20" s="14">
        <v>2</v>
      </c>
      <c r="D20" s="14">
        <v>3.8</v>
      </c>
      <c r="E20" s="21">
        <v>3</v>
      </c>
      <c r="F20" s="14">
        <v>2.1</v>
      </c>
      <c r="G20" s="14">
        <v>3.9</v>
      </c>
      <c r="H20" s="21">
        <f t="shared" si="3"/>
        <v>0.10000000000000009</v>
      </c>
      <c r="I20" s="14">
        <f t="shared" si="4"/>
        <v>0.10000000000000009</v>
      </c>
      <c r="J20" s="14">
        <f t="shared" si="5"/>
        <v>0.10000000000000009</v>
      </c>
    </row>
    <row r="21" spans="1:10" ht="12">
      <c r="A21" s="13" t="s">
        <v>11</v>
      </c>
      <c r="B21" s="21">
        <v>2.4</v>
      </c>
      <c r="C21" s="14">
        <v>1.7</v>
      </c>
      <c r="D21" s="14">
        <v>3.3</v>
      </c>
      <c r="E21" s="21">
        <v>2.9</v>
      </c>
      <c r="F21" s="14">
        <v>2.1</v>
      </c>
      <c r="G21" s="14">
        <v>4</v>
      </c>
      <c r="H21" s="21">
        <f t="shared" si="3"/>
        <v>0.5</v>
      </c>
      <c r="I21" s="14">
        <f t="shared" si="4"/>
        <v>0.40000000000000013</v>
      </c>
      <c r="J21" s="14">
        <f t="shared" si="5"/>
        <v>0.7000000000000002</v>
      </c>
    </row>
    <row r="22" spans="1:10" ht="12">
      <c r="A22" s="13" t="s">
        <v>13</v>
      </c>
      <c r="B22" s="21">
        <v>2.4</v>
      </c>
      <c r="C22" s="14">
        <v>2.1</v>
      </c>
      <c r="D22" s="14">
        <v>2.8</v>
      </c>
      <c r="E22" s="21">
        <v>2.8</v>
      </c>
      <c r="F22" s="14">
        <v>2.5</v>
      </c>
      <c r="G22" s="14">
        <v>3.1</v>
      </c>
      <c r="H22" s="21">
        <f t="shared" si="3"/>
        <v>0.3999999999999999</v>
      </c>
      <c r="I22" s="14">
        <f t="shared" si="4"/>
        <v>0.3999999999999999</v>
      </c>
      <c r="J22" s="14">
        <f t="shared" si="5"/>
        <v>0.30000000000000027</v>
      </c>
    </row>
    <row r="23" spans="1:10" ht="12">
      <c r="A23" s="13" t="s">
        <v>3</v>
      </c>
      <c r="B23" s="21">
        <v>2.9</v>
      </c>
      <c r="C23" s="14">
        <v>2.2</v>
      </c>
      <c r="D23" s="14">
        <v>3.6</v>
      </c>
      <c r="E23" s="21">
        <v>2.6</v>
      </c>
      <c r="F23" s="14">
        <v>1.9</v>
      </c>
      <c r="G23" s="14">
        <v>3.4</v>
      </c>
      <c r="H23" s="21">
        <f t="shared" si="3"/>
        <v>-0.2999999999999998</v>
      </c>
      <c r="I23" s="14">
        <f t="shared" si="4"/>
        <v>-0.30000000000000027</v>
      </c>
      <c r="J23" s="14">
        <f t="shared" si="5"/>
        <v>-0.20000000000000018</v>
      </c>
    </row>
    <row r="24" spans="1:10" ht="12">
      <c r="A24" s="13" t="s">
        <v>125</v>
      </c>
      <c r="B24" s="21">
        <v>2.3</v>
      </c>
      <c r="C24" s="14">
        <v>1.3</v>
      </c>
      <c r="D24" s="14">
        <v>3.4</v>
      </c>
      <c r="E24" s="21">
        <v>2.3</v>
      </c>
      <c r="F24" s="14">
        <v>1.4</v>
      </c>
      <c r="G24" s="14">
        <v>3.4</v>
      </c>
      <c r="H24" s="21">
        <f t="shared" si="3"/>
        <v>0</v>
      </c>
      <c r="I24" s="14">
        <f t="shared" si="4"/>
        <v>0.09999999999999987</v>
      </c>
      <c r="J24" s="14">
        <f t="shared" si="5"/>
        <v>0</v>
      </c>
    </row>
    <row r="25" spans="1:10" ht="12">
      <c r="A25" s="13" t="s">
        <v>22</v>
      </c>
      <c r="B25" s="21">
        <v>2.2</v>
      </c>
      <c r="C25" s="14">
        <v>2.5</v>
      </c>
      <c r="D25" s="14">
        <v>1.8</v>
      </c>
      <c r="E25" s="21">
        <v>1.9</v>
      </c>
      <c r="F25" s="14">
        <v>2</v>
      </c>
      <c r="G25" s="14">
        <v>1.7</v>
      </c>
      <c r="H25" s="21">
        <f t="shared" si="3"/>
        <v>-0.30000000000000027</v>
      </c>
      <c r="I25" s="14">
        <f t="shared" si="4"/>
        <v>-0.5</v>
      </c>
      <c r="J25" s="14">
        <f t="shared" si="5"/>
        <v>-0.10000000000000009</v>
      </c>
    </row>
    <row r="26" spans="1:10" ht="12">
      <c r="A26" s="13" t="s">
        <v>23</v>
      </c>
      <c r="B26" s="21">
        <v>1.3</v>
      </c>
      <c r="C26" s="14">
        <v>0.7</v>
      </c>
      <c r="D26" s="14">
        <v>1.9</v>
      </c>
      <c r="E26" s="21">
        <v>1.6</v>
      </c>
      <c r="F26" s="14">
        <v>1.1</v>
      </c>
      <c r="G26" s="14">
        <v>2.1</v>
      </c>
      <c r="H26" s="21">
        <f t="shared" si="3"/>
        <v>0.30000000000000004</v>
      </c>
      <c r="I26" s="14">
        <f t="shared" si="4"/>
        <v>0.40000000000000013</v>
      </c>
      <c r="J26" s="14">
        <f t="shared" si="5"/>
        <v>0.20000000000000018</v>
      </c>
    </row>
    <row r="27" spans="1:10" ht="12">
      <c r="A27" s="13" t="s">
        <v>10</v>
      </c>
      <c r="B27" s="21">
        <v>1.3</v>
      </c>
      <c r="C27" s="14">
        <v>0.8</v>
      </c>
      <c r="D27" s="14">
        <v>1.9</v>
      </c>
      <c r="E27" s="21">
        <v>1.5</v>
      </c>
      <c r="F27" s="14">
        <v>1.1</v>
      </c>
      <c r="G27" s="14">
        <v>2</v>
      </c>
      <c r="H27" s="21">
        <f t="shared" si="3"/>
        <v>0.19999999999999996</v>
      </c>
      <c r="I27" s="14">
        <f t="shared" si="4"/>
        <v>0.30000000000000004</v>
      </c>
      <c r="J27" s="14">
        <f t="shared" si="5"/>
        <v>0.10000000000000009</v>
      </c>
    </row>
    <row r="28" spans="1:10" ht="12">
      <c r="A28" s="13" t="s">
        <v>4</v>
      </c>
      <c r="B28" s="21">
        <v>0.7</v>
      </c>
      <c r="C28" s="14"/>
      <c r="D28" s="14"/>
      <c r="E28" s="21">
        <v>1.2</v>
      </c>
      <c r="F28" s="14">
        <v>1.1</v>
      </c>
      <c r="G28" s="14">
        <v>1.3</v>
      </c>
      <c r="H28" s="21">
        <f t="shared" si="3"/>
        <v>0.5</v>
      </c>
      <c r="I28" s="14"/>
      <c r="J28" s="14"/>
    </row>
    <row r="29" spans="1:10" ht="12">
      <c r="A29" s="13" t="s">
        <v>143</v>
      </c>
      <c r="B29" s="21">
        <v>1.3</v>
      </c>
      <c r="C29" s="14"/>
      <c r="D29" s="14">
        <v>2</v>
      </c>
      <c r="E29" s="21">
        <v>1.2</v>
      </c>
      <c r="F29" s="14"/>
      <c r="G29" s="14">
        <v>1.8</v>
      </c>
      <c r="H29" s="21">
        <f t="shared" si="3"/>
        <v>-0.10000000000000009</v>
      </c>
      <c r="I29" s="14" t="str">
        <f t="shared" si="4"/>
        <v/>
      </c>
      <c r="J29" s="14">
        <f t="shared" si="5"/>
        <v>-0.19999999999999996</v>
      </c>
    </row>
    <row r="30" spans="1:10" ht="12">
      <c r="A30" s="13" t="s">
        <v>24</v>
      </c>
      <c r="B30" s="21">
        <v>1.1</v>
      </c>
      <c r="C30" s="14">
        <v>0.8</v>
      </c>
      <c r="D30" s="14">
        <v>1.4</v>
      </c>
      <c r="E30" s="21">
        <v>1</v>
      </c>
      <c r="F30" s="14">
        <v>0.9</v>
      </c>
      <c r="G30" s="14">
        <v>1.2</v>
      </c>
      <c r="H30" s="21">
        <f t="shared" si="3"/>
        <v>-0.10000000000000009</v>
      </c>
      <c r="I30" s="14">
        <f t="shared" si="4"/>
        <v>0.09999999999999998</v>
      </c>
      <c r="J30" s="14">
        <f t="shared" si="5"/>
        <v>-0.19999999999999996</v>
      </c>
    </row>
    <row r="31" spans="1:10" ht="12">
      <c r="A31" s="13" t="s">
        <v>139</v>
      </c>
      <c r="B31" s="21">
        <v>1.8</v>
      </c>
      <c r="C31" s="14">
        <v>1.3</v>
      </c>
      <c r="D31" s="14">
        <v>2.5</v>
      </c>
      <c r="E31" s="21">
        <v>1</v>
      </c>
      <c r="F31" s="14"/>
      <c r="G31" s="14"/>
      <c r="H31" s="21">
        <f t="shared" si="3"/>
        <v>-0.8</v>
      </c>
      <c r="I31" s="14" t="str">
        <f t="shared" si="4"/>
        <v/>
      </c>
      <c r="J31" s="14" t="str">
        <f t="shared" si="5"/>
        <v/>
      </c>
    </row>
    <row r="32" spans="1:10" ht="12">
      <c r="A32" s="13" t="s">
        <v>141</v>
      </c>
      <c r="B32" s="21">
        <v>0.7</v>
      </c>
      <c r="C32" s="14"/>
      <c r="D32" s="14">
        <v>1</v>
      </c>
      <c r="E32" s="21">
        <v>0.9</v>
      </c>
      <c r="F32" s="14"/>
      <c r="G32" s="14">
        <v>1.2</v>
      </c>
      <c r="H32" s="21">
        <f t="shared" si="3"/>
        <v>0.20000000000000007</v>
      </c>
      <c r="I32" s="14"/>
      <c r="J32" s="14">
        <f t="shared" si="5"/>
        <v>0.19999999999999996</v>
      </c>
    </row>
    <row r="33" spans="1:10" ht="12">
      <c r="A33" s="13" t="s">
        <v>20</v>
      </c>
      <c r="B33" s="21">
        <v>0.9</v>
      </c>
      <c r="C33" s="14">
        <v>0.7</v>
      </c>
      <c r="D33" s="14">
        <v>1.3</v>
      </c>
      <c r="E33" s="21">
        <v>0.8</v>
      </c>
      <c r="F33" s="14">
        <v>0.5</v>
      </c>
      <c r="G33" s="14">
        <v>1.1</v>
      </c>
      <c r="H33" s="21">
        <f t="shared" si="3"/>
        <v>-0.09999999999999998</v>
      </c>
      <c r="I33" s="14">
        <f t="shared" si="4"/>
        <v>-0.19999999999999996</v>
      </c>
      <c r="J33" s="14">
        <f t="shared" si="5"/>
        <v>-0.19999999999999996</v>
      </c>
    </row>
    <row r="34" spans="1:10" ht="12">
      <c r="A34" s="13" t="s">
        <v>16</v>
      </c>
      <c r="B34" s="21">
        <v>0.7</v>
      </c>
      <c r="C34" s="14">
        <v>0.5</v>
      </c>
      <c r="D34" s="14">
        <v>0.9</v>
      </c>
      <c r="E34" s="21">
        <v>0.7</v>
      </c>
      <c r="F34" s="14">
        <v>0.6</v>
      </c>
      <c r="G34" s="14">
        <v>0.7</v>
      </c>
      <c r="H34" s="21">
        <f t="shared" si="3"/>
        <v>0</v>
      </c>
      <c r="I34" s="14">
        <f t="shared" si="4"/>
        <v>0.09999999999999998</v>
      </c>
      <c r="J34" s="14">
        <f t="shared" si="5"/>
        <v>-0.20000000000000007</v>
      </c>
    </row>
    <row r="35" spans="1:10" ht="12">
      <c r="A35" s="13" t="s">
        <v>142</v>
      </c>
      <c r="B35" s="21">
        <v>0.5</v>
      </c>
      <c r="C35" s="14">
        <v>0.6</v>
      </c>
      <c r="D35" s="14">
        <v>0.4</v>
      </c>
      <c r="E35" s="21">
        <v>0.4</v>
      </c>
      <c r="F35" s="14"/>
      <c r="G35" s="14">
        <v>0.4</v>
      </c>
      <c r="H35" s="21">
        <f t="shared" si="3"/>
        <v>-0.09999999999999998</v>
      </c>
      <c r="I35" s="14" t="str">
        <f t="shared" si="4"/>
        <v/>
      </c>
      <c r="J35" s="14">
        <f t="shared" si="5"/>
        <v>0</v>
      </c>
    </row>
    <row r="36" spans="1:10" ht="12">
      <c r="A36" s="13" t="s">
        <v>2</v>
      </c>
      <c r="B36" s="21">
        <v>0.3</v>
      </c>
      <c r="C36" s="14">
        <v>0.2</v>
      </c>
      <c r="D36" s="14">
        <v>0.5</v>
      </c>
      <c r="E36" s="21">
        <v>0.3</v>
      </c>
      <c r="F36" s="14">
        <v>0.2</v>
      </c>
      <c r="G36" s="14">
        <v>0.4</v>
      </c>
      <c r="H36" s="21">
        <f t="shared" si="3"/>
        <v>0</v>
      </c>
      <c r="I36" s="14">
        <f t="shared" si="4"/>
        <v>0</v>
      </c>
      <c r="J36" s="14">
        <f t="shared" si="5"/>
        <v>-0.09999999999999998</v>
      </c>
    </row>
    <row r="37" spans="1:10" ht="12">
      <c r="A37" s="13"/>
      <c r="B37" s="21"/>
      <c r="C37" s="14"/>
      <c r="D37" s="14"/>
      <c r="E37" s="21"/>
      <c r="F37" s="14"/>
      <c r="G37" s="14"/>
      <c r="H37" s="21"/>
      <c r="I37" s="14"/>
      <c r="J37" s="14"/>
    </row>
    <row r="38" spans="1:10" ht="12">
      <c r="A38" s="13" t="s">
        <v>28</v>
      </c>
      <c r="B38" s="21">
        <v>6.4</v>
      </c>
      <c r="C38" s="14">
        <v>3.3</v>
      </c>
      <c r="D38" s="14">
        <v>9.8</v>
      </c>
      <c r="E38" s="21">
        <v>7.1</v>
      </c>
      <c r="F38" s="14">
        <v>3.7</v>
      </c>
      <c r="G38" s="14">
        <v>10.9</v>
      </c>
      <c r="H38" s="21">
        <f aca="true" t="shared" si="6" ref="H38:J40">IF(OR(B38="",E38=""),"",E38-B38)</f>
        <v>0.6999999999999993</v>
      </c>
      <c r="I38" s="14">
        <f t="shared" si="6"/>
        <v>0.40000000000000036</v>
      </c>
      <c r="J38" s="14">
        <f t="shared" si="6"/>
        <v>1.0999999999999996</v>
      </c>
    </row>
    <row r="39" spans="1:10" ht="12">
      <c r="A39" s="13" t="s">
        <v>126</v>
      </c>
      <c r="B39" s="21">
        <v>2.9</v>
      </c>
      <c r="C39" s="14">
        <v>1.9</v>
      </c>
      <c r="D39" s="14">
        <v>4.1</v>
      </c>
      <c r="E39" s="21">
        <v>4.6</v>
      </c>
      <c r="F39" s="14">
        <v>2.9</v>
      </c>
      <c r="G39" s="14">
        <v>6.4</v>
      </c>
      <c r="H39" s="21">
        <f t="shared" si="6"/>
        <v>1.6999999999999997</v>
      </c>
      <c r="I39" s="14">
        <f t="shared" si="6"/>
        <v>1</v>
      </c>
      <c r="J39" s="14">
        <f t="shared" si="6"/>
        <v>2.3000000000000007</v>
      </c>
    </row>
    <row r="40" spans="1:10" ht="12">
      <c r="A40" s="13" t="s">
        <v>27</v>
      </c>
      <c r="B40" s="21">
        <v>2.9</v>
      </c>
      <c r="C40" s="14">
        <v>1.9</v>
      </c>
      <c r="D40" s="14">
        <v>4</v>
      </c>
      <c r="E40" s="21">
        <v>3.3</v>
      </c>
      <c r="F40" s="14">
        <v>2.4</v>
      </c>
      <c r="G40" s="14">
        <v>4.4</v>
      </c>
      <c r="H40" s="21">
        <f t="shared" si="6"/>
        <v>0.3999999999999999</v>
      </c>
      <c r="I40" s="14">
        <f t="shared" si="6"/>
        <v>0.5</v>
      </c>
      <c r="J40" s="14">
        <f t="shared" si="6"/>
        <v>0.40000000000000036</v>
      </c>
    </row>
    <row r="41" spans="1:10" ht="12">
      <c r="A41" s="13"/>
      <c r="B41" s="21"/>
      <c r="C41" s="14"/>
      <c r="D41" s="14"/>
      <c r="E41" s="21"/>
      <c r="F41" s="14"/>
      <c r="G41" s="14"/>
      <c r="H41" s="21"/>
      <c r="I41" s="14"/>
      <c r="J41" s="14"/>
    </row>
    <row r="42" spans="1:10" ht="12">
      <c r="A42" s="13" t="s">
        <v>30</v>
      </c>
      <c r="B42" s="21">
        <v>4</v>
      </c>
      <c r="C42" s="14">
        <v>4.5</v>
      </c>
      <c r="D42" s="14">
        <v>3.3</v>
      </c>
      <c r="E42" s="21">
        <v>3.4</v>
      </c>
      <c r="F42" s="14">
        <v>3.9</v>
      </c>
      <c r="G42" s="14">
        <v>2.9</v>
      </c>
      <c r="H42" s="21">
        <f aca="true" t="shared" si="7" ref="H42:J44">IF(OR(B42="",E42=""),"",E42-B42)</f>
        <v>-0.6000000000000001</v>
      </c>
      <c r="I42" s="14">
        <f t="shared" si="7"/>
        <v>-0.6000000000000001</v>
      </c>
      <c r="J42" s="14">
        <f t="shared" si="7"/>
        <v>-0.3999999999999999</v>
      </c>
    </row>
    <row r="43" spans="1:10" ht="12">
      <c r="A43" s="13" t="s">
        <v>31</v>
      </c>
      <c r="B43" s="21">
        <v>0.8</v>
      </c>
      <c r="C43" s="14">
        <v>0.9</v>
      </c>
      <c r="D43" s="14">
        <v>0.6</v>
      </c>
      <c r="E43" s="21">
        <v>2.3</v>
      </c>
      <c r="F43" s="14">
        <v>2.4</v>
      </c>
      <c r="G43" s="14">
        <v>2.3</v>
      </c>
      <c r="H43" s="21">
        <f t="shared" si="7"/>
        <v>1.4999999999999998</v>
      </c>
      <c r="I43" s="14">
        <f t="shared" si="7"/>
        <v>1.5</v>
      </c>
      <c r="J43" s="14">
        <f t="shared" si="7"/>
        <v>1.6999999999999997</v>
      </c>
    </row>
    <row r="44" spans="1:10" ht="12">
      <c r="A44" s="13" t="s">
        <v>29</v>
      </c>
      <c r="B44" s="21">
        <v>1.7</v>
      </c>
      <c r="C44" s="14">
        <v>2.2</v>
      </c>
      <c r="D44" s="14">
        <v>1</v>
      </c>
      <c r="E44" s="21">
        <v>1.5</v>
      </c>
      <c r="F44" s="14">
        <v>1.8</v>
      </c>
      <c r="G44" s="14">
        <v>1</v>
      </c>
      <c r="H44" s="21">
        <f t="shared" si="7"/>
        <v>-0.19999999999999996</v>
      </c>
      <c r="I44" s="14">
        <f t="shared" si="7"/>
        <v>-0.40000000000000013</v>
      </c>
      <c r="J44" s="14">
        <f t="shared" si="7"/>
        <v>0</v>
      </c>
    </row>
    <row r="45" ht="12">
      <c r="A45" s="3" t="s">
        <v>50</v>
      </c>
    </row>
    <row r="46" ht="15" customHeight="1">
      <c r="A46" s="27" t="s">
        <v>38</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94" spans="2:7" ht="15">
      <c r="B94" s="3" t="s">
        <v>53</v>
      </c>
      <c r="C94" s="3" t="s">
        <v>53</v>
      </c>
      <c r="D94" s="3" t="s">
        <v>53</v>
      </c>
      <c r="E94" s="3" t="s">
        <v>122</v>
      </c>
      <c r="F94" s="3" t="s">
        <v>122</v>
      </c>
      <c r="G94" s="3" t="s">
        <v>122</v>
      </c>
    </row>
    <row r="95" spans="1:7" ht="15">
      <c r="A95" s="3" t="s">
        <v>123</v>
      </c>
      <c r="B95" s="3" t="s">
        <v>57</v>
      </c>
      <c r="C95" s="3" t="s">
        <v>56</v>
      </c>
      <c r="D95" s="3" t="s">
        <v>55</v>
      </c>
      <c r="E95" s="3" t="s">
        <v>57</v>
      </c>
      <c r="F95" s="3" t="s">
        <v>56</v>
      </c>
      <c r="G95" s="3" t="s">
        <v>55</v>
      </c>
    </row>
    <row r="96" spans="1:7" ht="15">
      <c r="A96" s="3" t="s">
        <v>124</v>
      </c>
      <c r="B96" s="3">
        <v>2.8</v>
      </c>
      <c r="C96" s="3">
        <v>1.8</v>
      </c>
      <c r="D96" s="3">
        <v>4</v>
      </c>
      <c r="E96" s="3">
        <v>2.9</v>
      </c>
      <c r="F96" s="3">
        <v>1.9</v>
      </c>
      <c r="G96" s="3">
        <v>4.1</v>
      </c>
    </row>
    <row r="98" spans="1:7" ht="15">
      <c r="A98" s="3" t="s">
        <v>0</v>
      </c>
      <c r="B98" s="3">
        <v>3.3</v>
      </c>
      <c r="C98" s="3">
        <v>1.7</v>
      </c>
      <c r="D98" s="3">
        <v>5</v>
      </c>
      <c r="E98" s="3">
        <v>3.5</v>
      </c>
      <c r="F98" s="3">
        <v>1.8</v>
      </c>
      <c r="G98" s="3">
        <v>5.3</v>
      </c>
    </row>
    <row r="99" spans="1:7" ht="15">
      <c r="A99" s="3" t="s">
        <v>1</v>
      </c>
      <c r="B99" s="3">
        <v>0.5</v>
      </c>
      <c r="C99" s="3">
        <v>0.6</v>
      </c>
      <c r="D99" s="3">
        <v>0.4</v>
      </c>
      <c r="E99" s="3">
        <v>0.4</v>
      </c>
      <c r="F99" s="3">
        <v>0</v>
      </c>
      <c r="G99" s="3">
        <v>0.4</v>
      </c>
    </row>
    <row r="100" spans="1:7" ht="15">
      <c r="A100" s="3" t="s">
        <v>2</v>
      </c>
      <c r="B100" s="3">
        <v>0.3</v>
      </c>
      <c r="C100" s="3">
        <v>0.2</v>
      </c>
      <c r="D100" s="3">
        <v>0.5</v>
      </c>
      <c r="E100" s="3">
        <v>0.3</v>
      </c>
      <c r="F100" s="3">
        <v>0.2</v>
      </c>
      <c r="G100" s="3">
        <v>0.4</v>
      </c>
    </row>
    <row r="101" spans="1:7" ht="15">
      <c r="A101" s="3" t="s">
        <v>3</v>
      </c>
      <c r="B101" s="3">
        <v>2.9</v>
      </c>
      <c r="C101" s="3">
        <v>2.2</v>
      </c>
      <c r="D101" s="3">
        <v>3.6</v>
      </c>
      <c r="E101" s="3">
        <v>2.6</v>
      </c>
      <c r="F101" s="3">
        <v>1.9</v>
      </c>
      <c r="G101" s="3">
        <v>3.4</v>
      </c>
    </row>
    <row r="102" spans="1:7" ht="15">
      <c r="A102" s="3" t="s">
        <v>35</v>
      </c>
      <c r="B102" s="3">
        <v>2.3</v>
      </c>
      <c r="C102" s="3">
        <v>1.3</v>
      </c>
      <c r="D102" s="3">
        <v>3.4</v>
      </c>
      <c r="E102" s="3">
        <v>2.3</v>
      </c>
      <c r="F102" s="3">
        <v>1.4</v>
      </c>
      <c r="G102" s="3">
        <v>3.4</v>
      </c>
    </row>
    <row r="103" spans="1:7" ht="15">
      <c r="A103" s="3" t="s">
        <v>4</v>
      </c>
      <c r="B103" s="3">
        <v>0.7</v>
      </c>
      <c r="C103" s="3">
        <v>0</v>
      </c>
      <c r="D103" s="3">
        <v>0</v>
      </c>
      <c r="E103" s="3">
        <v>1.2</v>
      </c>
      <c r="F103" s="3">
        <v>1.1</v>
      </c>
      <c r="G103" s="3">
        <v>1.3</v>
      </c>
    </row>
    <row r="104" spans="1:7" ht="15">
      <c r="A104" s="3" t="s">
        <v>5</v>
      </c>
      <c r="B104" s="3">
        <v>4.4</v>
      </c>
      <c r="C104" s="3">
        <v>3.4</v>
      </c>
      <c r="D104" s="3">
        <v>5.5</v>
      </c>
      <c r="E104" s="3">
        <v>4</v>
      </c>
      <c r="F104" s="3">
        <v>3.3</v>
      </c>
      <c r="G104" s="3">
        <v>4.9</v>
      </c>
    </row>
    <row r="105" spans="1:7" ht="15">
      <c r="A105" s="3" t="s">
        <v>6</v>
      </c>
      <c r="B105" s="3">
        <v>4.8</v>
      </c>
      <c r="C105" s="3">
        <v>3.7</v>
      </c>
      <c r="D105" s="3">
        <v>6.2</v>
      </c>
      <c r="E105" s="3">
        <v>4</v>
      </c>
      <c r="F105" s="3">
        <v>3</v>
      </c>
      <c r="G105" s="3">
        <v>5.1</v>
      </c>
    </row>
    <row r="106" spans="1:7" ht="15">
      <c r="A106" s="3" t="s">
        <v>7</v>
      </c>
      <c r="B106" s="3">
        <v>4.9</v>
      </c>
      <c r="C106" s="3">
        <v>2.8</v>
      </c>
      <c r="D106" s="3">
        <v>7.3</v>
      </c>
      <c r="E106" s="3">
        <v>5</v>
      </c>
      <c r="F106" s="3">
        <v>2.9</v>
      </c>
      <c r="G106" s="3">
        <v>7.2</v>
      </c>
    </row>
    <row r="107" spans="1:7" ht="15">
      <c r="A107" s="3" t="s">
        <v>8</v>
      </c>
      <c r="B107" s="3">
        <v>4.4</v>
      </c>
      <c r="C107" s="3">
        <v>2.4</v>
      </c>
      <c r="D107" s="3">
        <v>6.5</v>
      </c>
      <c r="E107" s="3">
        <v>4.1</v>
      </c>
      <c r="F107" s="3">
        <v>2.3</v>
      </c>
      <c r="G107" s="3">
        <v>6.1</v>
      </c>
    </row>
    <row r="108" spans="1:7" ht="15">
      <c r="A108" s="3" t="s">
        <v>132</v>
      </c>
      <c r="B108" s="3">
        <v>4.4</v>
      </c>
      <c r="C108" s="3">
        <v>2.4</v>
      </c>
      <c r="D108" s="3">
        <v>6.5</v>
      </c>
      <c r="E108" s="3">
        <v>4.1</v>
      </c>
      <c r="F108" s="3">
        <v>2.3</v>
      </c>
      <c r="G108" s="3">
        <v>6</v>
      </c>
    </row>
    <row r="109" spans="1:7" ht="15">
      <c r="A109" s="3" t="s">
        <v>10</v>
      </c>
      <c r="B109" s="3">
        <v>1.3</v>
      </c>
      <c r="C109" s="3">
        <v>0.8</v>
      </c>
      <c r="D109" s="3">
        <v>1.9</v>
      </c>
      <c r="E109" s="3">
        <v>1.5</v>
      </c>
      <c r="F109" s="3">
        <v>1.1</v>
      </c>
      <c r="G109" s="3">
        <v>2</v>
      </c>
    </row>
    <row r="110" spans="1:7" ht="15">
      <c r="A110" s="3" t="s">
        <v>11</v>
      </c>
      <c r="B110" s="3">
        <v>2.4</v>
      </c>
      <c r="C110" s="3">
        <v>1.7</v>
      </c>
      <c r="D110" s="3">
        <v>3.3</v>
      </c>
      <c r="E110" s="3">
        <v>2.9</v>
      </c>
      <c r="F110" s="3">
        <v>2.1</v>
      </c>
      <c r="G110" s="3">
        <v>4</v>
      </c>
    </row>
    <row r="111" spans="1:7" ht="15">
      <c r="A111" s="3" t="s">
        <v>12</v>
      </c>
      <c r="B111" s="3">
        <v>4.5</v>
      </c>
      <c r="C111" s="3">
        <v>3.6</v>
      </c>
      <c r="D111" s="3">
        <v>5.4</v>
      </c>
      <c r="E111" s="3">
        <v>4.9</v>
      </c>
      <c r="F111" s="3">
        <v>4.1</v>
      </c>
      <c r="G111" s="3">
        <v>5.7</v>
      </c>
    </row>
    <row r="112" spans="1:7" ht="15">
      <c r="A112" s="3" t="s">
        <v>13</v>
      </c>
      <c r="B112" s="3">
        <v>2.4</v>
      </c>
      <c r="C112" s="3">
        <v>2.1</v>
      </c>
      <c r="D112" s="3">
        <v>2.8</v>
      </c>
      <c r="E112" s="3">
        <v>2.8</v>
      </c>
      <c r="F112" s="3">
        <v>2.5</v>
      </c>
      <c r="G112" s="3">
        <v>3.1</v>
      </c>
    </row>
    <row r="113" spans="1:7" ht="15">
      <c r="A113" s="3" t="s">
        <v>14</v>
      </c>
      <c r="B113" s="3">
        <v>0.7</v>
      </c>
      <c r="C113" s="3">
        <v>0</v>
      </c>
      <c r="D113" s="3">
        <v>1</v>
      </c>
      <c r="E113" s="3">
        <v>0.9</v>
      </c>
      <c r="F113" s="3">
        <v>0</v>
      </c>
      <c r="G113" s="3">
        <v>1.2</v>
      </c>
    </row>
    <row r="114" spans="1:7" ht="15">
      <c r="A114" s="3" t="s">
        <v>15</v>
      </c>
      <c r="B114" s="3">
        <v>1.3</v>
      </c>
      <c r="C114" s="3">
        <v>0</v>
      </c>
      <c r="D114" s="3">
        <v>2</v>
      </c>
      <c r="E114" s="3">
        <v>1.2</v>
      </c>
      <c r="F114" s="3">
        <v>0</v>
      </c>
      <c r="G114" s="3">
        <v>1.8</v>
      </c>
    </row>
    <row r="115" spans="1:7" ht="15">
      <c r="A115" s="3" t="s">
        <v>16</v>
      </c>
      <c r="B115" s="3">
        <v>0.7</v>
      </c>
      <c r="C115" s="3">
        <v>0.5</v>
      </c>
      <c r="D115" s="3">
        <v>0.9</v>
      </c>
      <c r="E115" s="3">
        <v>0.7</v>
      </c>
      <c r="F115" s="3">
        <v>0.6</v>
      </c>
      <c r="G115" s="3">
        <v>0.7</v>
      </c>
    </row>
    <row r="116" spans="1:7" ht="15">
      <c r="A116" s="3" t="s">
        <v>17</v>
      </c>
      <c r="B116" s="3">
        <v>1.8</v>
      </c>
      <c r="C116" s="3">
        <v>1.3</v>
      </c>
      <c r="D116" s="3">
        <v>2.5</v>
      </c>
      <c r="E116" s="3">
        <v>1</v>
      </c>
      <c r="F116" s="3">
        <v>0</v>
      </c>
      <c r="G116" s="3">
        <v>0</v>
      </c>
    </row>
    <row r="117" spans="1:7" ht="15">
      <c r="A117" s="3" t="s">
        <v>18</v>
      </c>
      <c r="B117" s="3">
        <v>3.3</v>
      </c>
      <c r="C117" s="3">
        <v>2.3</v>
      </c>
      <c r="D117" s="3">
        <v>4.4</v>
      </c>
      <c r="E117" s="3">
        <v>4</v>
      </c>
      <c r="F117" s="3">
        <v>3.1</v>
      </c>
      <c r="G117" s="3">
        <v>4.9</v>
      </c>
    </row>
    <row r="118" spans="1:7" ht="15">
      <c r="A118" s="3" t="s">
        <v>19</v>
      </c>
      <c r="B118" s="3">
        <v>2.7</v>
      </c>
      <c r="C118" s="3">
        <v>1.4</v>
      </c>
      <c r="D118" s="3">
        <v>4.1</v>
      </c>
      <c r="E118" s="3">
        <v>3.3</v>
      </c>
      <c r="F118" s="3">
        <v>1.9</v>
      </c>
      <c r="G118" s="3">
        <v>5</v>
      </c>
    </row>
    <row r="119" spans="1:7" ht="15">
      <c r="A119" s="3" t="s">
        <v>20</v>
      </c>
      <c r="B119" s="3">
        <v>0.9</v>
      </c>
      <c r="C119" s="3">
        <v>0.7</v>
      </c>
      <c r="D119" s="3">
        <v>1.3</v>
      </c>
      <c r="E119" s="3">
        <v>0.8</v>
      </c>
      <c r="F119" s="3">
        <v>0.5</v>
      </c>
      <c r="G119" s="3">
        <v>1.1</v>
      </c>
    </row>
    <row r="120" spans="1:7" ht="15">
      <c r="A120" s="3" t="s">
        <v>21</v>
      </c>
      <c r="B120" s="3">
        <v>2.9</v>
      </c>
      <c r="C120" s="3">
        <v>2</v>
      </c>
      <c r="D120" s="3">
        <v>3.8</v>
      </c>
      <c r="E120" s="3">
        <v>3</v>
      </c>
      <c r="F120" s="3">
        <v>2.1</v>
      </c>
      <c r="G120" s="3">
        <v>3.9</v>
      </c>
    </row>
    <row r="121" spans="1:7" ht="15">
      <c r="A121" s="3" t="s">
        <v>22</v>
      </c>
      <c r="B121" s="3">
        <v>2.2</v>
      </c>
      <c r="C121" s="3">
        <v>2.5</v>
      </c>
      <c r="D121" s="3">
        <v>1.8</v>
      </c>
      <c r="E121" s="3">
        <v>1.9</v>
      </c>
      <c r="F121" s="3">
        <v>2</v>
      </c>
      <c r="G121" s="3">
        <v>1.7</v>
      </c>
    </row>
    <row r="122" spans="1:7" ht="15">
      <c r="A122" s="3" t="s">
        <v>23</v>
      </c>
      <c r="B122" s="3">
        <v>1.3</v>
      </c>
      <c r="C122" s="3">
        <v>0.7</v>
      </c>
      <c r="D122" s="3">
        <v>1.9</v>
      </c>
      <c r="E122" s="3">
        <v>1.6</v>
      </c>
      <c r="F122" s="3">
        <v>1.1</v>
      </c>
      <c r="G122" s="3">
        <v>2.1</v>
      </c>
    </row>
    <row r="123" spans="1:7" ht="15">
      <c r="A123" s="3" t="s">
        <v>24</v>
      </c>
      <c r="B123" s="3">
        <v>1.1</v>
      </c>
      <c r="C123" s="3">
        <v>0.8</v>
      </c>
      <c r="D123" s="3">
        <v>1.4</v>
      </c>
      <c r="E123" s="3">
        <v>1</v>
      </c>
      <c r="F123" s="3">
        <v>0.9</v>
      </c>
      <c r="G123" s="3">
        <v>1.2</v>
      </c>
    </row>
    <row r="124" spans="1:7" ht="15">
      <c r="A124" s="3" t="s">
        <v>25</v>
      </c>
      <c r="B124" s="3">
        <v>3.4</v>
      </c>
      <c r="C124" s="3">
        <v>2.5</v>
      </c>
      <c r="D124" s="3">
        <v>4.4</v>
      </c>
      <c r="E124" s="3">
        <v>3.8</v>
      </c>
      <c r="F124" s="3">
        <v>2.9</v>
      </c>
      <c r="G124" s="3">
        <v>4.9</v>
      </c>
    </row>
    <row r="125" spans="1:7" ht="15">
      <c r="A125" s="3" t="s">
        <v>26</v>
      </c>
      <c r="B125" s="3">
        <v>3.3</v>
      </c>
      <c r="C125" s="3">
        <v>2.5</v>
      </c>
      <c r="D125" s="3">
        <v>4.1</v>
      </c>
      <c r="E125" s="3">
        <v>4</v>
      </c>
      <c r="F125" s="3">
        <v>3.2</v>
      </c>
      <c r="G125" s="3">
        <v>4.9</v>
      </c>
    </row>
    <row r="127" spans="1:7" ht="15">
      <c r="A127" s="3" t="s">
        <v>46</v>
      </c>
      <c r="B127" s="3">
        <v>2.9</v>
      </c>
      <c r="C127" s="3">
        <v>1.9</v>
      </c>
      <c r="D127" s="3">
        <v>4.1</v>
      </c>
      <c r="E127" s="3">
        <v>4.6</v>
      </c>
      <c r="F127" s="3">
        <v>2.9</v>
      </c>
      <c r="G127" s="3">
        <v>6.4</v>
      </c>
    </row>
    <row r="128" spans="1:7" ht="15">
      <c r="A128" s="3" t="s">
        <v>27</v>
      </c>
      <c r="B128" s="3">
        <v>2.9</v>
      </c>
      <c r="C128" s="3">
        <v>1.9</v>
      </c>
      <c r="D128" s="3">
        <v>4</v>
      </c>
      <c r="E128" s="3">
        <v>3.3</v>
      </c>
      <c r="F128" s="3">
        <v>2.4</v>
      </c>
      <c r="G128" s="3">
        <v>4.4</v>
      </c>
    </row>
    <row r="129" spans="1:7" ht="15">
      <c r="A129" s="3" t="s">
        <v>28</v>
      </c>
      <c r="B129" s="3">
        <v>6.4</v>
      </c>
      <c r="C129" s="3">
        <v>3.3</v>
      </c>
      <c r="D129" s="3">
        <v>9.8</v>
      </c>
      <c r="E129" s="3">
        <v>7.1</v>
      </c>
      <c r="F129" s="3">
        <v>3.7</v>
      </c>
      <c r="G129" s="3">
        <v>10.9</v>
      </c>
    </row>
    <row r="131" spans="1:7" ht="15">
      <c r="A131" s="3" t="s">
        <v>29</v>
      </c>
      <c r="B131" s="3">
        <v>1.7</v>
      </c>
      <c r="C131" s="3">
        <v>2.2</v>
      </c>
      <c r="D131" s="3">
        <v>1</v>
      </c>
      <c r="E131" s="3">
        <v>1.5</v>
      </c>
      <c r="F131" s="3">
        <v>1.8</v>
      </c>
      <c r="G131" s="3">
        <v>1</v>
      </c>
    </row>
    <row r="132" spans="1:7" ht="15">
      <c r="A132" s="3" t="s">
        <v>30</v>
      </c>
      <c r="B132" s="3">
        <v>4</v>
      </c>
      <c r="C132" s="3">
        <v>4.5</v>
      </c>
      <c r="D132" s="3">
        <v>3.3</v>
      </c>
      <c r="E132" s="3">
        <v>3.4</v>
      </c>
      <c r="F132" s="3">
        <v>3.9</v>
      </c>
      <c r="G132" s="3">
        <v>2.9</v>
      </c>
    </row>
    <row r="133" spans="1:7" ht="15">
      <c r="A133" s="3" t="s">
        <v>31</v>
      </c>
      <c r="B133" s="3">
        <v>0.8</v>
      </c>
      <c r="C133" s="3">
        <v>0.9</v>
      </c>
      <c r="D133" s="3">
        <v>0.6</v>
      </c>
      <c r="E133" s="3">
        <v>2.3</v>
      </c>
      <c r="F133" s="3">
        <v>2.4</v>
      </c>
      <c r="G133" s="3">
        <v>2.3</v>
      </c>
    </row>
  </sheetData>
  <autoFilter ref="A8:J8">
    <sortState ref="A9:J133">
      <sortCondition descending="1" sortBy="value" ref="E9:E133"/>
    </sortState>
  </autoFilter>
  <mergeCells count="3">
    <mergeCell ref="B5:D5"/>
    <mergeCell ref="E5:G5"/>
    <mergeCell ref="H5:J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workbookViewId="0" topLeftCell="A19">
      <selection activeCell="A6" sqref="A6:A49"/>
    </sheetView>
  </sheetViews>
  <sheetFormatPr defaultColWidth="9.140625" defaultRowHeight="15"/>
  <cols>
    <col min="1" max="1" width="31.00390625" style="109" customWidth="1"/>
    <col min="2" max="12" width="9.140625" style="63" customWidth="1"/>
    <col min="13" max="16384" width="9.140625" style="44" customWidth="1"/>
  </cols>
  <sheetData>
    <row r="1" spans="1:13" ht="15">
      <c r="A1" s="89"/>
      <c r="B1" s="90"/>
      <c r="C1" s="90"/>
      <c r="D1" s="138" t="s">
        <v>144</v>
      </c>
      <c r="E1" s="136"/>
      <c r="F1" s="136"/>
      <c r="G1" s="137"/>
      <c r="H1" s="136" t="s">
        <v>145</v>
      </c>
      <c r="I1" s="136"/>
      <c r="J1" s="136"/>
      <c r="K1" s="136"/>
      <c r="L1" s="137"/>
      <c r="M1" s="80"/>
    </row>
    <row r="2" spans="1:13" s="78" customFormat="1" ht="84.6" thickBot="1">
      <c r="A2" s="91" t="s">
        <v>146</v>
      </c>
      <c r="B2" s="92" t="s">
        <v>149</v>
      </c>
      <c r="C2" s="92" t="s">
        <v>150</v>
      </c>
      <c r="D2" s="93" t="s">
        <v>42</v>
      </c>
      <c r="E2" s="92" t="s">
        <v>43</v>
      </c>
      <c r="F2" s="92" t="s">
        <v>40</v>
      </c>
      <c r="G2" s="94" t="s">
        <v>41</v>
      </c>
      <c r="H2" s="92" t="s">
        <v>39</v>
      </c>
      <c r="I2" s="92" t="s">
        <v>42</v>
      </c>
      <c r="J2" s="92" t="s">
        <v>43</v>
      </c>
      <c r="K2" s="92" t="s">
        <v>40</v>
      </c>
      <c r="L2" s="95" t="s">
        <v>41</v>
      </c>
      <c r="M2" s="83"/>
    </row>
    <row r="3" spans="1:13" ht="14.4" customHeight="1">
      <c r="A3" s="142" t="s">
        <v>47</v>
      </c>
      <c r="B3" s="106" t="s">
        <v>35</v>
      </c>
      <c r="C3" s="106" t="s">
        <v>34</v>
      </c>
      <c r="D3" s="98"/>
      <c r="E3" s="99"/>
      <c r="F3" s="99"/>
      <c r="G3" s="100"/>
      <c r="H3" s="99" t="s">
        <v>49</v>
      </c>
      <c r="I3" s="99" t="s">
        <v>49</v>
      </c>
      <c r="J3" s="99" t="s">
        <v>49</v>
      </c>
      <c r="K3" s="99" t="s">
        <v>49</v>
      </c>
      <c r="L3" s="101" t="s">
        <v>49</v>
      </c>
      <c r="M3" s="65"/>
    </row>
    <row r="4" spans="1:13" ht="15">
      <c r="A4" s="140"/>
      <c r="B4" s="84"/>
      <c r="C4" s="84" t="s">
        <v>33</v>
      </c>
      <c r="D4" s="85"/>
      <c r="E4" s="65"/>
      <c r="F4" s="65"/>
      <c r="G4" s="86"/>
      <c r="H4" s="65" t="s">
        <v>49</v>
      </c>
      <c r="I4" s="65" t="s">
        <v>49</v>
      </c>
      <c r="J4" s="65" t="s">
        <v>49</v>
      </c>
      <c r="K4" s="65" t="s">
        <v>49</v>
      </c>
      <c r="L4" s="97" t="s">
        <v>49</v>
      </c>
      <c r="M4" s="65"/>
    </row>
    <row r="5" spans="1:13" ht="15" thickBot="1">
      <c r="A5" s="143"/>
      <c r="B5" s="107"/>
      <c r="C5" s="107" t="s">
        <v>32</v>
      </c>
      <c r="D5" s="102"/>
      <c r="E5" s="103"/>
      <c r="F5" s="103"/>
      <c r="G5" s="104"/>
      <c r="H5" s="103" t="s">
        <v>49</v>
      </c>
      <c r="I5" s="103" t="s">
        <v>49</v>
      </c>
      <c r="J5" s="103" t="s">
        <v>49</v>
      </c>
      <c r="K5" s="103" t="s">
        <v>49</v>
      </c>
      <c r="L5" s="105" t="s">
        <v>49</v>
      </c>
      <c r="M5" s="65"/>
    </row>
    <row r="6" spans="1:13" ht="14.4" customHeight="1">
      <c r="A6" s="144" t="s">
        <v>48</v>
      </c>
      <c r="B6" s="108" t="s">
        <v>1</v>
      </c>
      <c r="C6" s="108" t="s">
        <v>34</v>
      </c>
      <c r="D6" s="87"/>
      <c r="E6" s="64" t="s">
        <v>49</v>
      </c>
      <c r="F6" s="64" t="s">
        <v>49</v>
      </c>
      <c r="G6" s="88"/>
      <c r="H6" s="64"/>
      <c r="I6" s="64"/>
      <c r="J6" s="64" t="s">
        <v>49</v>
      </c>
      <c r="K6" s="64" t="s">
        <v>49</v>
      </c>
      <c r="L6" s="96"/>
      <c r="M6" s="65"/>
    </row>
    <row r="7" spans="1:13" ht="15">
      <c r="A7" s="140"/>
      <c r="B7" s="84"/>
      <c r="C7" s="84" t="s">
        <v>33</v>
      </c>
      <c r="D7" s="85"/>
      <c r="E7" s="65" t="s">
        <v>49</v>
      </c>
      <c r="F7" s="65" t="s">
        <v>49</v>
      </c>
      <c r="G7" s="86"/>
      <c r="H7" s="65"/>
      <c r="I7" s="65"/>
      <c r="J7" s="65" t="s">
        <v>49</v>
      </c>
      <c r="K7" s="65" t="s">
        <v>49</v>
      </c>
      <c r="L7" s="97"/>
      <c r="M7" s="65"/>
    </row>
    <row r="8" spans="1:13" ht="15">
      <c r="A8" s="140"/>
      <c r="B8" s="84"/>
      <c r="C8" s="84" t="s">
        <v>32</v>
      </c>
      <c r="D8" s="85"/>
      <c r="E8" s="65" t="s">
        <v>49</v>
      </c>
      <c r="F8" s="65"/>
      <c r="G8" s="86"/>
      <c r="H8" s="65"/>
      <c r="I8" s="65"/>
      <c r="J8" s="65" t="s">
        <v>49</v>
      </c>
      <c r="K8" s="65" t="s">
        <v>49</v>
      </c>
      <c r="L8" s="97"/>
      <c r="M8" s="65"/>
    </row>
    <row r="9" spans="1:13" ht="15">
      <c r="A9" s="140"/>
      <c r="B9" s="84" t="s">
        <v>10</v>
      </c>
      <c r="C9" s="84" t="s">
        <v>34</v>
      </c>
      <c r="D9" s="85"/>
      <c r="E9" s="65" t="s">
        <v>49</v>
      </c>
      <c r="F9" s="65" t="s">
        <v>49</v>
      </c>
      <c r="G9" s="86"/>
      <c r="H9" s="65"/>
      <c r="I9" s="65"/>
      <c r="J9" s="65" t="s">
        <v>49</v>
      </c>
      <c r="K9" s="65" t="s">
        <v>49</v>
      </c>
      <c r="L9" s="97"/>
      <c r="M9" s="65"/>
    </row>
    <row r="10" spans="1:13" ht="15">
      <c r="A10" s="140"/>
      <c r="B10" s="84"/>
      <c r="C10" s="84" t="s">
        <v>33</v>
      </c>
      <c r="D10" s="85"/>
      <c r="E10" s="65" t="s">
        <v>49</v>
      </c>
      <c r="F10" s="65" t="s">
        <v>49</v>
      </c>
      <c r="G10" s="86"/>
      <c r="H10" s="65"/>
      <c r="I10" s="65"/>
      <c r="J10" s="65" t="s">
        <v>49</v>
      </c>
      <c r="K10" s="65" t="s">
        <v>49</v>
      </c>
      <c r="L10" s="97"/>
      <c r="M10" s="65"/>
    </row>
    <row r="11" spans="1:13" ht="15">
      <c r="A11" s="140"/>
      <c r="B11" s="84"/>
      <c r="C11" s="84" t="s">
        <v>32</v>
      </c>
      <c r="D11" s="85"/>
      <c r="E11" s="65" t="s">
        <v>49</v>
      </c>
      <c r="F11" s="65" t="s">
        <v>49</v>
      </c>
      <c r="G11" s="86"/>
      <c r="H11" s="65"/>
      <c r="I11" s="65"/>
      <c r="J11" s="65" t="s">
        <v>49</v>
      </c>
      <c r="K11" s="65" t="s">
        <v>49</v>
      </c>
      <c r="L11" s="97"/>
      <c r="M11" s="65"/>
    </row>
    <row r="12" spans="1:13" ht="15">
      <c r="A12" s="140"/>
      <c r="B12" s="84" t="s">
        <v>2</v>
      </c>
      <c r="C12" s="84" t="s">
        <v>33</v>
      </c>
      <c r="D12" s="85"/>
      <c r="E12" s="65"/>
      <c r="F12" s="65"/>
      <c r="G12" s="86"/>
      <c r="H12" s="65"/>
      <c r="I12" s="65"/>
      <c r="J12" s="65" t="s">
        <v>49</v>
      </c>
      <c r="K12" s="65"/>
      <c r="L12" s="97"/>
      <c r="M12" s="65"/>
    </row>
    <row r="13" spans="1:13" ht="15">
      <c r="A13" s="140"/>
      <c r="B13" s="84" t="s">
        <v>4</v>
      </c>
      <c r="C13" s="84" t="s">
        <v>34</v>
      </c>
      <c r="D13" s="85"/>
      <c r="E13" s="65" t="s">
        <v>49</v>
      </c>
      <c r="F13" s="65" t="s">
        <v>49</v>
      </c>
      <c r="G13" s="86"/>
      <c r="H13" s="65"/>
      <c r="I13" s="65"/>
      <c r="J13" s="65" t="s">
        <v>49</v>
      </c>
      <c r="K13" s="65" t="s">
        <v>49</v>
      </c>
      <c r="L13" s="97"/>
      <c r="M13" s="65"/>
    </row>
    <row r="14" spans="1:13" ht="15">
      <c r="A14" s="140"/>
      <c r="B14" s="84"/>
      <c r="C14" s="84" t="s">
        <v>33</v>
      </c>
      <c r="D14" s="85"/>
      <c r="E14" s="65" t="s">
        <v>49</v>
      </c>
      <c r="F14" s="65" t="s">
        <v>49</v>
      </c>
      <c r="G14" s="86"/>
      <c r="H14" s="65"/>
      <c r="I14" s="65"/>
      <c r="J14" s="65" t="s">
        <v>49</v>
      </c>
      <c r="K14" s="65" t="s">
        <v>49</v>
      </c>
      <c r="L14" s="97"/>
      <c r="M14" s="65"/>
    </row>
    <row r="15" spans="1:13" ht="15">
      <c r="A15" s="140"/>
      <c r="B15" s="84"/>
      <c r="C15" s="84" t="s">
        <v>32</v>
      </c>
      <c r="D15" s="85"/>
      <c r="E15" s="65" t="s">
        <v>49</v>
      </c>
      <c r="F15" s="65" t="s">
        <v>49</v>
      </c>
      <c r="G15" s="86"/>
      <c r="H15" s="65"/>
      <c r="I15" s="65"/>
      <c r="J15" s="65" t="s">
        <v>49</v>
      </c>
      <c r="K15" s="65" t="s">
        <v>49</v>
      </c>
      <c r="L15" s="97"/>
      <c r="M15" s="65"/>
    </row>
    <row r="16" spans="1:13" ht="15">
      <c r="A16" s="140"/>
      <c r="B16" s="84" t="s">
        <v>16</v>
      </c>
      <c r="C16" s="84" t="s">
        <v>34</v>
      </c>
      <c r="D16" s="85"/>
      <c r="E16" s="65" t="s">
        <v>49</v>
      </c>
      <c r="F16" s="65"/>
      <c r="G16" s="86"/>
      <c r="H16" s="65"/>
      <c r="I16" s="65"/>
      <c r="J16" s="65" t="s">
        <v>49</v>
      </c>
      <c r="K16" s="65"/>
      <c r="L16" s="97"/>
      <c r="M16" s="65"/>
    </row>
    <row r="17" spans="1:13" ht="15">
      <c r="A17" s="140"/>
      <c r="B17" s="84"/>
      <c r="C17" s="84" t="s">
        <v>33</v>
      </c>
      <c r="D17" s="85"/>
      <c r="E17" s="65" t="s">
        <v>49</v>
      </c>
      <c r="F17" s="65"/>
      <c r="G17" s="86"/>
      <c r="H17" s="65"/>
      <c r="I17" s="65"/>
      <c r="J17" s="65" t="s">
        <v>49</v>
      </c>
      <c r="K17" s="65"/>
      <c r="L17" s="97"/>
      <c r="M17" s="65"/>
    </row>
    <row r="18" spans="1:13" ht="15">
      <c r="A18" s="140"/>
      <c r="B18" s="84" t="s">
        <v>5</v>
      </c>
      <c r="C18" s="84" t="s">
        <v>34</v>
      </c>
      <c r="D18" s="85"/>
      <c r="E18" s="65" t="s">
        <v>49</v>
      </c>
      <c r="F18" s="65"/>
      <c r="G18" s="86"/>
      <c r="H18" s="65"/>
      <c r="I18" s="65"/>
      <c r="J18" s="65" t="s">
        <v>49</v>
      </c>
      <c r="K18" s="65"/>
      <c r="L18" s="97"/>
      <c r="M18" s="65"/>
    </row>
    <row r="19" spans="1:13" ht="15">
      <c r="A19" s="140"/>
      <c r="B19" s="84"/>
      <c r="C19" s="84" t="s">
        <v>33</v>
      </c>
      <c r="D19" s="85"/>
      <c r="E19" s="65" t="s">
        <v>49</v>
      </c>
      <c r="F19" s="65"/>
      <c r="G19" s="86"/>
      <c r="H19" s="65"/>
      <c r="I19" s="65"/>
      <c r="J19" s="65" t="s">
        <v>49</v>
      </c>
      <c r="K19" s="65"/>
      <c r="L19" s="97"/>
      <c r="M19" s="65"/>
    </row>
    <row r="20" spans="1:13" ht="15">
      <c r="A20" s="140"/>
      <c r="B20" s="84" t="s">
        <v>13</v>
      </c>
      <c r="C20" s="84" t="s">
        <v>34</v>
      </c>
      <c r="D20" s="85"/>
      <c r="E20" s="65" t="s">
        <v>49</v>
      </c>
      <c r="F20" s="65"/>
      <c r="G20" s="86"/>
      <c r="H20" s="65"/>
      <c r="I20" s="65"/>
      <c r="J20" s="65" t="s">
        <v>49</v>
      </c>
      <c r="K20" s="65"/>
      <c r="L20" s="97"/>
      <c r="M20" s="65"/>
    </row>
    <row r="21" spans="1:13" ht="15">
      <c r="A21" s="140"/>
      <c r="B21" s="84"/>
      <c r="C21" s="84" t="s">
        <v>33</v>
      </c>
      <c r="D21" s="85"/>
      <c r="E21" s="65" t="s">
        <v>49</v>
      </c>
      <c r="F21" s="65"/>
      <c r="G21" s="86"/>
      <c r="H21" s="65"/>
      <c r="I21" s="65"/>
      <c r="J21" s="65" t="s">
        <v>49</v>
      </c>
      <c r="K21" s="65"/>
      <c r="L21" s="97"/>
      <c r="M21" s="65"/>
    </row>
    <row r="22" spans="1:13" ht="15">
      <c r="A22" s="140"/>
      <c r="B22" s="84" t="s">
        <v>14</v>
      </c>
      <c r="C22" s="84" t="s">
        <v>34</v>
      </c>
      <c r="D22" s="85" t="s">
        <v>49</v>
      </c>
      <c r="E22" s="65" t="s">
        <v>49</v>
      </c>
      <c r="F22" s="65" t="s">
        <v>49</v>
      </c>
      <c r="G22" s="86"/>
      <c r="H22" s="65"/>
      <c r="I22" s="65" t="s">
        <v>49</v>
      </c>
      <c r="J22" s="65"/>
      <c r="K22" s="65"/>
      <c r="L22" s="97"/>
      <c r="M22" s="65"/>
    </row>
    <row r="23" spans="1:13" ht="15">
      <c r="A23" s="140"/>
      <c r="B23" s="84"/>
      <c r="C23" s="84" t="s">
        <v>33</v>
      </c>
      <c r="D23" s="85" t="s">
        <v>49</v>
      </c>
      <c r="E23" s="65" t="s">
        <v>49</v>
      </c>
      <c r="F23" s="65" t="s">
        <v>49</v>
      </c>
      <c r="G23" s="86"/>
      <c r="H23" s="65"/>
      <c r="I23" s="65" t="s">
        <v>49</v>
      </c>
      <c r="J23" s="65"/>
      <c r="K23" s="65" t="s">
        <v>49</v>
      </c>
      <c r="L23" s="97"/>
      <c r="M23" s="65"/>
    </row>
    <row r="24" spans="1:13" ht="15">
      <c r="A24" s="140"/>
      <c r="B24" s="84"/>
      <c r="C24" s="84" t="s">
        <v>32</v>
      </c>
      <c r="D24" s="85" t="s">
        <v>49</v>
      </c>
      <c r="E24" s="65"/>
      <c r="F24" s="65"/>
      <c r="G24" s="86"/>
      <c r="H24" s="65"/>
      <c r="I24" s="65"/>
      <c r="J24" s="65"/>
      <c r="K24" s="65"/>
      <c r="L24" s="97"/>
      <c r="M24" s="65"/>
    </row>
    <row r="25" spans="1:13" ht="15">
      <c r="A25" s="140"/>
      <c r="B25" s="84" t="s">
        <v>15</v>
      </c>
      <c r="C25" s="84" t="s">
        <v>34</v>
      </c>
      <c r="D25" s="85"/>
      <c r="E25" s="65" t="s">
        <v>49</v>
      </c>
      <c r="F25" s="65" t="s">
        <v>49</v>
      </c>
      <c r="G25" s="86"/>
      <c r="H25" s="65"/>
      <c r="I25" s="65"/>
      <c r="J25" s="65" t="s">
        <v>49</v>
      </c>
      <c r="K25" s="65" t="s">
        <v>49</v>
      </c>
      <c r="L25" s="97"/>
      <c r="M25" s="65"/>
    </row>
    <row r="26" spans="1:13" ht="15">
      <c r="A26" s="140"/>
      <c r="B26" s="84"/>
      <c r="C26" s="84" t="s">
        <v>33</v>
      </c>
      <c r="D26" s="85"/>
      <c r="E26" s="65" t="s">
        <v>49</v>
      </c>
      <c r="F26" s="65" t="s">
        <v>49</v>
      </c>
      <c r="G26" s="86"/>
      <c r="H26" s="65"/>
      <c r="I26" s="65"/>
      <c r="J26" s="65" t="s">
        <v>49</v>
      </c>
      <c r="K26" s="65" t="s">
        <v>49</v>
      </c>
      <c r="L26" s="97"/>
      <c r="M26" s="65"/>
    </row>
    <row r="27" spans="1:13" ht="15">
      <c r="A27" s="140"/>
      <c r="B27" s="84"/>
      <c r="C27" s="84" t="s">
        <v>32</v>
      </c>
      <c r="D27" s="85"/>
      <c r="E27" s="65"/>
      <c r="F27" s="65"/>
      <c r="G27" s="86"/>
      <c r="H27" s="65"/>
      <c r="I27" s="65"/>
      <c r="J27" s="65"/>
      <c r="K27" s="65" t="s">
        <v>49</v>
      </c>
      <c r="L27" s="97"/>
      <c r="M27" s="65"/>
    </row>
    <row r="28" spans="1:13" ht="15">
      <c r="A28" s="140"/>
      <c r="B28" s="84" t="s">
        <v>17</v>
      </c>
      <c r="C28" s="84" t="s">
        <v>34</v>
      </c>
      <c r="D28" s="85" t="s">
        <v>49</v>
      </c>
      <c r="E28" s="65" t="s">
        <v>49</v>
      </c>
      <c r="F28" s="65" t="s">
        <v>49</v>
      </c>
      <c r="G28" s="86" t="s">
        <v>49</v>
      </c>
      <c r="H28" s="65"/>
      <c r="I28" s="65" t="s">
        <v>49</v>
      </c>
      <c r="J28" s="65" t="s">
        <v>49</v>
      </c>
      <c r="K28" s="65" t="s">
        <v>49</v>
      </c>
      <c r="L28" s="97"/>
      <c r="M28" s="65"/>
    </row>
    <row r="29" spans="1:13" ht="15">
      <c r="A29" s="140"/>
      <c r="B29" s="84"/>
      <c r="C29" s="84" t="s">
        <v>33</v>
      </c>
      <c r="D29" s="85" t="s">
        <v>49</v>
      </c>
      <c r="E29" s="65" t="s">
        <v>49</v>
      </c>
      <c r="F29" s="65" t="s">
        <v>49</v>
      </c>
      <c r="G29" s="86"/>
      <c r="H29" s="65"/>
      <c r="I29" s="65" t="s">
        <v>49</v>
      </c>
      <c r="J29" s="65" t="s">
        <v>49</v>
      </c>
      <c r="K29" s="65" t="s">
        <v>49</v>
      </c>
      <c r="L29" s="97"/>
      <c r="M29" s="65"/>
    </row>
    <row r="30" spans="1:13" ht="15">
      <c r="A30" s="140"/>
      <c r="B30" s="84"/>
      <c r="C30" s="84" t="s">
        <v>32</v>
      </c>
      <c r="D30" s="85" t="s">
        <v>49</v>
      </c>
      <c r="E30" s="65" t="s">
        <v>49</v>
      </c>
      <c r="F30" s="65"/>
      <c r="G30" s="86"/>
      <c r="H30" s="65"/>
      <c r="I30" s="65" t="s">
        <v>49</v>
      </c>
      <c r="J30" s="65" t="s">
        <v>49</v>
      </c>
      <c r="K30" s="65" t="s">
        <v>49</v>
      </c>
      <c r="L30" s="97"/>
      <c r="M30" s="65"/>
    </row>
    <row r="31" spans="1:13" ht="15">
      <c r="A31" s="140"/>
      <c r="B31" s="84" t="s">
        <v>21</v>
      </c>
      <c r="C31" s="84" t="s">
        <v>34</v>
      </c>
      <c r="D31" s="85"/>
      <c r="E31" s="65"/>
      <c r="F31" s="65"/>
      <c r="G31" s="86"/>
      <c r="H31" s="65"/>
      <c r="I31" s="65"/>
      <c r="J31" s="65" t="s">
        <v>49</v>
      </c>
      <c r="K31" s="65"/>
      <c r="L31" s="97"/>
      <c r="M31" s="65"/>
    </row>
    <row r="32" spans="1:13" ht="15">
      <c r="A32" s="140"/>
      <c r="B32" s="84"/>
      <c r="C32" s="84" t="s">
        <v>33</v>
      </c>
      <c r="D32" s="85"/>
      <c r="E32" s="65"/>
      <c r="F32" s="65"/>
      <c r="G32" s="86"/>
      <c r="H32" s="65"/>
      <c r="I32" s="65"/>
      <c r="J32" s="65" t="s">
        <v>49</v>
      </c>
      <c r="K32" s="65"/>
      <c r="L32" s="97"/>
      <c r="M32" s="65"/>
    </row>
    <row r="33" spans="1:13" ht="15">
      <c r="A33" s="140"/>
      <c r="B33" s="84" t="s">
        <v>22</v>
      </c>
      <c r="C33" s="84" t="s">
        <v>34</v>
      </c>
      <c r="D33" s="85"/>
      <c r="E33" s="65" t="s">
        <v>49</v>
      </c>
      <c r="F33" s="65"/>
      <c r="G33" s="86"/>
      <c r="H33" s="65"/>
      <c r="I33" s="65"/>
      <c r="J33" s="65"/>
      <c r="K33" s="65"/>
      <c r="L33" s="97"/>
      <c r="M33" s="65"/>
    </row>
    <row r="34" spans="1:13" ht="15">
      <c r="A34" s="140"/>
      <c r="B34" s="84"/>
      <c r="C34" s="84" t="s">
        <v>33</v>
      </c>
      <c r="D34" s="85"/>
      <c r="E34" s="65" t="s">
        <v>49</v>
      </c>
      <c r="F34" s="65"/>
      <c r="G34" s="86"/>
      <c r="H34" s="65"/>
      <c r="I34" s="65"/>
      <c r="J34" s="65"/>
      <c r="K34" s="65"/>
      <c r="L34" s="97"/>
      <c r="M34" s="65"/>
    </row>
    <row r="35" spans="1:13" ht="15">
      <c r="A35" s="140"/>
      <c r="B35" s="84"/>
      <c r="C35" s="84" t="s">
        <v>32</v>
      </c>
      <c r="D35" s="85"/>
      <c r="E35" s="65" t="s">
        <v>49</v>
      </c>
      <c r="F35" s="65"/>
      <c r="G35" s="86"/>
      <c r="H35" s="65"/>
      <c r="I35" s="65"/>
      <c r="J35" s="65"/>
      <c r="K35" s="65"/>
      <c r="L35" s="97"/>
      <c r="M35" s="65"/>
    </row>
    <row r="36" spans="1:28" ht="15">
      <c r="A36" s="140"/>
      <c r="B36" s="84" t="s">
        <v>24</v>
      </c>
      <c r="C36" s="84" t="s">
        <v>34</v>
      </c>
      <c r="D36" s="85"/>
      <c r="E36" s="65" t="s">
        <v>49</v>
      </c>
      <c r="F36" s="65"/>
      <c r="G36" s="86"/>
      <c r="H36" s="65"/>
      <c r="I36" s="65"/>
      <c r="J36" s="65" t="s">
        <v>49</v>
      </c>
      <c r="K36" s="65"/>
      <c r="L36" s="97"/>
      <c r="M36" s="65"/>
      <c r="Q36" s="82"/>
      <c r="R36" s="79"/>
      <c r="S36" s="79"/>
      <c r="T36" s="79"/>
      <c r="U36" s="79"/>
      <c r="V36" s="79"/>
      <c r="W36" s="79"/>
      <c r="X36" s="79"/>
      <c r="Y36" s="79"/>
      <c r="Z36" s="79"/>
      <c r="AA36" s="79"/>
      <c r="AB36" s="79"/>
    </row>
    <row r="37" spans="1:13" ht="15">
      <c r="A37" s="140"/>
      <c r="B37" s="84"/>
      <c r="C37" s="84" t="s">
        <v>33</v>
      </c>
      <c r="D37" s="85"/>
      <c r="E37" s="65" t="s">
        <v>49</v>
      </c>
      <c r="F37" s="65"/>
      <c r="G37" s="86"/>
      <c r="H37" s="65"/>
      <c r="I37" s="65"/>
      <c r="J37" s="65" t="s">
        <v>49</v>
      </c>
      <c r="K37" s="65"/>
      <c r="L37" s="97"/>
      <c r="M37" s="65"/>
    </row>
    <row r="38" spans="1:13" ht="15">
      <c r="A38" s="140"/>
      <c r="B38" s="84" t="s">
        <v>23</v>
      </c>
      <c r="C38" s="84" t="s">
        <v>34</v>
      </c>
      <c r="D38" s="85" t="s">
        <v>49</v>
      </c>
      <c r="E38" s="65" t="s">
        <v>49</v>
      </c>
      <c r="F38" s="65" t="s">
        <v>49</v>
      </c>
      <c r="G38" s="86"/>
      <c r="H38" s="65"/>
      <c r="I38" s="65" t="s">
        <v>49</v>
      </c>
      <c r="J38" s="65" t="s">
        <v>49</v>
      </c>
      <c r="K38" s="65" t="s">
        <v>49</v>
      </c>
      <c r="L38" s="97"/>
      <c r="M38" s="65"/>
    </row>
    <row r="39" spans="1:13" ht="15">
      <c r="A39" s="140"/>
      <c r="B39" s="84"/>
      <c r="C39" s="84" t="s">
        <v>33</v>
      </c>
      <c r="D39" s="85" t="s">
        <v>49</v>
      </c>
      <c r="E39" s="65" t="s">
        <v>49</v>
      </c>
      <c r="F39" s="65" t="s">
        <v>49</v>
      </c>
      <c r="G39" s="86"/>
      <c r="H39" s="65"/>
      <c r="I39" s="65" t="s">
        <v>49</v>
      </c>
      <c r="J39" s="65" t="s">
        <v>49</v>
      </c>
      <c r="K39" s="65" t="s">
        <v>49</v>
      </c>
      <c r="L39" s="97"/>
      <c r="M39" s="65"/>
    </row>
    <row r="40" spans="1:13" ht="15">
      <c r="A40" s="140"/>
      <c r="B40" s="84"/>
      <c r="C40" s="84" t="s">
        <v>32</v>
      </c>
      <c r="D40" s="85" t="s">
        <v>49</v>
      </c>
      <c r="E40" s="65" t="s">
        <v>49</v>
      </c>
      <c r="F40" s="65"/>
      <c r="G40" s="86"/>
      <c r="H40" s="65"/>
      <c r="I40" s="65"/>
      <c r="J40" s="65" t="s">
        <v>49</v>
      </c>
      <c r="K40" s="65"/>
      <c r="L40" s="97"/>
      <c r="M40" s="65"/>
    </row>
    <row r="41" spans="1:13" ht="15">
      <c r="A41" s="140"/>
      <c r="B41" s="84" t="s">
        <v>46</v>
      </c>
      <c r="C41" s="84" t="s">
        <v>34</v>
      </c>
      <c r="D41" s="85"/>
      <c r="E41" s="65" t="s">
        <v>49</v>
      </c>
      <c r="F41" s="65"/>
      <c r="G41" s="86"/>
      <c r="H41" s="65"/>
      <c r="I41" s="65"/>
      <c r="J41" s="65"/>
      <c r="K41" s="65"/>
      <c r="L41" s="97"/>
      <c r="M41" s="65"/>
    </row>
    <row r="42" spans="1:13" ht="15">
      <c r="A42" s="140"/>
      <c r="B42" s="84"/>
      <c r="C42" s="84" t="s">
        <v>33</v>
      </c>
      <c r="D42" s="85"/>
      <c r="E42" s="65" t="s">
        <v>49</v>
      </c>
      <c r="F42" s="65"/>
      <c r="G42" s="86"/>
      <c r="H42" s="65"/>
      <c r="I42" s="65"/>
      <c r="J42" s="65"/>
      <c r="K42" s="65"/>
      <c r="L42" s="97"/>
      <c r="M42" s="65"/>
    </row>
    <row r="43" spans="1:13" ht="15">
      <c r="A43" s="140"/>
      <c r="B43" s="84" t="s">
        <v>27</v>
      </c>
      <c r="C43" s="84" t="s">
        <v>34</v>
      </c>
      <c r="D43" s="85"/>
      <c r="E43" s="65"/>
      <c r="F43" s="65"/>
      <c r="G43" s="86"/>
      <c r="H43" s="65"/>
      <c r="I43" s="65"/>
      <c r="J43" s="65" t="s">
        <v>49</v>
      </c>
      <c r="K43" s="65"/>
      <c r="L43" s="97"/>
      <c r="M43" s="65"/>
    </row>
    <row r="44" spans="1:13" ht="15">
      <c r="A44" s="140"/>
      <c r="B44" s="84" t="s">
        <v>29</v>
      </c>
      <c r="C44" s="84" t="s">
        <v>34</v>
      </c>
      <c r="D44" s="85"/>
      <c r="E44" s="65" t="s">
        <v>49</v>
      </c>
      <c r="F44" s="65" t="s">
        <v>49</v>
      </c>
      <c r="G44" s="86"/>
      <c r="H44" s="65"/>
      <c r="I44" s="65"/>
      <c r="J44" s="65" t="s">
        <v>49</v>
      </c>
      <c r="K44" s="65" t="s">
        <v>49</v>
      </c>
      <c r="L44" s="97"/>
      <c r="M44" s="65"/>
    </row>
    <row r="45" spans="1:13" ht="15">
      <c r="A45" s="140"/>
      <c r="B45" s="84"/>
      <c r="C45" s="84" t="s">
        <v>33</v>
      </c>
      <c r="D45" s="85"/>
      <c r="E45" s="65" t="s">
        <v>49</v>
      </c>
      <c r="F45" s="65"/>
      <c r="G45" s="86"/>
      <c r="H45" s="65"/>
      <c r="I45" s="65"/>
      <c r="J45" s="65" t="s">
        <v>49</v>
      </c>
      <c r="K45" s="65"/>
      <c r="L45" s="97"/>
      <c r="M45" s="65"/>
    </row>
    <row r="46" spans="1:13" ht="15">
      <c r="A46" s="140"/>
      <c r="B46" s="84"/>
      <c r="C46" s="84" t="s">
        <v>32</v>
      </c>
      <c r="D46" s="85"/>
      <c r="E46" s="65" t="s">
        <v>49</v>
      </c>
      <c r="F46" s="65"/>
      <c r="G46" s="86"/>
      <c r="H46" s="65"/>
      <c r="I46" s="65"/>
      <c r="J46" s="65" t="s">
        <v>49</v>
      </c>
      <c r="K46" s="65"/>
      <c r="L46" s="97"/>
      <c r="M46" s="65"/>
    </row>
    <row r="47" spans="1:13" ht="15">
      <c r="A47" s="140"/>
      <c r="B47" s="84" t="s">
        <v>30</v>
      </c>
      <c r="C47" s="84" t="s">
        <v>34</v>
      </c>
      <c r="D47" s="85"/>
      <c r="E47" s="65" t="s">
        <v>49</v>
      </c>
      <c r="F47" s="65"/>
      <c r="G47" s="86"/>
      <c r="H47" s="65"/>
      <c r="I47" s="65"/>
      <c r="J47" s="65" t="s">
        <v>49</v>
      </c>
      <c r="K47" s="65"/>
      <c r="L47" s="97"/>
      <c r="M47" s="65"/>
    </row>
    <row r="48" spans="1:13" ht="15">
      <c r="A48" s="140"/>
      <c r="B48" s="84"/>
      <c r="C48" s="84" t="s">
        <v>33</v>
      </c>
      <c r="D48" s="85"/>
      <c r="E48" s="65" t="s">
        <v>49</v>
      </c>
      <c r="F48" s="65"/>
      <c r="G48" s="86"/>
      <c r="H48" s="65"/>
      <c r="I48" s="65"/>
      <c r="J48" s="65" t="s">
        <v>49</v>
      </c>
      <c r="K48" s="65"/>
      <c r="L48" s="97"/>
      <c r="M48" s="65"/>
    </row>
    <row r="49" spans="1:28" ht="15" thickBot="1">
      <c r="A49" s="141"/>
      <c r="B49" s="110"/>
      <c r="C49" s="110" t="s">
        <v>32</v>
      </c>
      <c r="D49" s="111"/>
      <c r="E49" s="112" t="s">
        <v>49</v>
      </c>
      <c r="F49" s="112"/>
      <c r="G49" s="113"/>
      <c r="H49" s="112"/>
      <c r="I49" s="112"/>
      <c r="J49" s="112" t="s">
        <v>49</v>
      </c>
      <c r="K49" s="112"/>
      <c r="L49" s="114"/>
      <c r="M49" s="65"/>
      <c r="Q49" s="81"/>
      <c r="R49" s="79"/>
      <c r="S49" s="79"/>
      <c r="T49" s="79"/>
      <c r="U49" s="79"/>
      <c r="V49" s="79"/>
      <c r="W49" s="79"/>
      <c r="X49" s="79"/>
      <c r="Y49" s="79"/>
      <c r="Z49" s="79"/>
      <c r="AA49" s="79"/>
      <c r="AB49" s="79"/>
    </row>
    <row r="50" spans="1:13" ht="14.4" customHeight="1">
      <c r="A50" s="139" t="s">
        <v>148</v>
      </c>
      <c r="B50" s="115" t="s">
        <v>46</v>
      </c>
      <c r="C50" s="115" t="s">
        <v>34</v>
      </c>
      <c r="D50" s="116"/>
      <c r="E50" s="117"/>
      <c r="F50" s="117"/>
      <c r="G50" s="118"/>
      <c r="H50" s="117" t="s">
        <v>49</v>
      </c>
      <c r="I50" s="117" t="s">
        <v>49</v>
      </c>
      <c r="J50" s="117"/>
      <c r="K50" s="117" t="s">
        <v>49</v>
      </c>
      <c r="L50" s="119" t="s">
        <v>49</v>
      </c>
      <c r="M50" s="65"/>
    </row>
    <row r="51" spans="1:13" ht="15">
      <c r="A51" s="140"/>
      <c r="B51" s="84"/>
      <c r="C51" s="84" t="s">
        <v>33</v>
      </c>
      <c r="D51" s="85"/>
      <c r="E51" s="65"/>
      <c r="F51" s="65"/>
      <c r="G51" s="86"/>
      <c r="H51" s="65" t="s">
        <v>49</v>
      </c>
      <c r="I51" s="65" t="s">
        <v>49</v>
      </c>
      <c r="J51" s="65" t="s">
        <v>49</v>
      </c>
      <c r="K51" s="65" t="s">
        <v>49</v>
      </c>
      <c r="L51" s="97" t="s">
        <v>49</v>
      </c>
      <c r="M51" s="65"/>
    </row>
    <row r="52" spans="1:13" ht="15" thickBot="1">
      <c r="A52" s="141"/>
      <c r="B52" s="110"/>
      <c r="C52" s="110" t="s">
        <v>32</v>
      </c>
      <c r="D52" s="111"/>
      <c r="E52" s="112"/>
      <c r="F52" s="112"/>
      <c r="G52" s="113"/>
      <c r="H52" s="112" t="s">
        <v>49</v>
      </c>
      <c r="I52" s="112" t="s">
        <v>49</v>
      </c>
      <c r="J52" s="112" t="s">
        <v>49</v>
      </c>
      <c r="K52" s="112" t="s">
        <v>49</v>
      </c>
      <c r="L52" s="114" t="s">
        <v>49</v>
      </c>
      <c r="M52" s="65"/>
    </row>
    <row r="53" spans="1:13" ht="15" thickBot="1">
      <c r="A53" s="120" t="s">
        <v>147</v>
      </c>
      <c r="B53" s="121" t="s">
        <v>46</v>
      </c>
      <c r="C53" s="121" t="s">
        <v>34</v>
      </c>
      <c r="D53" s="122"/>
      <c r="E53" s="123"/>
      <c r="F53" s="123"/>
      <c r="G53" s="123"/>
      <c r="H53" s="122"/>
      <c r="I53" s="123"/>
      <c r="J53" s="123" t="s">
        <v>49</v>
      </c>
      <c r="K53" s="123"/>
      <c r="L53" s="124"/>
      <c r="M53" s="65"/>
    </row>
  </sheetData>
  <mergeCells count="5">
    <mergeCell ref="H1:L1"/>
    <mergeCell ref="D1:G1"/>
    <mergeCell ref="A50:A52"/>
    <mergeCell ref="A3:A5"/>
    <mergeCell ref="A6:A4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2020-07-03T18:34:00Z</dcterms:created>
  <dcterms:modified xsi:type="dcterms:W3CDTF">2021-04-25T16:48:41Z</dcterms:modified>
  <cp:category/>
  <cp:version/>
  <cp:contentType/>
  <cp:contentStatus/>
</cp:coreProperties>
</file>