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19200" windowHeight="7050" tabRatio="800" activeTab="5"/>
  </bookViews>
  <sheets>
    <sheet name="Figure 1" sheetId="21" r:id="rId1"/>
    <sheet name="Table 1" sheetId="26" r:id="rId2"/>
    <sheet name="Figure 2" sheetId="22" r:id="rId3"/>
    <sheet name="Figure 3" sheetId="23" r:id="rId4"/>
    <sheet name="Data input sheet" sheetId="20" r:id="rId5"/>
    <sheet name="Table 2" sheetId="19" r:id="rId6"/>
    <sheet name="Data input sheet 2" sheetId="28" r:id="rId7"/>
  </sheets>
  <definedNames/>
  <calcPr calcId="162913"/>
</workbook>
</file>

<file path=xl/sharedStrings.xml><?xml version="1.0" encoding="utf-8"?>
<sst xmlns="http://schemas.openxmlformats.org/spreadsheetml/2006/main" count="1274" uniqueCount="340">
  <si>
    <t>Turnover and volume of sales in wholesale and retail trade - monthly data [sts_trtu_m]</t>
  </si>
  <si>
    <t>Last update</t>
  </si>
  <si>
    <t>Extracted on</t>
  </si>
  <si>
    <t>Source of data</t>
  </si>
  <si>
    <t>Eurostat</t>
  </si>
  <si>
    <t>INDIC_BT</t>
  </si>
  <si>
    <t>Index of deflated turnover</t>
  </si>
  <si>
    <t>NACE_R2</t>
  </si>
  <si>
    <t>Retail trade, except of motor vehicles and motorcycles</t>
  </si>
  <si>
    <t>S_ADJ</t>
  </si>
  <si>
    <t>Seasonally and calendar adjusted data</t>
  </si>
  <si>
    <t>UNIT</t>
  </si>
  <si>
    <t>GEO/TIME</t>
  </si>
  <si>
    <t>2010M01</t>
  </si>
  <si>
    <t>2010M02</t>
  </si>
  <si>
    <t>2010M03</t>
  </si>
  <si>
    <t>2010M04</t>
  </si>
  <si>
    <t>2010M05</t>
  </si>
  <si>
    <t>2010M06</t>
  </si>
  <si>
    <t>2010M07</t>
  </si>
  <si>
    <t>2010M08</t>
  </si>
  <si>
    <t>2010M09</t>
  </si>
  <si>
    <t>2010M10</t>
  </si>
  <si>
    <t>2010M11</t>
  </si>
  <si>
    <t>2010M12</t>
  </si>
  <si>
    <t>2011M01</t>
  </si>
  <si>
    <t>2011M02</t>
  </si>
  <si>
    <t>2011M03</t>
  </si>
  <si>
    <t>2011M04</t>
  </si>
  <si>
    <t>2011M05</t>
  </si>
  <si>
    <t>2011M06</t>
  </si>
  <si>
    <t>2011M07</t>
  </si>
  <si>
    <t>2011M08</t>
  </si>
  <si>
    <t>2011M09</t>
  </si>
  <si>
    <t>2011M10</t>
  </si>
  <si>
    <t>2011M11</t>
  </si>
  <si>
    <t>2011M12</t>
  </si>
  <si>
    <t>2012M01</t>
  </si>
  <si>
    <t>2012M02</t>
  </si>
  <si>
    <t>2012M03</t>
  </si>
  <si>
    <t>2012M04</t>
  </si>
  <si>
    <t>2012M05</t>
  </si>
  <si>
    <t>2012M06</t>
  </si>
  <si>
    <t>2012M07</t>
  </si>
  <si>
    <t>2012M08</t>
  </si>
  <si>
    <t>2012M09</t>
  </si>
  <si>
    <t>2012M10</t>
  </si>
  <si>
    <t>2012M11</t>
  </si>
  <si>
    <t>2012M12</t>
  </si>
  <si>
    <t>2013M01</t>
  </si>
  <si>
    <t>2013M02</t>
  </si>
  <si>
    <t>2013M03</t>
  </si>
  <si>
    <t>2013M04</t>
  </si>
  <si>
    <t>2013M05</t>
  </si>
  <si>
    <t>2013M06</t>
  </si>
  <si>
    <t>2013M07</t>
  </si>
  <si>
    <t>2013M08</t>
  </si>
  <si>
    <t>2013M09</t>
  </si>
  <si>
    <t>2013M10</t>
  </si>
  <si>
    <t>2013M11</t>
  </si>
  <si>
    <t>2013M12</t>
  </si>
  <si>
    <t>2014M01</t>
  </si>
  <si>
    <t>2014M02</t>
  </si>
  <si>
    <t>2014M03</t>
  </si>
  <si>
    <t>2014M04</t>
  </si>
  <si>
    <t>2014M05</t>
  </si>
  <si>
    <t>2014M06</t>
  </si>
  <si>
    <t>2014M07</t>
  </si>
  <si>
    <t>2014M08</t>
  </si>
  <si>
    <t>2014M09</t>
  </si>
  <si>
    <t>2014M10</t>
  </si>
  <si>
    <t>2014M11</t>
  </si>
  <si>
    <t>2014M12</t>
  </si>
  <si>
    <t>2015M01</t>
  </si>
  <si>
    <t>2015M02</t>
  </si>
  <si>
    <t>2015M03</t>
  </si>
  <si>
    <t>2015M04</t>
  </si>
  <si>
    <t>2015M05</t>
  </si>
  <si>
    <t>2015M06</t>
  </si>
  <si>
    <t>2015M07</t>
  </si>
  <si>
    <t>2015M08</t>
  </si>
  <si>
    <t>2015M09</t>
  </si>
  <si>
    <t>2015M10</t>
  </si>
  <si>
    <t>2015M11</t>
  </si>
  <si>
    <t>2015M12</t>
  </si>
  <si>
    <t>2016M01</t>
  </si>
  <si>
    <t>2016M02</t>
  </si>
  <si>
    <t>2016M03</t>
  </si>
  <si>
    <t>2016M04</t>
  </si>
  <si>
    <t>2016M05</t>
  </si>
  <si>
    <t>2016M06</t>
  </si>
  <si>
    <t>2016M07</t>
  </si>
  <si>
    <t>2016M08</t>
  </si>
  <si>
    <t>2016M09</t>
  </si>
  <si>
    <t>2016M10</t>
  </si>
  <si>
    <t>2016M11</t>
  </si>
  <si>
    <t>2016M12</t>
  </si>
  <si>
    <t>2017M01</t>
  </si>
  <si>
    <t>2017M02</t>
  </si>
  <si>
    <t>2017M03</t>
  </si>
  <si>
    <t>2017M04</t>
  </si>
  <si>
    <t>2017M05</t>
  </si>
  <si>
    <t>2017M06</t>
  </si>
  <si>
    <t>2017M07</t>
  </si>
  <si>
    <t>2017M08</t>
  </si>
  <si>
    <t>2017M09</t>
  </si>
  <si>
    <t>2017M10</t>
  </si>
  <si>
    <t>2017M11</t>
  </si>
  <si>
    <t>2017M12</t>
  </si>
  <si>
    <t>2018M01</t>
  </si>
  <si>
    <t>2018M02</t>
  </si>
  <si>
    <t>2018M03</t>
  </si>
  <si>
    <t>2018M04</t>
  </si>
  <si>
    <t>2018M05</t>
  </si>
  <si>
    <t>2018M06</t>
  </si>
  <si>
    <t>2018M07</t>
  </si>
  <si>
    <t>2018M08</t>
  </si>
  <si>
    <t>2018M09</t>
  </si>
  <si>
    <t>2018M10</t>
  </si>
  <si>
    <t>2018M11</t>
  </si>
  <si>
    <t>2018M12</t>
  </si>
  <si>
    <t>2019M01</t>
  </si>
  <si>
    <t>2019M02</t>
  </si>
  <si>
    <t>2019M03</t>
  </si>
  <si>
    <t>2019M04</t>
  </si>
  <si>
    <t>2019M05</t>
  </si>
  <si>
    <t>2019M06</t>
  </si>
  <si>
    <t>2019M07</t>
  </si>
  <si>
    <t>2019M08</t>
  </si>
  <si>
    <t>2019M09</t>
  </si>
  <si>
    <t>2019M10</t>
  </si>
  <si>
    <t>2019M11</t>
  </si>
  <si>
    <t>2019M12</t>
  </si>
  <si>
    <t>2020M01</t>
  </si>
  <si>
    <t>2020M02</t>
  </si>
  <si>
    <t>2020M03</t>
  </si>
  <si>
    <t>European Union - 27 countries (from 2020)</t>
  </si>
  <si>
    <t>Euro area - 19 countries  (from 2015)</t>
  </si>
  <si>
    <t>Belgium</t>
  </si>
  <si>
    <t>Bulgaria</t>
  </si>
  <si>
    <t>Czechia</t>
  </si>
  <si>
    <t>Denmark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</si>
  <si>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</si>
  <si>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</si>
  <si>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</si>
  <si>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</si>
  <si>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</si>
  <si>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</si>
  <si>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</si>
  <si>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</si>
  <si>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</si>
  <si>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</si>
  <si>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</si>
  <si>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</si>
  <si>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</si>
  <si>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</si>
  <si>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</si>
  <si>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</si>
  <si>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</si>
  <si>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</si>
  <si>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</si>
  <si>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</si>
  <si>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</si>
  <si>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</si>
  <si>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Norway</t>
  </si>
  <si>
    <t>Switzerland</t>
  </si>
  <si>
    <t>Montenegro</t>
  </si>
  <si>
    <t>North Macedonia</t>
  </si>
  <si>
    <t>Albania</t>
  </si>
  <si>
    <t>Serbia</t>
  </si>
  <si>
    <t>Turkey</t>
  </si>
  <si>
    <t>Bosnia and Herzegovina</t>
  </si>
  <si>
    <t>:</t>
  </si>
  <si>
    <t>Retail sale of food, beverages and tobacco</t>
  </si>
  <si>
    <t>Retail sale of non-food products (except fuel)</t>
  </si>
  <si>
    <t>Retail sale in non-specialised stores with food, beverages or tobacco predominating</t>
  </si>
  <si>
    <t>Other retail sale in non-specialised stores</t>
  </si>
  <si>
    <t>Retail sale of automotive fuel in specialised stores</t>
  </si>
  <si>
    <t>Retail sale via mail order houses or via Internet</t>
  </si>
  <si>
    <t>EA-19</t>
  </si>
  <si>
    <t>Germany</t>
  </si>
  <si>
    <t>Supermarkets</t>
  </si>
  <si>
    <t>Department stores</t>
  </si>
  <si>
    <t>Automotive fuel</t>
  </si>
  <si>
    <r>
      <t>Source:</t>
    </r>
    <r>
      <rPr>
        <sz val="9"/>
        <rFont val="Arial"/>
        <family val="2"/>
      </rPr>
      <t xml:space="preserve"> Eurostat (online data code: sts_trtu_m)</t>
    </r>
  </si>
  <si>
    <t>GEO</t>
  </si>
  <si>
    <t>Index, 2015=100</t>
  </si>
  <si>
    <t>2005M01</t>
  </si>
  <si>
    <t>2005M02</t>
  </si>
  <si>
    <t>2005M03</t>
  </si>
  <si>
    <t>2005M04</t>
  </si>
  <si>
    <t>2005M05</t>
  </si>
  <si>
    <t>2005M06</t>
  </si>
  <si>
    <t>2005M07</t>
  </si>
  <si>
    <t>2005M08</t>
  </si>
  <si>
    <t>2005M09</t>
  </si>
  <si>
    <t>2005M10</t>
  </si>
  <si>
    <t>2005M11</t>
  </si>
  <si>
    <t>2005M12</t>
  </si>
  <si>
    <t>2006M01</t>
  </si>
  <si>
    <t>2006M02</t>
  </si>
  <si>
    <t>2006M03</t>
  </si>
  <si>
    <t>2006M04</t>
  </si>
  <si>
    <t>2006M05</t>
  </si>
  <si>
    <t>2006M06</t>
  </si>
  <si>
    <t>2006M07</t>
  </si>
  <si>
    <t>2006M08</t>
  </si>
  <si>
    <t>2006M09</t>
  </si>
  <si>
    <t>2006M10</t>
  </si>
  <si>
    <t>2006M11</t>
  </si>
  <si>
    <t>2006M12</t>
  </si>
  <si>
    <t>2007M01</t>
  </si>
  <si>
    <t>2007M02</t>
  </si>
  <si>
    <t>2007M03</t>
  </si>
  <si>
    <t>2007M04</t>
  </si>
  <si>
    <t>2007M05</t>
  </si>
  <si>
    <t>2007M06</t>
  </si>
  <si>
    <t>2007M07</t>
  </si>
  <si>
    <t>2007M08</t>
  </si>
  <si>
    <t>2007M09</t>
  </si>
  <si>
    <t>2007M10</t>
  </si>
  <si>
    <t>2007M11</t>
  </si>
  <si>
    <t>2007M12</t>
  </si>
  <si>
    <t>2008M01</t>
  </si>
  <si>
    <t>2008M02</t>
  </si>
  <si>
    <t>2008M03</t>
  </si>
  <si>
    <t>2008M04</t>
  </si>
  <si>
    <t>2008M05</t>
  </si>
  <si>
    <t>2008M06</t>
  </si>
  <si>
    <t>2008M07</t>
  </si>
  <si>
    <t>2008M08</t>
  </si>
  <si>
    <t>2008M09</t>
  </si>
  <si>
    <t>2008M10</t>
  </si>
  <si>
    <t>2008M11</t>
  </si>
  <si>
    <t>2008M12</t>
  </si>
  <si>
    <t>2009M01</t>
  </si>
  <si>
    <t>2009M02</t>
  </si>
  <si>
    <t>2009M03</t>
  </si>
  <si>
    <t>2009M04</t>
  </si>
  <si>
    <t>2009M05</t>
  </si>
  <si>
    <t>2009M06</t>
  </si>
  <si>
    <t>2009M07</t>
  </si>
  <si>
    <t>2009M08</t>
  </si>
  <si>
    <t>2009M09</t>
  </si>
  <si>
    <t>2009M10</t>
  </si>
  <si>
    <t>2009M11</t>
  </si>
  <si>
    <t>2009M12</t>
  </si>
  <si>
    <t>Total retail trade</t>
  </si>
  <si>
    <t>Food, drinks, tobacco</t>
  </si>
  <si>
    <t>Non-food products (exc. automative fuel)</t>
  </si>
  <si>
    <t>Mail orders and internet</t>
  </si>
  <si>
    <t>January</t>
  </si>
  <si>
    <t>February</t>
  </si>
  <si>
    <t>March</t>
  </si>
  <si>
    <t>Supermarkets: Retail sale in non-specialised stores with food, beverages or tobacco predominating</t>
  </si>
  <si>
    <t>Department stores: Other retail sale in non-specialised stores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</si>
  <si>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</si>
  <si>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</si>
  <si>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</si>
  <si>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</si>
  <si>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</si>
  <si>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</si>
  <si>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</si>
  <si>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</si>
  <si>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</si>
  <si>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</si>
  <si>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</si>
  <si>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Averages 2010-2019</t>
  </si>
  <si>
    <t>2008 - global financial crisis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</si>
  <si>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</si>
  <si>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</si>
  <si>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</si>
  <si>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</si>
  <si>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</si>
  <si>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</si>
  <si>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</si>
  <si>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</si>
  <si>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</si>
  <si>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(%)</t>
  </si>
  <si>
    <t>2020M04</t>
  </si>
  <si>
    <t>: not available</t>
  </si>
  <si>
    <t>2020M05</t>
  </si>
  <si>
    <t xml:space="preserve"> </t>
  </si>
  <si>
    <t>Rates of change</t>
  </si>
  <si>
    <t>Feb</t>
  </si>
  <si>
    <t>Mar</t>
  </si>
  <si>
    <t>Apr</t>
  </si>
  <si>
    <t>Index</t>
  </si>
  <si>
    <t>2020M06</t>
  </si>
  <si>
    <t>Euro area - 19 countries</t>
  </si>
  <si>
    <t>Apr - Feb</t>
  </si>
  <si>
    <t>Table 2: Retail trade volume, rates of change and degree of normalisation ("recovery")</t>
  </si>
  <si>
    <t>2020M07</t>
  </si>
  <si>
    <t>Non-food products (exc. automotive fuel)</t>
  </si>
  <si>
    <t>Annual average for rebasing</t>
  </si>
  <si>
    <t>2020M08</t>
  </si>
  <si>
    <t>August-April</t>
  </si>
  <si>
    <t>Index points difference</t>
  </si>
  <si>
    <t>Difference December - January</t>
  </si>
  <si>
    <t>2020M09</t>
  </si>
  <si>
    <t>2020M10</t>
  </si>
  <si>
    <t>"Recovery"</t>
  </si>
  <si>
    <t>Difference points</t>
  </si>
  <si>
    <t>2020M11</t>
  </si>
  <si>
    <t>Dezember</t>
  </si>
  <si>
    <t>2020M12</t>
  </si>
  <si>
    <t>Recovery</t>
  </si>
  <si>
    <t>Tables below are extra tables - not for publishing in Statistics Explained:</t>
  </si>
  <si>
    <t>2021M01</t>
  </si>
  <si>
    <t>Indices 2020 - 2021</t>
  </si>
  <si>
    <t>EU27_2020 - European Union - 27 countries (from 2020)</t>
  </si>
  <si>
    <t>Mail orders and internet (see right axis)</t>
  </si>
  <si>
    <t>EU</t>
  </si>
  <si>
    <t>2021M02</t>
  </si>
  <si>
    <t>April-February 2020</t>
  </si>
  <si>
    <t>Figure 3: EU, development of retail trade volume during the global financial crisis 2008</t>
  </si>
  <si>
    <t>Figure 3: EU, average development of retail trade volume, January to July 2010 - 2019</t>
  </si>
  <si>
    <t>Table 1: EU, development of retail trade volume during the Covid-19 crisis</t>
  </si>
  <si>
    <t>2021M03</t>
  </si>
  <si>
    <t>Figure 1: EU, development of retail volume, January 2020 - April 2021</t>
  </si>
  <si>
    <t>2021M04</t>
  </si>
  <si>
    <t>2021M05</t>
  </si>
  <si>
    <t>2021M06</t>
  </si>
  <si>
    <t>2021M07</t>
  </si>
  <si>
    <t>Mar.</t>
  </si>
  <si>
    <t>Apr.</t>
  </si>
  <si>
    <t>Jun.</t>
  </si>
  <si>
    <t>Jul.</t>
  </si>
  <si>
    <t>Aug.</t>
  </si>
  <si>
    <t>Sep.</t>
  </si>
  <si>
    <t>Oct.</t>
  </si>
  <si>
    <t>Nov.</t>
  </si>
  <si>
    <t>Dec.</t>
  </si>
  <si>
    <t>Jan.</t>
  </si>
  <si>
    <t>Feb.</t>
  </si>
  <si>
    <t>July21/FEb20</t>
  </si>
  <si>
    <t>Apr/Feb 20</t>
  </si>
  <si>
    <t>Jul21/Apr20</t>
  </si>
  <si>
    <t>January 2008</t>
  </si>
  <si>
    <t>January 2009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</si>
</sst>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dd\.mm\.yy"/>
    <numFmt numFmtId="165" formatCode="#,##0.0"/>
    <numFmt numFmtId="166" formatCode="0.0"/>
    <numFmt numFmtId="167" formatCode="#,##0.0_i"/>
    <numFmt numFmtId="168" formatCode="0.0%"/>
  </numFmts>
  <fonts count="12">
    <font>
      <sz val="1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i/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2"/>
      <color rgb="FF000000"/>
      <name val="Arial"/>
      <family val="2"/>
    </font>
    <font>
      <b/>
      <sz val="11"/>
      <color rgb="FF000000"/>
      <name val="Arial"/>
      <family val="2"/>
    </font>
    <font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</fills>
  <borders count="31">
    <border>
      <left/>
      <right/>
      <top/>
      <bottom/>
      <diagonal/>
    </border>
    <border>
      <left/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 style="hair">
        <color rgb="FFA6A6A6"/>
      </left>
      <right/>
      <top/>
      <bottom style="hair">
        <color rgb="FFC0C0C0"/>
      </bottom>
    </border>
    <border>
      <left/>
      <right/>
      <top style="hair">
        <color rgb="FFC0C0C0"/>
      </top>
      <bottom style="thin"/>
    </border>
    <border>
      <left/>
      <right/>
      <top/>
      <bottom style="hair">
        <color rgb="FFC0C0C0"/>
      </bottom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/>
    </border>
    <border>
      <left style="hair">
        <color rgb="FFA6A6A6"/>
      </left>
      <right style="hair">
        <color rgb="FFA6A6A6"/>
      </right>
      <top style="hair">
        <color rgb="FFC0C0C0"/>
      </top>
      <bottom style="thin"/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/>
      <bottom/>
    </border>
    <border>
      <left style="hair">
        <color rgb="FFA6A6A6"/>
      </left>
      <right/>
      <top style="thin"/>
      <bottom/>
    </border>
    <border>
      <left style="hair">
        <color rgb="FFA6A6A6"/>
      </left>
      <right/>
      <top style="thin">
        <color rgb="FF000000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/>
      <bottom style="thin">
        <color indexed="8"/>
      </bottom>
    </border>
    <border>
      <left style="hair">
        <color rgb="FFA6A6A6"/>
      </left>
      <right/>
      <top/>
      <bottom style="thin">
        <color indexed="8"/>
      </bottom>
    </border>
    <border>
      <left style="hair">
        <color rgb="FFA6A6A6"/>
      </left>
      <right/>
      <top/>
      <bottom style="thin"/>
    </border>
    <border>
      <left/>
      <right style="hair">
        <color rgb="FFA6A6A6"/>
      </right>
      <top style="hair">
        <color rgb="FFC0C0C0"/>
      </top>
      <bottom style="thin"/>
    </border>
    <border>
      <left/>
      <right style="hair">
        <color rgb="FFA6A6A6"/>
      </right>
      <top style="thin"/>
      <bottom style="thin"/>
    </border>
    <border>
      <left/>
      <right/>
      <top style="thin"/>
      <bottom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7" fontId="2" fillId="0" borderId="0" applyFill="0" applyBorder="0" applyProtection="0">
      <alignment horizontal="right"/>
    </xf>
  </cellStyleXfs>
  <cellXfs count="126">
    <xf numFmtId="0" fontId="0" fillId="0" borderId="0" xfId="0"/>
    <xf numFmtId="0" fontId="2" fillId="0" borderId="0" xfId="0" applyFont="1" applyFill="1" applyBorder="1"/>
    <xf numFmtId="0" fontId="3" fillId="2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2" fillId="0" borderId="0" xfId="0" applyFont="1"/>
    <xf numFmtId="0" fontId="2" fillId="0" borderId="0" xfId="0" applyNumberFormat="1" applyFont="1" applyFill="1" applyBorder="1" applyAlignment="1">
      <alignment/>
    </xf>
    <xf numFmtId="164" fontId="2" fillId="0" borderId="0" xfId="0" applyNumberFormat="1" applyFont="1" applyFill="1" applyBorder="1" applyAlignment="1">
      <alignment/>
    </xf>
    <xf numFmtId="0" fontId="2" fillId="3" borderId="2" xfId="0" applyNumberFormat="1" applyFont="1" applyFill="1" applyBorder="1" applyAlignment="1">
      <alignment/>
    </xf>
    <xf numFmtId="165" fontId="2" fillId="0" borderId="0" xfId="0" applyNumberFormat="1" applyFont="1"/>
    <xf numFmtId="0" fontId="3" fillId="4" borderId="3" xfId="0" applyNumberFormat="1" applyFont="1" applyFill="1" applyBorder="1" applyAlignment="1">
      <alignment/>
    </xf>
    <xf numFmtId="0" fontId="3" fillId="2" borderId="4" xfId="0" applyFont="1" applyFill="1" applyBorder="1" applyAlignment="1">
      <alignment horizontal="center" vertical="center"/>
    </xf>
    <xf numFmtId="0" fontId="3" fillId="0" borderId="3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6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4" fillId="0" borderId="0" xfId="0" applyFont="1" applyAlignment="1">
      <alignment/>
    </xf>
    <xf numFmtId="165" fontId="2" fillId="0" borderId="2" xfId="0" applyNumberFormat="1" applyFont="1" applyFill="1" applyBorder="1" applyAlignment="1">
      <alignment/>
    </xf>
    <xf numFmtId="0" fontId="2" fillId="3" borderId="0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49" fontId="3" fillId="0" borderId="0" xfId="0" applyNumberFormat="1" applyFont="1"/>
    <xf numFmtId="166" fontId="2" fillId="0" borderId="0" xfId="0" applyNumberFormat="1" applyFont="1"/>
    <xf numFmtId="0" fontId="3" fillId="0" borderId="0" xfId="0" applyFont="1"/>
    <xf numFmtId="167" fontId="2" fillId="4" borderId="8" xfId="20" applyFont="1" applyFill="1" applyBorder="1" applyAlignment="1">
      <alignment horizontal="right"/>
    </xf>
    <xf numFmtId="167" fontId="2" fillId="0" borderId="4" xfId="20" applyFont="1" applyBorder="1" applyAlignment="1">
      <alignment horizontal="right"/>
    </xf>
    <xf numFmtId="0" fontId="5" fillId="0" borderId="0" xfId="0" applyFont="1" applyAlignment="1">
      <alignment horizontal="left"/>
    </xf>
    <xf numFmtId="0" fontId="5" fillId="0" borderId="0" xfId="0" applyFont="1" applyAlignment="1" quotePrefix="1">
      <alignment horizontal="left"/>
    </xf>
    <xf numFmtId="0" fontId="1" fillId="0" borderId="0" xfId="0" applyFont="1" applyAlignment="1">
      <alignment horizontal="left"/>
    </xf>
    <xf numFmtId="0" fontId="3" fillId="4" borderId="1" xfId="0" applyNumberFormat="1" applyFont="1" applyFill="1" applyBorder="1" applyAlignment="1">
      <alignment/>
    </xf>
    <xf numFmtId="0" fontId="3" fillId="0" borderId="6" xfId="0" applyFont="1" applyBorder="1"/>
    <xf numFmtId="0" fontId="0" fillId="0" borderId="0" xfId="0"/>
    <xf numFmtId="0" fontId="1" fillId="0" borderId="0" xfId="0" applyNumberFormat="1" applyFont="1" applyFill="1" applyBorder="1" applyAlignment="1">
      <alignment/>
    </xf>
    <xf numFmtId="166" fontId="2" fillId="0" borderId="5" xfId="0" applyNumberFormat="1" applyFont="1" applyFill="1" applyBorder="1" applyAlignment="1">
      <alignment horizontal="right"/>
    </xf>
    <xf numFmtId="166" fontId="2" fillId="0" borderId="3" xfId="0" applyNumberFormat="1" applyFont="1" applyFill="1" applyBorder="1" applyAlignment="1">
      <alignment horizontal="right"/>
    </xf>
    <xf numFmtId="166" fontId="2" fillId="0" borderId="6" xfId="0" applyNumberFormat="1" applyFont="1" applyFill="1" applyBorder="1" applyAlignment="1">
      <alignment horizontal="right"/>
    </xf>
    <xf numFmtId="166" fontId="2" fillId="0" borderId="0" xfId="0" applyNumberFormat="1" applyFont="1" applyFill="1" applyBorder="1" applyAlignment="1">
      <alignment horizontal="right"/>
    </xf>
    <xf numFmtId="166" fontId="2" fillId="0" borderId="7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 quotePrefix="1">
      <alignment horizontal="left"/>
    </xf>
    <xf numFmtId="0" fontId="3" fillId="0" borderId="0" xfId="0" applyFont="1" applyFill="1" applyBorder="1" applyAlignment="1">
      <alignment horizontal="center" vertical="center"/>
    </xf>
    <xf numFmtId="166" fontId="3" fillId="0" borderId="0" xfId="0" applyNumberFormat="1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0" fillId="0" borderId="0" xfId="0" applyFont="1"/>
    <xf numFmtId="0" fontId="6" fillId="0" borderId="0" xfId="0" applyFont="1"/>
    <xf numFmtId="0" fontId="0" fillId="0" borderId="0" xfId="0" applyFont="1" applyAlignment="1">
      <alignment horizontal="center"/>
    </xf>
    <xf numFmtId="166" fontId="2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 vertical="center"/>
    </xf>
    <xf numFmtId="166" fontId="2" fillId="0" borderId="0" xfId="0" applyNumberFormat="1" applyFont="1" applyAlignment="1">
      <alignment horizontal="right"/>
    </xf>
    <xf numFmtId="0" fontId="7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/>
    </xf>
    <xf numFmtId="0" fontId="3" fillId="0" borderId="0" xfId="0" applyFont="1" applyFill="1"/>
    <xf numFmtId="0" fontId="2" fillId="0" borderId="0" xfId="0" applyFont="1" applyFill="1"/>
    <xf numFmtId="166" fontId="2" fillId="0" borderId="0" xfId="0" applyNumberFormat="1" applyFont="1" applyFill="1"/>
    <xf numFmtId="168" fontId="2" fillId="0" borderId="0" xfId="15" applyNumberFormat="1" applyFont="1" applyFill="1"/>
    <xf numFmtId="0" fontId="3" fillId="0" borderId="5" xfId="0" applyFont="1" applyBorder="1"/>
    <xf numFmtId="0" fontId="3" fillId="0" borderId="9" xfId="0" applyFont="1" applyBorder="1"/>
    <xf numFmtId="0" fontId="3" fillId="0" borderId="10" xfId="0" applyFont="1" applyBorder="1"/>
    <xf numFmtId="167" fontId="2" fillId="0" borderId="11" xfId="20" applyFont="1" applyBorder="1" applyAlignment="1">
      <alignment horizontal="right"/>
    </xf>
    <xf numFmtId="167" fontId="2" fillId="0" borderId="12" xfId="20" applyFont="1" applyBorder="1" applyAlignment="1">
      <alignment horizontal="right"/>
    </xf>
    <xf numFmtId="167" fontId="2" fillId="0" borderId="13" xfId="20" applyFont="1" applyBorder="1" applyAlignment="1">
      <alignment horizontal="right"/>
    </xf>
    <xf numFmtId="167" fontId="2" fillId="0" borderId="8" xfId="20" applyFont="1" applyBorder="1" applyAlignment="1">
      <alignment horizontal="right"/>
    </xf>
    <xf numFmtId="0" fontId="3" fillId="2" borderId="14" xfId="0" applyFont="1" applyFill="1" applyBorder="1" applyAlignment="1">
      <alignment horizontal="center" vertical="center"/>
    </xf>
    <xf numFmtId="0" fontId="2" fillId="3" borderId="15" xfId="0" applyNumberFormat="1" applyFont="1" applyFill="1" applyBorder="1" applyAlignment="1">
      <alignment/>
    </xf>
    <xf numFmtId="0" fontId="2" fillId="3" borderId="16" xfId="0" applyNumberFormat="1" applyFont="1" applyFill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/>
    <xf numFmtId="0" fontId="0" fillId="0" borderId="0" xfId="0" applyBorder="1"/>
    <xf numFmtId="166" fontId="0" fillId="0" borderId="0" xfId="0" applyNumberFormat="1"/>
    <xf numFmtId="0" fontId="2" fillId="0" borderId="0" xfId="0" applyFont="1" applyBorder="1"/>
    <xf numFmtId="166" fontId="2" fillId="0" borderId="11" xfId="0" applyNumberFormat="1" applyFont="1" applyFill="1" applyBorder="1" applyAlignment="1">
      <alignment horizontal="right"/>
    </xf>
    <xf numFmtId="166" fontId="2" fillId="0" borderId="12" xfId="0" applyNumberFormat="1" applyFont="1" applyFill="1" applyBorder="1" applyAlignment="1">
      <alignment horizontal="right"/>
    </xf>
    <xf numFmtId="166" fontId="2" fillId="0" borderId="4" xfId="0" applyNumberFormat="1" applyFont="1" applyFill="1" applyBorder="1" applyAlignment="1">
      <alignment horizontal="right"/>
    </xf>
    <xf numFmtId="166" fontId="2" fillId="0" borderId="17" xfId="0" applyNumberFormat="1" applyFont="1" applyFill="1" applyBorder="1" applyAlignment="1">
      <alignment horizontal="right"/>
    </xf>
    <xf numFmtId="167" fontId="2" fillId="4" borderId="18" xfId="20" applyFont="1" applyFill="1" applyBorder="1" applyAlignment="1">
      <alignment horizontal="right"/>
    </xf>
    <xf numFmtId="167" fontId="2" fillId="0" borderId="17" xfId="20" applyFont="1" applyBorder="1" applyAlignment="1">
      <alignment horizontal="right"/>
    </xf>
    <xf numFmtId="0" fontId="3" fillId="2" borderId="17" xfId="0" applyFont="1" applyFill="1" applyBorder="1" applyAlignment="1">
      <alignment horizontal="center" vertical="center"/>
    </xf>
    <xf numFmtId="167" fontId="2" fillId="4" borderId="19" xfId="20" applyFont="1" applyFill="1" applyBorder="1" applyAlignment="1">
      <alignment horizontal="right"/>
    </xf>
    <xf numFmtId="167" fontId="2" fillId="0" borderId="20" xfId="20" applyFont="1" applyBorder="1" applyAlignment="1">
      <alignment horizontal="right"/>
    </xf>
    <xf numFmtId="14" fontId="2" fillId="0" borderId="0" xfId="0" applyNumberFormat="1" applyFont="1"/>
    <xf numFmtId="0" fontId="1" fillId="0" borderId="0" xfId="0" applyFont="1"/>
    <xf numFmtId="0" fontId="7" fillId="0" borderId="0" xfId="0" applyFont="1"/>
    <xf numFmtId="0" fontId="1" fillId="3" borderId="2" xfId="0" applyNumberFormat="1" applyFont="1" applyFill="1" applyBorder="1" applyAlignment="1">
      <alignment/>
    </xf>
    <xf numFmtId="0" fontId="1" fillId="3" borderId="21" xfId="0" applyNumberFormat="1" applyFont="1" applyFill="1" applyBorder="1" applyAlignment="1">
      <alignment/>
    </xf>
    <xf numFmtId="0" fontId="1" fillId="3" borderId="16" xfId="0" applyNumberFormat="1" applyFont="1" applyFill="1" applyBorder="1" applyAlignment="1">
      <alignment/>
    </xf>
    <xf numFmtId="166" fontId="2" fillId="0" borderId="10" xfId="0" applyNumberFormat="1" applyFont="1" applyFill="1" applyBorder="1" applyAlignment="1">
      <alignment horizontal="right"/>
    </xf>
    <xf numFmtId="0" fontId="1" fillId="3" borderId="22" xfId="0" applyNumberFormat="1" applyFont="1" applyFill="1" applyBorder="1" applyAlignment="1">
      <alignment/>
    </xf>
    <xf numFmtId="164" fontId="1" fillId="0" borderId="0" xfId="0" applyNumberFormat="1" applyFont="1" applyFill="1" applyBorder="1" applyAlignment="1">
      <alignment/>
    </xf>
    <xf numFmtId="0" fontId="1" fillId="3" borderId="2" xfId="0" applyNumberFormat="1" applyFont="1" applyFill="1" applyBorder="1" applyAlignment="1">
      <alignment/>
    </xf>
    <xf numFmtId="166" fontId="0" fillId="0" borderId="0" xfId="0" applyNumberFormat="1" applyFont="1"/>
    <xf numFmtId="0" fontId="1" fillId="0" borderId="0" xfId="0" applyFont="1" applyBorder="1"/>
    <xf numFmtId="167" fontId="2" fillId="0" borderId="18" xfId="20" applyFont="1" applyBorder="1" applyAlignment="1">
      <alignment horizontal="right"/>
    </xf>
    <xf numFmtId="0" fontId="8" fillId="0" borderId="0" xfId="0" applyFont="1"/>
    <xf numFmtId="166" fontId="1" fillId="0" borderId="0" xfId="0" applyNumberFormat="1" applyFont="1"/>
    <xf numFmtId="0" fontId="1" fillId="0" borderId="23" xfId="0" applyFont="1" applyBorder="1"/>
    <xf numFmtId="166" fontId="1" fillId="0" borderId="23" xfId="0" applyNumberFormat="1" applyFont="1" applyBorder="1"/>
    <xf numFmtId="166" fontId="2" fillId="0" borderId="20" xfId="0" applyNumberFormat="1" applyFont="1" applyFill="1" applyBorder="1" applyAlignment="1">
      <alignment horizontal="right"/>
    </xf>
    <xf numFmtId="165" fontId="2" fillId="0" borderId="15" xfId="0" applyNumberFormat="1" applyFont="1" applyFill="1" applyBorder="1" applyAlignment="1">
      <alignment/>
    </xf>
    <xf numFmtId="165" fontId="2" fillId="0" borderId="16" xfId="0" applyNumberFormat="1" applyFont="1" applyFill="1" applyBorder="1" applyAlignment="1">
      <alignment/>
    </xf>
    <xf numFmtId="165" fontId="2" fillId="0" borderId="16" xfId="0" applyNumberFormat="1" applyFont="1" applyBorder="1"/>
    <xf numFmtId="165" fontId="1" fillId="0" borderId="2" xfId="0" applyNumberFormat="1" applyFont="1" applyFill="1" applyBorder="1" applyAlignment="1">
      <alignment/>
    </xf>
    <xf numFmtId="0" fontId="1" fillId="0" borderId="2" xfId="0" applyNumberFormat="1" applyFont="1" applyFill="1" applyBorder="1" applyAlignment="1">
      <alignment/>
    </xf>
    <xf numFmtId="0" fontId="2" fillId="3" borderId="24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/>
    </xf>
    <xf numFmtId="166" fontId="2" fillId="0" borderId="8" xfId="0" applyNumberFormat="1" applyFont="1" applyFill="1" applyBorder="1" applyAlignment="1">
      <alignment horizontal="right"/>
    </xf>
    <xf numFmtId="166" fontId="2" fillId="0" borderId="18" xfId="0" applyNumberFormat="1" applyFont="1" applyFill="1" applyBorder="1" applyAlignment="1">
      <alignment horizontal="right"/>
    </xf>
    <xf numFmtId="0" fontId="3" fillId="0" borderId="25" xfId="0" applyNumberFormat="1" applyFont="1" applyFill="1" applyBorder="1" applyAlignment="1">
      <alignment horizontal="left"/>
    </xf>
    <xf numFmtId="166" fontId="2" fillId="0" borderId="26" xfId="0" applyNumberFormat="1" applyFont="1" applyFill="1" applyBorder="1" applyAlignment="1">
      <alignment horizontal="right"/>
    </xf>
    <xf numFmtId="166" fontId="2" fillId="0" borderId="25" xfId="0" applyNumberFormat="1" applyFont="1" applyFill="1" applyBorder="1" applyAlignment="1">
      <alignment horizontal="right"/>
    </xf>
    <xf numFmtId="166" fontId="2" fillId="0" borderId="27" xfId="0" applyNumberFormat="1" applyFont="1" applyFill="1" applyBorder="1" applyAlignment="1">
      <alignment horizontal="right"/>
    </xf>
    <xf numFmtId="166" fontId="3" fillId="4" borderId="11" xfId="0" applyNumberFormat="1" applyFont="1" applyFill="1" applyBorder="1" applyAlignment="1">
      <alignment horizontal="right"/>
    </xf>
    <xf numFmtId="166" fontId="3" fillId="4" borderId="3" xfId="0" applyNumberFormat="1" applyFont="1" applyFill="1" applyBorder="1" applyAlignment="1">
      <alignment horizontal="right"/>
    </xf>
    <xf numFmtId="0" fontId="3" fillId="4" borderId="6" xfId="0" applyNumberFormat="1" applyFont="1" applyFill="1" applyBorder="1" applyAlignment="1">
      <alignment/>
    </xf>
    <xf numFmtId="166" fontId="3" fillId="4" borderId="4" xfId="0" applyNumberFormat="1" applyFont="1" applyFill="1" applyBorder="1" applyAlignment="1">
      <alignment horizontal="right"/>
    </xf>
    <xf numFmtId="166" fontId="3" fillId="4" borderId="6" xfId="0" applyNumberFormat="1" applyFont="1" applyFill="1" applyBorder="1" applyAlignment="1">
      <alignment horizontal="right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166" fontId="2" fillId="0" borderId="28" xfId="0" applyNumberFormat="1" applyFont="1" applyFill="1" applyBorder="1" applyAlignment="1">
      <alignment horizontal="right"/>
    </xf>
    <xf numFmtId="166" fontId="2" fillId="0" borderId="29" xfId="0" applyNumberFormat="1" applyFont="1" applyFill="1" applyBorder="1" applyAlignment="1">
      <alignment horizontal="right"/>
    </xf>
    <xf numFmtId="0" fontId="3" fillId="2" borderId="1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9" xfId="0" applyFont="1" applyFill="1" applyBorder="1" applyAlignment="1">
      <alignment horizontal="center" vertical="center"/>
    </xf>
    <xf numFmtId="0" fontId="3" fillId="2" borderId="18" xfId="0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umberCellStyle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development of retail trade volume, January 2020 - July 2021  </a:t>
            </a:r>
          </a:p>
        </c:rich>
      </c:tx>
      <c:layout>
        <c:manualLayout>
          <c:xMode val="edge"/>
          <c:yMode val="edge"/>
          <c:x val="0.02675"/>
          <c:y val="0.013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275"/>
          <c:y val="0.07775"/>
          <c:w val="0.91275"/>
          <c:h val="0.6215"/>
        </c:manualLayout>
      </c:layout>
      <c:lineChart>
        <c:grouping val="standard"/>
        <c:varyColors val="0"/>
        <c:ser>
          <c:idx val="0"/>
          <c:order val="0"/>
          <c:tx>
            <c:strRef>
              <c:f>'Figure 1'!$A$5</c:f>
              <c:strCache>
                <c:ptCount val="1"/>
                <c:pt idx="0">
                  <c:v>Total retail trade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1'!$B$4:$T$4</c:f>
              <c:strCache/>
            </c:strRef>
          </c:cat>
          <c:val>
            <c:numRef>
              <c:f>'Figure 1'!$B$5:$T$5</c:f>
              <c:numCache/>
            </c:numRef>
          </c:val>
          <c:smooth val="0"/>
        </c:ser>
        <c:ser>
          <c:idx val="1"/>
          <c:order val="1"/>
          <c:tx>
            <c:strRef>
              <c:f>'Figure 1'!$A$6</c:f>
              <c:strCache>
                <c:ptCount val="1"/>
                <c:pt idx="0">
                  <c:v>Food, drinks, tobacco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1'!$B$4:$T$4</c:f>
              <c:strCache/>
            </c:strRef>
          </c:cat>
          <c:val>
            <c:numRef>
              <c:f>'Figure 1'!$B$6:$T$6</c:f>
              <c:numCache/>
            </c:numRef>
          </c:val>
          <c:smooth val="0"/>
        </c:ser>
        <c:ser>
          <c:idx val="2"/>
          <c:order val="2"/>
          <c:tx>
            <c:strRef>
              <c:f>'Figure 1'!$A$7</c:f>
              <c:strCache>
                <c:ptCount val="1"/>
                <c:pt idx="0">
                  <c:v>Non-food products (exc. automotive fuel)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1'!$B$4:$T$4</c:f>
              <c:strCache/>
            </c:strRef>
          </c:cat>
          <c:val>
            <c:numRef>
              <c:f>'Figure 1'!$B$7:$T$7</c:f>
              <c:numCache/>
            </c:numRef>
          </c:val>
          <c:smooth val="0"/>
        </c:ser>
        <c:ser>
          <c:idx val="7"/>
          <c:order val="3"/>
          <c:tx>
            <c:strRef>
              <c:f>'Figure 1'!$A$8</c:f>
              <c:strCache>
                <c:ptCount val="1"/>
                <c:pt idx="0">
                  <c:v>Automotive fuel</c:v>
                </c:pt>
              </c:strCache>
            </c:strRef>
          </c:tx>
          <c:spPr>
            <a:ln w="28575" cap="rnd" cmpd="sng">
              <a:solidFill>
                <a:srgbClr val="F06423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1'!$B$4:$T$4</c:f>
              <c:strCache/>
            </c:strRef>
          </c:cat>
          <c:val>
            <c:numRef>
              <c:f>'Figure 1'!$B$8:$T$8</c:f>
              <c:numCache/>
            </c:numRef>
          </c:val>
          <c:smooth val="0"/>
        </c:ser>
        <c:ser>
          <c:idx val="3"/>
          <c:order val="4"/>
          <c:tx>
            <c:strRef>
              <c:f>'Figure 1'!$A$9</c:f>
              <c:strCache>
                <c:ptCount val="1"/>
                <c:pt idx="0">
                  <c:v>Supermarkets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1'!$B$4:$T$4</c:f>
              <c:strCache/>
            </c:strRef>
          </c:cat>
          <c:val>
            <c:numRef>
              <c:f>'Figure 1'!$B$9:$T$9</c:f>
              <c:numCache/>
            </c:numRef>
          </c:val>
          <c:smooth val="0"/>
        </c:ser>
        <c:ser>
          <c:idx val="4"/>
          <c:order val="5"/>
          <c:tx>
            <c:strRef>
              <c:f>'Figure 1'!$A$10</c:f>
              <c:strCache>
                <c:ptCount val="1"/>
                <c:pt idx="0">
                  <c:v>Department stores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1'!$B$4:$T$4</c:f>
              <c:strCache/>
            </c:strRef>
          </c:cat>
          <c:val>
            <c:numRef>
              <c:f>'Figure 1'!$B$10:$T$10</c:f>
              <c:numCache/>
            </c:numRef>
          </c:val>
          <c:smooth val="0"/>
        </c:ser>
        <c:axId val="7884210"/>
        <c:axId val="3849027"/>
      </c:lineChart>
      <c:lineChart>
        <c:grouping val="standard"/>
        <c:varyColors val="0"/>
        <c:ser>
          <c:idx val="5"/>
          <c:order val="6"/>
          <c:tx>
            <c:strRef>
              <c:f>'Figure 1'!$A$11</c:f>
              <c:strCache>
                <c:ptCount val="1"/>
                <c:pt idx="0">
                  <c:v>Mail orders and internet (see right axis)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1'!$B$4:$T$4</c:f>
              <c:strCache/>
            </c:strRef>
          </c:cat>
          <c:val>
            <c:numRef>
              <c:f>'Figure 1'!$B$11:$T$11</c:f>
              <c:numCache/>
            </c:numRef>
          </c:val>
          <c:smooth val="0"/>
        </c:ser>
        <c:axId val="34641244"/>
        <c:axId val="43335741"/>
      </c:lineChart>
      <c:catAx>
        <c:axId val="78842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849027"/>
        <c:crosses val="autoZero"/>
        <c:auto val="1"/>
        <c:lblOffset val="100"/>
        <c:noMultiLvlLbl val="0"/>
      </c:catAx>
      <c:valAx>
        <c:axId val="3849027"/>
        <c:scaling>
          <c:orientation val="minMax"/>
          <c:max val="130"/>
          <c:min val="5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6350">
            <a:noFill/>
          </a:ln>
        </c:spPr>
        <c:crossAx val="7884210"/>
        <c:crosses val="autoZero"/>
        <c:crossBetween val="between"/>
        <c:dispUnits/>
      </c:valAx>
      <c:catAx>
        <c:axId val="34641244"/>
        <c:scaling>
          <c:orientation val="minMax"/>
        </c:scaling>
        <c:axPos val="b"/>
        <c:delete val="1"/>
        <c:majorTickMark val="out"/>
        <c:minorTickMark val="none"/>
        <c:tickLblPos val="nextTo"/>
        <c:crossAx val="43335741"/>
        <c:crosses val="autoZero"/>
        <c:auto val="1"/>
        <c:lblOffset val="100"/>
        <c:noMultiLvlLbl val="0"/>
      </c:catAx>
      <c:valAx>
        <c:axId val="43335741"/>
        <c:scaling>
          <c:orientation val="minMax"/>
          <c:max val="240"/>
          <c:min val="150"/>
        </c:scaling>
        <c:axPos val="l"/>
        <c:delete val="0"/>
        <c:numFmt formatCode="General" sourceLinked="1"/>
        <c:majorTickMark val="out"/>
        <c:minorTickMark val="none"/>
        <c:tickLblPos val="nextTo"/>
        <c:crossAx val="34641244"/>
        <c:crosses val="max"/>
        <c:crossBetween val="between"/>
        <c:dispUnits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"/>
          <c:y val="0.762"/>
          <c:w val="0.802"/>
          <c:h val="0.143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average monthly development of retail trade volume, 2010 - 2019 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"/>
          <c:y val="0.123"/>
          <c:w val="0.93525"/>
          <c:h val="0.563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2'!$B$46</c:f>
              <c:strCache>
                <c:ptCount val="1"/>
                <c:pt idx="0">
                  <c:v>Total retail trade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2'!$C$46:$N$46</c:f>
              <c:numCache/>
            </c:numRef>
          </c:val>
          <c:smooth val="0"/>
        </c:ser>
        <c:ser>
          <c:idx val="1"/>
          <c:order val="1"/>
          <c:tx>
            <c:strRef>
              <c:f>'Figure 2'!$B$47</c:f>
              <c:strCache>
                <c:ptCount val="1"/>
                <c:pt idx="0">
                  <c:v>Food, drinks, tobacco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2'!$C$47:$N$47</c:f>
              <c:numCache/>
            </c:numRef>
          </c:val>
          <c:smooth val="0"/>
        </c:ser>
        <c:ser>
          <c:idx val="2"/>
          <c:order val="2"/>
          <c:tx>
            <c:strRef>
              <c:f>'Figure 2'!$B$48</c:f>
              <c:strCache>
                <c:ptCount val="1"/>
                <c:pt idx="0">
                  <c:v>Non-food products (exc. automotive fuel)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2'!$C$48:$N$48</c:f>
              <c:numCache/>
            </c:numRef>
          </c:val>
          <c:smooth val="0"/>
        </c:ser>
        <c:ser>
          <c:idx val="9"/>
          <c:order val="3"/>
          <c:tx>
            <c:strRef>
              <c:f>'Figure 2'!$B$51</c:f>
              <c:strCache>
                <c:ptCount val="1"/>
                <c:pt idx="0">
                  <c:v>Automotive fuel</c:v>
                </c:pt>
              </c:strCache>
            </c:strRef>
          </c:tx>
          <c:spPr>
            <a:ln w="28575" cap="rnd" cmpd="sng">
              <a:solidFill>
                <a:srgbClr val="F6A27B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2'!$C$51:$N$51</c:f>
              <c:numCache/>
            </c:numRef>
          </c:val>
          <c:smooth val="0"/>
        </c:ser>
        <c:axId val="54477350"/>
        <c:axId val="20534103"/>
      </c:lineChart>
      <c:catAx>
        <c:axId val="544773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0534103"/>
        <c:crosses val="autoZero"/>
        <c:auto val="1"/>
        <c:lblOffset val="100"/>
        <c:noMultiLvlLbl val="0"/>
      </c:catAx>
      <c:valAx>
        <c:axId val="20534103"/>
        <c:scaling>
          <c:orientation val="minMax"/>
          <c:max val="101"/>
          <c:min val="99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54477350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81"/>
          <c:y val="0.7725"/>
          <c:w val="0.91475"/>
          <c:h val="0.14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average monthly development of retail trade volume, 2010 - 2019 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9"/>
          <c:y val="0.123"/>
          <c:w val="0.93525"/>
          <c:h val="0.563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2'!$B$46</c:f>
              <c:strCache>
                <c:ptCount val="1"/>
                <c:pt idx="0">
                  <c:v>Total retail trade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2'!$C$46:$N$46</c:f>
              <c:numCache/>
            </c:numRef>
          </c:val>
          <c:smooth val="0"/>
        </c:ser>
        <c:ser>
          <c:idx val="1"/>
          <c:order val="1"/>
          <c:tx>
            <c:strRef>
              <c:f>'Figure 2'!$B$47</c:f>
              <c:strCache>
                <c:ptCount val="1"/>
                <c:pt idx="0">
                  <c:v>Food, drinks, tobacco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2'!$C$47:$N$47</c:f>
              <c:numCache/>
            </c:numRef>
          </c:val>
          <c:smooth val="0"/>
        </c:ser>
        <c:ser>
          <c:idx val="2"/>
          <c:order val="2"/>
          <c:tx>
            <c:strRef>
              <c:f>'Figure 2'!$B$48</c:f>
              <c:strCache>
                <c:ptCount val="1"/>
                <c:pt idx="0">
                  <c:v>Non-food products (exc. automotive fuel)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2'!$C$48:$N$48</c:f>
              <c:numCache/>
            </c:numRef>
          </c:val>
          <c:smooth val="0"/>
        </c:ser>
        <c:ser>
          <c:idx val="3"/>
          <c:order val="3"/>
          <c:tx>
            <c:v/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tx>
            <c:v/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5"/>
          <c:order val="5"/>
          <c:tx>
            <c:v/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6"/>
          <c:order val="6"/>
          <c:tx>
            <c:v/>
          </c:tx>
          <c:spPr>
            <a:ln w="28575" cap="rnd" cmpd="sng">
              <a:solidFill>
                <a:srgbClr val="00A5E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7"/>
          <c:order val="7"/>
          <c:tx>
            <c:strRef>
              <c:f>'Figure 2'!$B$49</c:f>
              <c:strCache>
                <c:ptCount val="1"/>
                <c:pt idx="0">
                  <c:v>Supermarkets</c:v>
                </c:pt>
              </c:strCache>
            </c:strRef>
          </c:tx>
          <c:spPr>
            <a:ln w="28575" cap="rnd" cmpd="sng">
              <a:solidFill>
                <a:srgbClr val="71A8DF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2'!$C$49:$N$49</c:f>
              <c:numCache/>
            </c:numRef>
          </c:val>
          <c:smooth val="0"/>
        </c:ser>
        <c:ser>
          <c:idx val="8"/>
          <c:order val="8"/>
          <c:tx>
            <c:strRef>
              <c:f>'Figure 2'!$B$50</c:f>
              <c:strCache>
                <c:ptCount val="1"/>
                <c:pt idx="0">
                  <c:v>Department stores</c:v>
                </c:pt>
              </c:strCache>
            </c:strRef>
          </c:tx>
          <c:spPr>
            <a:ln w="28575" cap="rnd" cmpd="sng">
              <a:solidFill>
                <a:srgbClr val="FCC97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2'!$C$50:$N$50</c:f>
              <c:numCache/>
            </c:numRef>
          </c:val>
          <c:smooth val="0"/>
        </c:ser>
        <c:ser>
          <c:idx val="9"/>
          <c:order val="9"/>
          <c:tx>
            <c:strRef>
              <c:f>'Figure 2'!$B$51</c:f>
              <c:strCache>
                <c:ptCount val="1"/>
                <c:pt idx="0">
                  <c:v>Automotive fuel</c:v>
                </c:pt>
              </c:strCache>
            </c:strRef>
          </c:tx>
          <c:spPr>
            <a:ln w="28575" cap="rnd" cmpd="sng">
              <a:solidFill>
                <a:srgbClr val="F6A27B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2'!$C$51:$N$51</c:f>
              <c:numCache/>
            </c:numRef>
          </c:val>
          <c:smooth val="0"/>
        </c:ser>
        <c:ser>
          <c:idx val="10"/>
          <c:order val="10"/>
          <c:tx>
            <c:strRef>
              <c:f>'Figure 2'!$B$52</c:f>
              <c:strCache>
                <c:ptCount val="1"/>
                <c:pt idx="0">
                  <c:v>Mail orders and internet</c:v>
                </c:pt>
              </c:strCache>
            </c:strRef>
          </c:tx>
          <c:spPr>
            <a:ln w="28575" cap="rnd" cmpd="sng">
              <a:solidFill>
                <a:srgbClr val="32AFAF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2'!$C$52:$N$52</c:f>
              <c:numCache/>
            </c:numRef>
          </c:val>
          <c:smooth val="0"/>
        </c:ser>
        <c:axId val="50589200"/>
        <c:axId val="52649617"/>
      </c:lineChart>
      <c:catAx>
        <c:axId val="505892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52649617"/>
        <c:crosses val="autoZero"/>
        <c:auto val="1"/>
        <c:lblOffset val="100"/>
        <c:noMultiLvlLbl val="0"/>
      </c:catAx>
      <c:valAx>
        <c:axId val="52649617"/>
        <c:scaling>
          <c:orientation val="minMax"/>
          <c:max val="105"/>
          <c:min val="95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50589200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81"/>
          <c:y val="0.7685"/>
          <c:w val="0.91475"/>
          <c:h val="0.14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average monthly development of retail trade volume, 2010 - 2019 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29"/>
          <c:w val="0.93525"/>
          <c:h val="0.563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2'!$B$46</c:f>
              <c:strCache>
                <c:ptCount val="1"/>
                <c:pt idx="0">
                  <c:v>Total retail trade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2'!$C$46:$N$46</c:f>
              <c:numCache/>
            </c:numRef>
          </c:val>
          <c:smooth val="0"/>
        </c:ser>
        <c:ser>
          <c:idx val="1"/>
          <c:order val="1"/>
          <c:tx>
            <c:strRef>
              <c:f>'Figure 2'!$B$47</c:f>
              <c:strCache>
                <c:ptCount val="1"/>
                <c:pt idx="0">
                  <c:v>Food, drinks, tobacco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2'!$C$47:$N$47</c:f>
              <c:numCache/>
            </c:numRef>
          </c:val>
          <c:smooth val="0"/>
        </c:ser>
        <c:ser>
          <c:idx val="2"/>
          <c:order val="2"/>
          <c:tx>
            <c:strRef>
              <c:f>'Figure 2'!$B$48</c:f>
              <c:strCache>
                <c:ptCount val="1"/>
                <c:pt idx="0">
                  <c:v>Non-food products (exc. automotive fuel)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2'!$C$48:$N$48</c:f>
              <c:numCache/>
            </c:numRef>
          </c:val>
          <c:smooth val="0"/>
        </c:ser>
        <c:ser>
          <c:idx val="3"/>
          <c:order val="3"/>
          <c:tx>
            <c:v/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tx>
            <c:v/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5"/>
          <c:order val="5"/>
          <c:tx>
            <c:v/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6"/>
          <c:order val="6"/>
          <c:tx>
            <c:v/>
          </c:tx>
          <c:spPr>
            <a:ln w="28575" cap="rnd" cmpd="sng">
              <a:solidFill>
                <a:srgbClr val="00A5E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7"/>
          <c:order val="7"/>
          <c:tx>
            <c:strRef>
              <c:f>'Figure 2'!$B$49</c:f>
              <c:strCache>
                <c:ptCount val="1"/>
                <c:pt idx="0">
                  <c:v>Supermarkets</c:v>
                </c:pt>
              </c:strCache>
            </c:strRef>
          </c:tx>
          <c:spPr>
            <a:ln w="28575" cap="rnd" cmpd="sng">
              <a:solidFill>
                <a:srgbClr val="71A8DF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2'!$C$49:$N$49</c:f>
              <c:numCache/>
            </c:numRef>
          </c:val>
          <c:smooth val="0"/>
        </c:ser>
        <c:ser>
          <c:idx val="8"/>
          <c:order val="8"/>
          <c:tx>
            <c:strRef>
              <c:f>'Figure 2'!$B$50</c:f>
              <c:strCache>
                <c:ptCount val="1"/>
                <c:pt idx="0">
                  <c:v>Department stores</c:v>
                </c:pt>
              </c:strCache>
            </c:strRef>
          </c:tx>
          <c:spPr>
            <a:ln w="28575" cap="rnd" cmpd="sng">
              <a:solidFill>
                <a:srgbClr val="FCC97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2'!$C$50:$N$50</c:f>
              <c:numCache/>
            </c:numRef>
          </c:val>
          <c:smooth val="0"/>
        </c:ser>
        <c:ser>
          <c:idx val="9"/>
          <c:order val="9"/>
          <c:tx>
            <c:strRef>
              <c:f>'Figure 2'!$B$51</c:f>
              <c:strCache>
                <c:ptCount val="1"/>
                <c:pt idx="0">
                  <c:v>Automotive fuel</c:v>
                </c:pt>
              </c:strCache>
            </c:strRef>
          </c:tx>
          <c:spPr>
            <a:ln w="28575" cap="rnd" cmpd="sng">
              <a:solidFill>
                <a:srgbClr val="F6A27B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2'!$C$51:$N$51</c:f>
              <c:numCache/>
            </c:numRef>
          </c:val>
          <c:smooth val="0"/>
        </c:ser>
        <c:axId val="4084506"/>
        <c:axId val="36760555"/>
      </c:lineChart>
      <c:catAx>
        <c:axId val="408450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36760555"/>
        <c:crosses val="autoZero"/>
        <c:auto val="1"/>
        <c:lblOffset val="100"/>
        <c:noMultiLvlLbl val="0"/>
      </c:catAx>
      <c:valAx>
        <c:axId val="36760555"/>
        <c:scaling>
          <c:orientation val="minMax"/>
          <c:max val="101"/>
          <c:min val="99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4084506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81"/>
          <c:y val="0.7685"/>
          <c:w val="0.91475"/>
          <c:h val="0.14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average monthly development of retail trade volume, 2010 - 2019 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125"/>
          <c:y val="0.129"/>
          <c:w val="0.93525"/>
          <c:h val="0.563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2'!$B$46</c:f>
              <c:strCache>
                <c:ptCount val="1"/>
                <c:pt idx="0">
                  <c:v>Total retail trade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2'!$C$46:$N$46</c:f>
              <c:numCache/>
            </c:numRef>
          </c:val>
          <c:smooth val="0"/>
        </c:ser>
        <c:ser>
          <c:idx val="1"/>
          <c:order val="1"/>
          <c:tx>
            <c:strRef>
              <c:f>'Figure 2'!$B$47</c:f>
              <c:strCache>
                <c:ptCount val="1"/>
                <c:pt idx="0">
                  <c:v>Food, drinks, tobacco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2'!$C$47:$N$47</c:f>
              <c:numCache/>
            </c:numRef>
          </c:val>
          <c:smooth val="0"/>
        </c:ser>
        <c:ser>
          <c:idx val="2"/>
          <c:order val="2"/>
          <c:tx>
            <c:strRef>
              <c:f>'Figure 2'!$B$48</c:f>
              <c:strCache>
                <c:ptCount val="1"/>
                <c:pt idx="0">
                  <c:v>Non-food products (exc. automotive fuel)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2'!$C$48:$N$48</c:f>
              <c:numCache/>
            </c:numRef>
          </c:val>
          <c:smooth val="0"/>
        </c:ser>
        <c:ser>
          <c:idx val="3"/>
          <c:order val="3"/>
          <c:tx>
            <c:v/>
          </c:tx>
          <c:spPr>
            <a:ln w="28575" cap="rnd" cmpd="sng">
              <a:solidFill>
                <a:srgbClr val="FAA519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4"/>
          <c:order val="4"/>
          <c:tx>
            <c:v/>
          </c:tx>
          <c:spPr>
            <a:ln w="28575" cap="rnd" cmpd="sng">
              <a:solidFill>
                <a:srgbClr val="32AFAF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5"/>
          <c:order val="5"/>
          <c:tx>
            <c:v/>
          </c:tx>
          <c:spPr>
            <a:ln w="28575" cap="rnd" cmpd="sng">
              <a:solidFill>
                <a:srgbClr val="5FB441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6"/>
          <c:order val="6"/>
          <c:tx>
            <c:v/>
          </c:tx>
          <c:spPr>
            <a:ln w="28575" cap="rnd" cmpd="sng">
              <a:solidFill>
                <a:srgbClr val="00A5E6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Lit>
              <c:ptCount val="1"/>
              <c:pt idx="0">
                <c:v>1</c:v>
              </c:pt>
            </c:numLit>
          </c:val>
          <c:smooth val="0"/>
        </c:ser>
        <c:ser>
          <c:idx val="9"/>
          <c:order val="7"/>
          <c:tx>
            <c:strRef>
              <c:f>'Figure 2'!$B$51</c:f>
              <c:strCache>
                <c:ptCount val="1"/>
                <c:pt idx="0">
                  <c:v>Automotive fuel</c:v>
                </c:pt>
              </c:strCache>
            </c:strRef>
          </c:tx>
          <c:spPr>
            <a:ln w="28575" cap="rnd" cmpd="sng">
              <a:solidFill>
                <a:srgbClr val="F6A27B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2'!$C$51:$N$51</c:f>
              <c:numCache/>
            </c:numRef>
          </c:val>
          <c:smooth val="0"/>
        </c:ser>
        <c:axId val="62409540"/>
        <c:axId val="24814949"/>
      </c:lineChart>
      <c:catAx>
        <c:axId val="6240954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24814949"/>
        <c:crosses val="autoZero"/>
        <c:auto val="1"/>
        <c:lblOffset val="100"/>
        <c:noMultiLvlLbl val="0"/>
      </c:catAx>
      <c:valAx>
        <c:axId val="24814949"/>
        <c:scaling>
          <c:orientation val="minMax"/>
          <c:max val="101"/>
          <c:min val="99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62409540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81"/>
          <c:y val="0.7685"/>
          <c:w val="0.91475"/>
          <c:h val="0.14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EU-27, average monthly development of retail trade volume, 2010 - 2019 </a:t>
            </a:r>
          </a:p>
        </c:rich>
      </c:tx>
      <c:layout>
        <c:manualLayout>
          <c:xMode val="edge"/>
          <c:yMode val="edge"/>
          <c:x val="0.005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5"/>
          <c:y val="0.125"/>
          <c:w val="0.93525"/>
          <c:h val="0.5635"/>
        </c:manualLayout>
      </c:layout>
      <c:lineChart>
        <c:grouping val="standard"/>
        <c:varyColors val="0"/>
        <c:ser>
          <c:idx val="0"/>
          <c:order val="0"/>
          <c:tx>
            <c:strRef>
              <c:f>'Figure 2'!$B$46</c:f>
              <c:strCache>
                <c:ptCount val="1"/>
                <c:pt idx="0">
                  <c:v>Total retail trade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2'!$C$46:$N$46</c:f>
              <c:numCache/>
            </c:numRef>
          </c:val>
          <c:smooth val="0"/>
        </c:ser>
        <c:ser>
          <c:idx val="7"/>
          <c:order val="1"/>
          <c:tx>
            <c:strRef>
              <c:f>'Figure 2'!$B$49</c:f>
              <c:strCache>
                <c:ptCount val="1"/>
                <c:pt idx="0">
                  <c:v>Supermarkets</c:v>
                </c:pt>
              </c:strCache>
            </c:strRef>
          </c:tx>
          <c:spPr>
            <a:ln w="28575" cap="rnd" cmpd="sng">
              <a:solidFill>
                <a:srgbClr val="71A8DF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2'!$C$49:$N$49</c:f>
              <c:numCache/>
            </c:numRef>
          </c:val>
          <c:smooth val="0"/>
        </c:ser>
        <c:ser>
          <c:idx val="8"/>
          <c:order val="2"/>
          <c:tx>
            <c:strRef>
              <c:f>'Figure 2'!$B$50</c:f>
              <c:strCache>
                <c:ptCount val="1"/>
                <c:pt idx="0">
                  <c:v>Department stores</c:v>
                </c:pt>
              </c:strCache>
            </c:strRef>
          </c:tx>
          <c:spPr>
            <a:ln w="28575" cap="rnd" cmpd="sng">
              <a:solidFill>
                <a:srgbClr val="FCC97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2'!$C$50:$N$50</c:f>
              <c:numCache/>
            </c:numRef>
          </c:val>
          <c:smooth val="0"/>
        </c:ser>
        <c:ser>
          <c:idx val="9"/>
          <c:order val="3"/>
          <c:tx>
            <c:strRef>
              <c:f>'Figure 2'!$B$51</c:f>
              <c:strCache>
                <c:ptCount val="1"/>
                <c:pt idx="0">
                  <c:v>Automotive fuel</c:v>
                </c:pt>
              </c:strCache>
            </c:strRef>
          </c:tx>
          <c:spPr>
            <a:ln w="28575" cap="rnd" cmpd="sng">
              <a:solidFill>
                <a:srgbClr val="F6A27B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2'!$C$45:$N$45</c:f>
              <c:strCache/>
            </c:strRef>
          </c:cat>
          <c:val>
            <c:numRef>
              <c:f>'Figure 2'!$C$51:$N$51</c:f>
              <c:numCache/>
            </c:numRef>
          </c:val>
          <c:smooth val="0"/>
        </c:ser>
        <c:axId val="22007950"/>
        <c:axId val="63853823"/>
      </c:lineChart>
      <c:catAx>
        <c:axId val="220079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63853823"/>
        <c:crosses val="autoZero"/>
        <c:auto val="1"/>
        <c:lblOffset val="100"/>
        <c:noMultiLvlLbl val="0"/>
      </c:catAx>
      <c:valAx>
        <c:axId val="63853823"/>
        <c:scaling>
          <c:orientation val="minMax"/>
          <c:max val="101"/>
          <c:min val="99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6350">
            <a:noFill/>
          </a:ln>
        </c:spPr>
        <c:crossAx val="22007950"/>
        <c:crosses val="autoZero"/>
        <c:crossBetween val="between"/>
        <c:dispUnits/>
        <c:majorUnit val="1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81"/>
          <c:y val="0.7685"/>
          <c:w val="0.91475"/>
          <c:h val="0.1482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EU, development of retail trade volume during the global financial crisis 2008</a:t>
            </a:r>
          </a:p>
        </c:rich>
      </c:tx>
      <c:layout>
        <c:manualLayout>
          <c:xMode val="edge"/>
          <c:yMode val="edge"/>
          <c:x val="0.00225"/>
          <c:y val="0.011"/>
        </c:manualLayout>
      </c:layout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04875"/>
          <c:y val="0.11325"/>
          <c:w val="0.93775"/>
          <c:h val="0.50275"/>
        </c:manualLayout>
      </c:layout>
      <c:lineChart>
        <c:grouping val="standard"/>
        <c:varyColors val="0"/>
        <c:ser>
          <c:idx val="0"/>
          <c:order val="0"/>
          <c:tx>
            <c:strRef>
              <c:f>'Figure 3'!$A$15</c:f>
              <c:strCache>
                <c:ptCount val="1"/>
                <c:pt idx="0">
                  <c:v>Total retail trade</c:v>
                </c:pt>
              </c:strCache>
            </c:strRef>
          </c:tx>
          <c:spPr>
            <a:ln w="28575" cap="rnd" cmpd="sng">
              <a:solidFill>
                <a:srgbClr val="00A5E6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3'!$B$14:$N$14</c:f>
              <c:strCache/>
            </c:strRef>
          </c:cat>
          <c:val>
            <c:numRef>
              <c:f>'Figure 3'!$B$15:$N$15</c:f>
              <c:numCache/>
            </c:numRef>
          </c:val>
          <c:smooth val="0"/>
        </c:ser>
        <c:ser>
          <c:idx val="1"/>
          <c:order val="1"/>
          <c:tx>
            <c:strRef>
              <c:f>'Figure 3'!$A$16</c:f>
              <c:strCache>
                <c:ptCount val="1"/>
                <c:pt idx="0">
                  <c:v>Food, drinks, tobacco</c:v>
                </c:pt>
              </c:strCache>
            </c:strRef>
          </c:tx>
          <c:spPr>
            <a:ln w="28575" cap="rnd" cmpd="sng">
              <a:solidFill>
                <a:srgbClr val="F06423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3'!$B$14:$N$14</c:f>
              <c:strCache/>
            </c:strRef>
          </c:cat>
          <c:val>
            <c:numRef>
              <c:f>'Figure 3'!$B$16:$N$16</c:f>
              <c:numCache/>
            </c:numRef>
          </c:val>
          <c:smooth val="0"/>
        </c:ser>
        <c:ser>
          <c:idx val="2"/>
          <c:order val="2"/>
          <c:tx>
            <c:strRef>
              <c:f>'Figure 3'!$A$17</c:f>
              <c:strCache>
                <c:ptCount val="1"/>
                <c:pt idx="0">
                  <c:v>Non-food products (exc. automotive fuel)</c:v>
                </c:pt>
              </c:strCache>
            </c:strRef>
          </c:tx>
          <c:spPr>
            <a:ln w="28575" cap="rnd" cmpd="sng">
              <a:solidFill>
                <a:srgbClr val="286EB4">
                  <a:lumMod val="10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3'!$B$14:$N$14</c:f>
              <c:strCache/>
            </c:strRef>
          </c:cat>
          <c:val>
            <c:numRef>
              <c:f>'Figure 3'!$B$17:$N$17</c:f>
              <c:numCache/>
            </c:numRef>
          </c:val>
          <c:smooth val="0"/>
        </c:ser>
        <c:ser>
          <c:idx val="7"/>
          <c:order val="3"/>
          <c:tx>
            <c:strRef>
              <c:f>'Figure 3'!$A$18</c:f>
              <c:strCache>
                <c:ptCount val="1"/>
                <c:pt idx="0">
                  <c:v>Automotive fuel</c:v>
                </c:pt>
              </c:strCache>
            </c:strRef>
          </c:tx>
          <c:spPr>
            <a:ln w="28575" cap="rnd" cmpd="sng">
              <a:solidFill>
                <a:srgbClr val="F06423">
                  <a:lumMod val="60000"/>
                  <a:lumOff val="40000"/>
                </a:srgbClr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3'!$B$14:$N$14</c:f>
              <c:strCache/>
            </c:strRef>
          </c:cat>
          <c:val>
            <c:numRef>
              <c:f>'Figure 3'!$B$18:$N$18</c:f>
              <c:numCache/>
            </c:numRef>
          </c:val>
          <c:smooth val="0"/>
        </c:ser>
        <c:ser>
          <c:idx val="8"/>
          <c:order val="4"/>
          <c:tx>
            <c:strRef>
              <c:f>'Figure 3'!$A$19</c:f>
              <c:strCache>
                <c:ptCount val="1"/>
                <c:pt idx="0">
                  <c:v>Supermarkets</c:v>
                </c:pt>
              </c:strCache>
            </c:strRef>
          </c:tx>
          <c:spPr>
            <a:ln w="28575" cap="rnd" cmpd="sng">
              <a:solidFill>
                <a:schemeClr val="accent4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3'!$B$14:$N$14</c:f>
              <c:strCache/>
            </c:strRef>
          </c:cat>
          <c:val>
            <c:numRef>
              <c:f>'Figure 3'!$B$19:$N$19</c:f>
              <c:numCache/>
            </c:numRef>
          </c:val>
          <c:smooth val="0"/>
        </c:ser>
        <c:ser>
          <c:idx val="9"/>
          <c:order val="5"/>
          <c:tx>
            <c:strRef>
              <c:f>'Figure 3'!$A$20</c:f>
              <c:strCache>
                <c:ptCount val="1"/>
                <c:pt idx="0">
                  <c:v>Department stores</c:v>
                </c:pt>
              </c:strCache>
            </c:strRef>
          </c:tx>
          <c:spPr>
            <a:ln w="28575" cap="rnd" cmpd="sng">
              <a:solidFill>
                <a:schemeClr val="accent5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3'!$B$14:$N$14</c:f>
              <c:strCache/>
            </c:strRef>
          </c:cat>
          <c:val>
            <c:numRef>
              <c:f>'Figure 3'!$B$20:$N$20</c:f>
              <c:numCache/>
            </c:numRef>
          </c:val>
          <c:smooth val="0"/>
        </c:ser>
        <c:ser>
          <c:idx val="10"/>
          <c:order val="6"/>
          <c:tx>
            <c:strRef>
              <c:f>'Figure 3'!$A$21</c:f>
              <c:strCache>
                <c:ptCount val="1"/>
                <c:pt idx="0">
                  <c:v>Mail orders and internet</c:v>
                </c:pt>
              </c:strCache>
            </c:strRef>
          </c:tx>
          <c:spPr>
            <a:ln w="28575" cap="rnd" cmpd="sng">
              <a:solidFill>
                <a:schemeClr val="accent6"/>
              </a:solidFill>
              <a:prstDash val="solid"/>
              <a:round/>
              <a:headEnd type="none" w="med" len="med"/>
              <a:tailEnd type="none" w="med" len="med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 3'!$B$14:$N$14</c:f>
              <c:strCache/>
            </c:strRef>
          </c:cat>
          <c:val>
            <c:numRef>
              <c:f>'Figure 3'!$B$21:$M$21</c:f>
              <c:numCache/>
            </c:numRef>
          </c:val>
          <c:smooth val="0"/>
        </c:ser>
        <c:axId val="37813496"/>
        <c:axId val="4777145"/>
      </c:lineChart>
      <c:catAx>
        <c:axId val="378134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crossAx val="4777145"/>
        <c:crosses val="autoZero"/>
        <c:auto val="1"/>
        <c:lblOffset val="100"/>
        <c:noMultiLvlLbl val="0"/>
      </c:catAx>
      <c:valAx>
        <c:axId val="4777145"/>
        <c:scaling>
          <c:orientation val="minMax"/>
          <c:min val="90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6350">
            <a:noFill/>
          </a:ln>
        </c:spPr>
        <c:crossAx val="37813496"/>
        <c:crosses val="autoZero"/>
        <c:crossBetween val="between"/>
        <c:dispUnits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052"/>
          <c:y val="0.712"/>
          <c:w val="0.94325"/>
          <c:h val="0.1645"/>
        </c:manualLayout>
      </c:layout>
      <c:overlay val="0"/>
      <c:spPr>
        <a:noFill/>
        <a:ln w="25400">
          <a:noFill/>
        </a:ln>
      </c:spPr>
      <c:txPr>
        <a:bodyPr vert="horz" rot="0"/>
        <a:lstStyle/>
        <a:p>
          <a:pPr>
            <a:defRPr lang="en-US" cap="none" sz="1100" b="1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lang xmlns:c="http://schemas.openxmlformats.org/drawingml/2006/chart" val="en-US"/>
  <c:printSettings xmlns:c="http://schemas.openxmlformats.org/drawingml/2006/chart">
    <c:headerFooter/>
    <c:pageMargins b="0.78740157499999996" l="0.7" r="0.7" t="0.78740157499999996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Relationship Id="rId3" Type="http://schemas.openxmlformats.org/officeDocument/2006/relationships/chart" Target="/xl/charts/chart4.xml" /><Relationship Id="rId4" Type="http://schemas.openxmlformats.org/officeDocument/2006/relationships/chart" Target="/xl/charts/chart5.xml" /><Relationship Id="rId5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file:///C:\Program%20Files\DIaLOGIKa\Eurostat%20Layout\Logo\Eurostat%20logo.png" TargetMode="Externa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0.015</cdr:x>
      <cdr:y>0.9225</cdr:y>
    </cdr:from>
    <cdr:to>
      <cdr:x>0</cdr:x>
      <cdr:y>0</cdr:y>
    </cdr:to>
    <cdr:sp macro="" textlink="">
      <cdr:nvSpPr>
        <cdr:cNvPr id="3" name="FootonotesShape"/>
        <cdr:cNvSpPr txBox="1"/>
      </cdr:nvSpPr>
      <cdr:spPr>
        <a:xfrm>
          <a:off x="180975" y="79819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sts_trtu_m)</a:t>
          </a:r>
        </a:p>
      </cdr:txBody>
    </cdr:sp>
  </cdr:relSizeAnchor>
  <cdr:relSizeAnchor xmlns:cdr="http://schemas.openxmlformats.org/drawingml/2006/chartDrawing">
    <cdr:from>
      <cdr:x>0.84</cdr:x>
      <cdr:y>0.89175</cdr:y>
    </cdr:from>
    <cdr:to>
      <cdr:x>0.95825</cdr:x>
      <cdr:y>0.9495</cdr:y>
    </cdr:to>
    <cdr:pic>
      <cdr:nvPicPr>
        <cdr:cNvPr id="181250" name="LogoShape" descr="C:\Program Files\DIaLOGIKa\Eurostat Layout\Logo\Eurostat logo.png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 bwMode="auto">
        <a:xfrm>
          <a:off x="10344150" y="7715250"/>
          <a:ext cx="145732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25</xdr:row>
      <xdr:rowOff>76200</xdr:rowOff>
    </xdr:from>
    <xdr:to>
      <xdr:col>13</xdr:col>
      <xdr:colOff>219075</xdr:colOff>
      <xdr:row>65</xdr:row>
      <xdr:rowOff>0</xdr:rowOff>
    </xdr:to>
    <xdr:graphicFrame macro="">
      <xdr:nvGraphicFramePr>
        <xdr:cNvPr id="17426" name="Diagramm 5"/>
        <xdr:cNvGraphicFramePr/>
      </xdr:nvGraphicFramePr>
      <xdr:xfrm>
        <a:off x="152400" y="3924300"/>
        <a:ext cx="12268200" cy="7162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14</xdr:row>
      <xdr:rowOff>28575</xdr:rowOff>
    </xdr:from>
    <xdr:to>
      <xdr:col>20</xdr:col>
      <xdr:colOff>200025</xdr:colOff>
      <xdr:row>62</xdr:row>
      <xdr:rowOff>0</xdr:rowOff>
    </xdr:to>
    <xdr:graphicFrame macro="">
      <xdr:nvGraphicFramePr>
        <xdr:cNvPr id="15378" name="Diagramm 1"/>
        <xdr:cNvGraphicFramePr/>
      </xdr:nvGraphicFramePr>
      <xdr:xfrm>
        <a:off x="0" y="3762375"/>
        <a:ext cx="12315825" cy="8658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0.9345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428625" y="60674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sts_trtu_m)</a:t>
          </a:r>
        </a:p>
      </cdr:txBody>
    </cdr:sp>
  </cdr:relSizeAnchor>
  <cdr:relSizeAnchor xmlns:cdr="http://schemas.openxmlformats.org/drawingml/2006/chartDrawing">
    <cdr:from>
      <cdr:x>0.8655</cdr:x>
      <cdr:y>0.908</cdr:y>
    </cdr:from>
    <cdr:to>
      <cdr:x>0.982</cdr:x>
      <cdr:y>0.97525</cdr:y>
    </cdr:to>
    <cdr:pic>
      <cdr:nvPicPr>
        <cdr:cNvPr id="182274" name="LogoShape" descr="C:\Program Files\DIaLOGIKa\Eurostat Layout\Logo\Eurostat logo.png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 bwMode="auto">
        <a:xfrm>
          <a:off x="11706225" y="5895975"/>
          <a:ext cx="1571625" cy="4381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0.9345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71475" y="6410325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sts_trtu_m)</a:t>
          </a:r>
        </a:p>
      </cdr:txBody>
    </cdr:sp>
  </cdr:relSizeAnchor>
  <cdr:relSizeAnchor xmlns:cdr="http://schemas.openxmlformats.org/drawingml/2006/chartDrawing">
    <cdr:from>
      <cdr:x>0.83925</cdr:x>
      <cdr:y>0.908</cdr:y>
    </cdr:from>
    <cdr:to>
      <cdr:x>0.982</cdr:x>
      <cdr:y>0.97525</cdr:y>
    </cdr:to>
    <cdr:pic>
      <cdr:nvPicPr>
        <cdr:cNvPr id="182274" name="LogoShape" descr="C:\Program Files\DIaLOGIKa\Eurostat Layout\Logo\Eurostat logo.png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 bwMode="auto">
        <a:xfrm>
          <a:off x="9944100" y="6229350"/>
          <a:ext cx="1695450" cy="4572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0.9345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71475" y="7200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sts_trtu_m)</a:t>
          </a:r>
        </a:p>
      </cdr:txBody>
    </cdr:sp>
  </cdr:relSizeAnchor>
  <cdr:relSizeAnchor xmlns:cdr="http://schemas.openxmlformats.org/drawingml/2006/chartDrawing">
    <cdr:from>
      <cdr:x>0.83925</cdr:x>
      <cdr:y>0.908</cdr:y>
    </cdr:from>
    <cdr:to>
      <cdr:x>0.982</cdr:x>
      <cdr:y>0.97525</cdr:y>
    </cdr:to>
    <cdr:pic>
      <cdr:nvPicPr>
        <cdr:cNvPr id="182274" name="LogoShape" descr="C:\Program Files\DIaLOGIKa\Eurostat Layout\Logo\Eurostat logo.png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 bwMode="auto">
        <a:xfrm>
          <a:off x="9944100" y="7000875"/>
          <a:ext cx="1695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0.9345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71475" y="720090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sts_trtu_m)</a:t>
          </a:r>
        </a:p>
      </cdr:txBody>
    </cdr:sp>
  </cdr:relSizeAnchor>
  <cdr:relSizeAnchor xmlns:cdr="http://schemas.openxmlformats.org/drawingml/2006/chartDrawing">
    <cdr:from>
      <cdr:x>0.83925</cdr:x>
      <cdr:y>0.908</cdr:y>
    </cdr:from>
    <cdr:to>
      <cdr:x>0.982</cdr:x>
      <cdr:y>0.97525</cdr:y>
    </cdr:to>
    <cdr:pic>
      <cdr:nvPicPr>
        <cdr:cNvPr id="182274" name="LogoShape" descr="C:\Program Files\DIaLOGIKa\Eurostat Layout\Logo\Eurostat logo.png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 bwMode="auto">
        <a:xfrm>
          <a:off x="9944100" y="7000875"/>
          <a:ext cx="1695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0.03175</cdr:x>
      <cdr:y>0.9345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71475" y="71818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sts_trtu_m)</a:t>
          </a:r>
        </a:p>
      </cdr:txBody>
    </cdr:sp>
  </cdr:relSizeAnchor>
  <cdr:relSizeAnchor xmlns:cdr="http://schemas.openxmlformats.org/drawingml/2006/chartDrawing">
    <cdr:from>
      <cdr:x>0.83925</cdr:x>
      <cdr:y>0.908</cdr:y>
    </cdr:from>
    <cdr:to>
      <cdr:x>0.982</cdr:x>
      <cdr:y>0.97525</cdr:y>
    </cdr:to>
    <cdr:pic>
      <cdr:nvPicPr>
        <cdr:cNvPr id="182274" name="LogoShape" descr="C:\Program Files\DIaLOGIKa\Eurostat Layout\Logo\Eurostat logo.png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 bwMode="auto">
        <a:xfrm>
          <a:off x="9944100" y="6972300"/>
          <a:ext cx="1695450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58</xdr:row>
      <xdr:rowOff>104775</xdr:rowOff>
    </xdr:from>
    <xdr:to>
      <xdr:col>11</xdr:col>
      <xdr:colOff>114300</xdr:colOff>
      <xdr:row>101</xdr:row>
      <xdr:rowOff>47625</xdr:rowOff>
    </xdr:to>
    <xdr:graphicFrame macro="">
      <xdr:nvGraphicFramePr>
        <xdr:cNvPr id="3" name="Diagramm 1"/>
        <xdr:cNvGraphicFramePr/>
      </xdr:nvGraphicFramePr>
      <xdr:xfrm>
        <a:off x="209550" y="8982075"/>
        <a:ext cx="13525500" cy="64960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809625</xdr:colOff>
      <xdr:row>120</xdr:row>
      <xdr:rowOff>57150</xdr:rowOff>
    </xdr:from>
    <xdr:to>
      <xdr:col>9</xdr:col>
      <xdr:colOff>723900</xdr:colOff>
      <xdr:row>163</xdr:row>
      <xdr:rowOff>0</xdr:rowOff>
    </xdr:to>
    <xdr:graphicFrame macro="">
      <xdr:nvGraphicFramePr>
        <xdr:cNvPr id="4" name="Diagramm 1"/>
        <xdr:cNvGraphicFramePr/>
      </xdr:nvGraphicFramePr>
      <xdr:xfrm>
        <a:off x="809625" y="18554700"/>
        <a:ext cx="11858625" cy="6867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857250</xdr:colOff>
      <xdr:row>165</xdr:row>
      <xdr:rowOff>85725</xdr:rowOff>
    </xdr:from>
    <xdr:to>
      <xdr:col>9</xdr:col>
      <xdr:colOff>771525</xdr:colOff>
      <xdr:row>208</xdr:row>
      <xdr:rowOff>19050</xdr:rowOff>
    </xdr:to>
    <xdr:graphicFrame macro="">
      <xdr:nvGraphicFramePr>
        <xdr:cNvPr id="5" name="Diagramm 1"/>
        <xdr:cNvGraphicFramePr/>
      </xdr:nvGraphicFramePr>
      <xdr:xfrm>
        <a:off x="857250" y="25869900"/>
        <a:ext cx="11858625" cy="77152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1390650</xdr:colOff>
      <xdr:row>209</xdr:row>
      <xdr:rowOff>123825</xdr:rowOff>
    </xdr:from>
    <xdr:to>
      <xdr:col>10</xdr:col>
      <xdr:colOff>466725</xdr:colOff>
      <xdr:row>252</xdr:row>
      <xdr:rowOff>57150</xdr:rowOff>
    </xdr:to>
    <xdr:graphicFrame macro="">
      <xdr:nvGraphicFramePr>
        <xdr:cNvPr id="6" name="Diagramm 1"/>
        <xdr:cNvGraphicFramePr/>
      </xdr:nvGraphicFramePr>
      <xdr:xfrm>
        <a:off x="1390650" y="33870900"/>
        <a:ext cx="11858625" cy="77152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257</xdr:row>
      <xdr:rowOff>0</xdr:rowOff>
    </xdr:from>
    <xdr:to>
      <xdr:col>8</xdr:col>
      <xdr:colOff>752475</xdr:colOff>
      <xdr:row>299</xdr:row>
      <xdr:rowOff>85725</xdr:rowOff>
    </xdr:to>
    <xdr:graphicFrame macro="">
      <xdr:nvGraphicFramePr>
        <xdr:cNvPr id="7" name="Diagramm 1"/>
        <xdr:cNvGraphicFramePr/>
      </xdr:nvGraphicFramePr>
      <xdr:xfrm>
        <a:off x="0" y="42433875"/>
        <a:ext cx="11858625" cy="7686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0.93475</cdr:y>
    </cdr:from>
    <cdr:to>
      <cdr:x>0</cdr:x>
      <cdr:y>0</cdr:y>
    </cdr:to>
    <cdr:sp macro="" textlink="">
      <cdr:nvSpPr>
        <cdr:cNvPr id="2" name="FootonotesShape"/>
        <cdr:cNvSpPr txBox="1"/>
      </cdr:nvSpPr>
      <cdr:spPr>
        <a:xfrm>
          <a:off x="352425" y="6686550"/>
          <a:ext cx="0" cy="0"/>
        </a:xfrm>
        <a:prstGeom prst="rect">
          <a:avLst/>
        </a:prstGeom>
        <a:ln>
          <a:noFill/>
        </a:ln>
      </cdr:spPr>
      <cdr:txBody>
        <a:bodyPr vertOverflow="clip" vert="horz" wrap="square" rtlCol="0">
          <a:spAutoFit/>
        </a:bodyPr>
        <a:lstStyle/>
        <a:p>
          <a:pPr>
            <a:spcBef>
              <a:spcPts val="300"/>
            </a:spcBef>
          </a:pPr>
          <a:r>
            <a:rPr lang="en-GB" sz="1200" i="1">
              <a:latin typeface="Arial" panose="020B0604020202020204" pitchFamily="34" charset="0"/>
            </a:rPr>
            <a:t>Source:</a:t>
          </a:r>
          <a:r>
            <a:rPr lang="en-GB" sz="1200">
              <a:latin typeface="Arial" panose="020B0604020202020204" pitchFamily="34" charset="0"/>
            </a:rPr>
            <a:t> Eurostat (online data code: sts_trtu_m)</a:t>
          </a:r>
        </a:p>
      </cdr:txBody>
    </cdr:sp>
  </cdr:relSizeAnchor>
  <cdr:relSizeAnchor xmlns:cdr="http://schemas.openxmlformats.org/drawingml/2006/chartDrawing">
    <cdr:from>
      <cdr:x>0.83875</cdr:x>
      <cdr:y>0.88875</cdr:y>
    </cdr:from>
    <cdr:to>
      <cdr:x>0.987</cdr:x>
      <cdr:y>0.96375</cdr:y>
    </cdr:to>
    <cdr:pic>
      <cdr:nvPicPr>
        <cdr:cNvPr id="183298" name="LogoShape" descr="C:\Program Files\DIaLOGIKa\Eurostat Layout\Logo\Eurostat logo.png"/>
        <cdr:cNvPicPr preferRelativeResize="1">
          <a:picLocks noChangeAspect="1"/>
        </cdr:cNvPicPr>
      </cdr:nvPicPr>
      <cdr:blipFill>
        <a:blip r:link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b="16915"/>
        <a:stretch>
          <a:fillRect/>
        </a:stretch>
      </cdr:blipFill>
      <cdr:spPr bwMode="auto">
        <a:xfrm>
          <a:off x="10287000" y="6362700"/>
          <a:ext cx="1819275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cdr:spPr>
    </cdr:pic>
  </cdr:relSizeAnchor>
</c:userShapes>
</file>

<file path=xl/theme/theme1.xml><?xml version="1.0" encoding="utf-8"?>
<a:theme xmlns:a="http://schemas.openxmlformats.org/drawingml/2006/main" name="Office Theme">
  <a:themeElements>
    <a:clrScheme name="4 Industry, trade and servic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A5E6"/>
      </a:accent1>
      <a:accent2>
        <a:srgbClr val="F06423"/>
      </a:accent2>
      <a:accent3>
        <a:srgbClr val="286EB4"/>
      </a:accent3>
      <a:accent4>
        <a:srgbClr val="FAA519"/>
      </a:accent4>
      <a:accent5>
        <a:srgbClr val="32AFAF"/>
      </a:accent5>
      <a:accent6>
        <a:srgbClr val="5FB441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4"/>
  <sheetViews>
    <sheetView workbookViewId="0" topLeftCell="I1">
      <selection activeCell="U5" sqref="U5"/>
    </sheetView>
  </sheetViews>
  <sheetFormatPr defaultColWidth="11.00390625" defaultRowHeight="14.25"/>
  <cols>
    <col min="1" max="1" width="33.00390625" style="4" customWidth="1"/>
    <col min="2" max="19" width="6.625" style="4" customWidth="1"/>
    <col min="20" max="20" width="6.75390625" style="4" customWidth="1"/>
    <col min="21" max="21" width="8.00390625" style="4" customWidth="1"/>
    <col min="22" max="16384" width="11.00390625" style="4" customWidth="1"/>
  </cols>
  <sheetData>
    <row r="1" spans="1:21" ht="21" customHeight="1">
      <c r="A1" s="79"/>
      <c r="B1" s="80" t="s">
        <v>312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  <c r="R1" s="79"/>
      <c r="S1" s="79"/>
      <c r="T1" s="79"/>
      <c r="U1" s="79"/>
    </row>
    <row r="2" spans="1:21" ht="21" customHeight="1">
      <c r="A2" s="79"/>
      <c r="B2" s="79"/>
      <c r="C2" s="79"/>
      <c r="D2" s="79" t="s">
        <v>282</v>
      </c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  <c r="S2" s="79"/>
      <c r="T2" s="79"/>
      <c r="U2" s="79"/>
    </row>
    <row r="3" spans="1:27" ht="21" customHeight="1">
      <c r="A3" s="79"/>
      <c r="B3" s="80" t="s">
        <v>309</v>
      </c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U3" s="79" t="s">
        <v>302</v>
      </c>
      <c r="V3" s="50"/>
      <c r="W3" s="51"/>
      <c r="X3" s="51"/>
      <c r="Y3" s="51"/>
      <c r="Z3" s="51"/>
      <c r="AA3" s="51"/>
    </row>
    <row r="4" spans="1:27" ht="21" customHeight="1">
      <c r="A4" s="79"/>
      <c r="B4" s="79" t="s">
        <v>251</v>
      </c>
      <c r="C4" s="79" t="s">
        <v>252</v>
      </c>
      <c r="D4" s="79" t="s">
        <v>253</v>
      </c>
      <c r="E4" s="79" t="s">
        <v>269</v>
      </c>
      <c r="F4" s="79" t="s">
        <v>270</v>
      </c>
      <c r="G4" s="79" t="s">
        <v>271</v>
      </c>
      <c r="H4" s="79" t="s">
        <v>272</v>
      </c>
      <c r="I4" s="79" t="s">
        <v>273</v>
      </c>
      <c r="J4" s="79" t="s">
        <v>274</v>
      </c>
      <c r="K4" s="79" t="s">
        <v>275</v>
      </c>
      <c r="L4" s="79" t="s">
        <v>276</v>
      </c>
      <c r="M4" s="79" t="s">
        <v>277</v>
      </c>
      <c r="N4" s="79" t="s">
        <v>251</v>
      </c>
      <c r="O4" s="79" t="s">
        <v>252</v>
      </c>
      <c r="P4" s="79" t="s">
        <v>253</v>
      </c>
      <c r="Q4" s="79" t="s">
        <v>269</v>
      </c>
      <c r="R4" s="79" t="s">
        <v>270</v>
      </c>
      <c r="S4" s="79" t="s">
        <v>271</v>
      </c>
      <c r="T4" s="79" t="s">
        <v>272</v>
      </c>
      <c r="U4" s="79" t="s">
        <v>314</v>
      </c>
      <c r="V4" s="51"/>
      <c r="W4" s="51"/>
      <c r="X4" s="51"/>
      <c r="Y4" s="51"/>
      <c r="Z4" s="51"/>
      <c r="AA4" s="51"/>
    </row>
    <row r="5" spans="1:27" ht="21" customHeight="1">
      <c r="A5" s="79" t="s">
        <v>247</v>
      </c>
      <c r="B5" s="79">
        <f>'Data input sheet'!GA13</f>
        <v>111.7</v>
      </c>
      <c r="C5" s="79">
        <f>'Data input sheet'!GB13</f>
        <v>112.2</v>
      </c>
      <c r="D5" s="79">
        <f>'Data input sheet'!GC13</f>
        <v>102.2</v>
      </c>
      <c r="E5" s="79">
        <f>'Data input sheet'!GD13</f>
        <v>91</v>
      </c>
      <c r="F5" s="92">
        <f>'Data input sheet'!GE13</f>
        <v>106.6</v>
      </c>
      <c r="G5" s="92">
        <f>'Data input sheet'!GF13</f>
        <v>111.7</v>
      </c>
      <c r="H5" s="92">
        <f>'Data input sheet'!GG13</f>
        <v>111.5</v>
      </c>
      <c r="I5" s="92">
        <f>'Data input sheet'!GH13</f>
        <v>114.9</v>
      </c>
      <c r="J5" s="92">
        <f>'Data input sheet'!GI13</f>
        <v>113.8</v>
      </c>
      <c r="K5" s="92">
        <f>'Data input sheet'!GJ13</f>
        <v>115.1</v>
      </c>
      <c r="L5" s="92">
        <f>'Data input sheet'!GK13</f>
        <v>110.4</v>
      </c>
      <c r="M5" s="92">
        <f>'Data input sheet'!GL13</f>
        <v>111.9</v>
      </c>
      <c r="N5" s="92">
        <f>'Data input sheet'!GM13</f>
        <v>107</v>
      </c>
      <c r="O5" s="92">
        <f>'Data input sheet'!GN13</f>
        <v>111.4</v>
      </c>
      <c r="P5" s="92">
        <f>'Data input sheet'!GO13</f>
        <v>115.7</v>
      </c>
      <c r="Q5" s="92">
        <f>'Data input sheet'!GP13</f>
        <v>111.6</v>
      </c>
      <c r="R5" s="92">
        <f>'Data input sheet'!GQ13</f>
        <v>116.3</v>
      </c>
      <c r="S5" s="92">
        <f>'Data input sheet'!GR13</f>
        <v>117.9</v>
      </c>
      <c r="T5" s="92">
        <f>'Data input sheet'!GS13</f>
        <v>115.7</v>
      </c>
      <c r="U5" s="79">
        <f>E5-C5</f>
        <v>-21.200000000000003</v>
      </c>
      <c r="V5" s="52"/>
      <c r="W5" s="52"/>
      <c r="X5" s="52"/>
      <c r="Y5" s="52"/>
      <c r="Z5" s="52"/>
      <c r="AA5" s="53"/>
    </row>
    <row r="6" spans="1:27" ht="21" customHeight="1">
      <c r="A6" s="79" t="s">
        <v>248</v>
      </c>
      <c r="B6" s="79">
        <f>'Data input sheet'!GA14</f>
        <v>106.1</v>
      </c>
      <c r="C6" s="79">
        <f>'Data input sheet'!GB14</f>
        <v>108.7</v>
      </c>
      <c r="D6" s="79">
        <f>'Data input sheet'!GC14</f>
        <v>114</v>
      </c>
      <c r="E6" s="79">
        <f>'Data input sheet'!GD14</f>
        <v>107.2</v>
      </c>
      <c r="F6" s="92">
        <f>'Data input sheet'!GE14</f>
        <v>109.9</v>
      </c>
      <c r="G6" s="92">
        <f>'Data input sheet'!GF14</f>
        <v>107.5</v>
      </c>
      <c r="H6" s="92">
        <f>'Data input sheet'!GG14</f>
        <v>107.7</v>
      </c>
      <c r="I6" s="92">
        <f>'Data input sheet'!GH14</f>
        <v>109.7</v>
      </c>
      <c r="J6" s="92">
        <f>'Data input sheet'!GI14</f>
        <v>108.5</v>
      </c>
      <c r="K6" s="92">
        <f>'Data input sheet'!GJ14</f>
        <v>110.8</v>
      </c>
      <c r="L6" s="92">
        <f>'Data input sheet'!GK14</f>
        <v>108.8</v>
      </c>
      <c r="M6" s="92">
        <f>'Data input sheet'!GL14</f>
        <v>110.8</v>
      </c>
      <c r="N6" s="92">
        <f>'Data input sheet'!GM14</f>
        <v>111.6</v>
      </c>
      <c r="O6" s="92">
        <f>'Data input sheet'!GN14</f>
        <v>111.1</v>
      </c>
      <c r="P6" s="92">
        <f>'Data input sheet'!GO14</f>
        <v>113</v>
      </c>
      <c r="Q6" s="92">
        <f>'Data input sheet'!GP14</f>
        <v>111.3</v>
      </c>
      <c r="R6" s="92">
        <f>'Data input sheet'!GQ14</f>
        <v>110.7</v>
      </c>
      <c r="S6" s="92">
        <f>'Data input sheet'!GR14</f>
        <v>109.9</v>
      </c>
      <c r="T6" s="92">
        <f>'Data input sheet'!GS14</f>
        <v>109.1</v>
      </c>
      <c r="U6" s="79">
        <f aca="true" t="shared" si="0" ref="U6:U11">E6-C6</f>
        <v>-1.5</v>
      </c>
      <c r="V6" s="52"/>
      <c r="W6" s="52"/>
      <c r="X6" s="52"/>
      <c r="Y6" s="52"/>
      <c r="Z6" s="52"/>
      <c r="AA6" s="53"/>
    </row>
    <row r="7" spans="1:27" ht="21" customHeight="1">
      <c r="A7" s="79" t="s">
        <v>293</v>
      </c>
      <c r="B7" s="79">
        <f>'Data input sheet'!GA15</f>
        <v>116.7</v>
      </c>
      <c r="C7" s="79">
        <f>'Data input sheet'!GB15</f>
        <v>116.6</v>
      </c>
      <c r="D7" s="79">
        <f>'Data input sheet'!GC15</f>
        <v>95.8</v>
      </c>
      <c r="E7" s="79">
        <f>'Data input sheet'!GD15</f>
        <v>82.4</v>
      </c>
      <c r="F7" s="92">
        <f>'Data input sheet'!GE15</f>
        <v>108.5</v>
      </c>
      <c r="G7" s="92">
        <f>'Data input sheet'!GF15</f>
        <v>118.6</v>
      </c>
      <c r="H7" s="92">
        <f>'Data input sheet'!GG15</f>
        <v>116.6</v>
      </c>
      <c r="I7" s="92">
        <f>'Data input sheet'!GH15</f>
        <v>121.7</v>
      </c>
      <c r="J7" s="92">
        <f>'Data input sheet'!GI15</f>
        <v>119.9</v>
      </c>
      <c r="K7" s="92">
        <f>'Data input sheet'!GJ15</f>
        <v>122</v>
      </c>
      <c r="L7" s="92">
        <f>'Data input sheet'!GK15</f>
        <v>114.9</v>
      </c>
      <c r="M7" s="92">
        <f>'Data input sheet'!GL15</f>
        <v>115.5</v>
      </c>
      <c r="N7" s="92">
        <f>'Data input sheet'!GM15</f>
        <v>106</v>
      </c>
      <c r="O7" s="92">
        <f>'Data input sheet'!GN15</f>
        <v>114.5</v>
      </c>
      <c r="P7" s="92">
        <f>'Data input sheet'!GO15</f>
        <v>121.1</v>
      </c>
      <c r="Q7" s="92">
        <f>'Data input sheet'!GP15</f>
        <v>114.5</v>
      </c>
      <c r="R7" s="92">
        <f>'Data input sheet'!GQ15</f>
        <v>124.1</v>
      </c>
      <c r="S7" s="92">
        <f>'Data input sheet'!GR15</f>
        <v>127.1</v>
      </c>
      <c r="T7" s="92">
        <f>'Data input sheet'!GS15</f>
        <v>123.4</v>
      </c>
      <c r="U7" s="79">
        <f t="shared" si="0"/>
        <v>-34.19999999999999</v>
      </c>
      <c r="V7" s="52"/>
      <c r="W7" s="52"/>
      <c r="X7" s="52"/>
      <c r="Y7" s="52"/>
      <c r="Z7" s="52"/>
      <c r="AA7" s="53"/>
    </row>
    <row r="8" spans="1:27" ht="21" customHeight="1">
      <c r="A8" s="93" t="s">
        <v>183</v>
      </c>
      <c r="B8" s="93">
        <f>'Data input sheet'!GA18</f>
        <v>108.4</v>
      </c>
      <c r="C8" s="93">
        <f>'Data input sheet'!GB18</f>
        <v>106.9</v>
      </c>
      <c r="D8" s="93">
        <f>'Data input sheet'!GC18</f>
        <v>82.2</v>
      </c>
      <c r="E8" s="93">
        <f>'Data input sheet'!GD18</f>
        <v>61.2</v>
      </c>
      <c r="F8" s="94">
        <f>'Data input sheet'!GE18</f>
        <v>79.9</v>
      </c>
      <c r="G8" s="94">
        <f>'Data input sheet'!GF18</f>
        <v>93.1</v>
      </c>
      <c r="H8" s="94">
        <f>'Data input sheet'!GG18</f>
        <v>100.4</v>
      </c>
      <c r="I8" s="94">
        <f>'Data input sheet'!GH18</f>
        <v>102.2</v>
      </c>
      <c r="J8" s="94">
        <f>'Data input sheet'!GI18</f>
        <v>100.6</v>
      </c>
      <c r="K8" s="94">
        <f>'Data input sheet'!GJ18</f>
        <v>97.8</v>
      </c>
      <c r="L8" s="94">
        <f>'Data input sheet'!GK18</f>
        <v>89.6</v>
      </c>
      <c r="M8" s="94">
        <f>'Data input sheet'!GL18</f>
        <v>92.7</v>
      </c>
      <c r="N8" s="94">
        <f>'Data input sheet'!GM18</f>
        <v>92.6</v>
      </c>
      <c r="O8" s="94">
        <f>'Data input sheet'!GN18</f>
        <v>95.8</v>
      </c>
      <c r="P8" s="94">
        <f>'Data input sheet'!GO18</f>
        <v>95.2</v>
      </c>
      <c r="Q8" s="94">
        <f>'Data input sheet'!GP18</f>
        <v>94</v>
      </c>
      <c r="R8" s="94">
        <f>'Data input sheet'!GQ18</f>
        <v>100.5</v>
      </c>
      <c r="S8" s="94">
        <f>'Data input sheet'!GR18</f>
        <v>103.2</v>
      </c>
      <c r="T8" s="94">
        <f>'Data input sheet'!GS18</f>
        <v>102.3</v>
      </c>
      <c r="U8" s="94">
        <f t="shared" si="0"/>
        <v>-45.7</v>
      </c>
      <c r="V8" s="52"/>
      <c r="W8" s="52"/>
      <c r="X8" s="52"/>
      <c r="Y8" s="52"/>
      <c r="Z8" s="52"/>
      <c r="AA8" s="53"/>
    </row>
    <row r="9" spans="1:27" ht="21" customHeight="1">
      <c r="A9" s="79" t="s">
        <v>181</v>
      </c>
      <c r="B9" s="79">
        <f>'Data input sheet'!GA16</f>
        <v>106.6</v>
      </c>
      <c r="C9" s="79">
        <f>'Data input sheet'!GB16</f>
        <v>109.4</v>
      </c>
      <c r="D9" s="79">
        <f>'Data input sheet'!GC16</f>
        <v>116.5</v>
      </c>
      <c r="E9" s="79">
        <f>'Data input sheet'!GD16</f>
        <v>109.5</v>
      </c>
      <c r="F9" s="92">
        <f>'Data input sheet'!GE16</f>
        <v>112.1</v>
      </c>
      <c r="G9" s="92">
        <f>'Data input sheet'!GF16</f>
        <v>108.2</v>
      </c>
      <c r="H9" s="92">
        <f>'Data input sheet'!GG16</f>
        <v>108.1</v>
      </c>
      <c r="I9" s="92">
        <f>'Data input sheet'!GH16</f>
        <v>110.6</v>
      </c>
      <c r="J9" s="92">
        <f>'Data input sheet'!GI16</f>
        <v>109.2</v>
      </c>
      <c r="K9" s="92">
        <f>'Data input sheet'!GJ16</f>
        <v>112</v>
      </c>
      <c r="L9" s="92">
        <f>'Data input sheet'!GK16</f>
        <v>110.3</v>
      </c>
      <c r="M9" s="92">
        <f>'Data input sheet'!GL16</f>
        <v>112.9</v>
      </c>
      <c r="N9" s="92">
        <f>'Data input sheet'!GM16</f>
        <v>113.2</v>
      </c>
      <c r="O9" s="92">
        <f>'Data input sheet'!GN16</f>
        <v>112.2</v>
      </c>
      <c r="P9" s="92">
        <f>'Data input sheet'!GO16</f>
        <v>114.2</v>
      </c>
      <c r="Q9" s="92">
        <f>'Data input sheet'!GP16</f>
        <v>112.4</v>
      </c>
      <c r="R9" s="92">
        <f>'Data input sheet'!GQ16</f>
        <v>111.9</v>
      </c>
      <c r="S9" s="92">
        <f>'Data input sheet'!GR16</f>
        <v>110.1</v>
      </c>
      <c r="T9" s="92">
        <f>'Data input sheet'!GS16</f>
        <v>110.1</v>
      </c>
      <c r="U9" s="79">
        <f t="shared" si="0"/>
        <v>0.09999999999999432</v>
      </c>
      <c r="V9" s="52"/>
      <c r="W9" s="52"/>
      <c r="X9" s="52"/>
      <c r="Y9" s="52"/>
      <c r="Z9" s="52"/>
      <c r="AA9" s="53"/>
    </row>
    <row r="10" spans="1:27" ht="21" customHeight="1">
      <c r="A10" s="79" t="s">
        <v>182</v>
      </c>
      <c r="B10" s="79">
        <f>'Data input sheet'!GA17</f>
        <v>116.8</v>
      </c>
      <c r="C10" s="79">
        <f>'Data input sheet'!GB17</f>
        <v>117.4</v>
      </c>
      <c r="D10" s="79">
        <f>'Data input sheet'!GC17</f>
        <v>88</v>
      </c>
      <c r="E10" s="79">
        <f>'Data input sheet'!GD17</f>
        <v>72.7</v>
      </c>
      <c r="F10" s="92">
        <f>'Data input sheet'!GE17</f>
        <v>100.6</v>
      </c>
      <c r="G10" s="92">
        <f>'Data input sheet'!GF17</f>
        <v>111.8</v>
      </c>
      <c r="H10" s="92">
        <f>'Data input sheet'!GG17</f>
        <v>111.3</v>
      </c>
      <c r="I10" s="92">
        <f>'Data input sheet'!GH17</f>
        <v>115.9</v>
      </c>
      <c r="J10" s="92">
        <f>'Data input sheet'!GI17</f>
        <v>115.4</v>
      </c>
      <c r="K10" s="92">
        <f>'Data input sheet'!GJ17</f>
        <v>115</v>
      </c>
      <c r="L10" s="92">
        <f>'Data input sheet'!GK17</f>
        <v>105.9</v>
      </c>
      <c r="M10" s="92">
        <f>'Data input sheet'!GL17</f>
        <v>110.9</v>
      </c>
      <c r="N10" s="92">
        <f>'Data input sheet'!GM17</f>
        <v>97.6</v>
      </c>
      <c r="O10" s="92">
        <f>'Data input sheet'!GN17</f>
        <v>103.8</v>
      </c>
      <c r="P10" s="92">
        <f>'Data input sheet'!GO17</f>
        <v>110.6</v>
      </c>
      <c r="Q10" s="92">
        <f>'Data input sheet'!GP17</f>
        <v>103.7</v>
      </c>
      <c r="R10" s="92">
        <f>'Data input sheet'!GQ17</f>
        <v>112.6</v>
      </c>
      <c r="S10" s="92">
        <f>'Data input sheet'!GR17</f>
        <v>119.4</v>
      </c>
      <c r="T10" s="92">
        <f>'Data input sheet'!GS17</f>
        <v>116.1</v>
      </c>
      <c r="U10" s="79">
        <f t="shared" si="0"/>
        <v>-44.7</v>
      </c>
      <c r="V10" s="52"/>
      <c r="W10" s="52"/>
      <c r="X10" s="52"/>
      <c r="Y10" s="52"/>
      <c r="Z10" s="52"/>
      <c r="AA10" s="53"/>
    </row>
    <row r="11" spans="1:27" ht="21" customHeight="1">
      <c r="A11" s="79" t="s">
        <v>311</v>
      </c>
      <c r="B11" s="79">
        <f>'Data input sheet'!GA19</f>
        <v>157.6</v>
      </c>
      <c r="C11" s="79">
        <f>'Data input sheet'!GB19</f>
        <v>159.9</v>
      </c>
      <c r="D11" s="79">
        <f>'Data input sheet'!GC19</f>
        <v>167.2</v>
      </c>
      <c r="E11" s="79">
        <f>'Data input sheet'!GD19</f>
        <v>190.7</v>
      </c>
      <c r="F11" s="92">
        <f>'Data input sheet'!GE19</f>
        <v>205</v>
      </c>
      <c r="G11" s="92">
        <f>'Data input sheet'!GF19</f>
        <v>193.2</v>
      </c>
      <c r="H11" s="92">
        <f>'Data input sheet'!GG19</f>
        <v>177.8</v>
      </c>
      <c r="I11" s="92">
        <f>'Data input sheet'!GH19</f>
        <v>196</v>
      </c>
      <c r="J11" s="92">
        <f>'Data input sheet'!GI19</f>
        <v>187.5</v>
      </c>
      <c r="K11" s="92">
        <f>'Data input sheet'!GJ19</f>
        <v>201.9</v>
      </c>
      <c r="L11" s="92">
        <f>'Data input sheet'!GK19</f>
        <v>211.8</v>
      </c>
      <c r="M11" s="92">
        <f>'Data input sheet'!GL19</f>
        <v>209.8</v>
      </c>
      <c r="N11" s="92">
        <f>'Data input sheet'!GM19</f>
        <v>219</v>
      </c>
      <c r="O11" s="92">
        <f>'Data input sheet'!GN19</f>
        <v>224.2</v>
      </c>
      <c r="P11" s="92">
        <f>'Data input sheet'!GO19</f>
        <v>230.8</v>
      </c>
      <c r="Q11" s="92">
        <f>'Data input sheet'!GP19</f>
        <v>224.1</v>
      </c>
      <c r="R11" s="92">
        <f>'Data input sheet'!GQ19</f>
        <v>230.5</v>
      </c>
      <c r="S11" s="92">
        <f>'Data input sheet'!GR19</f>
        <v>217.2</v>
      </c>
      <c r="T11" s="92">
        <f>'Data input sheet'!GS19</f>
        <v>204.1</v>
      </c>
      <c r="U11" s="79">
        <f t="shared" si="0"/>
        <v>30.799999999999983</v>
      </c>
      <c r="V11" s="52"/>
      <c r="W11" s="52"/>
      <c r="X11" s="52"/>
      <c r="Y11" s="52"/>
      <c r="Z11" s="52"/>
      <c r="AA11" s="53"/>
    </row>
    <row r="12" spans="1:27" ht="21" customHeight="1">
      <c r="A12" s="16" t="s">
        <v>184</v>
      </c>
      <c r="V12" s="51"/>
      <c r="W12" s="51"/>
      <c r="X12" s="51"/>
      <c r="Y12" s="51"/>
      <c r="Z12" s="51"/>
      <c r="AA12" s="51"/>
    </row>
    <row r="13" ht="21" customHeight="1"/>
    <row r="14" ht="21" customHeight="1">
      <c r="A14" s="4" t="s">
        <v>319</v>
      </c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3"/>
  <sheetViews>
    <sheetView showGridLines="0" workbookViewId="0" topLeftCell="B1">
      <selection activeCell="T5" sqref="T5"/>
    </sheetView>
  </sheetViews>
  <sheetFormatPr defaultColWidth="9.00390625" defaultRowHeight="14.25"/>
  <cols>
    <col min="1" max="1" width="29.625" style="4" customWidth="1"/>
    <col min="2" max="18" width="7.00390625" style="4" customWidth="1"/>
    <col min="19" max="20" width="7.875" style="4" customWidth="1"/>
    <col min="21" max="21" width="7.875" style="0" customWidth="1"/>
    <col min="22" max="22" width="3.125" style="0" customWidth="1"/>
    <col min="23" max="26" width="6.875" style="0" customWidth="1"/>
    <col min="27" max="40" width="6.875" style="30" customWidth="1"/>
    <col min="41" max="42" width="6.875" style="0" customWidth="1"/>
    <col min="43" max="43" width="6.875" style="30" customWidth="1"/>
  </cols>
  <sheetData>
    <row r="1" spans="1:2" ht="15.5">
      <c r="A1" s="25" t="s">
        <v>317</v>
      </c>
      <c r="B1" s="25"/>
    </row>
    <row r="2" spans="1:2" ht="15.5">
      <c r="A2" s="25"/>
      <c r="B2" s="25"/>
    </row>
    <row r="3" spans="1:41" ht="14.25">
      <c r="A3" s="3"/>
      <c r="B3" s="119" t="s">
        <v>283</v>
      </c>
      <c r="C3" s="120"/>
      <c r="D3" s="120"/>
      <c r="E3" s="120"/>
      <c r="F3" s="121"/>
      <c r="G3" s="121"/>
      <c r="H3" s="121"/>
      <c r="I3" s="121"/>
      <c r="J3" s="121"/>
      <c r="K3" s="121"/>
      <c r="L3" s="121"/>
      <c r="M3" s="121"/>
      <c r="N3" s="121"/>
      <c r="O3" s="121"/>
      <c r="P3" s="121"/>
      <c r="Q3" s="121"/>
      <c r="R3" s="121"/>
      <c r="S3" s="121"/>
      <c r="T3" s="121"/>
      <c r="U3" s="3"/>
      <c r="W3" s="43">
        <v>2020</v>
      </c>
      <c r="X3" s="43" t="s">
        <v>287</v>
      </c>
      <c r="Y3" s="42"/>
      <c r="Z3" s="42"/>
      <c r="AA3" s="42"/>
      <c r="AB3" s="42"/>
      <c r="AC3" s="88" t="s">
        <v>282</v>
      </c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t="s">
        <v>297</v>
      </c>
    </row>
    <row r="4" spans="1:43" ht="14.25">
      <c r="A4" s="2"/>
      <c r="B4" s="61" t="s">
        <v>324</v>
      </c>
      <c r="C4" s="10" t="s">
        <v>325</v>
      </c>
      <c r="D4" s="10" t="s">
        <v>270</v>
      </c>
      <c r="E4" s="10" t="s">
        <v>326</v>
      </c>
      <c r="F4" s="10" t="s">
        <v>327</v>
      </c>
      <c r="G4" s="10" t="s">
        <v>328</v>
      </c>
      <c r="H4" s="10" t="s">
        <v>329</v>
      </c>
      <c r="I4" s="10" t="s">
        <v>330</v>
      </c>
      <c r="J4" s="10" t="s">
        <v>331</v>
      </c>
      <c r="K4" s="10" t="s">
        <v>332</v>
      </c>
      <c r="L4" s="10" t="s">
        <v>333</v>
      </c>
      <c r="M4" s="10" t="s">
        <v>334</v>
      </c>
      <c r="N4" s="61" t="s">
        <v>324</v>
      </c>
      <c r="O4" s="10" t="s">
        <v>325</v>
      </c>
      <c r="P4" s="10" t="s">
        <v>270</v>
      </c>
      <c r="Q4" s="10" t="s">
        <v>326</v>
      </c>
      <c r="R4" s="10" t="s">
        <v>327</v>
      </c>
      <c r="S4" s="10" t="s">
        <v>336</v>
      </c>
      <c r="T4" s="10" t="s">
        <v>337</v>
      </c>
      <c r="U4" s="75" t="s">
        <v>301</v>
      </c>
      <c r="W4" s="44" t="s">
        <v>284</v>
      </c>
      <c r="X4" s="44" t="s">
        <v>285</v>
      </c>
      <c r="Y4" s="44" t="s">
        <v>286</v>
      </c>
      <c r="Z4" s="64" t="s">
        <v>270</v>
      </c>
      <c r="AA4" s="64" t="s">
        <v>271</v>
      </c>
      <c r="AB4" s="64" t="s">
        <v>272</v>
      </c>
      <c r="AC4" s="64" t="s">
        <v>273</v>
      </c>
      <c r="AD4" s="64" t="s">
        <v>274</v>
      </c>
      <c r="AE4" s="64" t="s">
        <v>275</v>
      </c>
      <c r="AF4" s="64" t="s">
        <v>276</v>
      </c>
      <c r="AG4" s="64" t="s">
        <v>304</v>
      </c>
      <c r="AH4" s="64" t="s">
        <v>251</v>
      </c>
      <c r="AI4" s="64" t="s">
        <v>252</v>
      </c>
      <c r="AJ4" s="64" t="s">
        <v>253</v>
      </c>
      <c r="AK4" s="64" t="s">
        <v>269</v>
      </c>
      <c r="AL4" s="64" t="s">
        <v>270</v>
      </c>
      <c r="AM4" s="64" t="s">
        <v>271</v>
      </c>
      <c r="AN4" s="64" t="s">
        <v>272</v>
      </c>
      <c r="AO4" s="42" t="s">
        <v>290</v>
      </c>
      <c r="AP4" s="42" t="s">
        <v>296</v>
      </c>
      <c r="AQ4" s="42"/>
    </row>
    <row r="5" spans="1:44" ht="14.25">
      <c r="A5" s="28" t="s">
        <v>247</v>
      </c>
      <c r="B5" s="23">
        <f aca="true" t="shared" si="0" ref="B5:D11">(X5/W5-1)*100</f>
        <v>-8.912655971479499</v>
      </c>
      <c r="C5" s="23">
        <f t="shared" si="0"/>
        <v>-10.95890410958904</v>
      </c>
      <c r="D5" s="23">
        <f t="shared" si="0"/>
        <v>17.142857142857125</v>
      </c>
      <c r="E5" s="23">
        <f>(AA5/Z5-1)*100</f>
        <v>4.784240150093821</v>
      </c>
      <c r="F5" s="23">
        <f>(AB5/AA5-1)*100</f>
        <v>-0.17905102954342</v>
      </c>
      <c r="G5" s="23">
        <f>(AC5/AB5-1)*100</f>
        <v>3.0493273542600896</v>
      </c>
      <c r="H5" s="23">
        <f>(AD5/AC5-1)*100</f>
        <v>-0.9573542210618013</v>
      </c>
      <c r="I5" s="23">
        <f>(AE5/AD5-1)*100</f>
        <v>1.1423550087873435</v>
      </c>
      <c r="J5" s="23">
        <f aca="true" t="shared" si="1" ref="J5:L11">(AF5/AE5-1)*100</f>
        <v>-4.083405734144208</v>
      </c>
      <c r="K5" s="23">
        <f t="shared" si="1"/>
        <v>1.3586956521739024</v>
      </c>
      <c r="L5" s="23">
        <f t="shared" si="1"/>
        <v>-4.378909740840042</v>
      </c>
      <c r="M5" s="23">
        <f aca="true" t="shared" si="2" ref="M5:O11">(AI5/AH5-1)*100</f>
        <v>4.112149532710285</v>
      </c>
      <c r="N5" s="23">
        <f t="shared" si="2"/>
        <v>3.859964093357271</v>
      </c>
      <c r="O5" s="23">
        <f t="shared" si="2"/>
        <v>-3.5436473638720933</v>
      </c>
      <c r="P5" s="23">
        <f aca="true" t="shared" si="3" ref="P5:P11">(AL5/AK5-1)*100</f>
        <v>4.211469534050183</v>
      </c>
      <c r="Q5" s="23">
        <f aca="true" t="shared" si="4" ref="Q5:Q11">(AM5/AL5-1)*100</f>
        <v>1.3757523645743897</v>
      </c>
      <c r="R5" s="23">
        <f aca="true" t="shared" si="5" ref="R5:R11">(AN5/AM5-1)*100</f>
        <v>-1.8659881255301158</v>
      </c>
      <c r="S5" s="73">
        <f>(Y5/W5-1)*100</f>
        <v>-18.894830659536545</v>
      </c>
      <c r="T5" s="73">
        <f>(AN5/Y5-1)*100</f>
        <v>27.142857142857135</v>
      </c>
      <c r="U5" s="76">
        <f>AN5/W5*100</f>
        <v>103.11942959001783</v>
      </c>
      <c r="W5" s="42">
        <f>'Data input sheet'!GB13</f>
        <v>112.2</v>
      </c>
      <c r="X5" s="42">
        <f>'Data input sheet'!GC13</f>
        <v>102.2</v>
      </c>
      <c r="Y5" s="42">
        <f>'Data input sheet'!GD13</f>
        <v>91</v>
      </c>
      <c r="Z5" s="65">
        <f>'Data input sheet'!GE13</f>
        <v>106.6</v>
      </c>
      <c r="AA5" s="65">
        <f>'Data input sheet'!GF13</f>
        <v>111.7</v>
      </c>
      <c r="AB5" s="65">
        <f>'Data input sheet'!GG13</f>
        <v>111.5</v>
      </c>
      <c r="AC5" s="65">
        <f>'Data input sheet'!GH13</f>
        <v>114.9</v>
      </c>
      <c r="AD5" s="65">
        <f>'Data input sheet'!GI13</f>
        <v>113.8</v>
      </c>
      <c r="AE5" s="65">
        <f>'Data input sheet'!GJ13</f>
        <v>115.1</v>
      </c>
      <c r="AF5" s="65">
        <f>'Data input sheet'!GK13</f>
        <v>110.4</v>
      </c>
      <c r="AG5" s="65">
        <f>'Data input sheet'!GL13</f>
        <v>111.9</v>
      </c>
      <c r="AH5" s="65">
        <f>'Data input sheet'!GM13</f>
        <v>107</v>
      </c>
      <c r="AI5" s="65">
        <f>'Data input sheet'!GN13</f>
        <v>111.4</v>
      </c>
      <c r="AJ5" s="65">
        <f>'Data input sheet'!GO13</f>
        <v>115.7</v>
      </c>
      <c r="AK5" s="65">
        <f>'Data input sheet'!GP13</f>
        <v>111.6</v>
      </c>
      <c r="AL5" s="65">
        <f>'Data input sheet'!GQ13</f>
        <v>116.3</v>
      </c>
      <c r="AM5" s="65">
        <f>'Data input sheet'!GR13</f>
        <v>117.9</v>
      </c>
      <c r="AN5" s="65">
        <f>'Data input sheet'!GS13</f>
        <v>115.7</v>
      </c>
      <c r="AO5" s="67">
        <f>Y5-W5</f>
        <v>-21.200000000000003</v>
      </c>
      <c r="AP5">
        <f>AC5-Y5</f>
        <v>23.900000000000006</v>
      </c>
      <c r="AR5" s="28" t="s">
        <v>247</v>
      </c>
    </row>
    <row r="6" spans="1:44" ht="14.25">
      <c r="A6" s="11" t="s">
        <v>248</v>
      </c>
      <c r="B6" s="57">
        <f t="shared" si="0"/>
        <v>4.875804967801289</v>
      </c>
      <c r="C6" s="57">
        <f t="shared" si="0"/>
        <v>-5.964912280701751</v>
      </c>
      <c r="D6" s="57">
        <f t="shared" si="0"/>
        <v>2.518656716417911</v>
      </c>
      <c r="E6" s="57">
        <f aca="true" t="shared" si="6" ref="E6:I11">(AA6/Z6-1)*100</f>
        <v>-2.1838034576888155</v>
      </c>
      <c r="F6" s="57">
        <f t="shared" si="6"/>
        <v>0.18604651162790198</v>
      </c>
      <c r="G6" s="57">
        <f t="shared" si="6"/>
        <v>1.8570102135561761</v>
      </c>
      <c r="H6" s="57">
        <f t="shared" si="6"/>
        <v>-1.0938924339106704</v>
      </c>
      <c r="I6" s="57">
        <f t="shared" si="6"/>
        <v>2.1198156682027625</v>
      </c>
      <c r="J6" s="57">
        <f t="shared" si="1"/>
        <v>-1.8050541516245522</v>
      </c>
      <c r="K6" s="57">
        <f t="shared" si="1"/>
        <v>1.8382352941176405</v>
      </c>
      <c r="L6" s="57">
        <f t="shared" si="1"/>
        <v>0.7220216606498076</v>
      </c>
      <c r="M6" s="57">
        <f t="shared" si="2"/>
        <v>-0.44802867383512135</v>
      </c>
      <c r="N6" s="57">
        <f t="shared" si="2"/>
        <v>1.7101710171017137</v>
      </c>
      <c r="O6" s="57">
        <f t="shared" si="2"/>
        <v>-1.5044247787610598</v>
      </c>
      <c r="P6" s="57">
        <f t="shared" si="3"/>
        <v>-0.5390835579514808</v>
      </c>
      <c r="Q6" s="57">
        <f t="shared" si="4"/>
        <v>-0.722673893405601</v>
      </c>
      <c r="R6" s="57">
        <f t="shared" si="5"/>
        <v>-0.7279344858962755</v>
      </c>
      <c r="S6" s="57">
        <f aca="true" t="shared" si="7" ref="S6:S11">(Y6/W6-1)*100</f>
        <v>-1.3799448022079108</v>
      </c>
      <c r="T6" s="57">
        <f aca="true" t="shared" si="8" ref="T5:T11">(AN6/Y6-1)*100</f>
        <v>1.7723880597014796</v>
      </c>
      <c r="U6" s="77">
        <f aca="true" t="shared" si="9" ref="U6:U11">AN6/W6*100</f>
        <v>100.36798528058877</v>
      </c>
      <c r="W6" s="42">
        <f>'Data input sheet'!GB14</f>
        <v>108.7</v>
      </c>
      <c r="X6" s="42">
        <f>'Data input sheet'!GC14</f>
        <v>114</v>
      </c>
      <c r="Y6" s="42">
        <f>'Data input sheet'!GD14</f>
        <v>107.2</v>
      </c>
      <c r="Z6" s="65">
        <f>'Data input sheet'!GE14</f>
        <v>109.9</v>
      </c>
      <c r="AA6" s="65">
        <f>'Data input sheet'!GF14</f>
        <v>107.5</v>
      </c>
      <c r="AB6" s="65">
        <f>'Data input sheet'!GG14</f>
        <v>107.7</v>
      </c>
      <c r="AC6" s="65">
        <f>'Data input sheet'!GH14</f>
        <v>109.7</v>
      </c>
      <c r="AD6" s="65">
        <f>'Data input sheet'!GI14</f>
        <v>108.5</v>
      </c>
      <c r="AE6" s="65">
        <f>'Data input sheet'!GJ14</f>
        <v>110.8</v>
      </c>
      <c r="AF6" s="65">
        <f>'Data input sheet'!GK14</f>
        <v>108.8</v>
      </c>
      <c r="AG6" s="65">
        <f>'Data input sheet'!GL14</f>
        <v>110.8</v>
      </c>
      <c r="AH6" s="65">
        <f>'Data input sheet'!GM14</f>
        <v>111.6</v>
      </c>
      <c r="AI6" s="65">
        <f>'Data input sheet'!GN14</f>
        <v>111.1</v>
      </c>
      <c r="AJ6" s="65">
        <f>'Data input sheet'!GO14</f>
        <v>113</v>
      </c>
      <c r="AK6" s="65">
        <f>'Data input sheet'!GP14</f>
        <v>111.3</v>
      </c>
      <c r="AL6" s="65">
        <f>'Data input sheet'!GQ14</f>
        <v>110.7</v>
      </c>
      <c r="AM6" s="65">
        <f>'Data input sheet'!GR14</f>
        <v>109.9</v>
      </c>
      <c r="AN6" s="65">
        <f>'Data input sheet'!GS14</f>
        <v>109.1</v>
      </c>
      <c r="AO6" s="30">
        <f aca="true" t="shared" si="10" ref="AO6:AO11">Y6-W6</f>
        <v>-1.5</v>
      </c>
      <c r="AP6" s="30">
        <f aca="true" t="shared" si="11" ref="AP6:AP11">AC6-Y6</f>
        <v>2.5</v>
      </c>
      <c r="AR6" s="11" t="s">
        <v>248</v>
      </c>
    </row>
    <row r="7" spans="1:44" ht="14.25">
      <c r="A7" s="54" t="s">
        <v>293</v>
      </c>
      <c r="B7" s="58">
        <f t="shared" si="0"/>
        <v>-17.83876500857633</v>
      </c>
      <c r="C7" s="58">
        <f t="shared" si="0"/>
        <v>-13.987473903966585</v>
      </c>
      <c r="D7" s="58">
        <f t="shared" si="0"/>
        <v>31.67475728155338</v>
      </c>
      <c r="E7" s="58">
        <f t="shared" si="6"/>
        <v>9.308755760368648</v>
      </c>
      <c r="F7" s="58">
        <f t="shared" si="6"/>
        <v>-1.6863406408094472</v>
      </c>
      <c r="G7" s="58">
        <f t="shared" si="6"/>
        <v>4.373927958833623</v>
      </c>
      <c r="H7" s="58">
        <f t="shared" si="6"/>
        <v>-1.4790468364831555</v>
      </c>
      <c r="I7" s="58">
        <f t="shared" si="6"/>
        <v>1.7514595496246788</v>
      </c>
      <c r="J7" s="58">
        <f t="shared" si="1"/>
        <v>-5.819672131147535</v>
      </c>
      <c r="K7" s="58">
        <f t="shared" si="1"/>
        <v>0.5221932114882533</v>
      </c>
      <c r="L7" s="58">
        <f t="shared" si="1"/>
        <v>-8.225108225108224</v>
      </c>
      <c r="M7" s="58">
        <f t="shared" si="2"/>
        <v>8.018867924528305</v>
      </c>
      <c r="N7" s="58">
        <f t="shared" si="2"/>
        <v>5.764192139737978</v>
      </c>
      <c r="O7" s="58">
        <f t="shared" si="2"/>
        <v>-5.450041288191576</v>
      </c>
      <c r="P7" s="58">
        <f t="shared" si="3"/>
        <v>8.384279475982526</v>
      </c>
      <c r="Q7" s="58">
        <f t="shared" si="4"/>
        <v>2.41740531829171</v>
      </c>
      <c r="R7" s="58">
        <f t="shared" si="5"/>
        <v>-2.9110936270652976</v>
      </c>
      <c r="S7" s="58">
        <f t="shared" si="7"/>
        <v>-29.331046312178376</v>
      </c>
      <c r="T7" s="58">
        <f t="shared" si="8"/>
        <v>49.757281553398045</v>
      </c>
      <c r="U7" s="74">
        <f t="shared" si="9"/>
        <v>105.8319039451115</v>
      </c>
      <c r="W7" s="42">
        <f>'Data input sheet'!GB15</f>
        <v>116.6</v>
      </c>
      <c r="X7" s="42">
        <f>'Data input sheet'!GC15</f>
        <v>95.8</v>
      </c>
      <c r="Y7" s="42">
        <f>'Data input sheet'!GD15</f>
        <v>82.4</v>
      </c>
      <c r="Z7" s="65">
        <f>'Data input sheet'!GE15</f>
        <v>108.5</v>
      </c>
      <c r="AA7" s="65">
        <f>'Data input sheet'!GF15</f>
        <v>118.6</v>
      </c>
      <c r="AB7" s="65">
        <f>'Data input sheet'!GG15</f>
        <v>116.6</v>
      </c>
      <c r="AC7" s="65">
        <f>'Data input sheet'!GH15</f>
        <v>121.7</v>
      </c>
      <c r="AD7" s="65">
        <f>'Data input sheet'!GI15</f>
        <v>119.9</v>
      </c>
      <c r="AE7" s="65">
        <f>'Data input sheet'!GJ15</f>
        <v>122</v>
      </c>
      <c r="AF7" s="65">
        <f>'Data input sheet'!GK15</f>
        <v>114.9</v>
      </c>
      <c r="AG7" s="65">
        <f>'Data input sheet'!GL15</f>
        <v>115.5</v>
      </c>
      <c r="AH7" s="65">
        <f>'Data input sheet'!GM15</f>
        <v>106</v>
      </c>
      <c r="AI7" s="65">
        <f>'Data input sheet'!GN15</f>
        <v>114.5</v>
      </c>
      <c r="AJ7" s="65">
        <f>'Data input sheet'!GO15</f>
        <v>121.1</v>
      </c>
      <c r="AK7" s="65">
        <f>'Data input sheet'!GP15</f>
        <v>114.5</v>
      </c>
      <c r="AL7" s="65">
        <f>'Data input sheet'!GQ15</f>
        <v>124.1</v>
      </c>
      <c r="AM7" s="65">
        <f>'Data input sheet'!GR15</f>
        <v>127.1</v>
      </c>
      <c r="AN7" s="65">
        <f>'Data input sheet'!GS15</f>
        <v>123.4</v>
      </c>
      <c r="AO7" s="30">
        <f t="shared" si="10"/>
        <v>-34.19999999999999</v>
      </c>
      <c r="AP7" s="30">
        <f t="shared" si="11"/>
        <v>39.3</v>
      </c>
      <c r="AR7" s="54" t="s">
        <v>293</v>
      </c>
    </row>
    <row r="8" spans="1:44" ht="14.25">
      <c r="A8" s="55" t="s">
        <v>183</v>
      </c>
      <c r="B8" s="59">
        <f t="shared" si="0"/>
        <v>-23.10570626753976</v>
      </c>
      <c r="C8" s="59">
        <f t="shared" si="0"/>
        <v>-25.547445255474454</v>
      </c>
      <c r="D8" s="59">
        <f t="shared" si="0"/>
        <v>30.555555555555557</v>
      </c>
      <c r="E8" s="59">
        <f t="shared" si="6"/>
        <v>16.52065081351688</v>
      </c>
      <c r="F8" s="59">
        <f t="shared" si="6"/>
        <v>7.841031149301836</v>
      </c>
      <c r="G8" s="59">
        <f t="shared" si="6"/>
        <v>1.7928286852589626</v>
      </c>
      <c r="H8" s="59">
        <f t="shared" si="6"/>
        <v>-1.5655577299413026</v>
      </c>
      <c r="I8" s="59">
        <f t="shared" si="6"/>
        <v>-2.7833001988071593</v>
      </c>
      <c r="J8" s="59">
        <f t="shared" si="1"/>
        <v>-8.384458077709612</v>
      </c>
      <c r="K8" s="59">
        <f t="shared" si="1"/>
        <v>3.4598214285714413</v>
      </c>
      <c r="L8" s="59">
        <f t="shared" si="1"/>
        <v>-0.10787486515643208</v>
      </c>
      <c r="M8" s="59">
        <f t="shared" si="2"/>
        <v>3.455723542116629</v>
      </c>
      <c r="N8" s="59">
        <f t="shared" si="2"/>
        <v>-0.6263048016701411</v>
      </c>
      <c r="O8" s="59">
        <f t="shared" si="2"/>
        <v>-1.260504201680679</v>
      </c>
      <c r="P8" s="59">
        <f t="shared" si="3"/>
        <v>6.914893617021267</v>
      </c>
      <c r="Q8" s="59">
        <f t="shared" si="4"/>
        <v>2.686567164179099</v>
      </c>
      <c r="R8" s="59">
        <f t="shared" si="5"/>
        <v>-0.8720930232558155</v>
      </c>
      <c r="S8" s="59">
        <f t="shared" si="7"/>
        <v>-42.75023386342376</v>
      </c>
      <c r="T8" s="59">
        <f t="shared" si="8"/>
        <v>67.15686274509802</v>
      </c>
      <c r="U8" s="59">
        <f t="shared" si="9"/>
        <v>95.69691300280635</v>
      </c>
      <c r="W8" s="42">
        <f>'Data input sheet'!GB18</f>
        <v>106.9</v>
      </c>
      <c r="X8" s="42">
        <f>'Data input sheet'!GC18</f>
        <v>82.2</v>
      </c>
      <c r="Y8" s="42">
        <f>'Data input sheet'!GD18</f>
        <v>61.2</v>
      </c>
      <c r="Z8" s="65">
        <f>'Data input sheet'!GE18</f>
        <v>79.9</v>
      </c>
      <c r="AA8" s="65">
        <f>'Data input sheet'!GF18</f>
        <v>93.1</v>
      </c>
      <c r="AB8" s="65">
        <f>'Data input sheet'!GG18</f>
        <v>100.4</v>
      </c>
      <c r="AC8" s="65">
        <f>'Data input sheet'!GH18</f>
        <v>102.2</v>
      </c>
      <c r="AD8" s="65">
        <f>'Data input sheet'!GI18</f>
        <v>100.6</v>
      </c>
      <c r="AE8" s="65">
        <f>'Data input sheet'!GJ18</f>
        <v>97.8</v>
      </c>
      <c r="AF8" s="65">
        <f>'Data input sheet'!GK18</f>
        <v>89.6</v>
      </c>
      <c r="AG8" s="65">
        <f>'Data input sheet'!GL18</f>
        <v>92.7</v>
      </c>
      <c r="AH8" s="65">
        <f>'Data input sheet'!GM18</f>
        <v>92.6</v>
      </c>
      <c r="AI8" s="65">
        <f>'Data input sheet'!GN18</f>
        <v>95.8</v>
      </c>
      <c r="AJ8" s="65">
        <f>'Data input sheet'!GO18</f>
        <v>95.2</v>
      </c>
      <c r="AK8" s="65">
        <f>'Data input sheet'!GP18</f>
        <v>94</v>
      </c>
      <c r="AL8" s="65">
        <f>'Data input sheet'!GQ18</f>
        <v>100.5</v>
      </c>
      <c r="AM8" s="65">
        <f>'Data input sheet'!GR18</f>
        <v>103.2</v>
      </c>
      <c r="AN8" s="65">
        <f>'Data input sheet'!GS18</f>
        <v>102.3</v>
      </c>
      <c r="AO8" s="30">
        <f t="shared" si="10"/>
        <v>-45.7</v>
      </c>
      <c r="AP8" s="30">
        <f t="shared" si="11"/>
        <v>41</v>
      </c>
      <c r="AR8" s="55" t="s">
        <v>183</v>
      </c>
    </row>
    <row r="9" spans="1:44" ht="14.25">
      <c r="A9" s="56" t="s">
        <v>181</v>
      </c>
      <c r="B9" s="60">
        <f t="shared" si="0"/>
        <v>6.489945155393051</v>
      </c>
      <c r="C9" s="60">
        <f t="shared" si="0"/>
        <v>-6.008583690987123</v>
      </c>
      <c r="D9" s="60">
        <f t="shared" si="0"/>
        <v>2.37442922374429</v>
      </c>
      <c r="E9" s="60">
        <f t="shared" si="6"/>
        <v>-3.47903657448706</v>
      </c>
      <c r="F9" s="60">
        <f t="shared" si="6"/>
        <v>-0.09242144177450395</v>
      </c>
      <c r="G9" s="60">
        <f t="shared" si="6"/>
        <v>2.3126734505087843</v>
      </c>
      <c r="H9" s="60">
        <f t="shared" si="6"/>
        <v>-1.2658227848101222</v>
      </c>
      <c r="I9" s="60">
        <f t="shared" si="6"/>
        <v>2.564102564102555</v>
      </c>
      <c r="J9" s="60">
        <f t="shared" si="1"/>
        <v>-1.5178571428571486</v>
      </c>
      <c r="K9" s="60">
        <f t="shared" si="1"/>
        <v>2.357207615593837</v>
      </c>
      <c r="L9" s="60">
        <f t="shared" si="1"/>
        <v>0.26572187776794376</v>
      </c>
      <c r="M9" s="60">
        <f t="shared" si="2"/>
        <v>-0.8833922261484051</v>
      </c>
      <c r="N9" s="60">
        <f t="shared" si="2"/>
        <v>1.7825311942959</v>
      </c>
      <c r="O9" s="60">
        <f t="shared" si="2"/>
        <v>-1.5761821366024442</v>
      </c>
      <c r="P9" s="60">
        <f t="shared" si="3"/>
        <v>-0.4448398576512469</v>
      </c>
      <c r="Q9" s="60">
        <f t="shared" si="4"/>
        <v>-1.608579088471862</v>
      </c>
      <c r="R9" s="60">
        <f t="shared" si="5"/>
        <v>0</v>
      </c>
      <c r="S9" s="60">
        <f t="shared" si="7"/>
        <v>0.0914076782449591</v>
      </c>
      <c r="T9" s="60">
        <f t="shared" si="8"/>
        <v>0.5479452054794498</v>
      </c>
      <c r="U9" s="90">
        <f t="shared" si="9"/>
        <v>100.6398537477148</v>
      </c>
      <c r="W9" s="42">
        <f>'Data input sheet'!GB16</f>
        <v>109.4</v>
      </c>
      <c r="X9" s="42">
        <f>'Data input sheet'!GC16</f>
        <v>116.5</v>
      </c>
      <c r="Y9" s="42">
        <f>'Data input sheet'!GD16</f>
        <v>109.5</v>
      </c>
      <c r="Z9" s="65">
        <f>'Data input sheet'!GE16</f>
        <v>112.1</v>
      </c>
      <c r="AA9" s="65">
        <f>'Data input sheet'!GF16</f>
        <v>108.2</v>
      </c>
      <c r="AB9" s="65">
        <f>'Data input sheet'!GG16</f>
        <v>108.1</v>
      </c>
      <c r="AC9" s="65">
        <f>'Data input sheet'!GH16</f>
        <v>110.6</v>
      </c>
      <c r="AD9" s="65">
        <f>'Data input sheet'!GI16</f>
        <v>109.2</v>
      </c>
      <c r="AE9" s="65">
        <f>'Data input sheet'!GJ16</f>
        <v>112</v>
      </c>
      <c r="AF9" s="65">
        <f>'Data input sheet'!GK16</f>
        <v>110.3</v>
      </c>
      <c r="AG9" s="65">
        <f>'Data input sheet'!GL16</f>
        <v>112.9</v>
      </c>
      <c r="AH9" s="65">
        <f>'Data input sheet'!GM16</f>
        <v>113.2</v>
      </c>
      <c r="AI9" s="65">
        <f>'Data input sheet'!GN16</f>
        <v>112.2</v>
      </c>
      <c r="AJ9" s="65">
        <f>'Data input sheet'!GO16</f>
        <v>114.2</v>
      </c>
      <c r="AK9" s="65">
        <f>'Data input sheet'!GP16</f>
        <v>112.4</v>
      </c>
      <c r="AL9" s="65">
        <f>'Data input sheet'!GQ16</f>
        <v>111.9</v>
      </c>
      <c r="AM9" s="65">
        <f>'Data input sheet'!GR16</f>
        <v>110.1</v>
      </c>
      <c r="AN9" s="65">
        <f>'Data input sheet'!GS16</f>
        <v>110.1</v>
      </c>
      <c r="AO9" s="30">
        <f t="shared" si="10"/>
        <v>0.09999999999999432</v>
      </c>
      <c r="AP9" s="30">
        <f t="shared" si="11"/>
        <v>1.0999999999999943</v>
      </c>
      <c r="AR9" s="56" t="s">
        <v>181</v>
      </c>
    </row>
    <row r="10" spans="1:44" ht="14.25">
      <c r="A10" s="54" t="s">
        <v>182</v>
      </c>
      <c r="B10" s="58">
        <f t="shared" si="0"/>
        <v>-25.04258943781943</v>
      </c>
      <c r="C10" s="58">
        <f t="shared" si="0"/>
        <v>-17.386363636363633</v>
      </c>
      <c r="D10" s="58">
        <f t="shared" si="0"/>
        <v>38.37689133425033</v>
      </c>
      <c r="E10" s="58">
        <f t="shared" si="6"/>
        <v>11.133200795228637</v>
      </c>
      <c r="F10" s="58">
        <f t="shared" si="6"/>
        <v>-0.4472271914132353</v>
      </c>
      <c r="G10" s="58">
        <f t="shared" si="6"/>
        <v>4.132973944294704</v>
      </c>
      <c r="H10" s="58">
        <f t="shared" si="6"/>
        <v>-0.4314063848144922</v>
      </c>
      <c r="I10" s="58">
        <f t="shared" si="6"/>
        <v>-0.34662045060659397</v>
      </c>
      <c r="J10" s="58">
        <f t="shared" si="1"/>
        <v>-7.913043478260862</v>
      </c>
      <c r="K10" s="58">
        <f t="shared" si="1"/>
        <v>4.7214353163361755</v>
      </c>
      <c r="L10" s="58">
        <f t="shared" si="1"/>
        <v>-11.992786293958535</v>
      </c>
      <c r="M10" s="58">
        <f t="shared" si="2"/>
        <v>6.3524590163934525</v>
      </c>
      <c r="N10" s="58">
        <f t="shared" si="2"/>
        <v>6.551059730250475</v>
      </c>
      <c r="O10" s="58">
        <f t="shared" si="2"/>
        <v>-6.238698010849896</v>
      </c>
      <c r="P10" s="58">
        <f t="shared" si="3"/>
        <v>8.582449373191881</v>
      </c>
      <c r="Q10" s="58">
        <f t="shared" si="4"/>
        <v>6.039076376554187</v>
      </c>
      <c r="R10" s="58">
        <f t="shared" si="5"/>
        <v>-2.7638190954773934</v>
      </c>
      <c r="S10" s="74">
        <f t="shared" si="7"/>
        <v>-38.074957410562185</v>
      </c>
      <c r="T10" s="74">
        <f t="shared" si="8"/>
        <v>59.69738651994496</v>
      </c>
      <c r="U10" s="74">
        <f t="shared" si="9"/>
        <v>98.89267461669505</v>
      </c>
      <c r="W10" s="42">
        <f>'Data input sheet'!GB17</f>
        <v>117.4</v>
      </c>
      <c r="X10" s="42">
        <f>'Data input sheet'!GC17</f>
        <v>88</v>
      </c>
      <c r="Y10" s="42">
        <f>'Data input sheet'!GD17</f>
        <v>72.7</v>
      </c>
      <c r="Z10" s="65">
        <f>'Data input sheet'!GE17</f>
        <v>100.6</v>
      </c>
      <c r="AA10" s="65">
        <f>'Data input sheet'!GF17</f>
        <v>111.8</v>
      </c>
      <c r="AB10" s="65">
        <f>'Data input sheet'!GG17</f>
        <v>111.3</v>
      </c>
      <c r="AC10" s="65">
        <f>'Data input sheet'!GH17</f>
        <v>115.9</v>
      </c>
      <c r="AD10" s="65">
        <f>'Data input sheet'!GI17</f>
        <v>115.4</v>
      </c>
      <c r="AE10" s="65">
        <f>'Data input sheet'!GJ17</f>
        <v>115</v>
      </c>
      <c r="AF10" s="65">
        <f>'Data input sheet'!GK17</f>
        <v>105.9</v>
      </c>
      <c r="AG10" s="65">
        <f>'Data input sheet'!GL17</f>
        <v>110.9</v>
      </c>
      <c r="AH10" s="65">
        <f>'Data input sheet'!GM17</f>
        <v>97.6</v>
      </c>
      <c r="AI10" s="65">
        <f>'Data input sheet'!GN17</f>
        <v>103.8</v>
      </c>
      <c r="AJ10" s="65">
        <f>'Data input sheet'!GO17</f>
        <v>110.6</v>
      </c>
      <c r="AK10" s="65">
        <f>'Data input sheet'!GP17</f>
        <v>103.7</v>
      </c>
      <c r="AL10" s="65">
        <f>'Data input sheet'!GQ17</f>
        <v>112.6</v>
      </c>
      <c r="AM10" s="65">
        <f>'Data input sheet'!GR17</f>
        <v>119.4</v>
      </c>
      <c r="AN10" s="65">
        <f>'Data input sheet'!GS17</f>
        <v>116.1</v>
      </c>
      <c r="AO10" s="30">
        <f t="shared" si="10"/>
        <v>-44.7</v>
      </c>
      <c r="AP10" s="30">
        <f t="shared" si="11"/>
        <v>43.2</v>
      </c>
      <c r="AR10" s="54" t="s">
        <v>182</v>
      </c>
    </row>
    <row r="11" spans="1:44" ht="14.25">
      <c r="A11" s="29" t="s">
        <v>250</v>
      </c>
      <c r="B11" s="24">
        <f t="shared" si="0"/>
        <v>4.565353345841139</v>
      </c>
      <c r="C11" s="24">
        <f t="shared" si="0"/>
        <v>14.055023923444976</v>
      </c>
      <c r="D11" s="24">
        <f t="shared" si="0"/>
        <v>7.49868904037756</v>
      </c>
      <c r="E11" s="24">
        <f t="shared" si="6"/>
        <v>-5.756097560975615</v>
      </c>
      <c r="F11" s="24">
        <f t="shared" si="6"/>
        <v>-7.971014492753614</v>
      </c>
      <c r="G11" s="24">
        <f t="shared" si="6"/>
        <v>10.236220472440948</v>
      </c>
      <c r="H11" s="24">
        <f t="shared" si="6"/>
        <v>-4.336734693877553</v>
      </c>
      <c r="I11" s="24">
        <f t="shared" si="6"/>
        <v>7.679999999999998</v>
      </c>
      <c r="J11" s="24">
        <f t="shared" si="1"/>
        <v>4.903417533432397</v>
      </c>
      <c r="K11" s="24">
        <f t="shared" si="1"/>
        <v>-0.9442870632672351</v>
      </c>
      <c r="L11" s="24">
        <f t="shared" si="1"/>
        <v>4.385128693994278</v>
      </c>
      <c r="M11" s="24">
        <f t="shared" si="2"/>
        <v>2.37442922374429</v>
      </c>
      <c r="N11" s="24">
        <f t="shared" si="2"/>
        <v>2.943800178412137</v>
      </c>
      <c r="O11" s="24">
        <f t="shared" si="2"/>
        <v>-2.902946273830165</v>
      </c>
      <c r="P11" s="24">
        <f t="shared" si="3"/>
        <v>2.8558679161088785</v>
      </c>
      <c r="Q11" s="24">
        <f t="shared" si="4"/>
        <v>-5.770065075921915</v>
      </c>
      <c r="R11" s="24">
        <f t="shared" si="5"/>
        <v>-6.03130755064456</v>
      </c>
      <c r="S11" s="24">
        <f t="shared" si="7"/>
        <v>19.262038774233893</v>
      </c>
      <c r="T11" s="24">
        <f t="shared" si="8"/>
        <v>7.026743576297845</v>
      </c>
      <c r="U11" s="59">
        <f t="shared" si="9"/>
        <v>127.64227642276423</v>
      </c>
      <c r="W11" s="42">
        <f>'Data input sheet'!GB19</f>
        <v>159.9</v>
      </c>
      <c r="X11" s="42">
        <f>'Data input sheet'!GC19</f>
        <v>167.2</v>
      </c>
      <c r="Y11" s="42">
        <f>'Data input sheet'!GD19</f>
        <v>190.7</v>
      </c>
      <c r="Z11" s="65">
        <f>'Data input sheet'!GE19</f>
        <v>205</v>
      </c>
      <c r="AA11" s="65">
        <f>'Data input sheet'!GF19</f>
        <v>193.2</v>
      </c>
      <c r="AB11" s="65">
        <f>'Data input sheet'!GG19</f>
        <v>177.8</v>
      </c>
      <c r="AC11" s="65">
        <f>'Data input sheet'!GH19</f>
        <v>196</v>
      </c>
      <c r="AD11" s="65">
        <f>'Data input sheet'!GI19</f>
        <v>187.5</v>
      </c>
      <c r="AE11" s="65">
        <f>'Data input sheet'!GJ19</f>
        <v>201.9</v>
      </c>
      <c r="AF11" s="65">
        <f>'Data input sheet'!GK19</f>
        <v>211.8</v>
      </c>
      <c r="AG11" s="65">
        <f>'Data input sheet'!GL19</f>
        <v>209.8</v>
      </c>
      <c r="AH11" s="65">
        <f>'Data input sheet'!GM19</f>
        <v>219</v>
      </c>
      <c r="AI11" s="65">
        <f>'Data input sheet'!GN19</f>
        <v>224.2</v>
      </c>
      <c r="AJ11" s="65">
        <f>'Data input sheet'!GO19</f>
        <v>230.8</v>
      </c>
      <c r="AK11" s="65">
        <f>'Data input sheet'!GP19</f>
        <v>224.1</v>
      </c>
      <c r="AL11" s="65">
        <f>'Data input sheet'!GQ19</f>
        <v>230.5</v>
      </c>
      <c r="AM11" s="65">
        <f>'Data input sheet'!GR19</f>
        <v>217.2</v>
      </c>
      <c r="AN11" s="65">
        <f>'Data input sheet'!GS19</f>
        <v>204.1</v>
      </c>
      <c r="AO11" s="30">
        <f t="shared" si="10"/>
        <v>30.799999999999983</v>
      </c>
      <c r="AP11" s="30">
        <f t="shared" si="11"/>
        <v>5.300000000000011</v>
      </c>
      <c r="AR11" s="29" t="s">
        <v>250</v>
      </c>
    </row>
    <row r="12" spans="27:40" ht="14.25">
      <c r="AA12" s="66"/>
      <c r="AB12" s="66"/>
      <c r="AC12" s="66"/>
      <c r="AD12" s="66"/>
      <c r="AE12" s="66"/>
      <c r="AF12" s="66"/>
      <c r="AG12" s="66"/>
      <c r="AH12" s="66"/>
      <c r="AI12" s="66"/>
      <c r="AJ12" s="66"/>
      <c r="AK12" s="66"/>
      <c r="AL12" s="66"/>
      <c r="AM12" s="66"/>
      <c r="AN12" s="66"/>
    </row>
    <row r="13" spans="1:40" ht="14.25">
      <c r="A13" s="16" t="s">
        <v>184</v>
      </c>
      <c r="B13" s="16"/>
      <c r="AA13" s="66"/>
      <c r="AB13" s="66"/>
      <c r="AC13" s="66"/>
      <c r="AD13" s="66"/>
      <c r="AE13" s="66"/>
      <c r="AF13" s="66"/>
      <c r="AG13" s="66"/>
      <c r="AH13" s="66"/>
      <c r="AI13" s="66"/>
      <c r="AJ13" s="66"/>
      <c r="AK13" s="66"/>
      <c r="AL13" s="66"/>
      <c r="AM13" s="66"/>
      <c r="AN13" s="66"/>
    </row>
  </sheetData>
  <mergeCells count="1">
    <mergeCell ref="B3:T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K150"/>
  <sheetViews>
    <sheetView showGridLines="0" workbookViewId="0" topLeftCell="A61">
      <selection activeCell="EH13" sqref="EH13:EK19"/>
    </sheetView>
  </sheetViews>
  <sheetFormatPr defaultColWidth="11.00390625" defaultRowHeight="14.25"/>
  <cols>
    <col min="1" max="1" width="28.625" style="4" customWidth="1"/>
    <col min="2" max="2" width="51.125" style="4" customWidth="1"/>
    <col min="3" max="16384" width="11.00390625" style="4" customWidth="1"/>
  </cols>
  <sheetData>
    <row r="1" ht="12">
      <c r="B1" s="5" t="s">
        <v>0</v>
      </c>
    </row>
    <row r="2" ht="12"/>
    <row r="3" spans="1:3" ht="12">
      <c r="A3" s="6"/>
      <c r="B3" s="5" t="s">
        <v>1</v>
      </c>
      <c r="C3" s="78">
        <f>'Data input sheet'!C3</f>
        <v>44441.13081018519</v>
      </c>
    </row>
    <row r="4" spans="1:3" ht="12">
      <c r="A4" s="6"/>
      <c r="B4" s="5" t="s">
        <v>2</v>
      </c>
      <c r="C4" s="78">
        <f>'Data input sheet'!C4</f>
        <v>44442.46103335648</v>
      </c>
    </row>
    <row r="5" spans="1:2" ht="12">
      <c r="A5" s="5" t="s">
        <v>4</v>
      </c>
      <c r="B5" s="5" t="s">
        <v>3</v>
      </c>
    </row>
    <row r="6" ht="12"/>
    <row r="7" spans="1:2" ht="12">
      <c r="A7" s="5" t="s">
        <v>6</v>
      </c>
      <c r="B7" s="5" t="s">
        <v>5</v>
      </c>
    </row>
    <row r="8" spans="1:2" ht="12">
      <c r="A8" s="5" t="s">
        <v>136</v>
      </c>
      <c r="B8" s="5" t="s">
        <v>185</v>
      </c>
    </row>
    <row r="9" spans="1:2" ht="12">
      <c r="A9" s="5" t="s">
        <v>10</v>
      </c>
      <c r="B9" s="5" t="s">
        <v>9</v>
      </c>
    </row>
    <row r="10" spans="1:2" ht="12">
      <c r="A10" s="5" t="s">
        <v>186</v>
      </c>
      <c r="B10" s="5" t="s">
        <v>11</v>
      </c>
    </row>
    <row r="11" ht="12"/>
    <row r="12" spans="2:141" ht="12">
      <c r="B12" s="7"/>
      <c r="C12" s="7" t="s">
        <v>13</v>
      </c>
      <c r="D12" s="7" t="s">
        <v>14</v>
      </c>
      <c r="E12" s="7" t="s">
        <v>15</v>
      </c>
      <c r="F12" s="7" t="s">
        <v>16</v>
      </c>
      <c r="G12" s="7" t="s">
        <v>17</v>
      </c>
      <c r="H12" s="7" t="s">
        <v>18</v>
      </c>
      <c r="I12" s="7" t="s">
        <v>19</v>
      </c>
      <c r="J12" s="7" t="s">
        <v>20</v>
      </c>
      <c r="K12" s="7" t="s">
        <v>21</v>
      </c>
      <c r="L12" s="7" t="s">
        <v>22</v>
      </c>
      <c r="M12" s="7" t="s">
        <v>23</v>
      </c>
      <c r="N12" s="7" t="s">
        <v>24</v>
      </c>
      <c r="O12" s="7" t="s">
        <v>25</v>
      </c>
      <c r="P12" s="7" t="s">
        <v>26</v>
      </c>
      <c r="Q12" s="7" t="s">
        <v>27</v>
      </c>
      <c r="R12" s="7" t="s">
        <v>28</v>
      </c>
      <c r="S12" s="7" t="s">
        <v>29</v>
      </c>
      <c r="T12" s="7" t="s">
        <v>30</v>
      </c>
      <c r="U12" s="7" t="s">
        <v>31</v>
      </c>
      <c r="V12" s="7" t="s">
        <v>32</v>
      </c>
      <c r="W12" s="7" t="s">
        <v>33</v>
      </c>
      <c r="X12" s="7" t="s">
        <v>34</v>
      </c>
      <c r="Y12" s="7" t="s">
        <v>35</v>
      </c>
      <c r="Z12" s="7" t="s">
        <v>36</v>
      </c>
      <c r="AA12" s="7" t="s">
        <v>37</v>
      </c>
      <c r="AB12" s="7" t="s">
        <v>38</v>
      </c>
      <c r="AC12" s="7" t="s">
        <v>39</v>
      </c>
      <c r="AD12" s="7" t="s">
        <v>40</v>
      </c>
      <c r="AE12" s="7" t="s">
        <v>41</v>
      </c>
      <c r="AF12" s="7" t="s">
        <v>42</v>
      </c>
      <c r="AG12" s="7" t="s">
        <v>43</v>
      </c>
      <c r="AH12" s="7" t="s">
        <v>44</v>
      </c>
      <c r="AI12" s="7" t="s">
        <v>45</v>
      </c>
      <c r="AJ12" s="7" t="s">
        <v>46</v>
      </c>
      <c r="AK12" s="7" t="s">
        <v>47</v>
      </c>
      <c r="AL12" s="7" t="s">
        <v>48</v>
      </c>
      <c r="AM12" s="7" t="s">
        <v>49</v>
      </c>
      <c r="AN12" s="7" t="s">
        <v>50</v>
      </c>
      <c r="AO12" s="7" t="s">
        <v>51</v>
      </c>
      <c r="AP12" s="7" t="s">
        <v>52</v>
      </c>
      <c r="AQ12" s="7" t="s">
        <v>53</v>
      </c>
      <c r="AR12" s="7" t="s">
        <v>54</v>
      </c>
      <c r="AS12" s="7" t="s">
        <v>55</v>
      </c>
      <c r="AT12" s="7" t="s">
        <v>56</v>
      </c>
      <c r="AU12" s="7" t="s">
        <v>57</v>
      </c>
      <c r="AV12" s="7" t="s">
        <v>58</v>
      </c>
      <c r="AW12" s="7" t="s">
        <v>59</v>
      </c>
      <c r="AX12" s="7" t="s">
        <v>60</v>
      </c>
      <c r="AY12" s="7" t="s">
        <v>61</v>
      </c>
      <c r="AZ12" s="7" t="s">
        <v>62</v>
      </c>
      <c r="BA12" s="7" t="s">
        <v>63</v>
      </c>
      <c r="BB12" s="7" t="s">
        <v>64</v>
      </c>
      <c r="BC12" s="7" t="s">
        <v>65</v>
      </c>
      <c r="BD12" s="7" t="s">
        <v>66</v>
      </c>
      <c r="BE12" s="7" t="s">
        <v>67</v>
      </c>
      <c r="BF12" s="7" t="s">
        <v>68</v>
      </c>
      <c r="BG12" s="7" t="s">
        <v>69</v>
      </c>
      <c r="BH12" s="7" t="s">
        <v>70</v>
      </c>
      <c r="BI12" s="7" t="s">
        <v>71</v>
      </c>
      <c r="BJ12" s="7" t="s">
        <v>72</v>
      </c>
      <c r="BK12" s="7" t="s">
        <v>73</v>
      </c>
      <c r="BL12" s="7" t="s">
        <v>74</v>
      </c>
      <c r="BM12" s="7" t="s">
        <v>75</v>
      </c>
      <c r="BN12" s="7" t="s">
        <v>76</v>
      </c>
      <c r="BO12" s="7" t="s">
        <v>77</v>
      </c>
      <c r="BP12" s="7" t="s">
        <v>78</v>
      </c>
      <c r="BQ12" s="7" t="s">
        <v>79</v>
      </c>
      <c r="BR12" s="7" t="s">
        <v>80</v>
      </c>
      <c r="BS12" s="7" t="s">
        <v>81</v>
      </c>
      <c r="BT12" s="7" t="s">
        <v>82</v>
      </c>
      <c r="BU12" s="7" t="s">
        <v>83</v>
      </c>
      <c r="BV12" s="7" t="s">
        <v>84</v>
      </c>
      <c r="BW12" s="7" t="s">
        <v>85</v>
      </c>
      <c r="BX12" s="7" t="s">
        <v>86</v>
      </c>
      <c r="BY12" s="7" t="s">
        <v>87</v>
      </c>
      <c r="BZ12" s="7" t="s">
        <v>88</v>
      </c>
      <c r="CA12" s="7" t="s">
        <v>89</v>
      </c>
      <c r="CB12" s="7" t="s">
        <v>90</v>
      </c>
      <c r="CC12" s="7" t="s">
        <v>91</v>
      </c>
      <c r="CD12" s="7" t="s">
        <v>92</v>
      </c>
      <c r="CE12" s="7" t="s">
        <v>93</v>
      </c>
      <c r="CF12" s="7" t="s">
        <v>94</v>
      </c>
      <c r="CG12" s="7" t="s">
        <v>95</v>
      </c>
      <c r="CH12" s="7" t="s">
        <v>96</v>
      </c>
      <c r="CI12" s="7" t="s">
        <v>97</v>
      </c>
      <c r="CJ12" s="7" t="s">
        <v>98</v>
      </c>
      <c r="CK12" s="7" t="s">
        <v>99</v>
      </c>
      <c r="CL12" s="7" t="s">
        <v>100</v>
      </c>
      <c r="CM12" s="7" t="s">
        <v>101</v>
      </c>
      <c r="CN12" s="7" t="s">
        <v>102</v>
      </c>
      <c r="CO12" s="7" t="s">
        <v>103</v>
      </c>
      <c r="CP12" s="7" t="s">
        <v>104</v>
      </c>
      <c r="CQ12" s="7" t="s">
        <v>105</v>
      </c>
      <c r="CR12" s="7" t="s">
        <v>106</v>
      </c>
      <c r="CS12" s="7" t="s">
        <v>107</v>
      </c>
      <c r="CT12" s="7" t="s">
        <v>108</v>
      </c>
      <c r="CU12" s="7" t="s">
        <v>109</v>
      </c>
      <c r="CV12" s="7" t="s">
        <v>110</v>
      </c>
      <c r="CW12" s="7" t="s">
        <v>111</v>
      </c>
      <c r="CX12" s="7" t="s">
        <v>112</v>
      </c>
      <c r="CY12" s="7" t="s">
        <v>113</v>
      </c>
      <c r="CZ12" s="7" t="s">
        <v>114</v>
      </c>
      <c r="DA12" s="7" t="s">
        <v>115</v>
      </c>
      <c r="DB12" s="7" t="s">
        <v>116</v>
      </c>
      <c r="DC12" s="7" t="s">
        <v>117</v>
      </c>
      <c r="DD12" s="7" t="s">
        <v>118</v>
      </c>
      <c r="DE12" s="7" t="s">
        <v>119</v>
      </c>
      <c r="DF12" s="7" t="s">
        <v>120</v>
      </c>
      <c r="DG12" s="7" t="s">
        <v>121</v>
      </c>
      <c r="DH12" s="7" t="s">
        <v>122</v>
      </c>
      <c r="DI12" s="7" t="s">
        <v>123</v>
      </c>
      <c r="DJ12" s="7" t="s">
        <v>124</v>
      </c>
      <c r="DK12" s="7" t="s">
        <v>125</v>
      </c>
      <c r="DL12" s="7" t="s">
        <v>126</v>
      </c>
      <c r="DM12" s="7" t="s">
        <v>127</v>
      </c>
      <c r="DN12" s="7" t="s">
        <v>128</v>
      </c>
      <c r="DO12" s="7" t="s">
        <v>129</v>
      </c>
      <c r="DP12" s="7" t="s">
        <v>130</v>
      </c>
      <c r="DQ12" s="7" t="s">
        <v>131</v>
      </c>
      <c r="DR12" s="7" t="s">
        <v>132</v>
      </c>
      <c r="DS12" s="7" t="s">
        <v>133</v>
      </c>
      <c r="DT12" s="7" t="s">
        <v>134</v>
      </c>
      <c r="DU12" s="7" t="s">
        <v>135</v>
      </c>
      <c r="DV12" s="7" t="s">
        <v>279</v>
      </c>
      <c r="DW12" s="7" t="s">
        <v>281</v>
      </c>
      <c r="DX12" s="7" t="s">
        <v>288</v>
      </c>
      <c r="DY12" s="7" t="s">
        <v>292</v>
      </c>
      <c r="DZ12" s="7" t="s">
        <v>295</v>
      </c>
      <c r="EA12" s="7" t="s">
        <v>299</v>
      </c>
      <c r="EB12" s="7" t="s">
        <v>300</v>
      </c>
      <c r="EC12" s="7" t="s">
        <v>303</v>
      </c>
      <c r="ED12" s="7" t="s">
        <v>305</v>
      </c>
      <c r="EE12" s="7" t="s">
        <v>308</v>
      </c>
      <c r="EF12" s="7" t="s">
        <v>313</v>
      </c>
      <c r="EG12" s="7" t="s">
        <v>318</v>
      </c>
      <c r="EH12" s="7" t="s">
        <v>320</v>
      </c>
      <c r="EI12" s="7" t="s">
        <v>321</v>
      </c>
      <c r="EJ12" s="7" t="s">
        <v>322</v>
      </c>
      <c r="EK12" s="7" t="s">
        <v>323</v>
      </c>
    </row>
    <row r="13" spans="1:141" ht="12">
      <c r="A13" s="4" t="s">
        <v>247</v>
      </c>
      <c r="B13" s="7" t="s">
        <v>8</v>
      </c>
      <c r="C13" s="17">
        <f>'Data input sheet'!BK13</f>
        <v>97.1</v>
      </c>
      <c r="D13" s="17">
        <f>'Data input sheet'!BL13</f>
        <v>97.6</v>
      </c>
      <c r="E13" s="17">
        <f>'Data input sheet'!BM13</f>
        <v>98.7</v>
      </c>
      <c r="F13" s="17">
        <f>'Data input sheet'!BN13</f>
        <v>97.5</v>
      </c>
      <c r="G13" s="17">
        <f>'Data input sheet'!BO13</f>
        <v>98.2</v>
      </c>
      <c r="H13" s="17">
        <f>'Data input sheet'!BP13</f>
        <v>98.4</v>
      </c>
      <c r="I13" s="17">
        <f>'Data input sheet'!BQ13</f>
        <v>98.3</v>
      </c>
      <c r="J13" s="17">
        <f>'Data input sheet'!BR13</f>
        <v>97.8</v>
      </c>
      <c r="K13" s="17">
        <f>'Data input sheet'!BS13</f>
        <v>98.2</v>
      </c>
      <c r="L13" s="17">
        <f>'Data input sheet'!BT13</f>
        <v>98</v>
      </c>
      <c r="M13" s="17">
        <f>'Data input sheet'!BU13</f>
        <v>98.1</v>
      </c>
      <c r="N13" s="17">
        <f>'Data input sheet'!BV13</f>
        <v>98.1</v>
      </c>
      <c r="O13" s="17">
        <f>'Data input sheet'!BW13</f>
        <v>97.6</v>
      </c>
      <c r="P13" s="17">
        <f>'Data input sheet'!BX13</f>
        <v>98.5</v>
      </c>
      <c r="Q13" s="17">
        <f>'Data input sheet'!BY13</f>
        <v>97.1</v>
      </c>
      <c r="R13" s="17">
        <f>'Data input sheet'!BZ13</f>
        <v>98.2</v>
      </c>
      <c r="S13" s="17">
        <f>'Data input sheet'!CA13</f>
        <v>96.5</v>
      </c>
      <c r="T13" s="17">
        <f>'Data input sheet'!CB13</f>
        <v>97.3</v>
      </c>
      <c r="U13" s="17">
        <f>'Data input sheet'!CC13</f>
        <v>97.4</v>
      </c>
      <c r="V13" s="17">
        <f>'Data input sheet'!CD13</f>
        <v>97.3</v>
      </c>
      <c r="W13" s="17">
        <f>'Data input sheet'!CE13</f>
        <v>97.2</v>
      </c>
      <c r="X13" s="17">
        <f>'Data input sheet'!CF13</f>
        <v>97.6</v>
      </c>
      <c r="Y13" s="17">
        <f>'Data input sheet'!CG13</f>
        <v>96.9</v>
      </c>
      <c r="Z13" s="17">
        <f>'Data input sheet'!CH13</f>
        <v>96.9</v>
      </c>
      <c r="AA13" s="17">
        <f>'Data input sheet'!CI13</f>
        <v>96.9</v>
      </c>
      <c r="AB13" s="17">
        <f>'Data input sheet'!CJ13</f>
        <v>96.2</v>
      </c>
      <c r="AC13" s="17">
        <f>'Data input sheet'!CK13</f>
        <v>97.1</v>
      </c>
      <c r="AD13" s="17">
        <f>'Data input sheet'!CL13</f>
        <v>95.6</v>
      </c>
      <c r="AE13" s="17">
        <f>'Data input sheet'!CM13</f>
        <v>96.2</v>
      </c>
      <c r="AF13" s="17">
        <f>'Data input sheet'!CN13</f>
        <v>96.5</v>
      </c>
      <c r="AG13" s="17">
        <f>'Data input sheet'!CO13</f>
        <v>96.3</v>
      </c>
      <c r="AH13" s="17">
        <f>'Data input sheet'!CP13</f>
        <v>96.1</v>
      </c>
      <c r="AI13" s="17">
        <f>'Data input sheet'!CQ13</f>
        <v>95.5</v>
      </c>
      <c r="AJ13" s="17">
        <f>'Data input sheet'!CR13</f>
        <v>95.1</v>
      </c>
      <c r="AK13" s="17">
        <f>'Data input sheet'!CS13</f>
        <v>94.7</v>
      </c>
      <c r="AL13" s="17">
        <f>'Data input sheet'!CT13</f>
        <v>95.2</v>
      </c>
      <c r="AM13" s="17">
        <f>'Data input sheet'!CU13</f>
        <v>95.1</v>
      </c>
      <c r="AN13" s="17">
        <f>'Data input sheet'!CV13</f>
        <v>95.1</v>
      </c>
      <c r="AO13" s="17">
        <f>'Data input sheet'!CW13</f>
        <v>95.2</v>
      </c>
      <c r="AP13" s="17">
        <f>'Data input sheet'!CX13</f>
        <v>94.8</v>
      </c>
      <c r="AQ13" s="17">
        <f>'Data input sheet'!CY13</f>
        <v>95.8</v>
      </c>
      <c r="AR13" s="17">
        <f>'Data input sheet'!CZ13</f>
        <v>95.1</v>
      </c>
      <c r="AS13" s="17">
        <f>'Data input sheet'!DA13</f>
        <v>95.8</v>
      </c>
      <c r="AT13" s="17">
        <f>'Data input sheet'!DB13</f>
        <v>96</v>
      </c>
      <c r="AU13" s="17">
        <f>'Data input sheet'!DC13</f>
        <v>95.9</v>
      </c>
      <c r="AV13" s="17">
        <f>'Data input sheet'!DD13</f>
        <v>95.6</v>
      </c>
      <c r="AW13" s="17">
        <f>'Data input sheet'!DE13</f>
        <v>96.4</v>
      </c>
      <c r="AX13" s="17">
        <f>'Data input sheet'!DF13</f>
        <v>95.7</v>
      </c>
      <c r="AY13" s="17">
        <f>'Data input sheet'!DG13</f>
        <v>96.1</v>
      </c>
      <c r="AZ13" s="17">
        <f>'Data input sheet'!DH13</f>
        <v>96.2</v>
      </c>
      <c r="BA13" s="17">
        <f>'Data input sheet'!DI13</f>
        <v>96.6</v>
      </c>
      <c r="BB13" s="17">
        <f>'Data input sheet'!DJ13</f>
        <v>96.6</v>
      </c>
      <c r="BC13" s="17">
        <f>'Data input sheet'!DK13</f>
        <v>96.4</v>
      </c>
      <c r="BD13" s="17">
        <f>'Data input sheet'!DL13</f>
        <v>96.8</v>
      </c>
      <c r="BE13" s="17">
        <f>'Data input sheet'!DM13</f>
        <v>96.1</v>
      </c>
      <c r="BF13" s="17">
        <f>'Data input sheet'!DN13</f>
        <v>97.4</v>
      </c>
      <c r="BG13" s="17">
        <f>'Data input sheet'!DO13</f>
        <v>96.9</v>
      </c>
      <c r="BH13" s="17">
        <f>'Data input sheet'!DP13</f>
        <v>97.4</v>
      </c>
      <c r="BI13" s="17">
        <f>'Data input sheet'!DQ13</f>
        <v>97.7</v>
      </c>
      <c r="BJ13" s="17">
        <f>'Data input sheet'!DR13</f>
        <v>98.3</v>
      </c>
      <c r="BK13" s="17">
        <f>'Data input sheet'!DS13</f>
        <v>99.1</v>
      </c>
      <c r="BL13" s="17">
        <f>'Data input sheet'!DT13</f>
        <v>99.1</v>
      </c>
      <c r="BM13" s="17">
        <f>'Data input sheet'!DU13</f>
        <v>99</v>
      </c>
      <c r="BN13" s="17">
        <f>'Data input sheet'!DV13</f>
        <v>99.7</v>
      </c>
      <c r="BO13" s="17">
        <f>'Data input sheet'!DW13</f>
        <v>99.9</v>
      </c>
      <c r="BP13" s="17">
        <f>'Data input sheet'!DX13</f>
        <v>100</v>
      </c>
      <c r="BQ13" s="17">
        <f>'Data input sheet'!DY13</f>
        <v>100.5</v>
      </c>
      <c r="BR13" s="17">
        <f>'Data input sheet'!DZ13</f>
        <v>100.4</v>
      </c>
      <c r="BS13" s="17">
        <f>'Data input sheet'!EA13</f>
        <v>100.4</v>
      </c>
      <c r="BT13" s="17">
        <f>'Data input sheet'!EB13</f>
        <v>100.5</v>
      </c>
      <c r="BU13" s="17">
        <f>'Data input sheet'!EC13</f>
        <v>99.9</v>
      </c>
      <c r="BV13" s="17">
        <f>'Data input sheet'!ED13</f>
        <v>101.4</v>
      </c>
      <c r="BW13" s="17">
        <f>'Data input sheet'!EE13</f>
        <v>101.5</v>
      </c>
      <c r="BX13" s="17">
        <f>'Data input sheet'!EF13</f>
        <v>101.5</v>
      </c>
      <c r="BY13" s="17">
        <f>'Data input sheet'!EG13</f>
        <v>101.2</v>
      </c>
      <c r="BZ13" s="17">
        <f>'Data input sheet'!EH13</f>
        <v>101.4</v>
      </c>
      <c r="CA13" s="17">
        <f>'Data input sheet'!EI13</f>
        <v>101.7</v>
      </c>
      <c r="CB13" s="17">
        <f>'Data input sheet'!EJ13</f>
        <v>101.6</v>
      </c>
      <c r="CC13" s="17">
        <f>'Data input sheet'!EK13</f>
        <v>102.3</v>
      </c>
      <c r="CD13" s="17">
        <f>'Data input sheet'!EL13</f>
        <v>102.3</v>
      </c>
      <c r="CE13" s="17">
        <f>'Data input sheet'!EM13</f>
        <v>102.1</v>
      </c>
      <c r="CF13" s="17">
        <f>'Data input sheet'!EN13</f>
        <v>103.7</v>
      </c>
      <c r="CG13" s="17">
        <f>'Data input sheet'!EO13</f>
        <v>102.7</v>
      </c>
      <c r="CH13" s="17">
        <f>'Data input sheet'!EP13</f>
        <v>103.4</v>
      </c>
      <c r="CI13" s="17">
        <f>'Data input sheet'!EQ13</f>
        <v>103.5</v>
      </c>
      <c r="CJ13" s="17">
        <f>'Data input sheet'!ER13</f>
        <v>103.6</v>
      </c>
      <c r="CK13" s="17">
        <f>'Data input sheet'!ES13</f>
        <v>104.7</v>
      </c>
      <c r="CL13" s="17">
        <f>'Data input sheet'!ET13</f>
        <v>104.3</v>
      </c>
      <c r="CM13" s="17">
        <f>'Data input sheet'!EU13</f>
        <v>104.8</v>
      </c>
      <c r="CN13" s="17">
        <f>'Data input sheet'!EV13</f>
        <v>105.1</v>
      </c>
      <c r="CO13" s="17">
        <f>'Data input sheet'!EW13</f>
        <v>105.3</v>
      </c>
      <c r="CP13" s="17">
        <f>'Data input sheet'!EX13</f>
        <v>104.9</v>
      </c>
      <c r="CQ13" s="17">
        <f>'Data input sheet'!EY13</f>
        <v>106.4</v>
      </c>
      <c r="CR13" s="17">
        <f>'Data input sheet'!EZ13</f>
        <v>105</v>
      </c>
      <c r="CS13" s="17">
        <f>'Data input sheet'!FA13</f>
        <v>106.7</v>
      </c>
      <c r="CT13" s="17">
        <f>'Data input sheet'!FB13</f>
        <v>106.8</v>
      </c>
      <c r="CU13" s="17">
        <f>'Data input sheet'!FC13</f>
        <v>105.9</v>
      </c>
      <c r="CV13" s="17">
        <f>'Data input sheet'!FD13</f>
        <v>105.9</v>
      </c>
      <c r="CW13" s="17">
        <f>'Data input sheet'!FE13</f>
        <v>106.8</v>
      </c>
      <c r="CX13" s="17">
        <f>'Data input sheet'!FF13</f>
        <v>107.2</v>
      </c>
      <c r="CY13" s="17">
        <f>'Data input sheet'!FG13</f>
        <v>107.5</v>
      </c>
      <c r="CZ13" s="17">
        <f>'Data input sheet'!FH13</f>
        <v>107.3</v>
      </c>
      <c r="DA13" s="17">
        <f>'Data input sheet'!FI13</f>
        <v>107.3</v>
      </c>
      <c r="DB13" s="17">
        <f>'Data input sheet'!FJ13</f>
        <v>107.4</v>
      </c>
      <c r="DC13" s="17">
        <f>'Data input sheet'!FK13</f>
        <v>107.4</v>
      </c>
      <c r="DD13" s="17">
        <f>'Data input sheet'!FL13</f>
        <v>108.1</v>
      </c>
      <c r="DE13" s="17">
        <f>'Data input sheet'!FM13</f>
        <v>108.7</v>
      </c>
      <c r="DF13" s="17">
        <f>'Data input sheet'!FN13</f>
        <v>108.1</v>
      </c>
      <c r="DG13" s="17">
        <f>'Data input sheet'!FO13</f>
        <v>108.8</v>
      </c>
      <c r="DH13" s="17">
        <f>'Data input sheet'!FP13</f>
        <v>109.3</v>
      </c>
      <c r="DI13" s="17">
        <f>'Data input sheet'!FQ13</f>
        <v>109.7</v>
      </c>
      <c r="DJ13" s="17">
        <f>'Data input sheet'!FR13</f>
        <v>110.4</v>
      </c>
      <c r="DK13" s="17">
        <f>'Data input sheet'!FS13</f>
        <v>109.1</v>
      </c>
      <c r="DL13" s="17">
        <f>'Data input sheet'!FT13</f>
        <v>110.4</v>
      </c>
      <c r="DM13" s="17">
        <f>'Data input sheet'!FU13</f>
        <v>110.3</v>
      </c>
      <c r="DN13" s="17">
        <f>'Data input sheet'!FV13</f>
        <v>110.5</v>
      </c>
      <c r="DO13" s="17">
        <f>'Data input sheet'!FW13</f>
        <v>110.8</v>
      </c>
      <c r="DP13" s="17">
        <f>'Data input sheet'!FX13</f>
        <v>110.5</v>
      </c>
      <c r="DQ13" s="17">
        <f>'Data input sheet'!FY13</f>
        <v>111.6</v>
      </c>
      <c r="DR13" s="17">
        <f>'Data input sheet'!FZ13</f>
        <v>110.8</v>
      </c>
      <c r="DS13" s="17">
        <f>'Data input sheet'!GA13</f>
        <v>111.7</v>
      </c>
      <c r="DT13" s="17">
        <f>'Data input sheet'!GB13</f>
        <v>112.2</v>
      </c>
      <c r="DU13" s="17">
        <f>'Data input sheet'!GC13</f>
        <v>102.2</v>
      </c>
      <c r="DV13" s="17">
        <f>'Data input sheet'!GD13</f>
        <v>91</v>
      </c>
      <c r="DW13" s="17">
        <f>'Data input sheet'!GE13</f>
        <v>106.6</v>
      </c>
      <c r="DX13" s="17">
        <f>'Data input sheet'!GF13</f>
        <v>111.7</v>
      </c>
      <c r="DY13" s="17">
        <f>'Data input sheet'!GG13</f>
        <v>111.5</v>
      </c>
      <c r="DZ13" s="17">
        <f>'Data input sheet'!GH13</f>
        <v>114.9</v>
      </c>
      <c r="EA13" s="17">
        <f>'Data input sheet'!GI13</f>
        <v>113.8</v>
      </c>
      <c r="EB13" s="17">
        <f>'Data input sheet'!GJ13</f>
        <v>115.1</v>
      </c>
      <c r="EC13" s="17">
        <f>'Data input sheet'!GK13</f>
        <v>110.4</v>
      </c>
      <c r="ED13" s="17">
        <f>'Data input sheet'!GL13</f>
        <v>111.9</v>
      </c>
      <c r="EE13" s="17">
        <f>'Data input sheet'!GM13</f>
        <v>107</v>
      </c>
      <c r="EF13" s="17">
        <f>'Data input sheet'!GN13</f>
        <v>111.4</v>
      </c>
      <c r="EG13" s="17">
        <f>'Data input sheet'!GO13</f>
        <v>115.7</v>
      </c>
      <c r="EH13" s="17">
        <f>'Data input sheet'!GP13</f>
        <v>111.6</v>
      </c>
      <c r="EI13" s="17">
        <f>'Data input sheet'!GQ13</f>
        <v>116.3</v>
      </c>
      <c r="EJ13" s="17">
        <f>'Data input sheet'!GR13</f>
        <v>117.9</v>
      </c>
      <c r="EK13" s="17">
        <f>'Data input sheet'!GS13</f>
        <v>115.7</v>
      </c>
    </row>
    <row r="14" spans="1:141" ht="12">
      <c r="A14" s="4" t="s">
        <v>248</v>
      </c>
      <c r="B14" s="7" t="s">
        <v>173</v>
      </c>
      <c r="C14" s="17">
        <f>'Data input sheet'!BK14</f>
        <v>100.3</v>
      </c>
      <c r="D14" s="17">
        <f>'Data input sheet'!BL14</f>
        <v>100.2</v>
      </c>
      <c r="E14" s="17">
        <f>'Data input sheet'!BM14</f>
        <v>100.6</v>
      </c>
      <c r="F14" s="17">
        <f>'Data input sheet'!BN14</f>
        <v>99.1</v>
      </c>
      <c r="G14" s="17">
        <f>'Data input sheet'!BO14</f>
        <v>100</v>
      </c>
      <c r="H14" s="17">
        <f>'Data input sheet'!BP14</f>
        <v>99.5</v>
      </c>
      <c r="I14" s="17">
        <f>'Data input sheet'!BQ14</f>
        <v>101.1</v>
      </c>
      <c r="J14" s="17">
        <f>'Data input sheet'!BR14</f>
        <v>98.7</v>
      </c>
      <c r="K14" s="17">
        <f>'Data input sheet'!BS14</f>
        <v>99.1</v>
      </c>
      <c r="L14" s="17">
        <f>'Data input sheet'!BT14</f>
        <v>99.4</v>
      </c>
      <c r="M14" s="17">
        <f>'Data input sheet'!BU14</f>
        <v>99.6</v>
      </c>
      <c r="N14" s="17">
        <f>'Data input sheet'!BV14</f>
        <v>100.4</v>
      </c>
      <c r="O14" s="17">
        <f>'Data input sheet'!BW14</f>
        <v>99.4</v>
      </c>
      <c r="P14" s="17">
        <f>'Data input sheet'!BX14</f>
        <v>99.5</v>
      </c>
      <c r="Q14" s="17">
        <f>'Data input sheet'!BY14</f>
        <v>98.9</v>
      </c>
      <c r="R14" s="17">
        <f>'Data input sheet'!BZ14</f>
        <v>100.1</v>
      </c>
      <c r="S14" s="17">
        <f>'Data input sheet'!CA14</f>
        <v>97.5</v>
      </c>
      <c r="T14" s="17">
        <f>'Data input sheet'!CB14</f>
        <v>99</v>
      </c>
      <c r="U14" s="17">
        <f>'Data input sheet'!CC14</f>
        <v>98.7</v>
      </c>
      <c r="V14" s="17">
        <f>'Data input sheet'!CD14</f>
        <v>98.3</v>
      </c>
      <c r="W14" s="17">
        <f>'Data input sheet'!CE14</f>
        <v>98.9</v>
      </c>
      <c r="X14" s="17">
        <f>'Data input sheet'!CF14</f>
        <v>99.1</v>
      </c>
      <c r="Y14" s="17">
        <f>'Data input sheet'!CG14</f>
        <v>98.2</v>
      </c>
      <c r="Z14" s="17">
        <f>'Data input sheet'!CH14</f>
        <v>97.9</v>
      </c>
      <c r="AA14" s="17">
        <f>'Data input sheet'!CI14</f>
        <v>98.3</v>
      </c>
      <c r="AB14" s="17">
        <f>'Data input sheet'!CJ14</f>
        <v>98.4</v>
      </c>
      <c r="AC14" s="17">
        <f>'Data input sheet'!CK14</f>
        <v>98.5</v>
      </c>
      <c r="AD14" s="17">
        <f>'Data input sheet'!CL14</f>
        <v>97.6</v>
      </c>
      <c r="AE14" s="17">
        <f>'Data input sheet'!CM14</f>
        <v>98</v>
      </c>
      <c r="AF14" s="17">
        <f>'Data input sheet'!CN14</f>
        <v>98.3</v>
      </c>
      <c r="AG14" s="17">
        <f>'Data input sheet'!CO14</f>
        <v>97.6</v>
      </c>
      <c r="AH14" s="17">
        <f>'Data input sheet'!CP14</f>
        <v>98.2</v>
      </c>
      <c r="AI14" s="17">
        <f>'Data input sheet'!CQ14</f>
        <v>97.6</v>
      </c>
      <c r="AJ14" s="17">
        <f>'Data input sheet'!CR14</f>
        <v>97</v>
      </c>
      <c r="AK14" s="17">
        <f>'Data input sheet'!CS14</f>
        <v>96.7</v>
      </c>
      <c r="AL14" s="17">
        <f>'Data input sheet'!CT14</f>
        <v>97.1</v>
      </c>
      <c r="AM14" s="17">
        <f>'Data input sheet'!CU14</f>
        <v>96.7</v>
      </c>
      <c r="AN14" s="17">
        <f>'Data input sheet'!CV14</f>
        <v>97.2</v>
      </c>
      <c r="AO14" s="17">
        <f>'Data input sheet'!CW14</f>
        <v>97.8</v>
      </c>
      <c r="AP14" s="17">
        <f>'Data input sheet'!CX14</f>
        <v>95.9</v>
      </c>
      <c r="AQ14" s="17">
        <f>'Data input sheet'!CY14</f>
        <v>97.5</v>
      </c>
      <c r="AR14" s="17">
        <f>'Data input sheet'!CZ14</f>
        <v>96.8</v>
      </c>
      <c r="AS14" s="17">
        <f>'Data input sheet'!DA14</f>
        <v>97.9</v>
      </c>
      <c r="AT14" s="17">
        <f>'Data input sheet'!DB14</f>
        <v>97.8</v>
      </c>
      <c r="AU14" s="17">
        <f>'Data input sheet'!DC14</f>
        <v>96.8</v>
      </c>
      <c r="AV14" s="17">
        <f>'Data input sheet'!DD14</f>
        <v>97.3</v>
      </c>
      <c r="AW14" s="17">
        <f>'Data input sheet'!DE14</f>
        <v>98</v>
      </c>
      <c r="AX14" s="17">
        <f>'Data input sheet'!DF14</f>
        <v>96.7</v>
      </c>
      <c r="AY14" s="17">
        <f>'Data input sheet'!DG14</f>
        <v>97</v>
      </c>
      <c r="AZ14" s="17">
        <f>'Data input sheet'!DH14</f>
        <v>97.3</v>
      </c>
      <c r="BA14" s="17">
        <f>'Data input sheet'!DI14</f>
        <v>97.8</v>
      </c>
      <c r="BB14" s="17">
        <f>'Data input sheet'!DJ14</f>
        <v>98.4</v>
      </c>
      <c r="BC14" s="17">
        <f>'Data input sheet'!DK14</f>
        <v>97.8</v>
      </c>
      <c r="BD14" s="17">
        <f>'Data input sheet'!DL14</f>
        <v>98.3</v>
      </c>
      <c r="BE14" s="17">
        <f>'Data input sheet'!DM14</f>
        <v>97.5</v>
      </c>
      <c r="BF14" s="17">
        <f>'Data input sheet'!DN14</f>
        <v>97.6</v>
      </c>
      <c r="BG14" s="17">
        <f>'Data input sheet'!DO14</f>
        <v>98.2</v>
      </c>
      <c r="BH14" s="17">
        <f>'Data input sheet'!DP14</f>
        <v>98.7</v>
      </c>
      <c r="BI14" s="17">
        <f>'Data input sheet'!DQ14</f>
        <v>98.9</v>
      </c>
      <c r="BJ14" s="17">
        <f>'Data input sheet'!DR14</f>
        <v>99.1</v>
      </c>
      <c r="BK14" s="17">
        <f>'Data input sheet'!DS14</f>
        <v>99.7</v>
      </c>
      <c r="BL14" s="17">
        <f>'Data input sheet'!DT14</f>
        <v>99.1</v>
      </c>
      <c r="BM14" s="17">
        <f>'Data input sheet'!DU14</f>
        <v>98.8</v>
      </c>
      <c r="BN14" s="17">
        <f>'Data input sheet'!DV14</f>
        <v>100</v>
      </c>
      <c r="BO14" s="17">
        <f>'Data input sheet'!DW14</f>
        <v>100.1</v>
      </c>
      <c r="BP14" s="17">
        <f>'Data input sheet'!DX14</f>
        <v>99.9</v>
      </c>
      <c r="BQ14" s="17">
        <f>'Data input sheet'!DY14</f>
        <v>100.5</v>
      </c>
      <c r="BR14" s="17">
        <f>'Data input sheet'!DZ14</f>
        <v>101.2</v>
      </c>
      <c r="BS14" s="17">
        <f>'Data input sheet'!EA14</f>
        <v>100</v>
      </c>
      <c r="BT14" s="17">
        <f>'Data input sheet'!EB14</f>
        <v>100.1</v>
      </c>
      <c r="BU14" s="17">
        <f>'Data input sheet'!EC14</f>
        <v>99.7</v>
      </c>
      <c r="BV14" s="17">
        <f>'Data input sheet'!ED14</f>
        <v>100.9</v>
      </c>
      <c r="BW14" s="17">
        <f>'Data input sheet'!EE14</f>
        <v>101.1</v>
      </c>
      <c r="BX14" s="17">
        <f>'Data input sheet'!EF14</f>
        <v>101.4</v>
      </c>
      <c r="BY14" s="17">
        <f>'Data input sheet'!EG14</f>
        <v>100.4</v>
      </c>
      <c r="BZ14" s="17">
        <f>'Data input sheet'!EH14</f>
        <v>100.3</v>
      </c>
      <c r="CA14" s="17">
        <f>'Data input sheet'!EI14</f>
        <v>100.9</v>
      </c>
      <c r="CB14" s="17">
        <f>'Data input sheet'!EJ14</f>
        <v>100.8</v>
      </c>
      <c r="CC14" s="17">
        <f>'Data input sheet'!EK14</f>
        <v>101.4</v>
      </c>
      <c r="CD14" s="17">
        <f>'Data input sheet'!EL14</f>
        <v>101.5</v>
      </c>
      <c r="CE14" s="17">
        <f>'Data input sheet'!EM14</f>
        <v>102</v>
      </c>
      <c r="CF14" s="17">
        <f>'Data input sheet'!EN14</f>
        <v>102.3</v>
      </c>
      <c r="CG14" s="17">
        <f>'Data input sheet'!EO14</f>
        <v>101.7</v>
      </c>
      <c r="CH14" s="17">
        <f>'Data input sheet'!EP14</f>
        <v>101.7</v>
      </c>
      <c r="CI14" s="17">
        <f>'Data input sheet'!EQ14</f>
        <v>102.6</v>
      </c>
      <c r="CJ14" s="17">
        <f>'Data input sheet'!ER14</f>
        <v>102.2</v>
      </c>
      <c r="CK14" s="17">
        <f>'Data input sheet'!ES14</f>
        <v>102.4</v>
      </c>
      <c r="CL14" s="17">
        <f>'Data input sheet'!ET14</f>
        <v>103.3</v>
      </c>
      <c r="CM14" s="17">
        <f>'Data input sheet'!EU14</f>
        <v>102.7</v>
      </c>
      <c r="CN14" s="17">
        <f>'Data input sheet'!EV14</f>
        <v>103.2</v>
      </c>
      <c r="CO14" s="17">
        <f>'Data input sheet'!EW14</f>
        <v>103.2</v>
      </c>
      <c r="CP14" s="17">
        <f>'Data input sheet'!EX14</f>
        <v>102.7</v>
      </c>
      <c r="CQ14" s="17">
        <f>'Data input sheet'!EY14</f>
        <v>104.3</v>
      </c>
      <c r="CR14" s="17">
        <f>'Data input sheet'!EZ14</f>
        <v>102.6</v>
      </c>
      <c r="CS14" s="17">
        <f>'Data input sheet'!FA14</f>
        <v>103.7</v>
      </c>
      <c r="CT14" s="17">
        <f>'Data input sheet'!FB14</f>
        <v>103.8</v>
      </c>
      <c r="CU14" s="17">
        <f>'Data input sheet'!FC14</f>
        <v>103</v>
      </c>
      <c r="CV14" s="17">
        <f>'Data input sheet'!FD14</f>
        <v>104.1</v>
      </c>
      <c r="CW14" s="17">
        <f>'Data input sheet'!FE14</f>
        <v>104.9</v>
      </c>
      <c r="CX14" s="17">
        <f>'Data input sheet'!FF14</f>
        <v>103.6</v>
      </c>
      <c r="CY14" s="17">
        <f>'Data input sheet'!FG14</f>
        <v>105.4</v>
      </c>
      <c r="CZ14" s="17">
        <f>'Data input sheet'!FH14</f>
        <v>105.4</v>
      </c>
      <c r="DA14" s="17">
        <f>'Data input sheet'!FI14</f>
        <v>104.9</v>
      </c>
      <c r="DB14" s="17">
        <f>'Data input sheet'!FJ14</f>
        <v>105</v>
      </c>
      <c r="DC14" s="17">
        <f>'Data input sheet'!FK14</f>
        <v>105</v>
      </c>
      <c r="DD14" s="17">
        <f>'Data input sheet'!FL14</f>
        <v>105.3</v>
      </c>
      <c r="DE14" s="17">
        <f>'Data input sheet'!FM14</f>
        <v>104.8</v>
      </c>
      <c r="DF14" s="17">
        <f>'Data input sheet'!FN14</f>
        <v>105.2</v>
      </c>
      <c r="DG14" s="17">
        <f>'Data input sheet'!FO14</f>
        <v>105</v>
      </c>
      <c r="DH14" s="17">
        <f>'Data input sheet'!FP14</f>
        <v>105.1</v>
      </c>
      <c r="DI14" s="17">
        <f>'Data input sheet'!FQ14</f>
        <v>105.4</v>
      </c>
      <c r="DJ14" s="17">
        <f>'Data input sheet'!FR14</f>
        <v>106.2</v>
      </c>
      <c r="DK14" s="17">
        <f>'Data input sheet'!FS14</f>
        <v>105</v>
      </c>
      <c r="DL14" s="17">
        <f>'Data input sheet'!FT14</f>
        <v>106.8</v>
      </c>
      <c r="DM14" s="17">
        <f>'Data input sheet'!FU14</f>
        <v>106.3</v>
      </c>
      <c r="DN14" s="17">
        <f>'Data input sheet'!FV14</f>
        <v>106.2</v>
      </c>
      <c r="DO14" s="17">
        <f>'Data input sheet'!FW14</f>
        <v>105.8</v>
      </c>
      <c r="DP14" s="17">
        <f>'Data input sheet'!FX14</f>
        <v>106</v>
      </c>
      <c r="DQ14" s="17">
        <f>'Data input sheet'!FY14</f>
        <v>106.5</v>
      </c>
      <c r="DR14" s="17">
        <f>'Data input sheet'!FZ14</f>
        <v>105.3</v>
      </c>
      <c r="DS14" s="17">
        <f>'Data input sheet'!GA14</f>
        <v>106.1</v>
      </c>
      <c r="DT14" s="17">
        <f>'Data input sheet'!GB14</f>
        <v>108.7</v>
      </c>
      <c r="DU14" s="17">
        <f>'Data input sheet'!GC14</f>
        <v>114</v>
      </c>
      <c r="DV14" s="17">
        <f>'Data input sheet'!GD14</f>
        <v>107.2</v>
      </c>
      <c r="DW14" s="17">
        <f>'Data input sheet'!GE14</f>
        <v>109.9</v>
      </c>
      <c r="DX14" s="17">
        <f>'Data input sheet'!GF14</f>
        <v>107.5</v>
      </c>
      <c r="DY14" s="17">
        <f>'Data input sheet'!GG14</f>
        <v>107.7</v>
      </c>
      <c r="DZ14" s="17">
        <f>'Data input sheet'!GH14</f>
        <v>109.7</v>
      </c>
      <c r="EA14" s="17">
        <f>'Data input sheet'!GI14</f>
        <v>108.5</v>
      </c>
      <c r="EB14" s="17">
        <f>'Data input sheet'!GJ14</f>
        <v>110.8</v>
      </c>
      <c r="EC14" s="17">
        <f>'Data input sheet'!GK14</f>
        <v>108.8</v>
      </c>
      <c r="ED14" s="17">
        <f>'Data input sheet'!GL14</f>
        <v>110.8</v>
      </c>
      <c r="EE14" s="17">
        <f>'Data input sheet'!GM14</f>
        <v>111.6</v>
      </c>
      <c r="EF14" s="17">
        <f>'Data input sheet'!GN14</f>
        <v>111.1</v>
      </c>
      <c r="EG14" s="17">
        <f>'Data input sheet'!GO14</f>
        <v>113</v>
      </c>
      <c r="EH14" s="17">
        <f>'Data input sheet'!GP14</f>
        <v>111.3</v>
      </c>
      <c r="EI14" s="17">
        <f>'Data input sheet'!GQ14</f>
        <v>110.7</v>
      </c>
      <c r="EJ14" s="17">
        <f>'Data input sheet'!GR14</f>
        <v>109.9</v>
      </c>
      <c r="EK14" s="17">
        <f>'Data input sheet'!GS14</f>
        <v>109.1</v>
      </c>
    </row>
    <row r="15" spans="1:141" ht="12">
      <c r="A15" s="4" t="s">
        <v>249</v>
      </c>
      <c r="B15" s="7" t="s">
        <v>174</v>
      </c>
      <c r="C15" s="17">
        <f>'Data input sheet'!BK15</f>
        <v>93.4</v>
      </c>
      <c r="D15" s="17">
        <f>'Data input sheet'!BL15</f>
        <v>94.3</v>
      </c>
      <c r="E15" s="17">
        <f>'Data input sheet'!BM15</f>
        <v>95.9</v>
      </c>
      <c r="F15" s="17">
        <f>'Data input sheet'!BN15</f>
        <v>94.8</v>
      </c>
      <c r="G15" s="17">
        <f>'Data input sheet'!BO15</f>
        <v>95.6</v>
      </c>
      <c r="H15" s="17">
        <f>'Data input sheet'!BP15</f>
        <v>96.2</v>
      </c>
      <c r="I15" s="17">
        <f>'Data input sheet'!BQ15</f>
        <v>94.9</v>
      </c>
      <c r="J15" s="17">
        <f>'Data input sheet'!BR15</f>
        <v>95.8</v>
      </c>
      <c r="K15" s="17">
        <f>'Data input sheet'!BS15</f>
        <v>96.1</v>
      </c>
      <c r="L15" s="17">
        <f>'Data input sheet'!BT15</f>
        <v>95.7</v>
      </c>
      <c r="M15" s="17">
        <f>'Data input sheet'!BU15</f>
        <v>95.7</v>
      </c>
      <c r="N15" s="17">
        <f>'Data input sheet'!BV15</f>
        <v>95.3</v>
      </c>
      <c r="O15" s="17">
        <f>'Data input sheet'!BW15</f>
        <v>95</v>
      </c>
      <c r="P15" s="17">
        <f>'Data input sheet'!BX15</f>
        <v>96.3</v>
      </c>
      <c r="Q15" s="17">
        <f>'Data input sheet'!BY15</f>
        <v>94.6</v>
      </c>
      <c r="R15" s="17">
        <f>'Data input sheet'!BZ15</f>
        <v>95.6</v>
      </c>
      <c r="S15" s="17">
        <f>'Data input sheet'!CA15</f>
        <v>94.6</v>
      </c>
      <c r="T15" s="17">
        <f>'Data input sheet'!CB15</f>
        <v>95</v>
      </c>
      <c r="U15" s="17">
        <f>'Data input sheet'!CC15</f>
        <v>95.6</v>
      </c>
      <c r="V15" s="17">
        <f>'Data input sheet'!CD15</f>
        <v>95.5</v>
      </c>
      <c r="W15" s="17">
        <f>'Data input sheet'!CE15</f>
        <v>94.9</v>
      </c>
      <c r="X15" s="17">
        <f>'Data input sheet'!CF15</f>
        <v>95.5</v>
      </c>
      <c r="Y15" s="17">
        <f>'Data input sheet'!CG15</f>
        <v>95</v>
      </c>
      <c r="Z15" s="17">
        <f>'Data input sheet'!CH15</f>
        <v>95.2</v>
      </c>
      <c r="AA15" s="17">
        <f>'Data input sheet'!CI15</f>
        <v>94.7</v>
      </c>
      <c r="AB15" s="17">
        <f>'Data input sheet'!CJ15</f>
        <v>94.5</v>
      </c>
      <c r="AC15" s="17">
        <f>'Data input sheet'!CK15</f>
        <v>95.7</v>
      </c>
      <c r="AD15" s="17">
        <f>'Data input sheet'!CL15</f>
        <v>93.5</v>
      </c>
      <c r="AE15" s="17">
        <f>'Data input sheet'!CM15</f>
        <v>94.5</v>
      </c>
      <c r="AF15" s="17">
        <f>'Data input sheet'!CN15</f>
        <v>94.5</v>
      </c>
      <c r="AG15" s="17">
        <f>'Data input sheet'!CO15</f>
        <v>94.8</v>
      </c>
      <c r="AH15" s="17">
        <f>'Data input sheet'!CP15</f>
        <v>94.1</v>
      </c>
      <c r="AI15" s="17">
        <f>'Data input sheet'!CQ15</f>
        <v>93.5</v>
      </c>
      <c r="AJ15" s="17">
        <f>'Data input sheet'!CR15</f>
        <v>93.4</v>
      </c>
      <c r="AK15" s="17">
        <f>'Data input sheet'!CS15</f>
        <v>92.6</v>
      </c>
      <c r="AL15" s="17">
        <f>'Data input sheet'!CT15</f>
        <v>93.2</v>
      </c>
      <c r="AM15" s="17">
        <f>'Data input sheet'!CU15</f>
        <v>93.4</v>
      </c>
      <c r="AN15" s="17">
        <f>'Data input sheet'!CV15</f>
        <v>93</v>
      </c>
      <c r="AO15" s="17">
        <f>'Data input sheet'!CW15</f>
        <v>92.3</v>
      </c>
      <c r="AP15" s="17">
        <f>'Data input sheet'!CX15</f>
        <v>93.7</v>
      </c>
      <c r="AQ15" s="17">
        <f>'Data input sheet'!CY15</f>
        <v>94.2</v>
      </c>
      <c r="AR15" s="17">
        <f>'Data input sheet'!CZ15</f>
        <v>93.4</v>
      </c>
      <c r="AS15" s="17">
        <f>'Data input sheet'!DA15</f>
        <v>93.7</v>
      </c>
      <c r="AT15" s="17">
        <f>'Data input sheet'!DB15</f>
        <v>94.3</v>
      </c>
      <c r="AU15" s="17">
        <f>'Data input sheet'!DC15</f>
        <v>94.9</v>
      </c>
      <c r="AV15" s="17">
        <f>'Data input sheet'!DD15</f>
        <v>93.9</v>
      </c>
      <c r="AW15" s="17">
        <f>'Data input sheet'!DE15</f>
        <v>94.9</v>
      </c>
      <c r="AX15" s="17">
        <f>'Data input sheet'!DF15</f>
        <v>94.7</v>
      </c>
      <c r="AY15" s="17">
        <f>'Data input sheet'!DG15</f>
        <v>95.2</v>
      </c>
      <c r="AZ15" s="17">
        <f>'Data input sheet'!DH15</f>
        <v>95.1</v>
      </c>
      <c r="BA15" s="17">
        <f>'Data input sheet'!DI15</f>
        <v>95.4</v>
      </c>
      <c r="BB15" s="17">
        <f>'Data input sheet'!DJ15</f>
        <v>95.3</v>
      </c>
      <c r="BC15" s="17">
        <f>'Data input sheet'!DK15</f>
        <v>95.4</v>
      </c>
      <c r="BD15" s="17">
        <f>'Data input sheet'!DL15</f>
        <v>95.6</v>
      </c>
      <c r="BE15" s="17">
        <f>'Data input sheet'!DM15</f>
        <v>95.2</v>
      </c>
      <c r="BF15" s="17">
        <f>'Data input sheet'!DN15</f>
        <v>97.5</v>
      </c>
      <c r="BG15" s="17">
        <f>'Data input sheet'!DO15</f>
        <v>95.8</v>
      </c>
      <c r="BH15" s="17">
        <f>'Data input sheet'!DP15</f>
        <v>96.5</v>
      </c>
      <c r="BI15" s="17">
        <f>'Data input sheet'!DQ15</f>
        <v>97.1</v>
      </c>
      <c r="BJ15" s="17">
        <f>'Data input sheet'!DR15</f>
        <v>97.6</v>
      </c>
      <c r="BK15" s="17">
        <f>'Data input sheet'!DS15</f>
        <v>98.2</v>
      </c>
      <c r="BL15" s="17">
        <f>'Data input sheet'!DT15</f>
        <v>98.8</v>
      </c>
      <c r="BM15" s="17">
        <f>'Data input sheet'!DU15</f>
        <v>99</v>
      </c>
      <c r="BN15" s="17">
        <f>'Data input sheet'!DV15</f>
        <v>99.2</v>
      </c>
      <c r="BO15" s="17">
        <f>'Data input sheet'!DW15</f>
        <v>99.8</v>
      </c>
      <c r="BP15" s="17">
        <f>'Data input sheet'!DX15</f>
        <v>100.2</v>
      </c>
      <c r="BQ15" s="17">
        <f>'Data input sheet'!DY15</f>
        <v>100.6</v>
      </c>
      <c r="BR15" s="17">
        <f>'Data input sheet'!DZ15</f>
        <v>100.2</v>
      </c>
      <c r="BS15" s="17">
        <f>'Data input sheet'!EA15</f>
        <v>100.9</v>
      </c>
      <c r="BT15" s="17">
        <f>'Data input sheet'!EB15</f>
        <v>101</v>
      </c>
      <c r="BU15" s="17">
        <f>'Data input sheet'!EC15</f>
        <v>100.2</v>
      </c>
      <c r="BV15" s="17">
        <f>'Data input sheet'!ED15</f>
        <v>101.8</v>
      </c>
      <c r="BW15" s="17">
        <f>'Data input sheet'!EE15</f>
        <v>102.1</v>
      </c>
      <c r="BX15" s="17">
        <f>'Data input sheet'!EF15</f>
        <v>102.1</v>
      </c>
      <c r="BY15" s="17">
        <f>'Data input sheet'!EG15</f>
        <v>101.7</v>
      </c>
      <c r="BZ15" s="17">
        <f>'Data input sheet'!EH15</f>
        <v>102.3</v>
      </c>
      <c r="CA15" s="17">
        <f>'Data input sheet'!EI15</f>
        <v>102.3</v>
      </c>
      <c r="CB15" s="17">
        <f>'Data input sheet'!EJ15</f>
        <v>102.7</v>
      </c>
      <c r="CC15" s="17">
        <f>'Data input sheet'!EK15</f>
        <v>102.8</v>
      </c>
      <c r="CD15" s="17">
        <f>'Data input sheet'!EL15</f>
        <v>103.2</v>
      </c>
      <c r="CE15" s="17">
        <f>'Data input sheet'!EM15</f>
        <v>102.1</v>
      </c>
      <c r="CF15" s="17">
        <f>'Data input sheet'!EN15</f>
        <v>105.2</v>
      </c>
      <c r="CG15" s="17">
        <f>'Data input sheet'!EO15</f>
        <v>103.9</v>
      </c>
      <c r="CH15" s="17">
        <f>'Data input sheet'!EP15</f>
        <v>104.3</v>
      </c>
      <c r="CI15" s="17">
        <f>'Data input sheet'!EQ15</f>
        <v>104.3</v>
      </c>
      <c r="CJ15" s="17">
        <f>'Data input sheet'!ER15</f>
        <v>105</v>
      </c>
      <c r="CK15" s="17">
        <f>'Data input sheet'!ES15</f>
        <v>106.6</v>
      </c>
      <c r="CL15" s="17">
        <f>'Data input sheet'!ET15</f>
        <v>105.5</v>
      </c>
      <c r="CM15" s="17">
        <f>'Data input sheet'!EU15</f>
        <v>106.9</v>
      </c>
      <c r="CN15" s="17">
        <f>'Data input sheet'!EV15</f>
        <v>107</v>
      </c>
      <c r="CO15" s="17">
        <f>'Data input sheet'!EW15</f>
        <v>107.4</v>
      </c>
      <c r="CP15" s="17">
        <f>'Data input sheet'!EX15</f>
        <v>107.2</v>
      </c>
      <c r="CQ15" s="17">
        <f>'Data input sheet'!EY15</f>
        <v>108.4</v>
      </c>
      <c r="CR15" s="17">
        <f>'Data input sheet'!EZ15</f>
        <v>107.1</v>
      </c>
      <c r="CS15" s="17">
        <f>'Data input sheet'!FA15</f>
        <v>109.7</v>
      </c>
      <c r="CT15" s="17">
        <f>'Data input sheet'!FB15</f>
        <v>109.1</v>
      </c>
      <c r="CU15" s="17">
        <f>'Data input sheet'!FC15</f>
        <v>108.6</v>
      </c>
      <c r="CV15" s="17">
        <f>'Data input sheet'!FD15</f>
        <v>107.7</v>
      </c>
      <c r="CW15" s="17">
        <f>'Data input sheet'!FE15</f>
        <v>108.3</v>
      </c>
      <c r="CX15" s="17">
        <f>'Data input sheet'!FF15</f>
        <v>110.7</v>
      </c>
      <c r="CY15" s="17">
        <f>'Data input sheet'!FG15</f>
        <v>109.8</v>
      </c>
      <c r="CZ15" s="17">
        <f>'Data input sheet'!FH15</f>
        <v>109.3</v>
      </c>
      <c r="DA15" s="17">
        <f>'Data input sheet'!FI15</f>
        <v>109.8</v>
      </c>
      <c r="DB15" s="17">
        <f>'Data input sheet'!FJ15</f>
        <v>110.2</v>
      </c>
      <c r="DC15" s="17">
        <f>'Data input sheet'!FK15</f>
        <v>109.7</v>
      </c>
      <c r="DD15" s="17">
        <f>'Data input sheet'!FL15</f>
        <v>110.9</v>
      </c>
      <c r="DE15" s="17">
        <f>'Data input sheet'!FM15</f>
        <v>112</v>
      </c>
      <c r="DF15" s="17">
        <f>'Data input sheet'!FN15</f>
        <v>110.3</v>
      </c>
      <c r="DG15" s="17">
        <f>'Data input sheet'!FO15</f>
        <v>111.9</v>
      </c>
      <c r="DH15" s="17">
        <f>'Data input sheet'!FP15</f>
        <v>113.1</v>
      </c>
      <c r="DI15" s="17">
        <f>'Data input sheet'!FQ15</f>
        <v>113.4</v>
      </c>
      <c r="DJ15" s="17">
        <f>'Data input sheet'!FR15</f>
        <v>113.9</v>
      </c>
      <c r="DK15" s="17">
        <f>'Data input sheet'!FS15</f>
        <v>113.3</v>
      </c>
      <c r="DL15" s="17">
        <f>'Data input sheet'!FT15</f>
        <v>114.3</v>
      </c>
      <c r="DM15" s="17">
        <f>'Data input sheet'!FU15</f>
        <v>114.2</v>
      </c>
      <c r="DN15" s="17">
        <f>'Data input sheet'!FV15</f>
        <v>114.8</v>
      </c>
      <c r="DO15" s="17">
        <f>'Data input sheet'!FW15</f>
        <v>115.4</v>
      </c>
      <c r="DP15" s="17">
        <f>'Data input sheet'!FX15</f>
        <v>115</v>
      </c>
      <c r="DQ15" s="17">
        <f>'Data input sheet'!FY15</f>
        <v>116.4</v>
      </c>
      <c r="DR15" s="17">
        <f>'Data input sheet'!FZ15</f>
        <v>115.5</v>
      </c>
      <c r="DS15" s="17">
        <f>'Data input sheet'!GA15</f>
        <v>116.7</v>
      </c>
      <c r="DT15" s="17">
        <f>'Data input sheet'!GB15</f>
        <v>116.6</v>
      </c>
      <c r="DU15" s="17">
        <f>'Data input sheet'!GC15</f>
        <v>95.8</v>
      </c>
      <c r="DV15" s="17">
        <f>'Data input sheet'!GD15</f>
        <v>82.4</v>
      </c>
      <c r="DW15" s="17">
        <f>'Data input sheet'!GE15</f>
        <v>108.5</v>
      </c>
      <c r="DX15" s="17">
        <f>'Data input sheet'!GF15</f>
        <v>118.6</v>
      </c>
      <c r="DY15" s="17">
        <f>'Data input sheet'!GG15</f>
        <v>116.6</v>
      </c>
      <c r="DZ15" s="17">
        <f>'Data input sheet'!GH15</f>
        <v>121.7</v>
      </c>
      <c r="EA15" s="17">
        <f>'Data input sheet'!GI15</f>
        <v>119.9</v>
      </c>
      <c r="EB15" s="17">
        <f>'Data input sheet'!GJ15</f>
        <v>122</v>
      </c>
      <c r="EC15" s="17">
        <f>'Data input sheet'!GK15</f>
        <v>114.9</v>
      </c>
      <c r="ED15" s="17">
        <f>'Data input sheet'!GL15</f>
        <v>115.5</v>
      </c>
      <c r="EE15" s="17">
        <f>'Data input sheet'!GM15</f>
        <v>106</v>
      </c>
      <c r="EF15" s="17">
        <f>'Data input sheet'!GN15</f>
        <v>114.5</v>
      </c>
      <c r="EG15" s="17">
        <f>'Data input sheet'!GO15</f>
        <v>121.1</v>
      </c>
      <c r="EH15" s="17">
        <f>'Data input sheet'!GP15</f>
        <v>114.5</v>
      </c>
      <c r="EI15" s="17">
        <f>'Data input sheet'!GQ15</f>
        <v>124.1</v>
      </c>
      <c r="EJ15" s="17">
        <f>'Data input sheet'!GR15</f>
        <v>127.1</v>
      </c>
      <c r="EK15" s="17">
        <f>'Data input sheet'!GS15</f>
        <v>123.4</v>
      </c>
    </row>
    <row r="16" spans="1:141" ht="12">
      <c r="A16" s="4" t="s">
        <v>181</v>
      </c>
      <c r="B16" s="7" t="s">
        <v>254</v>
      </c>
      <c r="C16" s="17">
        <f>'Data input sheet'!BK16</f>
        <v>99.5</v>
      </c>
      <c r="D16" s="17">
        <f>'Data input sheet'!BL16</f>
        <v>99.3</v>
      </c>
      <c r="E16" s="17">
        <f>'Data input sheet'!BM16</f>
        <v>99.5</v>
      </c>
      <c r="F16" s="17">
        <f>'Data input sheet'!BN16</f>
        <v>98</v>
      </c>
      <c r="G16" s="17">
        <f>'Data input sheet'!BO16</f>
        <v>99</v>
      </c>
      <c r="H16" s="17">
        <f>'Data input sheet'!BP16</f>
        <v>98.2</v>
      </c>
      <c r="I16" s="17">
        <f>'Data input sheet'!BQ16</f>
        <v>100.3</v>
      </c>
      <c r="J16" s="17">
        <f>'Data input sheet'!BR16</f>
        <v>97.8</v>
      </c>
      <c r="K16" s="17">
        <f>'Data input sheet'!BS16</f>
        <v>98</v>
      </c>
      <c r="L16" s="17">
        <f>'Data input sheet'!BT16</f>
        <v>98.4</v>
      </c>
      <c r="M16" s="17">
        <f>'Data input sheet'!BU16</f>
        <v>98.5</v>
      </c>
      <c r="N16" s="17">
        <f>'Data input sheet'!BV16</f>
        <v>99.4</v>
      </c>
      <c r="O16" s="17">
        <f>'Data input sheet'!BW16</f>
        <v>98.8</v>
      </c>
      <c r="P16" s="17">
        <f>'Data input sheet'!BX16</f>
        <v>98.9</v>
      </c>
      <c r="Q16" s="17">
        <f>'Data input sheet'!BY16</f>
        <v>98.3</v>
      </c>
      <c r="R16" s="17">
        <f>'Data input sheet'!BZ16</f>
        <v>99.6</v>
      </c>
      <c r="S16" s="17">
        <f>'Data input sheet'!CA16</f>
        <v>96.8</v>
      </c>
      <c r="T16" s="17">
        <f>'Data input sheet'!CB16</f>
        <v>98.4</v>
      </c>
      <c r="U16" s="17">
        <f>'Data input sheet'!CC16</f>
        <v>98.3</v>
      </c>
      <c r="V16" s="17">
        <f>'Data input sheet'!CD16</f>
        <v>97.8</v>
      </c>
      <c r="W16" s="17">
        <f>'Data input sheet'!CE16</f>
        <v>98.5</v>
      </c>
      <c r="X16" s="17">
        <f>'Data input sheet'!CF16</f>
        <v>98.7</v>
      </c>
      <c r="Y16" s="17">
        <f>'Data input sheet'!CG16</f>
        <v>97.5</v>
      </c>
      <c r="Z16" s="17">
        <f>'Data input sheet'!CH16</f>
        <v>97.3</v>
      </c>
      <c r="AA16" s="17">
        <f>'Data input sheet'!CI16</f>
        <v>97.8</v>
      </c>
      <c r="AB16" s="17">
        <f>'Data input sheet'!CJ16</f>
        <v>98</v>
      </c>
      <c r="AC16" s="17">
        <f>'Data input sheet'!CK16</f>
        <v>98.2</v>
      </c>
      <c r="AD16" s="17">
        <f>'Data input sheet'!CL16</f>
        <v>97.3</v>
      </c>
      <c r="AE16" s="17">
        <f>'Data input sheet'!CM16</f>
        <v>97.7</v>
      </c>
      <c r="AF16" s="17">
        <f>'Data input sheet'!CN16</f>
        <v>98.1</v>
      </c>
      <c r="AG16" s="17">
        <f>'Data input sheet'!CO16</f>
        <v>97.4</v>
      </c>
      <c r="AH16" s="17">
        <f>'Data input sheet'!CP16</f>
        <v>98</v>
      </c>
      <c r="AI16" s="17">
        <f>'Data input sheet'!CQ16</f>
        <v>97.7</v>
      </c>
      <c r="AJ16" s="17">
        <f>'Data input sheet'!CR16</f>
        <v>96.8</v>
      </c>
      <c r="AK16" s="17">
        <f>'Data input sheet'!CS16</f>
        <v>96.6</v>
      </c>
      <c r="AL16" s="17">
        <f>'Data input sheet'!CT16</f>
        <v>96.7</v>
      </c>
      <c r="AM16" s="17">
        <f>'Data input sheet'!CU16</f>
        <v>96.5</v>
      </c>
      <c r="AN16" s="17">
        <f>'Data input sheet'!CV16</f>
        <v>97.1</v>
      </c>
      <c r="AO16" s="17">
        <f>'Data input sheet'!CW16</f>
        <v>97.8</v>
      </c>
      <c r="AP16" s="17">
        <f>'Data input sheet'!CX16</f>
        <v>95.8</v>
      </c>
      <c r="AQ16" s="17">
        <f>'Data input sheet'!CY16</f>
        <v>97.5</v>
      </c>
      <c r="AR16" s="17">
        <f>'Data input sheet'!CZ16</f>
        <v>96.7</v>
      </c>
      <c r="AS16" s="17">
        <f>'Data input sheet'!DA16</f>
        <v>97.8</v>
      </c>
      <c r="AT16" s="17">
        <f>'Data input sheet'!DB16</f>
        <v>97.5</v>
      </c>
      <c r="AU16" s="17">
        <f>'Data input sheet'!DC16</f>
        <v>96.8</v>
      </c>
      <c r="AV16" s="17">
        <f>'Data input sheet'!DD16</f>
        <v>97.1</v>
      </c>
      <c r="AW16" s="17">
        <f>'Data input sheet'!DE16</f>
        <v>98</v>
      </c>
      <c r="AX16" s="17">
        <f>'Data input sheet'!DF16</f>
        <v>96.1</v>
      </c>
      <c r="AY16" s="17">
        <f>'Data input sheet'!DG16</f>
        <v>96.6</v>
      </c>
      <c r="AZ16" s="17">
        <f>'Data input sheet'!DH16</f>
        <v>97</v>
      </c>
      <c r="BA16" s="17">
        <f>'Data input sheet'!DI16</f>
        <v>97.7</v>
      </c>
      <c r="BB16" s="17">
        <f>'Data input sheet'!DJ16</f>
        <v>98.3</v>
      </c>
      <c r="BC16" s="17">
        <f>'Data input sheet'!DK16</f>
        <v>97.7</v>
      </c>
      <c r="BD16" s="17">
        <f>'Data input sheet'!DL16</f>
        <v>98.3</v>
      </c>
      <c r="BE16" s="17">
        <f>'Data input sheet'!DM16</f>
        <v>97.5</v>
      </c>
      <c r="BF16" s="17">
        <f>'Data input sheet'!DN16</f>
        <v>97.5</v>
      </c>
      <c r="BG16" s="17">
        <f>'Data input sheet'!DO16</f>
        <v>98.3</v>
      </c>
      <c r="BH16" s="17">
        <f>'Data input sheet'!DP16</f>
        <v>98.7</v>
      </c>
      <c r="BI16" s="17">
        <f>'Data input sheet'!DQ16</f>
        <v>99</v>
      </c>
      <c r="BJ16" s="17">
        <f>'Data input sheet'!DR16</f>
        <v>99.7</v>
      </c>
      <c r="BK16" s="17">
        <f>'Data input sheet'!DS16</f>
        <v>99.7</v>
      </c>
      <c r="BL16" s="17">
        <f>'Data input sheet'!DT16</f>
        <v>99.1</v>
      </c>
      <c r="BM16" s="17">
        <f>'Data input sheet'!DU16</f>
        <v>98.8</v>
      </c>
      <c r="BN16" s="17">
        <f>'Data input sheet'!DV16</f>
        <v>99.9</v>
      </c>
      <c r="BO16" s="17">
        <f>'Data input sheet'!DW16</f>
        <v>100.1</v>
      </c>
      <c r="BP16" s="17">
        <f>'Data input sheet'!DX16</f>
        <v>99.7</v>
      </c>
      <c r="BQ16" s="17">
        <f>'Data input sheet'!DY16</f>
        <v>100.4</v>
      </c>
      <c r="BR16" s="17">
        <f>'Data input sheet'!DZ16</f>
        <v>101.2</v>
      </c>
      <c r="BS16" s="17">
        <f>'Data input sheet'!EA16</f>
        <v>100</v>
      </c>
      <c r="BT16" s="17">
        <f>'Data input sheet'!EB16</f>
        <v>100.1</v>
      </c>
      <c r="BU16" s="17">
        <f>'Data input sheet'!EC16</f>
        <v>99.8</v>
      </c>
      <c r="BV16" s="17">
        <f>'Data input sheet'!ED16</f>
        <v>101.1</v>
      </c>
      <c r="BW16" s="17">
        <f>'Data input sheet'!EE16</f>
        <v>101.2</v>
      </c>
      <c r="BX16" s="17">
        <f>'Data input sheet'!EF16</f>
        <v>101.3</v>
      </c>
      <c r="BY16" s="17">
        <f>'Data input sheet'!EG16</f>
        <v>100.4</v>
      </c>
      <c r="BZ16" s="17">
        <f>'Data input sheet'!EH16</f>
        <v>100.3</v>
      </c>
      <c r="CA16" s="17">
        <f>'Data input sheet'!EI16</f>
        <v>100.9</v>
      </c>
      <c r="CB16" s="17">
        <f>'Data input sheet'!EJ16</f>
        <v>100.7</v>
      </c>
      <c r="CC16" s="17">
        <f>'Data input sheet'!EK16</f>
        <v>101.6</v>
      </c>
      <c r="CD16" s="17">
        <f>'Data input sheet'!EL16</f>
        <v>101.6</v>
      </c>
      <c r="CE16" s="17">
        <f>'Data input sheet'!EM16</f>
        <v>102.1</v>
      </c>
      <c r="CF16" s="17">
        <f>'Data input sheet'!EN16</f>
        <v>102.4</v>
      </c>
      <c r="CG16" s="17">
        <f>'Data input sheet'!EO16</f>
        <v>101.7</v>
      </c>
      <c r="CH16" s="17">
        <f>'Data input sheet'!EP16</f>
        <v>101.6</v>
      </c>
      <c r="CI16" s="17">
        <f>'Data input sheet'!EQ16</f>
        <v>102.7</v>
      </c>
      <c r="CJ16" s="17">
        <f>'Data input sheet'!ER16</f>
        <v>102.3</v>
      </c>
      <c r="CK16" s="17">
        <f>'Data input sheet'!ES16</f>
        <v>102.5</v>
      </c>
      <c r="CL16" s="17">
        <f>'Data input sheet'!ET16</f>
        <v>103.5</v>
      </c>
      <c r="CM16" s="17">
        <f>'Data input sheet'!EU16</f>
        <v>102.8</v>
      </c>
      <c r="CN16" s="17">
        <f>'Data input sheet'!EV16</f>
        <v>103.2</v>
      </c>
      <c r="CO16" s="17">
        <f>'Data input sheet'!EW16</f>
        <v>103.4</v>
      </c>
      <c r="CP16" s="17">
        <f>'Data input sheet'!EX16</f>
        <v>102.9</v>
      </c>
      <c r="CQ16" s="17">
        <f>'Data input sheet'!EY16</f>
        <v>104.6</v>
      </c>
      <c r="CR16" s="17">
        <f>'Data input sheet'!EZ16</f>
        <v>102.8</v>
      </c>
      <c r="CS16" s="17">
        <f>'Data input sheet'!FA16</f>
        <v>104</v>
      </c>
      <c r="CT16" s="17">
        <f>'Data input sheet'!FB16</f>
        <v>103.8</v>
      </c>
      <c r="CU16" s="17">
        <f>'Data input sheet'!FC16</f>
        <v>103.2</v>
      </c>
      <c r="CV16" s="17">
        <f>'Data input sheet'!FD16</f>
        <v>104.4</v>
      </c>
      <c r="CW16" s="17">
        <f>'Data input sheet'!FE16</f>
        <v>105.1</v>
      </c>
      <c r="CX16" s="17">
        <f>'Data input sheet'!FF16</f>
        <v>103.9</v>
      </c>
      <c r="CY16" s="17">
        <f>'Data input sheet'!FG16</f>
        <v>105.7</v>
      </c>
      <c r="CZ16" s="17">
        <f>'Data input sheet'!FH16</f>
        <v>105.6</v>
      </c>
      <c r="DA16" s="17">
        <f>'Data input sheet'!FI16</f>
        <v>105.2</v>
      </c>
      <c r="DB16" s="17">
        <f>'Data input sheet'!FJ16</f>
        <v>105.2</v>
      </c>
      <c r="DC16" s="17">
        <f>'Data input sheet'!FK16</f>
        <v>105.4</v>
      </c>
      <c r="DD16" s="17">
        <f>'Data input sheet'!FL16</f>
        <v>105.7</v>
      </c>
      <c r="DE16" s="17">
        <f>'Data input sheet'!FM16</f>
        <v>105.3</v>
      </c>
      <c r="DF16" s="17">
        <f>'Data input sheet'!FN16</f>
        <v>105.7</v>
      </c>
      <c r="DG16" s="17">
        <f>'Data input sheet'!FO16</f>
        <v>105.5</v>
      </c>
      <c r="DH16" s="17">
        <f>'Data input sheet'!FP16</f>
        <v>105.4</v>
      </c>
      <c r="DI16" s="17">
        <f>'Data input sheet'!FQ16</f>
        <v>105.7</v>
      </c>
      <c r="DJ16" s="17">
        <f>'Data input sheet'!FR16</f>
        <v>106.6</v>
      </c>
      <c r="DK16" s="17">
        <f>'Data input sheet'!FS16</f>
        <v>105.6</v>
      </c>
      <c r="DL16" s="17">
        <f>'Data input sheet'!FT16</f>
        <v>107.1</v>
      </c>
      <c r="DM16" s="17">
        <f>'Data input sheet'!FU16</f>
        <v>106.6</v>
      </c>
      <c r="DN16" s="17">
        <f>'Data input sheet'!FV16</f>
        <v>106.7</v>
      </c>
      <c r="DO16" s="17">
        <f>'Data input sheet'!FW16</f>
        <v>106.2</v>
      </c>
      <c r="DP16" s="17">
        <f>'Data input sheet'!FX16</f>
        <v>106.4</v>
      </c>
      <c r="DQ16" s="17">
        <f>'Data input sheet'!FY16</f>
        <v>107.3</v>
      </c>
      <c r="DR16" s="17">
        <f>'Data input sheet'!FZ16</f>
        <v>106</v>
      </c>
      <c r="DS16" s="17">
        <f>'Data input sheet'!GA16</f>
        <v>106.6</v>
      </c>
      <c r="DT16" s="17">
        <f>'Data input sheet'!GB16</f>
        <v>109.4</v>
      </c>
      <c r="DU16" s="17">
        <f>'Data input sheet'!GC16</f>
        <v>116.5</v>
      </c>
      <c r="DV16" s="17">
        <f>'Data input sheet'!GD16</f>
        <v>109.5</v>
      </c>
      <c r="DW16" s="17">
        <f>'Data input sheet'!GE16</f>
        <v>112.1</v>
      </c>
      <c r="DX16" s="17">
        <f>'Data input sheet'!GF16</f>
        <v>108.2</v>
      </c>
      <c r="DY16" s="17">
        <f>'Data input sheet'!GG16</f>
        <v>108.1</v>
      </c>
      <c r="DZ16" s="17">
        <f>'Data input sheet'!GH16</f>
        <v>110.6</v>
      </c>
      <c r="EA16" s="17">
        <f>'Data input sheet'!GI16</f>
        <v>109.2</v>
      </c>
      <c r="EB16" s="17">
        <f>'Data input sheet'!GJ16</f>
        <v>112</v>
      </c>
      <c r="EC16" s="17">
        <f>'Data input sheet'!GK16</f>
        <v>110.3</v>
      </c>
      <c r="ED16" s="17">
        <f>'Data input sheet'!GL16</f>
        <v>112.9</v>
      </c>
      <c r="EE16" s="17">
        <f>'Data input sheet'!GM16</f>
        <v>113.2</v>
      </c>
      <c r="EF16" s="17">
        <f>'Data input sheet'!GN16</f>
        <v>112.2</v>
      </c>
      <c r="EG16" s="17">
        <f>'Data input sheet'!GO16</f>
        <v>114.2</v>
      </c>
      <c r="EH16" s="17">
        <f>'Data input sheet'!GP16</f>
        <v>112.4</v>
      </c>
      <c r="EI16" s="17">
        <f>'Data input sheet'!GQ16</f>
        <v>111.9</v>
      </c>
      <c r="EJ16" s="17">
        <f>'Data input sheet'!GR16</f>
        <v>110.1</v>
      </c>
      <c r="EK16" s="17">
        <f>'Data input sheet'!GS16</f>
        <v>110.1</v>
      </c>
    </row>
    <row r="17" spans="1:141" ht="12">
      <c r="A17" s="4" t="s">
        <v>182</v>
      </c>
      <c r="B17" s="7" t="s">
        <v>255</v>
      </c>
      <c r="C17" s="17">
        <f>'Data input sheet'!BK17</f>
        <v>93.8</v>
      </c>
      <c r="D17" s="17">
        <f>'Data input sheet'!BL17</f>
        <v>93.2</v>
      </c>
      <c r="E17" s="17">
        <f>'Data input sheet'!BM17</f>
        <v>95</v>
      </c>
      <c r="F17" s="17">
        <f>'Data input sheet'!BN17</f>
        <v>92.9</v>
      </c>
      <c r="G17" s="17">
        <f>'Data input sheet'!BO17</f>
        <v>93.8</v>
      </c>
      <c r="H17" s="17">
        <f>'Data input sheet'!BP17</f>
        <v>96.3</v>
      </c>
      <c r="I17" s="17">
        <f>'Data input sheet'!BQ17</f>
        <v>94</v>
      </c>
      <c r="J17" s="17">
        <f>'Data input sheet'!BR17</f>
        <v>93.8</v>
      </c>
      <c r="K17" s="17">
        <f>'Data input sheet'!BS17</f>
        <v>94.5</v>
      </c>
      <c r="L17" s="17">
        <f>'Data input sheet'!BT17</f>
        <v>94.4</v>
      </c>
      <c r="M17" s="17">
        <f>'Data input sheet'!BU17</f>
        <v>94.7</v>
      </c>
      <c r="N17" s="17">
        <f>'Data input sheet'!BV17</f>
        <v>94.2</v>
      </c>
      <c r="O17" s="17">
        <f>'Data input sheet'!BW17</f>
        <v>95.7</v>
      </c>
      <c r="P17" s="17">
        <f>'Data input sheet'!BX17</f>
        <v>96.9</v>
      </c>
      <c r="Q17" s="17">
        <f>'Data input sheet'!BY17</f>
        <v>94.4</v>
      </c>
      <c r="R17" s="17">
        <f>'Data input sheet'!BZ17</f>
        <v>97.5</v>
      </c>
      <c r="S17" s="17">
        <f>'Data input sheet'!CA17</f>
        <v>95.2</v>
      </c>
      <c r="T17" s="17">
        <f>'Data input sheet'!CB17</f>
        <v>97.8</v>
      </c>
      <c r="U17" s="17">
        <f>'Data input sheet'!CC17</f>
        <v>95.5</v>
      </c>
      <c r="V17" s="17">
        <f>'Data input sheet'!CD17</f>
        <v>96</v>
      </c>
      <c r="W17" s="17">
        <f>'Data input sheet'!CE17</f>
        <v>95</v>
      </c>
      <c r="X17" s="17">
        <f>'Data input sheet'!CF17</f>
        <v>95.4</v>
      </c>
      <c r="Y17" s="17">
        <f>'Data input sheet'!CG17</f>
        <v>94.2</v>
      </c>
      <c r="Z17" s="17">
        <f>'Data input sheet'!CH17</f>
        <v>94.5</v>
      </c>
      <c r="AA17" s="17">
        <f>'Data input sheet'!CI17</f>
        <v>93.7</v>
      </c>
      <c r="AB17" s="17">
        <f>'Data input sheet'!CJ17</f>
        <v>94.7</v>
      </c>
      <c r="AC17" s="17">
        <f>'Data input sheet'!CK17</f>
        <v>94.8</v>
      </c>
      <c r="AD17" s="17">
        <f>'Data input sheet'!CL17</f>
        <v>94.3</v>
      </c>
      <c r="AE17" s="17">
        <f>'Data input sheet'!CM17</f>
        <v>95.3</v>
      </c>
      <c r="AF17" s="17">
        <f>'Data input sheet'!CN17</f>
        <v>95.7</v>
      </c>
      <c r="AG17" s="17">
        <f>'Data input sheet'!CO17</f>
        <v>95.7</v>
      </c>
      <c r="AH17" s="17">
        <f>'Data input sheet'!CP17</f>
        <v>96.3</v>
      </c>
      <c r="AI17" s="17">
        <f>'Data input sheet'!CQ17</f>
        <v>93.9</v>
      </c>
      <c r="AJ17" s="17">
        <f>'Data input sheet'!CR17</f>
        <v>94.2</v>
      </c>
      <c r="AK17" s="17">
        <f>'Data input sheet'!CS17</f>
        <v>92.7</v>
      </c>
      <c r="AL17" s="17">
        <f>'Data input sheet'!CT17</f>
        <v>93.7</v>
      </c>
      <c r="AM17" s="17">
        <f>'Data input sheet'!CU17</f>
        <v>93</v>
      </c>
      <c r="AN17" s="17">
        <f>'Data input sheet'!CV17</f>
        <v>93.4</v>
      </c>
      <c r="AO17" s="17">
        <f>'Data input sheet'!CW17</f>
        <v>94.2</v>
      </c>
      <c r="AP17" s="17">
        <f>'Data input sheet'!CX17</f>
        <v>94.3</v>
      </c>
      <c r="AQ17" s="17">
        <f>'Data input sheet'!CY17</f>
        <v>94.9</v>
      </c>
      <c r="AR17" s="17">
        <f>'Data input sheet'!CZ17</f>
        <v>94.2</v>
      </c>
      <c r="AS17" s="17">
        <f>'Data input sheet'!DA17</f>
        <v>94.1</v>
      </c>
      <c r="AT17" s="17">
        <f>'Data input sheet'!DB17</f>
        <v>94.9</v>
      </c>
      <c r="AU17" s="17">
        <f>'Data input sheet'!DC17</f>
        <v>95.8</v>
      </c>
      <c r="AV17" s="17">
        <f>'Data input sheet'!DD17</f>
        <v>94.9</v>
      </c>
      <c r="AW17" s="17">
        <f>'Data input sheet'!DE17</f>
        <v>96.6</v>
      </c>
      <c r="AX17" s="17">
        <f>'Data input sheet'!DF17</f>
        <v>95</v>
      </c>
      <c r="AY17" s="17">
        <f>'Data input sheet'!DG17</f>
        <v>95.6</v>
      </c>
      <c r="AZ17" s="17">
        <f>'Data input sheet'!DH17</f>
        <v>95.9</v>
      </c>
      <c r="BA17" s="17">
        <f>'Data input sheet'!DI17</f>
        <v>95.3</v>
      </c>
      <c r="BB17" s="17">
        <f>'Data input sheet'!DJ17</f>
        <v>95.7</v>
      </c>
      <c r="BC17" s="17">
        <f>'Data input sheet'!DK17</f>
        <v>96.4</v>
      </c>
      <c r="BD17" s="17">
        <f>'Data input sheet'!DL17</f>
        <v>95.8</v>
      </c>
      <c r="BE17" s="17">
        <f>'Data input sheet'!DM17</f>
        <v>95.7</v>
      </c>
      <c r="BF17" s="17">
        <f>'Data input sheet'!DN17</f>
        <v>97.4</v>
      </c>
      <c r="BG17" s="17">
        <f>'Data input sheet'!DO17</f>
        <v>96</v>
      </c>
      <c r="BH17" s="17">
        <f>'Data input sheet'!DP17</f>
        <v>95.9</v>
      </c>
      <c r="BI17" s="17">
        <f>'Data input sheet'!DQ17</f>
        <v>97.5</v>
      </c>
      <c r="BJ17" s="17">
        <f>'Data input sheet'!DR17</f>
        <v>97.5</v>
      </c>
      <c r="BK17" s="17">
        <f>'Data input sheet'!DS17</f>
        <v>98.6</v>
      </c>
      <c r="BL17" s="17">
        <f>'Data input sheet'!DT17</f>
        <v>99</v>
      </c>
      <c r="BM17" s="17">
        <f>'Data input sheet'!DU17</f>
        <v>99</v>
      </c>
      <c r="BN17" s="17">
        <f>'Data input sheet'!DV17</f>
        <v>99.2</v>
      </c>
      <c r="BO17" s="17">
        <f>'Data input sheet'!DW17</f>
        <v>99.4</v>
      </c>
      <c r="BP17" s="17">
        <f>'Data input sheet'!DX17</f>
        <v>99.1</v>
      </c>
      <c r="BQ17" s="17">
        <f>'Data input sheet'!DY17</f>
        <v>99.4</v>
      </c>
      <c r="BR17" s="17">
        <f>'Data input sheet'!DZ17</f>
        <v>100</v>
      </c>
      <c r="BS17" s="17">
        <f>'Data input sheet'!EA17</f>
        <v>99.6</v>
      </c>
      <c r="BT17" s="17">
        <f>'Data input sheet'!EB17</f>
        <v>100</v>
      </c>
      <c r="BU17" s="17">
        <f>'Data input sheet'!EC17</f>
        <v>101.3</v>
      </c>
      <c r="BV17" s="17">
        <f>'Data input sheet'!ED17</f>
        <v>105.4</v>
      </c>
      <c r="BW17" s="17">
        <f>'Data input sheet'!EE17</f>
        <v>102.8</v>
      </c>
      <c r="BX17" s="17">
        <f>'Data input sheet'!EF17</f>
        <v>101.5</v>
      </c>
      <c r="BY17" s="17">
        <f>'Data input sheet'!EG17</f>
        <v>101.1</v>
      </c>
      <c r="BZ17" s="17">
        <f>'Data input sheet'!EH17</f>
        <v>101.8</v>
      </c>
      <c r="CA17" s="17">
        <f>'Data input sheet'!EI17</f>
        <v>101.2</v>
      </c>
      <c r="CB17" s="17">
        <f>'Data input sheet'!EJ17</f>
        <v>102.3</v>
      </c>
      <c r="CC17" s="17">
        <f>'Data input sheet'!EK17</f>
        <v>104</v>
      </c>
      <c r="CD17" s="17">
        <f>'Data input sheet'!EL17</f>
        <v>103.1</v>
      </c>
      <c r="CE17" s="17">
        <f>'Data input sheet'!EM17</f>
        <v>101.1</v>
      </c>
      <c r="CF17" s="17">
        <f>'Data input sheet'!EN17</f>
        <v>104.2</v>
      </c>
      <c r="CG17" s="17">
        <f>'Data input sheet'!EO17</f>
        <v>103.6</v>
      </c>
      <c r="CH17" s="17">
        <f>'Data input sheet'!EP17</f>
        <v>104.9</v>
      </c>
      <c r="CI17" s="17">
        <f>'Data input sheet'!EQ17</f>
        <v>106.5</v>
      </c>
      <c r="CJ17" s="17">
        <f>'Data input sheet'!ER17</f>
        <v>105.9</v>
      </c>
      <c r="CK17" s="17">
        <f>'Data input sheet'!ES17</f>
        <v>105.6</v>
      </c>
      <c r="CL17" s="17">
        <f>'Data input sheet'!ET17</f>
        <v>106.2</v>
      </c>
      <c r="CM17" s="17">
        <f>'Data input sheet'!EU17</f>
        <v>106.9</v>
      </c>
      <c r="CN17" s="17">
        <f>'Data input sheet'!EV17</f>
        <v>106.2</v>
      </c>
      <c r="CO17" s="17">
        <f>'Data input sheet'!EW17</f>
        <v>108.9</v>
      </c>
      <c r="CP17" s="17">
        <f>'Data input sheet'!EX17</f>
        <v>107.2</v>
      </c>
      <c r="CQ17" s="17">
        <f>'Data input sheet'!EY17</f>
        <v>108.9</v>
      </c>
      <c r="CR17" s="17">
        <f>'Data input sheet'!EZ17</f>
        <v>108.9</v>
      </c>
      <c r="CS17" s="17">
        <f>'Data input sheet'!FA17</f>
        <v>110.5</v>
      </c>
      <c r="CT17" s="17">
        <f>'Data input sheet'!FB17</f>
        <v>110.1</v>
      </c>
      <c r="CU17" s="17">
        <f>'Data input sheet'!FC17</f>
        <v>110.4</v>
      </c>
      <c r="CV17" s="17">
        <f>'Data input sheet'!FD17</f>
        <v>109.4</v>
      </c>
      <c r="CW17" s="17">
        <f>'Data input sheet'!FE17</f>
        <v>111.4</v>
      </c>
      <c r="CX17" s="17">
        <f>'Data input sheet'!FF17</f>
        <v>111.5</v>
      </c>
      <c r="CY17" s="17">
        <f>'Data input sheet'!FG17</f>
        <v>111.3</v>
      </c>
      <c r="CZ17" s="17">
        <f>'Data input sheet'!FH17</f>
        <v>111.5</v>
      </c>
      <c r="DA17" s="17">
        <f>'Data input sheet'!FI17</f>
        <v>110.6</v>
      </c>
      <c r="DB17" s="17">
        <f>'Data input sheet'!FJ17</f>
        <v>112.7</v>
      </c>
      <c r="DC17" s="17">
        <f>'Data input sheet'!FK17</f>
        <v>112.2</v>
      </c>
      <c r="DD17" s="17">
        <f>'Data input sheet'!FL17</f>
        <v>111.6</v>
      </c>
      <c r="DE17" s="17">
        <f>'Data input sheet'!FM17</f>
        <v>113</v>
      </c>
      <c r="DF17" s="17">
        <f>'Data input sheet'!FN17</f>
        <v>113.2</v>
      </c>
      <c r="DG17" s="17">
        <f>'Data input sheet'!FO17</f>
        <v>112.5</v>
      </c>
      <c r="DH17" s="17">
        <f>'Data input sheet'!FP17</f>
        <v>114.3</v>
      </c>
      <c r="DI17" s="17">
        <f>'Data input sheet'!FQ17</f>
        <v>116</v>
      </c>
      <c r="DJ17" s="17">
        <f>'Data input sheet'!FR17</f>
        <v>115.3</v>
      </c>
      <c r="DK17" s="17">
        <f>'Data input sheet'!FS17</f>
        <v>115.3</v>
      </c>
      <c r="DL17" s="17">
        <f>'Data input sheet'!FT17</f>
        <v>115.8</v>
      </c>
      <c r="DM17" s="17">
        <f>'Data input sheet'!FU17</f>
        <v>115.6</v>
      </c>
      <c r="DN17" s="17">
        <f>'Data input sheet'!FV17</f>
        <v>116.5</v>
      </c>
      <c r="DO17" s="17">
        <f>'Data input sheet'!FW17</f>
        <v>116.9</v>
      </c>
      <c r="DP17" s="17">
        <f>'Data input sheet'!FX17</f>
        <v>116.9</v>
      </c>
      <c r="DQ17" s="17">
        <f>'Data input sheet'!FY17</f>
        <v>118.7</v>
      </c>
      <c r="DR17" s="17">
        <f>'Data input sheet'!FZ17</f>
        <v>117.2</v>
      </c>
      <c r="DS17" s="17">
        <f>'Data input sheet'!GA17</f>
        <v>116.8</v>
      </c>
      <c r="DT17" s="17">
        <f>'Data input sheet'!GB17</f>
        <v>117.4</v>
      </c>
      <c r="DU17" s="17">
        <f>'Data input sheet'!GC17</f>
        <v>88</v>
      </c>
      <c r="DV17" s="17">
        <f>'Data input sheet'!GD17</f>
        <v>72.7</v>
      </c>
      <c r="DW17" s="17">
        <f>'Data input sheet'!GE17</f>
        <v>100.6</v>
      </c>
      <c r="DX17" s="17">
        <f>'Data input sheet'!GF17</f>
        <v>111.8</v>
      </c>
      <c r="DY17" s="17">
        <f>'Data input sheet'!GG17</f>
        <v>111.3</v>
      </c>
      <c r="DZ17" s="17">
        <f>'Data input sheet'!GH17</f>
        <v>115.9</v>
      </c>
      <c r="EA17" s="17">
        <f>'Data input sheet'!GI17</f>
        <v>115.4</v>
      </c>
      <c r="EB17" s="17">
        <f>'Data input sheet'!GJ17</f>
        <v>115</v>
      </c>
      <c r="EC17" s="17">
        <f>'Data input sheet'!GK17</f>
        <v>105.9</v>
      </c>
      <c r="ED17" s="17">
        <f>'Data input sheet'!GL17</f>
        <v>110.9</v>
      </c>
      <c r="EE17" s="17">
        <f>'Data input sheet'!GM17</f>
        <v>97.6</v>
      </c>
      <c r="EF17" s="17">
        <f>'Data input sheet'!GN17</f>
        <v>103.8</v>
      </c>
      <c r="EG17" s="17">
        <f>'Data input sheet'!GO17</f>
        <v>110.6</v>
      </c>
      <c r="EH17" s="17">
        <f>'Data input sheet'!GP17</f>
        <v>103.7</v>
      </c>
      <c r="EI17" s="17">
        <f>'Data input sheet'!GQ17</f>
        <v>112.6</v>
      </c>
      <c r="EJ17" s="17">
        <f>'Data input sheet'!GR17</f>
        <v>119.4</v>
      </c>
      <c r="EK17" s="17">
        <f>'Data input sheet'!GS17</f>
        <v>116.1</v>
      </c>
    </row>
    <row r="18" spans="1:141" ht="12">
      <c r="A18" s="4" t="s">
        <v>183</v>
      </c>
      <c r="B18" s="7" t="s">
        <v>177</v>
      </c>
      <c r="C18" s="17">
        <f>'Data input sheet'!BK18</f>
        <v>107.1</v>
      </c>
      <c r="D18" s="17">
        <f>'Data input sheet'!BL18</f>
        <v>107.8</v>
      </c>
      <c r="E18" s="17">
        <f>'Data input sheet'!BM18</f>
        <v>108.4</v>
      </c>
      <c r="F18" s="17">
        <f>'Data input sheet'!BN18</f>
        <v>107.7</v>
      </c>
      <c r="G18" s="17">
        <f>'Data input sheet'!BO18</f>
        <v>109</v>
      </c>
      <c r="H18" s="17">
        <f>'Data input sheet'!BP18</f>
        <v>109.5</v>
      </c>
      <c r="I18" s="17">
        <f>'Data input sheet'!BQ18</f>
        <v>109.2</v>
      </c>
      <c r="J18" s="17">
        <f>'Data input sheet'!BR18</f>
        <v>108.5</v>
      </c>
      <c r="K18" s="17">
        <f>'Data input sheet'!BS18</f>
        <v>109.4</v>
      </c>
      <c r="L18" s="17">
        <f>'Data input sheet'!BT18</f>
        <v>109.3</v>
      </c>
      <c r="M18" s="17">
        <f>'Data input sheet'!BU18</f>
        <v>107.3</v>
      </c>
      <c r="N18" s="17">
        <f>'Data input sheet'!BV18</f>
        <v>105.6</v>
      </c>
      <c r="O18" s="17">
        <f>'Data input sheet'!BW18</f>
        <v>105.3</v>
      </c>
      <c r="P18" s="17">
        <f>'Data input sheet'!BX18</f>
        <v>108</v>
      </c>
      <c r="Q18" s="17">
        <f>'Data input sheet'!BY18</f>
        <v>105.8</v>
      </c>
      <c r="R18" s="17">
        <f>'Data input sheet'!BZ18</f>
        <v>105.8</v>
      </c>
      <c r="S18" s="17">
        <f>'Data input sheet'!CA18</f>
        <v>104.6</v>
      </c>
      <c r="T18" s="17">
        <f>'Data input sheet'!CB18</f>
        <v>104.9</v>
      </c>
      <c r="U18" s="17">
        <f>'Data input sheet'!CC18</f>
        <v>104.9</v>
      </c>
      <c r="V18" s="17">
        <f>'Data input sheet'!CD18</f>
        <v>104.4</v>
      </c>
      <c r="W18" s="17">
        <f>'Data input sheet'!CE18</f>
        <v>105.1</v>
      </c>
      <c r="X18" s="17">
        <f>'Data input sheet'!CF18</f>
        <v>105.1</v>
      </c>
      <c r="Y18" s="17">
        <f>'Data input sheet'!CG18</f>
        <v>104.7</v>
      </c>
      <c r="Z18" s="17">
        <f>'Data input sheet'!CH18</f>
        <v>103.5</v>
      </c>
      <c r="AA18" s="17">
        <f>'Data input sheet'!CI18</f>
        <v>103.1</v>
      </c>
      <c r="AB18" s="17">
        <f>'Data input sheet'!CJ18</f>
        <v>98</v>
      </c>
      <c r="AC18" s="17">
        <f>'Data input sheet'!CK18</f>
        <v>100</v>
      </c>
      <c r="AD18" s="17">
        <f>'Data input sheet'!CL18</f>
        <v>98.4</v>
      </c>
      <c r="AE18" s="17">
        <f>'Data input sheet'!CM18</f>
        <v>99.6</v>
      </c>
      <c r="AF18" s="17">
        <f>'Data input sheet'!CN18</f>
        <v>100.4</v>
      </c>
      <c r="AG18" s="17">
        <f>'Data input sheet'!CO18</f>
        <v>100.5</v>
      </c>
      <c r="AH18" s="17">
        <f>'Data input sheet'!CP18</f>
        <v>99.7</v>
      </c>
      <c r="AI18" s="17">
        <f>'Data input sheet'!CQ18</f>
        <v>97.8</v>
      </c>
      <c r="AJ18" s="17">
        <f>'Data input sheet'!CR18</f>
        <v>97</v>
      </c>
      <c r="AK18" s="17">
        <f>'Data input sheet'!CS18</f>
        <v>97.9</v>
      </c>
      <c r="AL18" s="17">
        <f>'Data input sheet'!CT18</f>
        <v>97.9</v>
      </c>
      <c r="AM18" s="17">
        <f>'Data input sheet'!CU18</f>
        <v>97.3</v>
      </c>
      <c r="AN18" s="17">
        <f>'Data input sheet'!CV18</f>
        <v>96.7</v>
      </c>
      <c r="AO18" s="17">
        <f>'Data input sheet'!CW18</f>
        <v>97</v>
      </c>
      <c r="AP18" s="17">
        <f>'Data input sheet'!CX18</f>
        <v>97</v>
      </c>
      <c r="AQ18" s="17">
        <f>'Data input sheet'!CY18</f>
        <v>97</v>
      </c>
      <c r="AR18" s="17">
        <f>'Data input sheet'!CZ18</f>
        <v>97.3</v>
      </c>
      <c r="AS18" s="17">
        <f>'Data input sheet'!DA18</f>
        <v>97.4</v>
      </c>
      <c r="AT18" s="17">
        <f>'Data input sheet'!DB18</f>
        <v>97.4</v>
      </c>
      <c r="AU18" s="17">
        <f>'Data input sheet'!DC18</f>
        <v>97.3</v>
      </c>
      <c r="AV18" s="17">
        <f>'Data input sheet'!DD18</f>
        <v>97.2</v>
      </c>
      <c r="AW18" s="17">
        <f>'Data input sheet'!DE18</f>
        <v>97.6</v>
      </c>
      <c r="AX18" s="17">
        <f>'Data input sheet'!DF18</f>
        <v>96.5</v>
      </c>
      <c r="AY18" s="17">
        <f>'Data input sheet'!DG18</f>
        <v>96.9</v>
      </c>
      <c r="AZ18" s="17">
        <f>'Data input sheet'!DH18</f>
        <v>96.1</v>
      </c>
      <c r="BA18" s="17">
        <f>'Data input sheet'!DI18</f>
        <v>98</v>
      </c>
      <c r="BB18" s="17">
        <f>'Data input sheet'!DJ18</f>
        <v>96.8</v>
      </c>
      <c r="BC18" s="17">
        <f>'Data input sheet'!DK18</f>
        <v>95.2</v>
      </c>
      <c r="BD18" s="17">
        <f>'Data input sheet'!DL18</f>
        <v>95.6</v>
      </c>
      <c r="BE18" s="17">
        <f>'Data input sheet'!DM18</f>
        <v>95.7</v>
      </c>
      <c r="BF18" s="17">
        <f>'Data input sheet'!DN18</f>
        <v>96.8</v>
      </c>
      <c r="BG18" s="17">
        <f>'Data input sheet'!DO18</f>
        <v>96.9</v>
      </c>
      <c r="BH18" s="17">
        <f>'Data input sheet'!DP18</f>
        <v>97.4</v>
      </c>
      <c r="BI18" s="17">
        <f>'Data input sheet'!DQ18</f>
        <v>97.2</v>
      </c>
      <c r="BJ18" s="17">
        <f>'Data input sheet'!DR18</f>
        <v>98</v>
      </c>
      <c r="BK18" s="17">
        <f>'Data input sheet'!DS18</f>
        <v>100.5</v>
      </c>
      <c r="BL18" s="17">
        <f>'Data input sheet'!DT18</f>
        <v>100</v>
      </c>
      <c r="BM18" s="17">
        <f>'Data input sheet'!DU18</f>
        <v>98.9</v>
      </c>
      <c r="BN18" s="17">
        <f>'Data input sheet'!DV18</f>
        <v>100.2</v>
      </c>
      <c r="BO18" s="17">
        <f>'Data input sheet'!DW18</f>
        <v>100.4</v>
      </c>
      <c r="BP18" s="17">
        <f>'Data input sheet'!DX18</f>
        <v>99.4</v>
      </c>
      <c r="BQ18" s="17">
        <f>'Data input sheet'!DY18</f>
        <v>99.2</v>
      </c>
      <c r="BR18" s="17">
        <f>'Data input sheet'!DZ18</f>
        <v>100.4</v>
      </c>
      <c r="BS18" s="17">
        <f>'Data input sheet'!EA18</f>
        <v>99.4</v>
      </c>
      <c r="BT18" s="17">
        <f>'Data input sheet'!EB18</f>
        <v>100.3</v>
      </c>
      <c r="BU18" s="17">
        <f>'Data input sheet'!EC18</f>
        <v>100.3</v>
      </c>
      <c r="BV18" s="17">
        <f>'Data input sheet'!ED18</f>
        <v>101</v>
      </c>
      <c r="BW18" s="17">
        <f>'Data input sheet'!EE18</f>
        <v>100.5</v>
      </c>
      <c r="BX18" s="17">
        <f>'Data input sheet'!EF18</f>
        <v>100.8</v>
      </c>
      <c r="BY18" s="17">
        <f>'Data input sheet'!EG18</f>
        <v>101.1</v>
      </c>
      <c r="BZ18" s="17">
        <f>'Data input sheet'!EH18</f>
        <v>101.9</v>
      </c>
      <c r="CA18" s="17">
        <f>'Data input sheet'!EI18</f>
        <v>103.7</v>
      </c>
      <c r="CB18" s="17">
        <f>'Data input sheet'!EJ18</f>
        <v>100</v>
      </c>
      <c r="CC18" s="17">
        <f>'Data input sheet'!EK18</f>
        <v>102.5</v>
      </c>
      <c r="CD18" s="17">
        <f>'Data input sheet'!EL18</f>
        <v>102.3</v>
      </c>
      <c r="CE18" s="17">
        <f>'Data input sheet'!EM18</f>
        <v>102.7</v>
      </c>
      <c r="CF18" s="17">
        <f>'Data input sheet'!EN18</f>
        <v>102.4</v>
      </c>
      <c r="CG18" s="17">
        <f>'Data input sheet'!EO18</f>
        <v>102.9</v>
      </c>
      <c r="CH18" s="17">
        <f>'Data input sheet'!EP18</f>
        <v>103.4</v>
      </c>
      <c r="CI18" s="17">
        <f>'Data input sheet'!EQ18</f>
        <v>103.8</v>
      </c>
      <c r="CJ18" s="17">
        <f>'Data input sheet'!ER18</f>
        <v>103.3</v>
      </c>
      <c r="CK18" s="17">
        <f>'Data input sheet'!ES18</f>
        <v>103.7</v>
      </c>
      <c r="CL18" s="17">
        <f>'Data input sheet'!ET18</f>
        <v>103.1</v>
      </c>
      <c r="CM18" s="17">
        <f>'Data input sheet'!EU18</f>
        <v>104.1</v>
      </c>
      <c r="CN18" s="17">
        <f>'Data input sheet'!EV18</f>
        <v>104.4</v>
      </c>
      <c r="CO18" s="17">
        <f>'Data input sheet'!EW18</f>
        <v>104.8</v>
      </c>
      <c r="CP18" s="17">
        <f>'Data input sheet'!EX18</f>
        <v>104.2</v>
      </c>
      <c r="CQ18" s="17">
        <f>'Data input sheet'!EY18</f>
        <v>104</v>
      </c>
      <c r="CR18" s="17">
        <f>'Data input sheet'!EZ18</f>
        <v>103.8</v>
      </c>
      <c r="CS18" s="17">
        <f>'Data input sheet'!FA18</f>
        <v>104.5</v>
      </c>
      <c r="CT18" s="17">
        <f>'Data input sheet'!FB18</f>
        <v>104.6</v>
      </c>
      <c r="CU18" s="17">
        <f>'Data input sheet'!FC18</f>
        <v>104.1</v>
      </c>
      <c r="CV18" s="17">
        <f>'Data input sheet'!FD18</f>
        <v>104.7</v>
      </c>
      <c r="CW18" s="17">
        <f>'Data input sheet'!FE18</f>
        <v>104.6</v>
      </c>
      <c r="CX18" s="17">
        <f>'Data input sheet'!FF18</f>
        <v>106.5</v>
      </c>
      <c r="CY18" s="17">
        <f>'Data input sheet'!FG18</f>
        <v>106.9</v>
      </c>
      <c r="CZ18" s="17">
        <f>'Data input sheet'!FH18</f>
        <v>105.9</v>
      </c>
      <c r="DA18" s="17">
        <f>'Data input sheet'!FI18</f>
        <v>104.7</v>
      </c>
      <c r="DB18" s="17">
        <f>'Data input sheet'!FJ18</f>
        <v>103.8</v>
      </c>
      <c r="DC18" s="17">
        <f>'Data input sheet'!FK18</f>
        <v>105.3</v>
      </c>
      <c r="DD18" s="17">
        <f>'Data input sheet'!FL18</f>
        <v>106.1</v>
      </c>
      <c r="DE18" s="17">
        <f>'Data input sheet'!FM18</f>
        <v>107.5</v>
      </c>
      <c r="DF18" s="17">
        <f>'Data input sheet'!FN18</f>
        <v>107.1</v>
      </c>
      <c r="DG18" s="17">
        <f>'Data input sheet'!FO18</f>
        <v>108.1</v>
      </c>
      <c r="DH18" s="17">
        <f>'Data input sheet'!FP18</f>
        <v>108.2</v>
      </c>
      <c r="DI18" s="17">
        <f>'Data input sheet'!FQ18</f>
        <v>108.2</v>
      </c>
      <c r="DJ18" s="17">
        <f>'Data input sheet'!FR18</f>
        <v>108.1</v>
      </c>
      <c r="DK18" s="17">
        <f>'Data input sheet'!FS18</f>
        <v>105.7</v>
      </c>
      <c r="DL18" s="17">
        <f>'Data input sheet'!FT18</f>
        <v>107.2</v>
      </c>
      <c r="DM18" s="17">
        <f>'Data input sheet'!FU18</f>
        <v>106.7</v>
      </c>
      <c r="DN18" s="17">
        <f>'Data input sheet'!FV18</f>
        <v>106.8</v>
      </c>
      <c r="DO18" s="17">
        <f>'Data input sheet'!FW18</f>
        <v>107</v>
      </c>
      <c r="DP18" s="17">
        <f>'Data input sheet'!FX18</f>
        <v>107.4</v>
      </c>
      <c r="DQ18" s="17">
        <f>'Data input sheet'!FY18</f>
        <v>106.7</v>
      </c>
      <c r="DR18" s="17">
        <f>'Data input sheet'!FZ18</f>
        <v>106.7</v>
      </c>
      <c r="DS18" s="17">
        <f>'Data input sheet'!GA18</f>
        <v>108.4</v>
      </c>
      <c r="DT18" s="17">
        <f>'Data input sheet'!GB18</f>
        <v>106.9</v>
      </c>
      <c r="DU18" s="17">
        <f>'Data input sheet'!GC18</f>
        <v>82.2</v>
      </c>
      <c r="DV18" s="17">
        <f>'Data input sheet'!GD18</f>
        <v>61.2</v>
      </c>
      <c r="DW18" s="17">
        <f>'Data input sheet'!GE18</f>
        <v>79.9</v>
      </c>
      <c r="DX18" s="17">
        <f>'Data input sheet'!GF18</f>
        <v>93.1</v>
      </c>
      <c r="DY18" s="17">
        <f>'Data input sheet'!GG18</f>
        <v>100.4</v>
      </c>
      <c r="DZ18" s="17">
        <f>'Data input sheet'!GH18</f>
        <v>102.2</v>
      </c>
      <c r="EA18" s="17">
        <f>'Data input sheet'!GI18</f>
        <v>100.6</v>
      </c>
      <c r="EB18" s="17">
        <f>'Data input sheet'!GJ18</f>
        <v>97.8</v>
      </c>
      <c r="EC18" s="17">
        <f>'Data input sheet'!GK18</f>
        <v>89.6</v>
      </c>
      <c r="ED18" s="17">
        <f>'Data input sheet'!GL18</f>
        <v>92.7</v>
      </c>
      <c r="EE18" s="17">
        <f>'Data input sheet'!GM18</f>
        <v>92.6</v>
      </c>
      <c r="EF18" s="17">
        <f>'Data input sheet'!GN18</f>
        <v>95.8</v>
      </c>
      <c r="EG18" s="17">
        <f>'Data input sheet'!GO18</f>
        <v>95.2</v>
      </c>
      <c r="EH18" s="17">
        <f>'Data input sheet'!GP18</f>
        <v>94</v>
      </c>
      <c r="EI18" s="17">
        <f>'Data input sheet'!GQ18</f>
        <v>100.5</v>
      </c>
      <c r="EJ18" s="17">
        <f>'Data input sheet'!GR18</f>
        <v>103.2</v>
      </c>
      <c r="EK18" s="17">
        <f>'Data input sheet'!GS18</f>
        <v>102.3</v>
      </c>
    </row>
    <row r="19" spans="1:141" ht="12">
      <c r="A19" s="4" t="s">
        <v>250</v>
      </c>
      <c r="B19" s="7" t="s">
        <v>178</v>
      </c>
      <c r="C19" s="17">
        <f>'Data input sheet'!BK19</f>
        <v>65.6</v>
      </c>
      <c r="D19" s="17">
        <f>'Data input sheet'!BL19</f>
        <v>65.4</v>
      </c>
      <c r="E19" s="17">
        <f>'Data input sheet'!BM19</f>
        <v>67.3</v>
      </c>
      <c r="F19" s="17">
        <f>'Data input sheet'!BN19</f>
        <v>65.4</v>
      </c>
      <c r="G19" s="17">
        <f>'Data input sheet'!BO19</f>
        <v>65.5</v>
      </c>
      <c r="H19" s="17">
        <f>'Data input sheet'!BP19</f>
        <v>67.2</v>
      </c>
      <c r="I19" s="17">
        <f>'Data input sheet'!BQ19</f>
        <v>66.1</v>
      </c>
      <c r="J19" s="17">
        <f>'Data input sheet'!BR19</f>
        <v>67.3</v>
      </c>
      <c r="K19" s="17">
        <f>'Data input sheet'!BS19</f>
        <v>66.4</v>
      </c>
      <c r="L19" s="17">
        <f>'Data input sheet'!BT19</f>
        <v>67.6</v>
      </c>
      <c r="M19" s="17">
        <f>'Data input sheet'!BU19</f>
        <v>69.4</v>
      </c>
      <c r="N19" s="17">
        <f>'Data input sheet'!BV19</f>
        <v>68.3</v>
      </c>
      <c r="O19" s="17">
        <f>'Data input sheet'!BW19</f>
        <v>68.4</v>
      </c>
      <c r="P19" s="17">
        <f>'Data input sheet'!BX19</f>
        <v>70.1</v>
      </c>
      <c r="Q19" s="17">
        <f>'Data input sheet'!BY19</f>
        <v>67.7</v>
      </c>
      <c r="R19" s="17">
        <f>'Data input sheet'!BZ19</f>
        <v>67.9</v>
      </c>
      <c r="S19" s="17">
        <f>'Data input sheet'!CA19</f>
        <v>69.1</v>
      </c>
      <c r="T19" s="17">
        <f>'Data input sheet'!CB19</f>
        <v>67.7</v>
      </c>
      <c r="U19" s="17">
        <f>'Data input sheet'!CC19</f>
        <v>69.3</v>
      </c>
      <c r="V19" s="17">
        <f>'Data input sheet'!CD19</f>
        <v>70.2</v>
      </c>
      <c r="W19" s="17">
        <f>'Data input sheet'!CE19</f>
        <v>69.1</v>
      </c>
      <c r="X19" s="17">
        <f>'Data input sheet'!CF19</f>
        <v>70.2</v>
      </c>
      <c r="Y19" s="17">
        <f>'Data input sheet'!CG19</f>
        <v>70.7</v>
      </c>
      <c r="Z19" s="17">
        <f>'Data input sheet'!CH19</f>
        <v>71.7</v>
      </c>
      <c r="AA19" s="17">
        <f>'Data input sheet'!CI19</f>
        <v>71.3</v>
      </c>
      <c r="AB19" s="17">
        <f>'Data input sheet'!CJ19</f>
        <v>71.4</v>
      </c>
      <c r="AC19" s="17">
        <f>'Data input sheet'!CK19</f>
        <v>71.4</v>
      </c>
      <c r="AD19" s="17">
        <f>'Data input sheet'!CL19</f>
        <v>71.2</v>
      </c>
      <c r="AE19" s="17">
        <f>'Data input sheet'!CM19</f>
        <v>72.3</v>
      </c>
      <c r="AF19" s="17">
        <f>'Data input sheet'!CN19</f>
        <v>72.9</v>
      </c>
      <c r="AG19" s="17">
        <f>'Data input sheet'!CO19</f>
        <v>74</v>
      </c>
      <c r="AH19" s="17">
        <f>'Data input sheet'!CP19</f>
        <v>72.8</v>
      </c>
      <c r="AI19" s="17">
        <f>'Data input sheet'!CQ19</f>
        <v>74.6</v>
      </c>
      <c r="AJ19" s="17">
        <f>'Data input sheet'!CR19</f>
        <v>74.2</v>
      </c>
      <c r="AK19" s="17">
        <f>'Data input sheet'!CS19</f>
        <v>73.2</v>
      </c>
      <c r="AL19" s="17">
        <f>'Data input sheet'!CT19</f>
        <v>74.4</v>
      </c>
      <c r="AM19" s="17">
        <f>'Data input sheet'!CU19</f>
        <v>75.6</v>
      </c>
      <c r="AN19" s="17">
        <f>'Data input sheet'!CV19</f>
        <v>75.4</v>
      </c>
      <c r="AO19" s="17">
        <f>'Data input sheet'!CW19</f>
        <v>75.2</v>
      </c>
      <c r="AP19" s="17">
        <f>'Data input sheet'!CX19</f>
        <v>78.5</v>
      </c>
      <c r="AQ19" s="17">
        <f>'Data input sheet'!CY19</f>
        <v>76.5</v>
      </c>
      <c r="AR19" s="17">
        <f>'Data input sheet'!CZ19</f>
        <v>77.7</v>
      </c>
      <c r="AS19" s="17">
        <f>'Data input sheet'!DA19</f>
        <v>78.6</v>
      </c>
      <c r="AT19" s="17">
        <f>'Data input sheet'!DB19</f>
        <v>78.6</v>
      </c>
      <c r="AU19" s="17">
        <f>'Data input sheet'!DC19</f>
        <v>80.3</v>
      </c>
      <c r="AV19" s="17">
        <f>'Data input sheet'!DD19</f>
        <v>78.3</v>
      </c>
      <c r="AW19" s="17">
        <f>'Data input sheet'!DE19</f>
        <v>79.3</v>
      </c>
      <c r="AX19" s="17">
        <f>'Data input sheet'!DF19</f>
        <v>80.1</v>
      </c>
      <c r="AY19" s="17">
        <f>'Data input sheet'!DG19</f>
        <v>81.9</v>
      </c>
      <c r="AZ19" s="17">
        <f>'Data input sheet'!DH19</f>
        <v>81.2</v>
      </c>
      <c r="BA19" s="17">
        <f>'Data input sheet'!DI19</f>
        <v>82.8</v>
      </c>
      <c r="BB19" s="17">
        <f>'Data input sheet'!DJ19</f>
        <v>83.2</v>
      </c>
      <c r="BC19" s="17">
        <f>'Data input sheet'!DK19</f>
        <v>83.3</v>
      </c>
      <c r="BD19" s="17">
        <f>'Data input sheet'!DL19</f>
        <v>83.5</v>
      </c>
      <c r="BE19" s="17">
        <f>'Data input sheet'!DM19</f>
        <v>82.9</v>
      </c>
      <c r="BF19" s="17">
        <f>'Data input sheet'!DN19</f>
        <v>85.4</v>
      </c>
      <c r="BG19" s="17">
        <f>'Data input sheet'!DO19</f>
        <v>83.9</v>
      </c>
      <c r="BH19" s="17">
        <f>'Data input sheet'!DP19</f>
        <v>84.4</v>
      </c>
      <c r="BI19" s="17">
        <f>'Data input sheet'!DQ19</f>
        <v>85.3</v>
      </c>
      <c r="BJ19" s="17">
        <f>'Data input sheet'!DR19</f>
        <v>86</v>
      </c>
      <c r="BK19" s="17">
        <f>'Data input sheet'!DS19</f>
        <v>87.3</v>
      </c>
      <c r="BL19" s="17">
        <f>'Data input sheet'!DT19</f>
        <v>89.4</v>
      </c>
      <c r="BM19" s="17">
        <f>'Data input sheet'!DU19</f>
        <v>92.2</v>
      </c>
      <c r="BN19" s="17">
        <f>'Data input sheet'!DV19</f>
        <v>89.6</v>
      </c>
      <c r="BO19" s="17">
        <f>'Data input sheet'!DW19</f>
        <v>101.4</v>
      </c>
      <c r="BP19" s="17">
        <f>'Data input sheet'!DX19</f>
        <v>101.3</v>
      </c>
      <c r="BQ19" s="17">
        <f>'Data input sheet'!DY19</f>
        <v>101.8</v>
      </c>
      <c r="BR19" s="17">
        <f>'Data input sheet'!DZ19</f>
        <v>106.4</v>
      </c>
      <c r="BS19" s="17">
        <f>'Data input sheet'!EA19</f>
        <v>106.5</v>
      </c>
      <c r="BT19" s="17">
        <f>'Data input sheet'!EB19</f>
        <v>105.5</v>
      </c>
      <c r="BU19" s="17">
        <f>'Data input sheet'!EC19</f>
        <v>108.1</v>
      </c>
      <c r="BV19" s="17">
        <f>'Data input sheet'!ED19</f>
        <v>110.5</v>
      </c>
      <c r="BW19" s="17">
        <f>'Data input sheet'!EE19</f>
        <v>111.2</v>
      </c>
      <c r="BX19" s="17">
        <f>'Data input sheet'!EF19</f>
        <v>111</v>
      </c>
      <c r="BY19" s="17">
        <f>'Data input sheet'!EG19</f>
        <v>109.1</v>
      </c>
      <c r="BZ19" s="17">
        <f>'Data input sheet'!EH19</f>
        <v>112.2</v>
      </c>
      <c r="CA19" s="17">
        <f>'Data input sheet'!EI19</f>
        <v>111.7</v>
      </c>
      <c r="CB19" s="17">
        <f>'Data input sheet'!EJ19</f>
        <v>115</v>
      </c>
      <c r="CC19" s="17">
        <f>'Data input sheet'!EK19</f>
        <v>113.7</v>
      </c>
      <c r="CD19" s="17">
        <f>'Data input sheet'!EL19</f>
        <v>115.6</v>
      </c>
      <c r="CE19" s="17">
        <f>'Data input sheet'!EM19</f>
        <v>113.7</v>
      </c>
      <c r="CF19" s="17">
        <f>'Data input sheet'!EN19</f>
        <v>121.2</v>
      </c>
      <c r="CG19" s="17">
        <f>'Data input sheet'!EO19</f>
        <v>119</v>
      </c>
      <c r="CH19" s="17">
        <f>'Data input sheet'!EP19</f>
        <v>122.4</v>
      </c>
      <c r="CI19" s="17">
        <f>'Data input sheet'!EQ19</f>
        <v>119.8</v>
      </c>
      <c r="CJ19" s="17">
        <f>'Data input sheet'!ER19</f>
        <v>122.4</v>
      </c>
      <c r="CK19" s="17">
        <f>'Data input sheet'!ES19</f>
        <v>123.5</v>
      </c>
      <c r="CL19" s="17">
        <f>'Data input sheet'!ET19</f>
        <v>121.7</v>
      </c>
      <c r="CM19" s="17">
        <f>'Data input sheet'!EU19</f>
        <v>127.4</v>
      </c>
      <c r="CN19" s="17">
        <f>'Data input sheet'!EV19</f>
        <v>125.2</v>
      </c>
      <c r="CO19" s="17">
        <f>'Data input sheet'!EW19</f>
        <v>129.6</v>
      </c>
      <c r="CP19" s="17">
        <f>'Data input sheet'!EX19</f>
        <v>129.3</v>
      </c>
      <c r="CQ19" s="17">
        <f>'Data input sheet'!EY19</f>
        <v>131.2</v>
      </c>
      <c r="CR19" s="17">
        <f>'Data input sheet'!EZ19</f>
        <v>129.7</v>
      </c>
      <c r="CS19" s="17">
        <f>'Data input sheet'!FA19</f>
        <v>136.6</v>
      </c>
      <c r="CT19" s="17">
        <f>'Data input sheet'!FB19</f>
        <v>134.8</v>
      </c>
      <c r="CU19" s="17">
        <f>'Data input sheet'!FC19</f>
        <v>132.9</v>
      </c>
      <c r="CV19" s="17">
        <f>'Data input sheet'!FD19</f>
        <v>131.2</v>
      </c>
      <c r="CW19" s="17">
        <f>'Data input sheet'!FE19</f>
        <v>134</v>
      </c>
      <c r="CX19" s="17">
        <f>'Data input sheet'!FF19</f>
        <v>136.1</v>
      </c>
      <c r="CY19" s="17">
        <f>'Data input sheet'!FG19</f>
        <v>135.1</v>
      </c>
      <c r="CZ19" s="17">
        <f>'Data input sheet'!FH19</f>
        <v>137.1</v>
      </c>
      <c r="DA19" s="17">
        <f>'Data input sheet'!FI19</f>
        <v>138.8</v>
      </c>
      <c r="DB19" s="17">
        <f>'Data input sheet'!FJ19</f>
        <v>137.6</v>
      </c>
      <c r="DC19" s="17">
        <f>'Data input sheet'!FK19</f>
        <v>138.9</v>
      </c>
      <c r="DD19" s="17">
        <f>'Data input sheet'!FL19</f>
        <v>141.5</v>
      </c>
      <c r="DE19" s="17">
        <f>'Data input sheet'!FM19</f>
        <v>145.2</v>
      </c>
      <c r="DF19" s="17">
        <f>'Data input sheet'!FN19</f>
        <v>137.1</v>
      </c>
      <c r="DG19" s="17">
        <f>'Data input sheet'!FO19</f>
        <v>143.8</v>
      </c>
      <c r="DH19" s="17">
        <f>'Data input sheet'!FP19</f>
        <v>145.3</v>
      </c>
      <c r="DI19" s="17">
        <f>'Data input sheet'!FQ19</f>
        <v>149</v>
      </c>
      <c r="DJ19" s="17">
        <f>'Data input sheet'!FR19</f>
        <v>148</v>
      </c>
      <c r="DK19" s="17">
        <f>'Data input sheet'!FS19</f>
        <v>148.8</v>
      </c>
      <c r="DL19" s="17">
        <f>'Data input sheet'!FT19</f>
        <v>151.2</v>
      </c>
      <c r="DM19" s="17">
        <f>'Data input sheet'!FU19</f>
        <v>152.9</v>
      </c>
      <c r="DN19" s="17">
        <f>'Data input sheet'!FV19</f>
        <v>153.6</v>
      </c>
      <c r="DO19" s="17">
        <f>'Data input sheet'!FW19</f>
        <v>155.3</v>
      </c>
      <c r="DP19" s="17">
        <f>'Data input sheet'!FX19</f>
        <v>152.5</v>
      </c>
      <c r="DQ19" s="17">
        <f>'Data input sheet'!FY19</f>
        <v>153.8</v>
      </c>
      <c r="DR19" s="17">
        <f>'Data input sheet'!FZ19</f>
        <v>157.3</v>
      </c>
      <c r="DS19" s="17">
        <f>'Data input sheet'!GA19</f>
        <v>157.6</v>
      </c>
      <c r="DT19" s="17">
        <f>'Data input sheet'!GB19</f>
        <v>159.9</v>
      </c>
      <c r="DU19" s="17">
        <f>'Data input sheet'!GC19</f>
        <v>167.2</v>
      </c>
      <c r="DV19" s="17">
        <f>'Data input sheet'!GD19</f>
        <v>190.7</v>
      </c>
      <c r="DW19" s="17">
        <f>'Data input sheet'!GE19</f>
        <v>205</v>
      </c>
      <c r="DX19" s="17">
        <f>'Data input sheet'!GF19</f>
        <v>193.2</v>
      </c>
      <c r="DY19" s="17">
        <f>'Data input sheet'!GG19</f>
        <v>177.8</v>
      </c>
      <c r="DZ19" s="17">
        <f>'Data input sheet'!GH19</f>
        <v>196</v>
      </c>
      <c r="EA19" s="17">
        <f>'Data input sheet'!GI19</f>
        <v>187.5</v>
      </c>
      <c r="EB19" s="17">
        <f>'Data input sheet'!GJ19</f>
        <v>201.9</v>
      </c>
      <c r="EC19" s="17">
        <f>'Data input sheet'!GK19</f>
        <v>211.8</v>
      </c>
      <c r="ED19" s="17">
        <f>'Data input sheet'!GL19</f>
        <v>209.8</v>
      </c>
      <c r="EE19" s="17">
        <f>'Data input sheet'!GM19</f>
        <v>219</v>
      </c>
      <c r="EF19" s="17">
        <f>'Data input sheet'!GN19</f>
        <v>224.2</v>
      </c>
      <c r="EG19" s="17">
        <f>'Data input sheet'!GO19</f>
        <v>230.8</v>
      </c>
      <c r="EH19" s="17">
        <f>'Data input sheet'!GP19</f>
        <v>224.1</v>
      </c>
      <c r="EI19" s="17">
        <f>'Data input sheet'!GQ19</f>
        <v>230.5</v>
      </c>
      <c r="EJ19" s="17">
        <f>'Data input sheet'!GR19</f>
        <v>217.2</v>
      </c>
      <c r="EK19" s="17">
        <f>'Data input sheet'!GS19</f>
        <v>204.1</v>
      </c>
    </row>
    <row r="20" spans="2:125" ht="12">
      <c r="B20" s="18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  <c r="CS20" s="19"/>
      <c r="CT20" s="19"/>
      <c r="CU20" s="19"/>
      <c r="CV20" s="19"/>
      <c r="CW20" s="19"/>
      <c r="CX20" s="19"/>
      <c r="CY20" s="19"/>
      <c r="CZ20" s="19"/>
      <c r="DA20" s="19"/>
      <c r="DB20" s="19"/>
      <c r="DC20" s="19"/>
      <c r="DD20" s="19"/>
      <c r="DE20" s="19"/>
      <c r="DF20" s="19"/>
      <c r="DG20" s="19"/>
      <c r="DH20" s="19"/>
      <c r="DI20" s="19"/>
      <c r="DJ20" s="19"/>
      <c r="DK20" s="19"/>
      <c r="DL20" s="19"/>
      <c r="DM20" s="19"/>
      <c r="DN20" s="19"/>
      <c r="DO20" s="19"/>
      <c r="DP20" s="19"/>
      <c r="DQ20" s="19"/>
      <c r="DR20" s="19"/>
      <c r="DS20" s="19"/>
      <c r="DT20" s="19"/>
      <c r="DU20" s="5"/>
    </row>
    <row r="21" spans="2:125" ht="12">
      <c r="B21" s="18"/>
      <c r="C21" s="19"/>
      <c r="D21" s="19"/>
      <c r="E21" s="19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  <c r="CS21" s="19"/>
      <c r="CT21" s="19"/>
      <c r="CU21" s="19"/>
      <c r="CV21" s="19"/>
      <c r="CW21" s="19"/>
      <c r="CX21" s="19"/>
      <c r="CY21" s="19"/>
      <c r="CZ21" s="19"/>
      <c r="DA21" s="19"/>
      <c r="DB21" s="19"/>
      <c r="DC21" s="19"/>
      <c r="DD21" s="19"/>
      <c r="DE21" s="19"/>
      <c r="DF21" s="19"/>
      <c r="DG21" s="19"/>
      <c r="DH21" s="19"/>
      <c r="DI21" s="19"/>
      <c r="DJ21" s="19"/>
      <c r="DK21" s="19"/>
      <c r="DL21" s="19"/>
      <c r="DM21" s="19"/>
      <c r="DN21" s="19"/>
      <c r="DO21" s="19"/>
      <c r="DP21" s="19"/>
      <c r="DQ21" s="19"/>
      <c r="DR21" s="19"/>
      <c r="DS21" s="19"/>
      <c r="DT21" s="19"/>
      <c r="DU21" s="5"/>
    </row>
    <row r="22" spans="2:123" s="20" customFormat="1" ht="12">
      <c r="B22" s="20" t="s">
        <v>294</v>
      </c>
      <c r="C22" s="20" t="s">
        <v>256</v>
      </c>
      <c r="O22" s="20" t="s">
        <v>257</v>
      </c>
      <c r="AA22" s="20" t="s">
        <v>258</v>
      </c>
      <c r="AM22" s="20" t="s">
        <v>259</v>
      </c>
      <c r="AY22" s="20" t="s">
        <v>260</v>
      </c>
      <c r="BK22" s="20" t="s">
        <v>261</v>
      </c>
      <c r="BW22" s="20" t="s">
        <v>262</v>
      </c>
      <c r="CI22" s="20" t="s">
        <v>263</v>
      </c>
      <c r="CU22" s="20" t="s">
        <v>264</v>
      </c>
      <c r="DG22" s="20" t="s">
        <v>265</v>
      </c>
      <c r="DS22" s="20" t="s">
        <v>266</v>
      </c>
    </row>
    <row r="23" spans="2:123" ht="12">
      <c r="B23" s="7" t="s">
        <v>8</v>
      </c>
      <c r="C23" s="8">
        <f aca="true" t="shared" si="0" ref="C23:C29">AVERAGE(C13:N13)</f>
        <v>97.99999999999999</v>
      </c>
      <c r="O23" s="8">
        <f aca="true" t="shared" si="1" ref="O23:O29">AVERAGE(O13:Z13)</f>
        <v>97.375</v>
      </c>
      <c r="AA23" s="8">
        <f aca="true" t="shared" si="2" ref="AA23:AA29">AVERAGE(AA13:AL13)</f>
        <v>95.95</v>
      </c>
      <c r="AM23" s="8">
        <f aca="true" t="shared" si="3" ref="AM23:AM29">AVERAGE(AM13:AX13)</f>
        <v>95.54166666666667</v>
      </c>
      <c r="AY23" s="8">
        <f aca="true" t="shared" si="4" ref="AY23:AY29">AVERAGE(AY13:BJ13)</f>
        <v>96.87499999999999</v>
      </c>
      <c r="BK23" s="8">
        <f aca="true" t="shared" si="5" ref="BK23:BK29">AVERAGE(BK13:BV13)</f>
        <v>99.99166666666667</v>
      </c>
      <c r="BW23" s="8">
        <f aca="true" t="shared" si="6" ref="BW23:BW29">AVERAGE(BW13:CH13)</f>
        <v>102.11666666666667</v>
      </c>
      <c r="CI23" s="8">
        <f aca="true" t="shared" si="7" ref="CI23:CI29">AVERAGE(CI13:CT13)</f>
        <v>105.09166666666665</v>
      </c>
      <c r="CU23" s="8">
        <f aca="true" t="shared" si="8" ref="CU23:CU29">AVERAGE(CU13:DF13)</f>
        <v>107.29999999999997</v>
      </c>
      <c r="DG23" s="8">
        <f aca="true" t="shared" si="9" ref="DG23:DG29">AVERAGE(DG13:DR13)</f>
        <v>110.18333333333332</v>
      </c>
      <c r="DS23" s="8">
        <f aca="true" t="shared" si="10" ref="DS23:DS29">AVERAGE(DS13:ED13)</f>
        <v>109.41666666666669</v>
      </c>
    </row>
    <row r="24" spans="2:123" ht="12">
      <c r="B24" s="7" t="s">
        <v>173</v>
      </c>
      <c r="C24" s="8">
        <f t="shared" si="0"/>
        <v>99.83333333333336</v>
      </c>
      <c r="O24" s="8">
        <f t="shared" si="1"/>
        <v>98.79166666666667</v>
      </c>
      <c r="AA24" s="8">
        <f t="shared" si="2"/>
        <v>97.77499999999999</v>
      </c>
      <c r="AM24" s="8">
        <f t="shared" si="3"/>
        <v>97.19999999999999</v>
      </c>
      <c r="AY24" s="8">
        <f t="shared" si="4"/>
        <v>98.05000000000001</v>
      </c>
      <c r="BK24" s="8">
        <f t="shared" si="5"/>
        <v>100.00000000000001</v>
      </c>
      <c r="BW24" s="8">
        <f t="shared" si="6"/>
        <v>101.29166666666667</v>
      </c>
      <c r="CI24" s="8">
        <f t="shared" si="7"/>
        <v>103.05833333333334</v>
      </c>
      <c r="CU24" s="8">
        <f t="shared" si="8"/>
        <v>104.71666666666665</v>
      </c>
      <c r="DG24" s="8">
        <f t="shared" si="9"/>
        <v>105.8</v>
      </c>
      <c r="DS24" s="8">
        <f t="shared" si="10"/>
        <v>109.14166666666667</v>
      </c>
    </row>
    <row r="25" spans="2:123" ht="12">
      <c r="B25" s="7" t="s">
        <v>174</v>
      </c>
      <c r="C25" s="8">
        <f t="shared" si="0"/>
        <v>95.30833333333334</v>
      </c>
      <c r="O25" s="8">
        <f t="shared" si="1"/>
        <v>95.23333333333333</v>
      </c>
      <c r="AA25" s="8">
        <f t="shared" si="2"/>
        <v>94.08333333333333</v>
      </c>
      <c r="AM25" s="8">
        <f t="shared" si="3"/>
        <v>93.86666666666667</v>
      </c>
      <c r="AY25" s="8">
        <f t="shared" si="4"/>
        <v>95.97500000000001</v>
      </c>
      <c r="BK25" s="8">
        <f t="shared" si="5"/>
        <v>99.99166666666667</v>
      </c>
      <c r="BW25" s="8">
        <f t="shared" si="6"/>
        <v>102.89166666666667</v>
      </c>
      <c r="CI25" s="8">
        <f t="shared" si="7"/>
        <v>107.01666666666665</v>
      </c>
      <c r="CU25" s="8">
        <f t="shared" si="8"/>
        <v>109.77499999999999</v>
      </c>
      <c r="DG25" s="8">
        <f t="shared" si="9"/>
        <v>114.26666666666667</v>
      </c>
      <c r="DS25" s="8">
        <f t="shared" si="10"/>
        <v>112.43333333333335</v>
      </c>
    </row>
    <row r="26" spans="2:123" ht="12">
      <c r="B26" s="7" t="s">
        <v>175</v>
      </c>
      <c r="C26" s="8">
        <f t="shared" si="0"/>
        <v>98.825</v>
      </c>
      <c r="O26" s="8">
        <f t="shared" si="1"/>
        <v>98.24166666666666</v>
      </c>
      <c r="AA26" s="8">
        <f t="shared" si="2"/>
        <v>97.52499999999999</v>
      </c>
      <c r="AM26" s="8">
        <f t="shared" si="3"/>
        <v>97.05833333333332</v>
      </c>
      <c r="AY26" s="8">
        <f t="shared" si="4"/>
        <v>98.02499999999999</v>
      </c>
      <c r="BK26" s="8">
        <f t="shared" si="5"/>
        <v>99.99166666666667</v>
      </c>
      <c r="BW26" s="8">
        <f t="shared" si="6"/>
        <v>101.31666666666666</v>
      </c>
      <c r="CI26" s="8">
        <f t="shared" si="7"/>
        <v>103.20833333333333</v>
      </c>
      <c r="CU26" s="8">
        <f t="shared" si="8"/>
        <v>105.03333333333335</v>
      </c>
      <c r="DG26" s="8">
        <f t="shared" si="9"/>
        <v>106.25833333333334</v>
      </c>
      <c r="DS26" s="8">
        <f t="shared" si="10"/>
        <v>110.45000000000003</v>
      </c>
    </row>
    <row r="27" spans="2:123" ht="12">
      <c r="B27" s="7" t="s">
        <v>176</v>
      </c>
      <c r="C27" s="8">
        <f t="shared" si="0"/>
        <v>94.21666666666665</v>
      </c>
      <c r="O27" s="8">
        <f t="shared" si="1"/>
        <v>95.675</v>
      </c>
      <c r="AA27" s="8">
        <f t="shared" si="2"/>
        <v>94.58333333333333</v>
      </c>
      <c r="AM27" s="8">
        <f t="shared" si="3"/>
        <v>94.60833333333333</v>
      </c>
      <c r="AY27" s="8">
        <f t="shared" si="4"/>
        <v>96.22499999999998</v>
      </c>
      <c r="BK27" s="8">
        <f t="shared" si="5"/>
        <v>100.00000000000001</v>
      </c>
      <c r="BW27" s="8">
        <f t="shared" si="6"/>
        <v>102.63333333333334</v>
      </c>
      <c r="CI27" s="8">
        <f t="shared" si="7"/>
        <v>107.64999999999999</v>
      </c>
      <c r="CU27" s="8">
        <f t="shared" si="8"/>
        <v>111.56666666666668</v>
      </c>
      <c r="DG27" s="8">
        <f t="shared" si="9"/>
        <v>115.91666666666669</v>
      </c>
      <c r="DS27" s="8">
        <f t="shared" si="10"/>
        <v>106.80833333333334</v>
      </c>
    </row>
    <row r="28" spans="2:123" ht="12">
      <c r="B28" s="7" t="s">
        <v>177</v>
      </c>
      <c r="C28" s="8">
        <f t="shared" si="0"/>
        <v>108.23333333333333</v>
      </c>
      <c r="O28" s="8">
        <f t="shared" si="1"/>
        <v>105.175</v>
      </c>
      <c r="AA28" s="8">
        <f t="shared" si="2"/>
        <v>99.19166666666668</v>
      </c>
      <c r="AM28" s="8">
        <f t="shared" si="3"/>
        <v>97.14166666666665</v>
      </c>
      <c r="AY28" s="8">
        <f t="shared" si="4"/>
        <v>96.71666666666665</v>
      </c>
      <c r="BK28" s="8">
        <f t="shared" si="5"/>
        <v>100</v>
      </c>
      <c r="BW28" s="8">
        <f t="shared" si="6"/>
        <v>102.01666666666667</v>
      </c>
      <c r="CI28" s="8">
        <f t="shared" si="7"/>
        <v>104.02499999999999</v>
      </c>
      <c r="CU28" s="8">
        <f t="shared" si="8"/>
        <v>105.59999999999998</v>
      </c>
      <c r="DG28" s="8">
        <f t="shared" si="9"/>
        <v>107.23333333333335</v>
      </c>
      <c r="DS28" s="8">
        <f t="shared" si="10"/>
        <v>92.91666666666667</v>
      </c>
    </row>
    <row r="29" spans="2:123" ht="12">
      <c r="B29" s="7" t="s">
        <v>178</v>
      </c>
      <c r="C29" s="8">
        <f t="shared" si="0"/>
        <v>66.79166666666666</v>
      </c>
      <c r="O29" s="8">
        <f t="shared" si="1"/>
        <v>69.34166666666668</v>
      </c>
      <c r="AA29" s="8">
        <f t="shared" si="2"/>
        <v>72.80833333333334</v>
      </c>
      <c r="AM29" s="8">
        <f t="shared" si="3"/>
        <v>77.84166666666665</v>
      </c>
      <c r="AY29" s="8">
        <f t="shared" si="4"/>
        <v>83.64999999999999</v>
      </c>
      <c r="BK29" s="8">
        <f t="shared" si="5"/>
        <v>99.99999999999999</v>
      </c>
      <c r="BW29" s="8">
        <f t="shared" si="6"/>
        <v>114.65000000000002</v>
      </c>
      <c r="CI29" s="8">
        <f t="shared" si="7"/>
        <v>127.60000000000001</v>
      </c>
      <c r="CU29" s="8">
        <f t="shared" si="8"/>
        <v>137.125</v>
      </c>
      <c r="DG29" s="8">
        <f t="shared" si="9"/>
        <v>150.95833333333334</v>
      </c>
      <c r="DS29" s="8">
        <f t="shared" si="10"/>
        <v>188.20000000000002</v>
      </c>
    </row>
    <row r="30" spans="51:75" ht="12">
      <c r="AY30" s="8"/>
      <c r="BW30" s="8"/>
    </row>
    <row r="31" spans="3:123" s="20" customFormat="1" ht="12">
      <c r="C31" s="20" t="s">
        <v>256</v>
      </c>
      <c r="O31" s="20" t="s">
        <v>257</v>
      </c>
      <c r="AA31" s="20" t="s">
        <v>258</v>
      </c>
      <c r="AM31" s="20" t="s">
        <v>259</v>
      </c>
      <c r="AY31" s="20" t="s">
        <v>260</v>
      </c>
      <c r="BK31" s="20" t="s">
        <v>261</v>
      </c>
      <c r="BW31" s="20" t="s">
        <v>262</v>
      </c>
      <c r="CI31" s="20" t="s">
        <v>263</v>
      </c>
      <c r="CU31" s="20" t="s">
        <v>264</v>
      </c>
      <c r="DG31" s="20" t="s">
        <v>265</v>
      </c>
      <c r="DS31" s="20" t="s">
        <v>266</v>
      </c>
    </row>
    <row r="32" spans="3:134" s="20" customFormat="1" ht="12">
      <c r="C32" s="22" t="s">
        <v>251</v>
      </c>
      <c r="D32" s="22" t="s">
        <v>252</v>
      </c>
      <c r="E32" s="22" t="s">
        <v>253</v>
      </c>
      <c r="F32" s="22" t="s">
        <v>269</v>
      </c>
      <c r="G32" s="22" t="s">
        <v>270</v>
      </c>
      <c r="H32" s="22" t="s">
        <v>271</v>
      </c>
      <c r="I32" s="22" t="s">
        <v>272</v>
      </c>
      <c r="J32" s="22" t="s">
        <v>273</v>
      </c>
      <c r="K32" s="22" t="s">
        <v>274</v>
      </c>
      <c r="L32" s="22" t="s">
        <v>275</v>
      </c>
      <c r="M32" s="22" t="s">
        <v>276</v>
      </c>
      <c r="N32" s="22" t="s">
        <v>277</v>
      </c>
      <c r="O32" s="22" t="s">
        <v>251</v>
      </c>
      <c r="P32" s="22" t="s">
        <v>252</v>
      </c>
      <c r="Q32" s="22" t="s">
        <v>253</v>
      </c>
      <c r="R32" s="22" t="s">
        <v>269</v>
      </c>
      <c r="S32" s="22" t="s">
        <v>270</v>
      </c>
      <c r="T32" s="22" t="s">
        <v>271</v>
      </c>
      <c r="U32" s="22" t="s">
        <v>272</v>
      </c>
      <c r="V32" s="22" t="s">
        <v>273</v>
      </c>
      <c r="W32" s="22" t="s">
        <v>274</v>
      </c>
      <c r="X32" s="22" t="s">
        <v>275</v>
      </c>
      <c r="Y32" s="22" t="s">
        <v>276</v>
      </c>
      <c r="Z32" s="22" t="s">
        <v>277</v>
      </c>
      <c r="AA32" s="22" t="s">
        <v>251</v>
      </c>
      <c r="AB32" s="22" t="s">
        <v>252</v>
      </c>
      <c r="AC32" s="22" t="s">
        <v>253</v>
      </c>
      <c r="AD32" s="22" t="s">
        <v>269</v>
      </c>
      <c r="AE32" s="22" t="s">
        <v>270</v>
      </c>
      <c r="AF32" s="22" t="s">
        <v>271</v>
      </c>
      <c r="AG32" s="22" t="s">
        <v>272</v>
      </c>
      <c r="AH32" s="22" t="s">
        <v>273</v>
      </c>
      <c r="AI32" s="22" t="s">
        <v>274</v>
      </c>
      <c r="AJ32" s="22" t="s">
        <v>275</v>
      </c>
      <c r="AK32" s="22" t="s">
        <v>276</v>
      </c>
      <c r="AL32" s="22" t="s">
        <v>277</v>
      </c>
      <c r="AM32" s="22" t="s">
        <v>251</v>
      </c>
      <c r="AN32" s="22" t="s">
        <v>252</v>
      </c>
      <c r="AO32" s="22" t="s">
        <v>253</v>
      </c>
      <c r="AP32" s="22" t="s">
        <v>269</v>
      </c>
      <c r="AQ32" s="22" t="s">
        <v>270</v>
      </c>
      <c r="AR32" s="22" t="s">
        <v>271</v>
      </c>
      <c r="AS32" s="22" t="s">
        <v>272</v>
      </c>
      <c r="AT32" s="22" t="s">
        <v>273</v>
      </c>
      <c r="AU32" s="22" t="s">
        <v>274</v>
      </c>
      <c r="AV32" s="22" t="s">
        <v>275</v>
      </c>
      <c r="AW32" s="22" t="s">
        <v>276</v>
      </c>
      <c r="AX32" s="22" t="s">
        <v>277</v>
      </c>
      <c r="AY32" s="22" t="s">
        <v>251</v>
      </c>
      <c r="AZ32" s="22" t="s">
        <v>252</v>
      </c>
      <c r="BA32" s="22" t="s">
        <v>253</v>
      </c>
      <c r="BB32" s="22" t="s">
        <v>269</v>
      </c>
      <c r="BC32" s="22" t="s">
        <v>270</v>
      </c>
      <c r="BD32" s="22" t="s">
        <v>271</v>
      </c>
      <c r="BE32" s="22" t="s">
        <v>272</v>
      </c>
      <c r="BF32" s="22" t="s">
        <v>273</v>
      </c>
      <c r="BG32" s="22" t="s">
        <v>274</v>
      </c>
      <c r="BH32" s="22" t="s">
        <v>275</v>
      </c>
      <c r="BI32" s="22" t="s">
        <v>276</v>
      </c>
      <c r="BJ32" s="22" t="s">
        <v>277</v>
      </c>
      <c r="BK32" s="22" t="s">
        <v>251</v>
      </c>
      <c r="BL32" s="22" t="s">
        <v>252</v>
      </c>
      <c r="BM32" s="22" t="s">
        <v>253</v>
      </c>
      <c r="BN32" s="22" t="s">
        <v>269</v>
      </c>
      <c r="BO32" s="22" t="s">
        <v>270</v>
      </c>
      <c r="BP32" s="22" t="s">
        <v>271</v>
      </c>
      <c r="BQ32" s="22" t="s">
        <v>272</v>
      </c>
      <c r="BR32" s="22" t="s">
        <v>273</v>
      </c>
      <c r="BS32" s="22" t="s">
        <v>274</v>
      </c>
      <c r="BT32" s="22" t="s">
        <v>275</v>
      </c>
      <c r="BU32" s="22" t="s">
        <v>276</v>
      </c>
      <c r="BV32" s="22" t="s">
        <v>277</v>
      </c>
      <c r="BW32" s="22" t="s">
        <v>251</v>
      </c>
      <c r="BX32" s="22" t="s">
        <v>252</v>
      </c>
      <c r="BY32" s="22" t="s">
        <v>253</v>
      </c>
      <c r="BZ32" s="22" t="s">
        <v>269</v>
      </c>
      <c r="CA32" s="22" t="s">
        <v>270</v>
      </c>
      <c r="CB32" s="22" t="s">
        <v>271</v>
      </c>
      <c r="CC32" s="22" t="s">
        <v>272</v>
      </c>
      <c r="CD32" s="22" t="s">
        <v>273</v>
      </c>
      <c r="CE32" s="22" t="s">
        <v>274</v>
      </c>
      <c r="CF32" s="22" t="s">
        <v>275</v>
      </c>
      <c r="CG32" s="22" t="s">
        <v>276</v>
      </c>
      <c r="CH32" s="22" t="s">
        <v>277</v>
      </c>
      <c r="CI32" s="22" t="s">
        <v>251</v>
      </c>
      <c r="CJ32" s="22" t="s">
        <v>252</v>
      </c>
      <c r="CK32" s="22" t="s">
        <v>253</v>
      </c>
      <c r="CL32" s="22" t="s">
        <v>269</v>
      </c>
      <c r="CM32" s="22" t="s">
        <v>270</v>
      </c>
      <c r="CN32" s="22" t="s">
        <v>271</v>
      </c>
      <c r="CO32" s="22" t="s">
        <v>272</v>
      </c>
      <c r="CP32" s="22" t="s">
        <v>273</v>
      </c>
      <c r="CQ32" s="22" t="s">
        <v>274</v>
      </c>
      <c r="CR32" s="22" t="s">
        <v>275</v>
      </c>
      <c r="CS32" s="22" t="s">
        <v>276</v>
      </c>
      <c r="CT32" s="22" t="s">
        <v>277</v>
      </c>
      <c r="CU32" s="22" t="s">
        <v>251</v>
      </c>
      <c r="CV32" s="22" t="s">
        <v>252</v>
      </c>
      <c r="CW32" s="22" t="s">
        <v>253</v>
      </c>
      <c r="CX32" s="22" t="s">
        <v>269</v>
      </c>
      <c r="CY32" s="22" t="s">
        <v>270</v>
      </c>
      <c r="CZ32" s="22" t="s">
        <v>271</v>
      </c>
      <c r="DA32" s="22" t="s">
        <v>272</v>
      </c>
      <c r="DB32" s="22" t="s">
        <v>273</v>
      </c>
      <c r="DC32" s="22" t="s">
        <v>274</v>
      </c>
      <c r="DD32" s="22" t="s">
        <v>275</v>
      </c>
      <c r="DE32" s="22" t="s">
        <v>276</v>
      </c>
      <c r="DF32" s="22" t="s">
        <v>277</v>
      </c>
      <c r="DG32" s="22" t="s">
        <v>251</v>
      </c>
      <c r="DH32" s="22" t="s">
        <v>252</v>
      </c>
      <c r="DI32" s="22" t="s">
        <v>253</v>
      </c>
      <c r="DJ32" s="22" t="s">
        <v>269</v>
      </c>
      <c r="DK32" s="22" t="s">
        <v>270</v>
      </c>
      <c r="DL32" s="22" t="s">
        <v>271</v>
      </c>
      <c r="DM32" s="22" t="s">
        <v>272</v>
      </c>
      <c r="DN32" s="22" t="s">
        <v>273</v>
      </c>
      <c r="DO32" s="22" t="s">
        <v>274</v>
      </c>
      <c r="DP32" s="22" t="s">
        <v>275</v>
      </c>
      <c r="DQ32" s="22" t="s">
        <v>276</v>
      </c>
      <c r="DR32" s="22" t="s">
        <v>277</v>
      </c>
      <c r="DS32" s="22" t="s">
        <v>251</v>
      </c>
      <c r="DT32" s="22" t="s">
        <v>252</v>
      </c>
      <c r="DU32" s="22" t="s">
        <v>253</v>
      </c>
      <c r="DV32" s="22" t="s">
        <v>269</v>
      </c>
      <c r="DW32" s="22" t="s">
        <v>270</v>
      </c>
      <c r="DX32" s="22" t="s">
        <v>271</v>
      </c>
      <c r="DY32" s="22" t="s">
        <v>272</v>
      </c>
      <c r="DZ32" s="22" t="s">
        <v>273</v>
      </c>
      <c r="EA32" s="22" t="s">
        <v>274</v>
      </c>
      <c r="EB32" s="22" t="s">
        <v>275</v>
      </c>
      <c r="EC32" s="22" t="s">
        <v>276</v>
      </c>
      <c r="ED32" s="22" t="s">
        <v>277</v>
      </c>
    </row>
    <row r="33" spans="2:134" ht="12">
      <c r="B33" s="7" t="s">
        <v>8</v>
      </c>
      <c r="C33" s="21">
        <f aca="true" t="shared" si="11" ref="C33:N33">C13/$C23*100</f>
        <v>99.08163265306123</v>
      </c>
      <c r="D33" s="21">
        <f t="shared" si="11"/>
        <v>99.59183673469389</v>
      </c>
      <c r="E33" s="21">
        <f t="shared" si="11"/>
        <v>100.71428571428574</v>
      </c>
      <c r="F33" s="21">
        <f t="shared" si="11"/>
        <v>99.48979591836736</v>
      </c>
      <c r="G33" s="21">
        <f t="shared" si="11"/>
        <v>100.20408163265309</v>
      </c>
      <c r="H33" s="21">
        <f t="shared" si="11"/>
        <v>100.40816326530614</v>
      </c>
      <c r="I33" s="21">
        <f t="shared" si="11"/>
        <v>100.30612244897961</v>
      </c>
      <c r="J33" s="21">
        <f t="shared" si="11"/>
        <v>99.79591836734694</v>
      </c>
      <c r="K33" s="21">
        <f t="shared" si="11"/>
        <v>100.20408163265309</v>
      </c>
      <c r="L33" s="21">
        <f t="shared" si="11"/>
        <v>100.00000000000003</v>
      </c>
      <c r="M33" s="21">
        <f t="shared" si="11"/>
        <v>100.10204081632654</v>
      </c>
      <c r="N33" s="21">
        <f t="shared" si="11"/>
        <v>100.10204081632654</v>
      </c>
      <c r="O33" s="21">
        <f aca="true" t="shared" si="12" ref="O33:Z33">O13/$O23*100</f>
        <v>100.2310654685494</v>
      </c>
      <c r="P33" s="21">
        <f t="shared" si="12"/>
        <v>101.1553273427471</v>
      </c>
      <c r="Q33" s="21">
        <f t="shared" si="12"/>
        <v>99.71758664955071</v>
      </c>
      <c r="R33" s="21">
        <f t="shared" si="12"/>
        <v>100.84724005134788</v>
      </c>
      <c r="S33" s="21">
        <f t="shared" si="12"/>
        <v>99.10141206675225</v>
      </c>
      <c r="T33" s="21">
        <f t="shared" si="12"/>
        <v>99.92297817715018</v>
      </c>
      <c r="U33" s="21">
        <f t="shared" si="12"/>
        <v>100.02567394094994</v>
      </c>
      <c r="V33" s="21">
        <f t="shared" si="12"/>
        <v>99.92297817715018</v>
      </c>
      <c r="W33" s="21">
        <f t="shared" si="12"/>
        <v>99.82028241335044</v>
      </c>
      <c r="X33" s="21">
        <f t="shared" si="12"/>
        <v>100.2310654685494</v>
      </c>
      <c r="Y33" s="21">
        <f t="shared" si="12"/>
        <v>99.51219512195124</v>
      </c>
      <c r="Z33" s="21">
        <f t="shared" si="12"/>
        <v>99.51219512195124</v>
      </c>
      <c r="AA33" s="21">
        <f aca="true" t="shared" si="13" ref="AA33:AL33">AA13/$AA23*100</f>
        <v>100.99009900990099</v>
      </c>
      <c r="AB33" s="21">
        <f t="shared" si="13"/>
        <v>100.26055237102658</v>
      </c>
      <c r="AC33" s="21">
        <f t="shared" si="13"/>
        <v>101.19854090672224</v>
      </c>
      <c r="AD33" s="21">
        <f t="shared" si="13"/>
        <v>99.63522668056278</v>
      </c>
      <c r="AE33" s="21">
        <f t="shared" si="13"/>
        <v>100.26055237102658</v>
      </c>
      <c r="AF33" s="21">
        <f t="shared" si="13"/>
        <v>100.57321521625846</v>
      </c>
      <c r="AG33" s="21">
        <f t="shared" si="13"/>
        <v>100.3647733194372</v>
      </c>
      <c r="AH33" s="21">
        <f t="shared" si="13"/>
        <v>100.15633142261593</v>
      </c>
      <c r="AI33" s="21">
        <f t="shared" si="13"/>
        <v>99.53100573215215</v>
      </c>
      <c r="AJ33" s="21">
        <f t="shared" si="13"/>
        <v>99.11412193850964</v>
      </c>
      <c r="AK33" s="21">
        <f t="shared" si="13"/>
        <v>98.69723814486711</v>
      </c>
      <c r="AL33" s="21">
        <f t="shared" si="13"/>
        <v>99.21834288692027</v>
      </c>
      <c r="AM33" s="21">
        <f aca="true" t="shared" si="14" ref="AM33:AX33">AM13/$AM23*100</f>
        <v>99.53772350632359</v>
      </c>
      <c r="AN33" s="21">
        <f t="shared" si="14"/>
        <v>99.53772350632359</v>
      </c>
      <c r="AO33" s="21">
        <f t="shared" si="14"/>
        <v>99.64238988225033</v>
      </c>
      <c r="AP33" s="21">
        <f t="shared" si="14"/>
        <v>99.22372437854338</v>
      </c>
      <c r="AQ33" s="21">
        <f t="shared" si="14"/>
        <v>100.27038813781073</v>
      </c>
      <c r="AR33" s="21">
        <f t="shared" si="14"/>
        <v>99.53772350632359</v>
      </c>
      <c r="AS33" s="21">
        <f t="shared" si="14"/>
        <v>100.27038813781073</v>
      </c>
      <c r="AT33" s="21">
        <f t="shared" si="14"/>
        <v>100.4797208896642</v>
      </c>
      <c r="AU33" s="21">
        <f t="shared" si="14"/>
        <v>100.37505451373747</v>
      </c>
      <c r="AV33" s="21">
        <f t="shared" si="14"/>
        <v>100.06105538595725</v>
      </c>
      <c r="AW33" s="21">
        <f t="shared" si="14"/>
        <v>100.89838639337113</v>
      </c>
      <c r="AX33" s="21">
        <f t="shared" si="14"/>
        <v>100.16572176188399</v>
      </c>
      <c r="AY33" s="21">
        <f aca="true" t="shared" si="15" ref="AY33:BJ33">AY13/$AY23*100</f>
        <v>99.20000000000002</v>
      </c>
      <c r="AZ33" s="21">
        <f t="shared" si="15"/>
        <v>99.30322580645164</v>
      </c>
      <c r="BA33" s="21">
        <f t="shared" si="15"/>
        <v>99.71612903225807</v>
      </c>
      <c r="BB33" s="21">
        <f t="shared" si="15"/>
        <v>99.71612903225807</v>
      </c>
      <c r="BC33" s="21">
        <f t="shared" si="15"/>
        <v>99.50967741935486</v>
      </c>
      <c r="BD33" s="21">
        <f t="shared" si="15"/>
        <v>99.9225806451613</v>
      </c>
      <c r="BE33" s="21">
        <f t="shared" si="15"/>
        <v>99.20000000000002</v>
      </c>
      <c r="BF33" s="21">
        <f t="shared" si="15"/>
        <v>100.54193548387099</v>
      </c>
      <c r="BG33" s="21">
        <f t="shared" si="15"/>
        <v>100.02580645161292</v>
      </c>
      <c r="BH33" s="21">
        <f t="shared" si="15"/>
        <v>100.54193548387099</v>
      </c>
      <c r="BI33" s="21">
        <f t="shared" si="15"/>
        <v>100.85161290322581</v>
      </c>
      <c r="BJ33" s="21">
        <f t="shared" si="15"/>
        <v>101.4709677419355</v>
      </c>
      <c r="BK33" s="21">
        <f aca="true" t="shared" si="16" ref="BK33:BV33">BK13/$BK23*100</f>
        <v>99.10825902158513</v>
      </c>
      <c r="BL33" s="21">
        <f t="shared" si="16"/>
        <v>99.10825902158513</v>
      </c>
      <c r="BM33" s="21">
        <f t="shared" si="16"/>
        <v>99.0082506875573</v>
      </c>
      <c r="BN33" s="21">
        <f t="shared" si="16"/>
        <v>99.70830902575214</v>
      </c>
      <c r="BO33" s="21">
        <f t="shared" si="16"/>
        <v>99.90832569380783</v>
      </c>
      <c r="BP33" s="21">
        <f t="shared" si="16"/>
        <v>100.00833402783564</v>
      </c>
      <c r="BQ33" s="21">
        <f t="shared" si="16"/>
        <v>100.50837569797481</v>
      </c>
      <c r="BR33" s="21">
        <f t="shared" si="16"/>
        <v>100.40836736394701</v>
      </c>
      <c r="BS33" s="21">
        <f t="shared" si="16"/>
        <v>100.40836736394701</v>
      </c>
      <c r="BT33" s="21">
        <f t="shared" si="16"/>
        <v>100.50837569797481</v>
      </c>
      <c r="BU33" s="21">
        <f t="shared" si="16"/>
        <v>99.90832569380783</v>
      </c>
      <c r="BV33" s="21">
        <f t="shared" si="16"/>
        <v>101.40845070422534</v>
      </c>
      <c r="BW33" s="21">
        <f aca="true" t="shared" si="17" ref="BW33:CH33">BW13/$BW23*100</f>
        <v>99.39611555410478</v>
      </c>
      <c r="BX33" s="21">
        <f t="shared" si="17"/>
        <v>99.39611555410478</v>
      </c>
      <c r="BY33" s="21">
        <f t="shared" si="17"/>
        <v>99.10233393177738</v>
      </c>
      <c r="BZ33" s="21">
        <f t="shared" si="17"/>
        <v>99.29818834666231</v>
      </c>
      <c r="CA33" s="21">
        <f t="shared" si="17"/>
        <v>99.59196996898972</v>
      </c>
      <c r="CB33" s="21">
        <f t="shared" si="17"/>
        <v>99.49404276154723</v>
      </c>
      <c r="CC33" s="21">
        <f t="shared" si="17"/>
        <v>100.17953321364452</v>
      </c>
      <c r="CD33" s="21">
        <f t="shared" si="17"/>
        <v>100.17953321364452</v>
      </c>
      <c r="CE33" s="21">
        <f t="shared" si="17"/>
        <v>99.98367879875958</v>
      </c>
      <c r="CF33" s="21">
        <f t="shared" si="17"/>
        <v>101.55051411783906</v>
      </c>
      <c r="CG33" s="21">
        <f t="shared" si="17"/>
        <v>100.57124204341439</v>
      </c>
      <c r="CH33" s="21">
        <f t="shared" si="17"/>
        <v>101.25673249551166</v>
      </c>
      <c r="CI33" s="21">
        <f aca="true" t="shared" si="18" ref="CI33:CT33">CI13/$CI23*100</f>
        <v>98.48544921100627</v>
      </c>
      <c r="CJ33" s="21">
        <f t="shared" si="18"/>
        <v>98.58060423439855</v>
      </c>
      <c r="CK33" s="21">
        <f t="shared" si="18"/>
        <v>99.6273094917136</v>
      </c>
      <c r="CL33" s="21">
        <f t="shared" si="18"/>
        <v>99.24668939814448</v>
      </c>
      <c r="CM33" s="21">
        <f t="shared" si="18"/>
        <v>99.72246451510587</v>
      </c>
      <c r="CN33" s="21">
        <f t="shared" si="18"/>
        <v>100.00792958528271</v>
      </c>
      <c r="CO33" s="21">
        <f t="shared" si="18"/>
        <v>100.19823963206724</v>
      </c>
      <c r="CP33" s="21">
        <f t="shared" si="18"/>
        <v>99.81761953849816</v>
      </c>
      <c r="CQ33" s="21">
        <f t="shared" si="18"/>
        <v>101.2449448893823</v>
      </c>
      <c r="CR33" s="21">
        <f t="shared" si="18"/>
        <v>99.91277456189043</v>
      </c>
      <c r="CS33" s="21">
        <f t="shared" si="18"/>
        <v>101.53040995955914</v>
      </c>
      <c r="CT33" s="21">
        <f t="shared" si="18"/>
        <v>101.62556498295142</v>
      </c>
      <c r="CU33" s="21">
        <f aca="true" t="shared" si="19" ref="CU33:DF33">CU13/$CU23*100</f>
        <v>98.69524697110907</v>
      </c>
      <c r="CV33" s="21">
        <f t="shared" si="19"/>
        <v>98.69524697110907</v>
      </c>
      <c r="CW33" s="21">
        <f t="shared" si="19"/>
        <v>99.53401677539611</v>
      </c>
      <c r="CX33" s="21">
        <f t="shared" si="19"/>
        <v>99.90680335507925</v>
      </c>
      <c r="CY33" s="21">
        <f t="shared" si="19"/>
        <v>100.1863932898416</v>
      </c>
      <c r="CZ33" s="21">
        <f t="shared" si="19"/>
        <v>100.00000000000003</v>
      </c>
      <c r="DA33" s="21">
        <f t="shared" si="19"/>
        <v>100.00000000000003</v>
      </c>
      <c r="DB33" s="21">
        <f t="shared" si="19"/>
        <v>100.09319664492082</v>
      </c>
      <c r="DC33" s="21">
        <f t="shared" si="19"/>
        <v>100.09319664492082</v>
      </c>
      <c r="DD33" s="21">
        <f t="shared" si="19"/>
        <v>100.7455731593663</v>
      </c>
      <c r="DE33" s="21">
        <f t="shared" si="19"/>
        <v>101.30475302889099</v>
      </c>
      <c r="DF33" s="21">
        <f t="shared" si="19"/>
        <v>100.7455731593663</v>
      </c>
      <c r="DG33" s="21">
        <f aca="true" t="shared" si="20" ref="DG33:DR33">DG13/$DG23*100</f>
        <v>98.74451671456664</v>
      </c>
      <c r="DH33" s="21">
        <f t="shared" si="20"/>
        <v>99.19830585387992</v>
      </c>
      <c r="DI33" s="21">
        <f t="shared" si="20"/>
        <v>99.56133716533053</v>
      </c>
      <c r="DJ33" s="21">
        <f t="shared" si="20"/>
        <v>100.1966419603691</v>
      </c>
      <c r="DK33" s="21">
        <f t="shared" si="20"/>
        <v>99.0167901981546</v>
      </c>
      <c r="DL33" s="21">
        <f t="shared" si="20"/>
        <v>100.1966419603691</v>
      </c>
      <c r="DM33" s="21">
        <f t="shared" si="20"/>
        <v>100.10588413250643</v>
      </c>
      <c r="DN33" s="21">
        <f t="shared" si="20"/>
        <v>100.28739978823174</v>
      </c>
      <c r="DO33" s="21">
        <f t="shared" si="20"/>
        <v>100.55967327181969</v>
      </c>
      <c r="DP33" s="21">
        <f t="shared" si="20"/>
        <v>100.28739978823174</v>
      </c>
      <c r="DQ33" s="21">
        <f t="shared" si="20"/>
        <v>101.28573589472091</v>
      </c>
      <c r="DR33" s="21">
        <f t="shared" si="20"/>
        <v>100.55967327181969</v>
      </c>
      <c r="DS33" s="21">
        <f aca="true" t="shared" si="21" ref="DS33:ED33">DS13/$DS23*100</f>
        <v>102.08682406702208</v>
      </c>
      <c r="DT33" s="21">
        <f t="shared" si="21"/>
        <v>102.54379284082253</v>
      </c>
      <c r="DU33" s="21">
        <f t="shared" si="21"/>
        <v>93.40441736481338</v>
      </c>
      <c r="DV33" s="21">
        <f t="shared" si="21"/>
        <v>83.16831683168316</v>
      </c>
      <c r="DW33" s="21">
        <f t="shared" si="21"/>
        <v>97.4257425742574</v>
      </c>
      <c r="DX33" s="21">
        <f t="shared" si="21"/>
        <v>102.08682406702208</v>
      </c>
      <c r="DY33" s="21">
        <f t="shared" si="21"/>
        <v>101.90403655750188</v>
      </c>
      <c r="DZ33" s="21">
        <f t="shared" si="21"/>
        <v>105.011424219345</v>
      </c>
      <c r="EA33" s="21">
        <f t="shared" si="21"/>
        <v>104.00609291698399</v>
      </c>
      <c r="EB33" s="21">
        <f t="shared" si="21"/>
        <v>105.19421172886516</v>
      </c>
      <c r="EC33" s="21">
        <f t="shared" si="21"/>
        <v>100.89870525514088</v>
      </c>
      <c r="ED33" s="21">
        <f t="shared" si="21"/>
        <v>102.26961157654226</v>
      </c>
    </row>
    <row r="34" spans="2:134" ht="12">
      <c r="B34" s="7" t="s">
        <v>173</v>
      </c>
      <c r="C34" s="21">
        <f aca="true" t="shared" si="22" ref="C34:N34">C14/$C24*100</f>
        <v>100.4674457429048</v>
      </c>
      <c r="D34" s="21">
        <f t="shared" si="22"/>
        <v>100.36727879799665</v>
      </c>
      <c r="E34" s="21">
        <f t="shared" si="22"/>
        <v>100.76794657762935</v>
      </c>
      <c r="F34" s="21">
        <f t="shared" si="22"/>
        <v>99.26544240400665</v>
      </c>
      <c r="G34" s="21">
        <f t="shared" si="22"/>
        <v>100.16694490818028</v>
      </c>
      <c r="H34" s="21">
        <f t="shared" si="22"/>
        <v>99.66611018363938</v>
      </c>
      <c r="I34" s="21">
        <f t="shared" si="22"/>
        <v>101.26878130217025</v>
      </c>
      <c r="J34" s="21">
        <f t="shared" si="22"/>
        <v>98.86477462437394</v>
      </c>
      <c r="K34" s="21">
        <f t="shared" si="22"/>
        <v>99.26544240400665</v>
      </c>
      <c r="L34" s="21">
        <f t="shared" si="22"/>
        <v>99.56594323873121</v>
      </c>
      <c r="M34" s="21">
        <f t="shared" si="22"/>
        <v>99.76627712854756</v>
      </c>
      <c r="N34" s="21">
        <f t="shared" si="22"/>
        <v>100.567612687813</v>
      </c>
      <c r="O34" s="21">
        <f aca="true" t="shared" si="23" ref="O34:Z34">O14/$O24*100</f>
        <v>100.61577393504851</v>
      </c>
      <c r="P34" s="21">
        <f t="shared" si="23"/>
        <v>100.71699704765922</v>
      </c>
      <c r="Q34" s="21">
        <f t="shared" si="23"/>
        <v>100.10965837199495</v>
      </c>
      <c r="R34" s="21">
        <f t="shared" si="23"/>
        <v>101.32433572332349</v>
      </c>
      <c r="S34" s="21">
        <f t="shared" si="23"/>
        <v>98.69253479544496</v>
      </c>
      <c r="T34" s="21">
        <f t="shared" si="23"/>
        <v>100.21088148460564</v>
      </c>
      <c r="U34" s="21">
        <f t="shared" si="23"/>
        <v>99.90721214677352</v>
      </c>
      <c r="V34" s="21">
        <f t="shared" si="23"/>
        <v>99.50231969633066</v>
      </c>
      <c r="W34" s="21">
        <f t="shared" si="23"/>
        <v>100.10965837199495</v>
      </c>
      <c r="X34" s="21">
        <f t="shared" si="23"/>
        <v>100.31210459721636</v>
      </c>
      <c r="Y34" s="21">
        <f t="shared" si="23"/>
        <v>99.40109658371995</v>
      </c>
      <c r="Z34" s="21">
        <f t="shared" si="23"/>
        <v>99.09742724588781</v>
      </c>
      <c r="AA34" s="21">
        <f aca="true" t="shared" si="24" ref="AA34:AL34">AA14/$AA24*100</f>
        <v>100.53694707236001</v>
      </c>
      <c r="AB34" s="21">
        <f t="shared" si="24"/>
        <v>100.6392227051905</v>
      </c>
      <c r="AC34" s="21">
        <f t="shared" si="24"/>
        <v>100.74149833802097</v>
      </c>
      <c r="AD34" s="21">
        <f t="shared" si="24"/>
        <v>99.82101764254666</v>
      </c>
      <c r="AE34" s="21">
        <f t="shared" si="24"/>
        <v>100.23012017386858</v>
      </c>
      <c r="AF34" s="21">
        <f t="shared" si="24"/>
        <v>100.53694707236001</v>
      </c>
      <c r="AG34" s="21">
        <f t="shared" si="24"/>
        <v>99.82101764254666</v>
      </c>
      <c r="AH34" s="21">
        <f t="shared" si="24"/>
        <v>100.43467143952955</v>
      </c>
      <c r="AI34" s="21">
        <f t="shared" si="24"/>
        <v>99.82101764254666</v>
      </c>
      <c r="AJ34" s="21">
        <f t="shared" si="24"/>
        <v>99.2073638455638</v>
      </c>
      <c r="AK34" s="21">
        <f t="shared" si="24"/>
        <v>98.90053694707237</v>
      </c>
      <c r="AL34" s="21">
        <f t="shared" si="24"/>
        <v>99.30963947839427</v>
      </c>
      <c r="AM34" s="21">
        <f aca="true" t="shared" si="25" ref="AM34:AX34">AM14/$AM24*100</f>
        <v>99.48559670781894</v>
      </c>
      <c r="AN34" s="21">
        <f t="shared" si="25"/>
        <v>100.00000000000003</v>
      </c>
      <c r="AO34" s="21">
        <f t="shared" si="25"/>
        <v>100.61728395061729</v>
      </c>
      <c r="AP34" s="21">
        <f t="shared" si="25"/>
        <v>98.66255144032924</v>
      </c>
      <c r="AQ34" s="21">
        <f t="shared" si="25"/>
        <v>100.30864197530865</v>
      </c>
      <c r="AR34" s="21">
        <f t="shared" si="25"/>
        <v>99.58847736625516</v>
      </c>
      <c r="AS34" s="21">
        <f t="shared" si="25"/>
        <v>100.72016460905351</v>
      </c>
      <c r="AT34" s="21">
        <f t="shared" si="25"/>
        <v>100.61728395061729</v>
      </c>
      <c r="AU34" s="21">
        <f t="shared" si="25"/>
        <v>99.58847736625516</v>
      </c>
      <c r="AV34" s="21">
        <f t="shared" si="25"/>
        <v>100.10288065843622</v>
      </c>
      <c r="AW34" s="21">
        <f t="shared" si="25"/>
        <v>100.82304526748973</v>
      </c>
      <c r="AX34" s="21">
        <f t="shared" si="25"/>
        <v>99.48559670781894</v>
      </c>
      <c r="AY34" s="21">
        <f aca="true" t="shared" si="26" ref="AY34:BJ34">AY14/$AY24*100</f>
        <v>98.92911779704231</v>
      </c>
      <c r="AZ34" s="21">
        <f t="shared" si="26"/>
        <v>99.2350841407445</v>
      </c>
      <c r="BA34" s="21">
        <f t="shared" si="26"/>
        <v>99.74502804691483</v>
      </c>
      <c r="BB34" s="21">
        <f t="shared" si="26"/>
        <v>100.35696073431922</v>
      </c>
      <c r="BC34" s="21">
        <f t="shared" si="26"/>
        <v>99.74502804691483</v>
      </c>
      <c r="BD34" s="21">
        <f t="shared" si="26"/>
        <v>100.25497195308515</v>
      </c>
      <c r="BE34" s="21">
        <f t="shared" si="26"/>
        <v>99.43906170321264</v>
      </c>
      <c r="BF34" s="21">
        <f t="shared" si="26"/>
        <v>99.54105048444669</v>
      </c>
      <c r="BG34" s="21">
        <f t="shared" si="26"/>
        <v>100.15298317185109</v>
      </c>
      <c r="BH34" s="21">
        <f t="shared" si="26"/>
        <v>100.6629270780214</v>
      </c>
      <c r="BI34" s="21">
        <f t="shared" si="26"/>
        <v>100.86690464048954</v>
      </c>
      <c r="BJ34" s="21">
        <f t="shared" si="26"/>
        <v>101.07088220295766</v>
      </c>
      <c r="BK34" s="21">
        <f aca="true" t="shared" si="27" ref="BK34:BV34">BK14/$BK24*100</f>
        <v>99.69999999999999</v>
      </c>
      <c r="BL34" s="21">
        <f t="shared" si="27"/>
        <v>99.09999999999998</v>
      </c>
      <c r="BM34" s="21">
        <f t="shared" si="27"/>
        <v>98.79999999999998</v>
      </c>
      <c r="BN34" s="21">
        <f t="shared" si="27"/>
        <v>99.99999999999999</v>
      </c>
      <c r="BO34" s="21">
        <f t="shared" si="27"/>
        <v>100.1</v>
      </c>
      <c r="BP34" s="21">
        <f t="shared" si="27"/>
        <v>99.89999999999999</v>
      </c>
      <c r="BQ34" s="21">
        <f t="shared" si="27"/>
        <v>100.49999999999999</v>
      </c>
      <c r="BR34" s="21">
        <f t="shared" si="27"/>
        <v>101.19999999999997</v>
      </c>
      <c r="BS34" s="21">
        <f t="shared" si="27"/>
        <v>99.99999999999999</v>
      </c>
      <c r="BT34" s="21">
        <f t="shared" si="27"/>
        <v>100.1</v>
      </c>
      <c r="BU34" s="21">
        <f t="shared" si="27"/>
        <v>99.69999999999999</v>
      </c>
      <c r="BV34" s="21">
        <f t="shared" si="27"/>
        <v>100.89999999999999</v>
      </c>
      <c r="BW34" s="21">
        <f aca="true" t="shared" si="28" ref="BW34:CH34">BW14/$BW24*100</f>
        <v>99.81077745783628</v>
      </c>
      <c r="BX34" s="21">
        <f t="shared" si="28"/>
        <v>100.10695187165774</v>
      </c>
      <c r="BY34" s="21">
        <f t="shared" si="28"/>
        <v>99.11970382558619</v>
      </c>
      <c r="BZ34" s="21">
        <f t="shared" si="28"/>
        <v>99.02097902097901</v>
      </c>
      <c r="CA34" s="21">
        <f t="shared" si="28"/>
        <v>99.61332784862196</v>
      </c>
      <c r="CB34" s="21">
        <f t="shared" si="28"/>
        <v>99.5146030440148</v>
      </c>
      <c r="CC34" s="21">
        <f t="shared" si="28"/>
        <v>100.10695187165774</v>
      </c>
      <c r="CD34" s="21">
        <f t="shared" si="28"/>
        <v>100.2056766762649</v>
      </c>
      <c r="CE34" s="21">
        <f t="shared" si="28"/>
        <v>100.6993006993007</v>
      </c>
      <c r="CF34" s="21">
        <f t="shared" si="28"/>
        <v>100.99547511312217</v>
      </c>
      <c r="CG34" s="21">
        <f t="shared" si="28"/>
        <v>100.40312628547923</v>
      </c>
      <c r="CH34" s="21">
        <f t="shared" si="28"/>
        <v>100.40312628547923</v>
      </c>
      <c r="CI34" s="21">
        <f aca="true" t="shared" si="29" ref="CI34:CT34">CI14/$CI24*100</f>
        <v>99.55526805207407</v>
      </c>
      <c r="CJ34" s="21">
        <f t="shared" si="29"/>
        <v>99.16713835206599</v>
      </c>
      <c r="CK34" s="21">
        <f t="shared" si="29"/>
        <v>99.36120320207003</v>
      </c>
      <c r="CL34" s="21">
        <f t="shared" si="29"/>
        <v>100.23449502708822</v>
      </c>
      <c r="CM34" s="21">
        <f t="shared" si="29"/>
        <v>99.65230047707608</v>
      </c>
      <c r="CN34" s="21">
        <f t="shared" si="29"/>
        <v>100.1374626020862</v>
      </c>
      <c r="CO34" s="21">
        <f t="shared" si="29"/>
        <v>100.1374626020862</v>
      </c>
      <c r="CP34" s="21">
        <f t="shared" si="29"/>
        <v>99.65230047707608</v>
      </c>
      <c r="CQ34" s="21">
        <f t="shared" si="29"/>
        <v>101.20481927710843</v>
      </c>
      <c r="CR34" s="21">
        <f t="shared" si="29"/>
        <v>99.55526805207407</v>
      </c>
      <c r="CS34" s="21">
        <f t="shared" si="29"/>
        <v>100.62262472709631</v>
      </c>
      <c r="CT34" s="21">
        <f t="shared" si="29"/>
        <v>100.71965715209832</v>
      </c>
      <c r="CU34" s="21">
        <f aca="true" t="shared" si="30" ref="CU34:DF34">CU14/$CU24*100</f>
        <v>98.36065573770493</v>
      </c>
      <c r="CV34" s="21">
        <f t="shared" si="30"/>
        <v>99.4111093426707</v>
      </c>
      <c r="CW34" s="21">
        <f t="shared" si="30"/>
        <v>100.17507560082765</v>
      </c>
      <c r="CX34" s="21">
        <f t="shared" si="30"/>
        <v>98.93363043132263</v>
      </c>
      <c r="CY34" s="21">
        <f t="shared" si="30"/>
        <v>100.65255451217574</v>
      </c>
      <c r="CZ34" s="21">
        <f t="shared" si="30"/>
        <v>100.65255451217574</v>
      </c>
      <c r="DA34" s="21">
        <f t="shared" si="30"/>
        <v>100.17507560082765</v>
      </c>
      <c r="DB34" s="21">
        <f t="shared" si="30"/>
        <v>100.27057138309725</v>
      </c>
      <c r="DC34" s="21">
        <f t="shared" si="30"/>
        <v>100.27057138309725</v>
      </c>
      <c r="DD34" s="21">
        <f t="shared" si="30"/>
        <v>100.5570587299061</v>
      </c>
      <c r="DE34" s="21">
        <f t="shared" si="30"/>
        <v>100.07957981855802</v>
      </c>
      <c r="DF34" s="21">
        <f t="shared" si="30"/>
        <v>100.46156294763648</v>
      </c>
      <c r="DG34" s="21">
        <f aca="true" t="shared" si="31" ref="DG34:DR34">DG14/$DG24*100</f>
        <v>99.24385633270322</v>
      </c>
      <c r="DH34" s="21">
        <f t="shared" si="31"/>
        <v>99.3383742911153</v>
      </c>
      <c r="DI34" s="21">
        <f t="shared" si="31"/>
        <v>99.62192816635161</v>
      </c>
      <c r="DJ34" s="21">
        <f t="shared" si="31"/>
        <v>100.37807183364839</v>
      </c>
      <c r="DK34" s="21">
        <f t="shared" si="31"/>
        <v>99.24385633270322</v>
      </c>
      <c r="DL34" s="21">
        <f t="shared" si="31"/>
        <v>100.945179584121</v>
      </c>
      <c r="DM34" s="21">
        <f t="shared" si="31"/>
        <v>100.47258979206049</v>
      </c>
      <c r="DN34" s="21">
        <f t="shared" si="31"/>
        <v>100.37807183364839</v>
      </c>
      <c r="DO34" s="21">
        <f t="shared" si="31"/>
        <v>100</v>
      </c>
      <c r="DP34" s="21">
        <f t="shared" si="31"/>
        <v>100.1890359168242</v>
      </c>
      <c r="DQ34" s="21">
        <f t="shared" si="31"/>
        <v>100.66162570888469</v>
      </c>
      <c r="DR34" s="21">
        <f t="shared" si="31"/>
        <v>99.52741020793951</v>
      </c>
      <c r="DS34" s="21">
        <f aca="true" t="shared" si="32" ref="DS34:ED34">DS14/$DS24*100</f>
        <v>97.21310223715354</v>
      </c>
      <c r="DT34" s="21">
        <f t="shared" si="32"/>
        <v>99.59532717416202</v>
      </c>
      <c r="DU34" s="21">
        <f t="shared" si="32"/>
        <v>104.45140108421775</v>
      </c>
      <c r="DV34" s="21">
        <f t="shared" si="32"/>
        <v>98.2209666335802</v>
      </c>
      <c r="DW34" s="21">
        <f t="shared" si="32"/>
        <v>100.69481560662747</v>
      </c>
      <c r="DX34" s="21">
        <f t="shared" si="32"/>
        <v>98.49583874169657</v>
      </c>
      <c r="DY34" s="21">
        <f t="shared" si="32"/>
        <v>98.67908681377415</v>
      </c>
      <c r="DZ34" s="21">
        <f t="shared" si="32"/>
        <v>100.51156753454991</v>
      </c>
      <c r="EA34" s="21">
        <f t="shared" si="32"/>
        <v>99.41207910208445</v>
      </c>
      <c r="EB34" s="21">
        <f t="shared" si="32"/>
        <v>101.51943193097657</v>
      </c>
      <c r="EC34" s="21">
        <f t="shared" si="32"/>
        <v>99.6869512102008</v>
      </c>
      <c r="ED34" s="21">
        <f t="shared" si="32"/>
        <v>101.51943193097657</v>
      </c>
    </row>
    <row r="35" spans="2:134" ht="12">
      <c r="B35" s="7" t="s">
        <v>174</v>
      </c>
      <c r="C35" s="21">
        <f aca="true" t="shared" si="33" ref="C35:N35">C15/$C25*100</f>
        <v>97.99772667657602</v>
      </c>
      <c r="D35" s="21">
        <f t="shared" si="33"/>
        <v>98.94203025268864</v>
      </c>
      <c r="E35" s="21">
        <f t="shared" si="33"/>
        <v>100.62079216577774</v>
      </c>
      <c r="F35" s="21">
        <f t="shared" si="33"/>
        <v>99.46664335052898</v>
      </c>
      <c r="G35" s="21">
        <f t="shared" si="33"/>
        <v>100.30602430707351</v>
      </c>
      <c r="H35" s="21">
        <f t="shared" si="33"/>
        <v>100.93556002448194</v>
      </c>
      <c r="I35" s="21">
        <f t="shared" si="33"/>
        <v>99.57156597009705</v>
      </c>
      <c r="J35" s="21">
        <f t="shared" si="33"/>
        <v>100.51586954620966</v>
      </c>
      <c r="K35" s="21">
        <f t="shared" si="33"/>
        <v>100.83063740491387</v>
      </c>
      <c r="L35" s="21">
        <f t="shared" si="33"/>
        <v>100.41094692664161</v>
      </c>
      <c r="M35" s="21">
        <f t="shared" si="33"/>
        <v>100.41094692664161</v>
      </c>
      <c r="N35" s="21">
        <f t="shared" si="33"/>
        <v>99.99125644836933</v>
      </c>
      <c r="O35" s="21">
        <f aca="true" t="shared" si="34" ref="O35:Z35">O15/$O25*100</f>
        <v>99.75498774938747</v>
      </c>
      <c r="P35" s="21">
        <f t="shared" si="34"/>
        <v>101.12005600280014</v>
      </c>
      <c r="Q35" s="21">
        <f t="shared" si="34"/>
        <v>99.33496674833741</v>
      </c>
      <c r="R35" s="21">
        <f t="shared" si="34"/>
        <v>100.38501925096254</v>
      </c>
      <c r="S35" s="21">
        <f t="shared" si="34"/>
        <v>99.33496674833741</v>
      </c>
      <c r="T35" s="21">
        <f t="shared" si="34"/>
        <v>99.75498774938747</v>
      </c>
      <c r="U35" s="21">
        <f t="shared" si="34"/>
        <v>100.38501925096254</v>
      </c>
      <c r="V35" s="21">
        <f t="shared" si="34"/>
        <v>100.28001400070004</v>
      </c>
      <c r="W35" s="21">
        <f t="shared" si="34"/>
        <v>99.64998249912496</v>
      </c>
      <c r="X35" s="21">
        <f t="shared" si="34"/>
        <v>100.28001400070004</v>
      </c>
      <c r="Y35" s="21">
        <f t="shared" si="34"/>
        <v>99.75498774938747</v>
      </c>
      <c r="Z35" s="21">
        <f t="shared" si="34"/>
        <v>99.9649982499125</v>
      </c>
      <c r="AA35" s="21">
        <f aca="true" t="shared" si="35" ref="AA35:AL35">AA15/$AA25*100</f>
        <v>100.65544729849425</v>
      </c>
      <c r="AB35" s="21">
        <f t="shared" si="35"/>
        <v>100.4428697962799</v>
      </c>
      <c r="AC35" s="21">
        <f t="shared" si="35"/>
        <v>101.718334809566</v>
      </c>
      <c r="AD35" s="21">
        <f t="shared" si="35"/>
        <v>99.37998228520816</v>
      </c>
      <c r="AE35" s="21">
        <f t="shared" si="35"/>
        <v>100.4428697962799</v>
      </c>
      <c r="AF35" s="21">
        <f t="shared" si="35"/>
        <v>100.4428697962799</v>
      </c>
      <c r="AG35" s="21">
        <f t="shared" si="35"/>
        <v>100.76173604960141</v>
      </c>
      <c r="AH35" s="21">
        <f t="shared" si="35"/>
        <v>100.0177147918512</v>
      </c>
      <c r="AI35" s="21">
        <f t="shared" si="35"/>
        <v>99.37998228520816</v>
      </c>
      <c r="AJ35" s="21">
        <f t="shared" si="35"/>
        <v>99.27369353410099</v>
      </c>
      <c r="AK35" s="21">
        <f t="shared" si="35"/>
        <v>98.42338352524358</v>
      </c>
      <c r="AL35" s="21">
        <f t="shared" si="35"/>
        <v>99.06111603188663</v>
      </c>
      <c r="AM35" s="21">
        <f aca="true" t="shared" si="36" ref="AM35:AX35">AM15/$AM25*100</f>
        <v>99.5028409090909</v>
      </c>
      <c r="AN35" s="21">
        <f t="shared" si="36"/>
        <v>99.07670454545455</v>
      </c>
      <c r="AO35" s="21">
        <f t="shared" si="36"/>
        <v>98.33096590909089</v>
      </c>
      <c r="AP35" s="21">
        <f t="shared" si="36"/>
        <v>99.82244318181817</v>
      </c>
      <c r="AQ35" s="21">
        <f t="shared" si="36"/>
        <v>100.35511363636363</v>
      </c>
      <c r="AR35" s="21">
        <f t="shared" si="36"/>
        <v>99.5028409090909</v>
      </c>
      <c r="AS35" s="21">
        <f t="shared" si="36"/>
        <v>99.82244318181817</v>
      </c>
      <c r="AT35" s="21">
        <f t="shared" si="36"/>
        <v>100.4616477272727</v>
      </c>
      <c r="AU35" s="21">
        <f t="shared" si="36"/>
        <v>101.10085227272727</v>
      </c>
      <c r="AV35" s="21">
        <f t="shared" si="36"/>
        <v>100.03551136363636</v>
      </c>
      <c r="AW35" s="21">
        <f t="shared" si="36"/>
        <v>101.10085227272727</v>
      </c>
      <c r="AX35" s="21">
        <f t="shared" si="36"/>
        <v>100.88778409090908</v>
      </c>
      <c r="AY35" s="21">
        <f aca="true" t="shared" si="37" ref="AY35:BJ35">AY15/$AY25*100</f>
        <v>99.19249804636624</v>
      </c>
      <c r="AZ35" s="21">
        <f t="shared" si="37"/>
        <v>99.08830424589735</v>
      </c>
      <c r="BA35" s="21">
        <f t="shared" si="37"/>
        <v>99.40088564730398</v>
      </c>
      <c r="BB35" s="21">
        <f t="shared" si="37"/>
        <v>99.2966918468351</v>
      </c>
      <c r="BC35" s="21">
        <f t="shared" si="37"/>
        <v>99.40088564730398</v>
      </c>
      <c r="BD35" s="21">
        <f t="shared" si="37"/>
        <v>99.60927324824172</v>
      </c>
      <c r="BE35" s="21">
        <f t="shared" si="37"/>
        <v>99.19249804636624</v>
      </c>
      <c r="BF35" s="21">
        <f t="shared" si="37"/>
        <v>101.58895545715029</v>
      </c>
      <c r="BG35" s="21">
        <f t="shared" si="37"/>
        <v>99.81766084917946</v>
      </c>
      <c r="BH35" s="21">
        <f t="shared" si="37"/>
        <v>100.54701745246157</v>
      </c>
      <c r="BI35" s="21">
        <f t="shared" si="37"/>
        <v>101.1721802552748</v>
      </c>
      <c r="BJ35" s="21">
        <f t="shared" si="37"/>
        <v>101.69314925761917</v>
      </c>
      <c r="BK35" s="21">
        <f aca="true" t="shared" si="38" ref="BK35:BV35">BK15/$BK25*100</f>
        <v>98.20818401533461</v>
      </c>
      <c r="BL35" s="21">
        <f t="shared" si="38"/>
        <v>98.80823401950161</v>
      </c>
      <c r="BM35" s="21">
        <f t="shared" si="38"/>
        <v>99.0082506875573</v>
      </c>
      <c r="BN35" s="21">
        <f t="shared" si="38"/>
        <v>99.20826735561296</v>
      </c>
      <c r="BO35" s="21">
        <f t="shared" si="38"/>
        <v>99.80831735977998</v>
      </c>
      <c r="BP35" s="21">
        <f t="shared" si="38"/>
        <v>100.20835069589131</v>
      </c>
      <c r="BQ35" s="21">
        <f t="shared" si="38"/>
        <v>100.60838403200265</v>
      </c>
      <c r="BR35" s="21">
        <f t="shared" si="38"/>
        <v>100.20835069589131</v>
      </c>
      <c r="BS35" s="21">
        <f t="shared" si="38"/>
        <v>100.90840903408618</v>
      </c>
      <c r="BT35" s="21">
        <f t="shared" si="38"/>
        <v>101.00841736811401</v>
      </c>
      <c r="BU35" s="21">
        <f t="shared" si="38"/>
        <v>100.20835069589131</v>
      </c>
      <c r="BV35" s="21">
        <f t="shared" si="38"/>
        <v>101.8084840403367</v>
      </c>
      <c r="BW35" s="21">
        <f aca="true" t="shared" si="39" ref="BW35:CH35">BW15/$BW25*100</f>
        <v>99.23058232769093</v>
      </c>
      <c r="BX35" s="21">
        <f t="shared" si="39"/>
        <v>99.23058232769093</v>
      </c>
      <c r="BY35" s="21">
        <f t="shared" si="39"/>
        <v>98.84182392484004</v>
      </c>
      <c r="BZ35" s="21">
        <f t="shared" si="39"/>
        <v>99.42496152911639</v>
      </c>
      <c r="CA35" s="21">
        <f t="shared" si="39"/>
        <v>99.42496152911639</v>
      </c>
      <c r="CB35" s="21">
        <f t="shared" si="39"/>
        <v>99.81371993196728</v>
      </c>
      <c r="CC35" s="21">
        <f t="shared" si="39"/>
        <v>99.91090953268001</v>
      </c>
      <c r="CD35" s="21">
        <f t="shared" si="39"/>
        <v>100.2996679355309</v>
      </c>
      <c r="CE35" s="21">
        <f t="shared" si="39"/>
        <v>99.23058232769093</v>
      </c>
      <c r="CF35" s="21">
        <f t="shared" si="39"/>
        <v>102.24345994978539</v>
      </c>
      <c r="CG35" s="21">
        <f t="shared" si="39"/>
        <v>100.97999514051996</v>
      </c>
      <c r="CH35" s="21">
        <f t="shared" si="39"/>
        <v>101.36875354337084</v>
      </c>
      <c r="CI35" s="21">
        <f aca="true" t="shared" si="40" ref="CI35:CT35">CI15/$CI25*100</f>
        <v>97.46145460208692</v>
      </c>
      <c r="CJ35" s="21">
        <f t="shared" si="40"/>
        <v>98.11555832424858</v>
      </c>
      <c r="CK35" s="21">
        <f t="shared" si="40"/>
        <v>99.61065254633236</v>
      </c>
      <c r="CL35" s="21">
        <f t="shared" si="40"/>
        <v>98.58277526864975</v>
      </c>
      <c r="CM35" s="21">
        <f t="shared" si="40"/>
        <v>99.89098271297307</v>
      </c>
      <c r="CN35" s="21">
        <f t="shared" si="40"/>
        <v>99.9844261018533</v>
      </c>
      <c r="CO35" s="21">
        <f t="shared" si="40"/>
        <v>100.35819965737427</v>
      </c>
      <c r="CP35" s="21">
        <f t="shared" si="40"/>
        <v>100.17131287961378</v>
      </c>
      <c r="CQ35" s="21">
        <f t="shared" si="40"/>
        <v>101.29263354617663</v>
      </c>
      <c r="CR35" s="21">
        <f t="shared" si="40"/>
        <v>100.07786949073353</v>
      </c>
      <c r="CS35" s="21">
        <f t="shared" si="40"/>
        <v>102.50739760161972</v>
      </c>
      <c r="CT35" s="21">
        <f t="shared" si="40"/>
        <v>101.94673726833827</v>
      </c>
      <c r="CU35" s="21">
        <f aca="true" t="shared" si="41" ref="CU35:DF35">CU15/$CU25*100</f>
        <v>98.9296287861535</v>
      </c>
      <c r="CV35" s="21">
        <f t="shared" si="41"/>
        <v>98.10976998405832</v>
      </c>
      <c r="CW35" s="21">
        <f t="shared" si="41"/>
        <v>98.65634251878843</v>
      </c>
      <c r="CX35" s="21">
        <f t="shared" si="41"/>
        <v>100.84263265770896</v>
      </c>
      <c r="CY35" s="21">
        <f t="shared" si="41"/>
        <v>100.02277385561375</v>
      </c>
      <c r="CZ35" s="21">
        <f t="shared" si="41"/>
        <v>99.56729674333864</v>
      </c>
      <c r="DA35" s="21">
        <f t="shared" si="41"/>
        <v>100.02277385561375</v>
      </c>
      <c r="DB35" s="21">
        <f t="shared" si="41"/>
        <v>100.38715554543384</v>
      </c>
      <c r="DC35" s="21">
        <f t="shared" si="41"/>
        <v>99.93167843315874</v>
      </c>
      <c r="DD35" s="21">
        <f t="shared" si="41"/>
        <v>101.02482350261901</v>
      </c>
      <c r="DE35" s="21">
        <f t="shared" si="41"/>
        <v>102.02687314962424</v>
      </c>
      <c r="DF35" s="21">
        <f t="shared" si="41"/>
        <v>100.47825096788887</v>
      </c>
      <c r="DG35" s="21">
        <f aca="true" t="shared" si="42" ref="DG35:DR35">DG15/$DG25*100</f>
        <v>97.92882147024504</v>
      </c>
      <c r="DH35" s="21">
        <f t="shared" si="42"/>
        <v>98.97899649941657</v>
      </c>
      <c r="DI35" s="21">
        <f t="shared" si="42"/>
        <v>99.24154025670946</v>
      </c>
      <c r="DJ35" s="21">
        <f t="shared" si="42"/>
        <v>99.67911318553094</v>
      </c>
      <c r="DK35" s="21">
        <f t="shared" si="42"/>
        <v>99.15402567094516</v>
      </c>
      <c r="DL35" s="21">
        <f t="shared" si="42"/>
        <v>100.02917152858811</v>
      </c>
      <c r="DM35" s="21">
        <f t="shared" si="42"/>
        <v>99.94165694282381</v>
      </c>
      <c r="DN35" s="21">
        <f t="shared" si="42"/>
        <v>100.46674445740958</v>
      </c>
      <c r="DO35" s="21">
        <f t="shared" si="42"/>
        <v>100.99183197199535</v>
      </c>
      <c r="DP35" s="21">
        <f t="shared" si="42"/>
        <v>100.64177362893815</v>
      </c>
      <c r="DQ35" s="21">
        <f t="shared" si="42"/>
        <v>101.86697782963827</v>
      </c>
      <c r="DR35" s="21">
        <f t="shared" si="42"/>
        <v>101.07934655775964</v>
      </c>
      <c r="DS35" s="21">
        <f aca="true" t="shared" si="43" ref="DS35:ED35">DS15/$DS25*100</f>
        <v>103.79484138748887</v>
      </c>
      <c r="DT35" s="21">
        <f t="shared" si="43"/>
        <v>103.70589979246958</v>
      </c>
      <c r="DU35" s="21">
        <f t="shared" si="43"/>
        <v>85.2060480284613</v>
      </c>
      <c r="DV35" s="21">
        <f t="shared" si="43"/>
        <v>73.28787429587904</v>
      </c>
      <c r="DW35" s="21">
        <f t="shared" si="43"/>
        <v>96.50163059590867</v>
      </c>
      <c r="DX35" s="21">
        <f t="shared" si="43"/>
        <v>105.484731692855</v>
      </c>
      <c r="DY35" s="21">
        <f t="shared" si="43"/>
        <v>103.70589979246958</v>
      </c>
      <c r="DZ35" s="21">
        <f t="shared" si="43"/>
        <v>108.2419211384524</v>
      </c>
      <c r="EA35" s="21">
        <f t="shared" si="43"/>
        <v>106.64097242810553</v>
      </c>
      <c r="EB35" s="21">
        <f t="shared" si="43"/>
        <v>108.5087459235102</v>
      </c>
      <c r="EC35" s="21">
        <f t="shared" si="43"/>
        <v>102.193892677142</v>
      </c>
      <c r="ED35" s="21">
        <f t="shared" si="43"/>
        <v>102.72754224725762</v>
      </c>
    </row>
    <row r="36" spans="2:134" ht="12">
      <c r="B36" s="7" t="s">
        <v>175</v>
      </c>
      <c r="C36" s="21">
        <f aca="true" t="shared" si="44" ref="C36:N36">C16/$C26*100</f>
        <v>100.68302555021502</v>
      </c>
      <c r="D36" s="21">
        <f t="shared" si="44"/>
        <v>100.48064760941058</v>
      </c>
      <c r="E36" s="21">
        <f t="shared" si="44"/>
        <v>100.68302555021502</v>
      </c>
      <c r="F36" s="21">
        <f t="shared" si="44"/>
        <v>99.16519099418163</v>
      </c>
      <c r="G36" s="21">
        <f t="shared" si="44"/>
        <v>100.1770806982039</v>
      </c>
      <c r="H36" s="21">
        <f t="shared" si="44"/>
        <v>99.36756893498608</v>
      </c>
      <c r="I36" s="21">
        <f t="shared" si="44"/>
        <v>101.49253731343283</v>
      </c>
      <c r="J36" s="21">
        <f t="shared" si="44"/>
        <v>98.96281305337718</v>
      </c>
      <c r="K36" s="21">
        <f t="shared" si="44"/>
        <v>99.16519099418163</v>
      </c>
      <c r="L36" s="21">
        <f t="shared" si="44"/>
        <v>99.56994687579054</v>
      </c>
      <c r="M36" s="21">
        <f t="shared" si="44"/>
        <v>99.67113584619275</v>
      </c>
      <c r="N36" s="21">
        <f t="shared" si="44"/>
        <v>100.58183657981282</v>
      </c>
      <c r="O36" s="21">
        <f aca="true" t="shared" si="45" ref="O36:Z36">O16/$O26*100</f>
        <v>100.56832640597166</v>
      </c>
      <c r="P36" s="21">
        <f t="shared" si="45"/>
        <v>100.67011621002631</v>
      </c>
      <c r="Q36" s="21">
        <f t="shared" si="45"/>
        <v>100.05937738569854</v>
      </c>
      <c r="R36" s="21">
        <f t="shared" si="45"/>
        <v>101.38264483840868</v>
      </c>
      <c r="S36" s="21">
        <f t="shared" si="45"/>
        <v>98.53253032487913</v>
      </c>
      <c r="T36" s="21">
        <f t="shared" si="45"/>
        <v>100.16116718975316</v>
      </c>
      <c r="U36" s="21">
        <f t="shared" si="45"/>
        <v>100.05937738569854</v>
      </c>
      <c r="V36" s="21">
        <f t="shared" si="45"/>
        <v>99.5504283654254</v>
      </c>
      <c r="W36" s="21">
        <f t="shared" si="45"/>
        <v>100.26295699380779</v>
      </c>
      <c r="X36" s="21">
        <f t="shared" si="45"/>
        <v>100.46653660191704</v>
      </c>
      <c r="Y36" s="21">
        <f t="shared" si="45"/>
        <v>99.24505895326152</v>
      </c>
      <c r="Z36" s="21">
        <f t="shared" si="45"/>
        <v>99.04147934515225</v>
      </c>
      <c r="AA36" s="21">
        <f aca="true" t="shared" si="46" ref="AA36:AL36">AA16/$AA26*100</f>
        <v>100.2819789797488</v>
      </c>
      <c r="AB36" s="21">
        <f t="shared" si="46"/>
        <v>100.48705460138427</v>
      </c>
      <c r="AC36" s="21">
        <f t="shared" si="46"/>
        <v>100.69213022301975</v>
      </c>
      <c r="AD36" s="21">
        <f t="shared" si="46"/>
        <v>99.7692899256601</v>
      </c>
      <c r="AE36" s="21">
        <f t="shared" si="46"/>
        <v>100.17944116893105</v>
      </c>
      <c r="AF36" s="21">
        <f t="shared" si="46"/>
        <v>100.589592412202</v>
      </c>
      <c r="AG36" s="21">
        <f t="shared" si="46"/>
        <v>99.87182773647784</v>
      </c>
      <c r="AH36" s="21">
        <f t="shared" si="46"/>
        <v>100.48705460138427</v>
      </c>
      <c r="AI36" s="21">
        <f t="shared" si="46"/>
        <v>100.17944116893105</v>
      </c>
      <c r="AJ36" s="21">
        <f t="shared" si="46"/>
        <v>99.2566008715714</v>
      </c>
      <c r="AK36" s="21">
        <f t="shared" si="46"/>
        <v>99.0515252499359</v>
      </c>
      <c r="AL36" s="21">
        <f t="shared" si="46"/>
        <v>99.15406306075366</v>
      </c>
      <c r="AM36" s="21">
        <f aca="true" t="shared" si="47" ref="AM36:AX36">AM16/$AM26*100</f>
        <v>99.42474456941703</v>
      </c>
      <c r="AN36" s="21">
        <f t="shared" si="47"/>
        <v>100.04292950974501</v>
      </c>
      <c r="AO36" s="21">
        <f t="shared" si="47"/>
        <v>100.76414527346098</v>
      </c>
      <c r="AP36" s="21">
        <f t="shared" si="47"/>
        <v>98.70352880570104</v>
      </c>
      <c r="AQ36" s="21">
        <f t="shared" si="47"/>
        <v>100.45505280329701</v>
      </c>
      <c r="AR36" s="21">
        <f t="shared" si="47"/>
        <v>99.63080621619302</v>
      </c>
      <c r="AS36" s="21">
        <f t="shared" si="47"/>
        <v>100.76414527346098</v>
      </c>
      <c r="AT36" s="21">
        <f t="shared" si="47"/>
        <v>100.45505280329701</v>
      </c>
      <c r="AU36" s="21">
        <f t="shared" si="47"/>
        <v>99.73383703958102</v>
      </c>
      <c r="AV36" s="21">
        <f t="shared" si="47"/>
        <v>100.04292950974501</v>
      </c>
      <c r="AW36" s="21">
        <f t="shared" si="47"/>
        <v>100.97020692023698</v>
      </c>
      <c r="AX36" s="21">
        <f t="shared" si="47"/>
        <v>99.01262127586503</v>
      </c>
      <c r="AY36" s="21">
        <f aca="true" t="shared" si="48" ref="AY36:BJ36">AY16/$AY26*100</f>
        <v>98.54628921193573</v>
      </c>
      <c r="AZ36" s="21">
        <f t="shared" si="48"/>
        <v>98.95434838051517</v>
      </c>
      <c r="BA36" s="21">
        <f t="shared" si="48"/>
        <v>99.66845192552921</v>
      </c>
      <c r="BB36" s="21">
        <f t="shared" si="48"/>
        <v>100.28054067839838</v>
      </c>
      <c r="BC36" s="21">
        <f t="shared" si="48"/>
        <v>99.66845192552921</v>
      </c>
      <c r="BD36" s="21">
        <f t="shared" si="48"/>
        <v>100.28054067839838</v>
      </c>
      <c r="BE36" s="21">
        <f t="shared" si="48"/>
        <v>99.46442234123948</v>
      </c>
      <c r="BF36" s="21">
        <f t="shared" si="48"/>
        <v>99.46442234123948</v>
      </c>
      <c r="BG36" s="21">
        <f t="shared" si="48"/>
        <v>100.28054067839838</v>
      </c>
      <c r="BH36" s="21">
        <f t="shared" si="48"/>
        <v>100.68859984697782</v>
      </c>
      <c r="BI36" s="21">
        <f t="shared" si="48"/>
        <v>100.9946442234124</v>
      </c>
      <c r="BJ36" s="21">
        <f t="shared" si="48"/>
        <v>101.70874776842645</v>
      </c>
      <c r="BK36" s="21">
        <f aca="true" t="shared" si="49" ref="BK36:BV36">BK16/$BK26*100</f>
        <v>99.70830902575214</v>
      </c>
      <c r="BL36" s="21">
        <f t="shared" si="49"/>
        <v>99.10825902158513</v>
      </c>
      <c r="BM36" s="21">
        <f t="shared" si="49"/>
        <v>98.80823401950161</v>
      </c>
      <c r="BN36" s="21">
        <f t="shared" si="49"/>
        <v>99.90832569380783</v>
      </c>
      <c r="BO36" s="21">
        <f t="shared" si="49"/>
        <v>100.10834236186348</v>
      </c>
      <c r="BP36" s="21">
        <f t="shared" si="49"/>
        <v>99.70830902575214</v>
      </c>
      <c r="BQ36" s="21">
        <f t="shared" si="49"/>
        <v>100.40836736394701</v>
      </c>
      <c r="BR36" s="21">
        <f t="shared" si="49"/>
        <v>101.20843403616968</v>
      </c>
      <c r="BS36" s="21">
        <f t="shared" si="49"/>
        <v>100.00833402783564</v>
      </c>
      <c r="BT36" s="21">
        <f t="shared" si="49"/>
        <v>100.10834236186348</v>
      </c>
      <c r="BU36" s="21">
        <f t="shared" si="49"/>
        <v>99.80831735977998</v>
      </c>
      <c r="BV36" s="21">
        <f t="shared" si="49"/>
        <v>101.10842570214183</v>
      </c>
      <c r="BW36" s="21">
        <f aca="true" t="shared" si="50" ref="BW36:CH36">BW16/$BW26*100</f>
        <v>99.88484948182268</v>
      </c>
      <c r="BX36" s="21">
        <f t="shared" si="50"/>
        <v>99.98354992597467</v>
      </c>
      <c r="BY36" s="21">
        <f t="shared" si="50"/>
        <v>99.09524592860669</v>
      </c>
      <c r="BZ36" s="21">
        <f t="shared" si="50"/>
        <v>98.99654548445469</v>
      </c>
      <c r="CA36" s="21">
        <f t="shared" si="50"/>
        <v>99.58874814936668</v>
      </c>
      <c r="CB36" s="21">
        <f t="shared" si="50"/>
        <v>99.39134726106268</v>
      </c>
      <c r="CC36" s="21">
        <f t="shared" si="50"/>
        <v>100.27965125843066</v>
      </c>
      <c r="CD36" s="21">
        <f t="shared" si="50"/>
        <v>100.27965125843066</v>
      </c>
      <c r="CE36" s="21">
        <f t="shared" si="50"/>
        <v>100.77315347919065</v>
      </c>
      <c r="CF36" s="21">
        <f t="shared" si="50"/>
        <v>101.06925481164666</v>
      </c>
      <c r="CG36" s="21">
        <f t="shared" si="50"/>
        <v>100.37835170258266</v>
      </c>
      <c r="CH36" s="21">
        <f t="shared" si="50"/>
        <v>100.27965125843066</v>
      </c>
      <c r="CI36" s="21">
        <f aca="true" t="shared" si="51" ref="CI36:CT36">CI16/$CI26*100</f>
        <v>99.5074687121518</v>
      </c>
      <c r="CJ36" s="21">
        <f t="shared" si="51"/>
        <v>99.11990310859912</v>
      </c>
      <c r="CK36" s="21">
        <f t="shared" si="51"/>
        <v>99.31368591037545</v>
      </c>
      <c r="CL36" s="21">
        <f t="shared" si="51"/>
        <v>100.28259991925717</v>
      </c>
      <c r="CM36" s="21">
        <f t="shared" si="51"/>
        <v>99.60436011303997</v>
      </c>
      <c r="CN36" s="21">
        <f t="shared" si="51"/>
        <v>99.99192571659266</v>
      </c>
      <c r="CO36" s="21">
        <f t="shared" si="51"/>
        <v>100.18570851836901</v>
      </c>
      <c r="CP36" s="21">
        <f t="shared" si="51"/>
        <v>99.70125151392814</v>
      </c>
      <c r="CQ36" s="21">
        <f t="shared" si="51"/>
        <v>101.34840532902705</v>
      </c>
      <c r="CR36" s="21">
        <f t="shared" si="51"/>
        <v>99.60436011303997</v>
      </c>
      <c r="CS36" s="21">
        <f t="shared" si="51"/>
        <v>100.76705692369802</v>
      </c>
      <c r="CT36" s="21">
        <f t="shared" si="51"/>
        <v>100.57327412192167</v>
      </c>
      <c r="CU36" s="21">
        <f aca="true" t="shared" si="52" ref="CU36:DF36">CU16/$CU26*100</f>
        <v>98.25452237384957</v>
      </c>
      <c r="CV36" s="21">
        <f t="shared" si="52"/>
        <v>99.39701682005712</v>
      </c>
      <c r="CW36" s="21">
        <f t="shared" si="52"/>
        <v>100.06347191367817</v>
      </c>
      <c r="CX36" s="21">
        <f t="shared" si="52"/>
        <v>98.92097746747064</v>
      </c>
      <c r="CY36" s="21">
        <f t="shared" si="52"/>
        <v>100.63471913678197</v>
      </c>
      <c r="CZ36" s="21">
        <f t="shared" si="52"/>
        <v>100.53951126626465</v>
      </c>
      <c r="DA36" s="21">
        <f t="shared" si="52"/>
        <v>100.15867978419548</v>
      </c>
      <c r="DB36" s="21">
        <f t="shared" si="52"/>
        <v>100.15867978419548</v>
      </c>
      <c r="DC36" s="21">
        <f t="shared" si="52"/>
        <v>100.34909552523008</v>
      </c>
      <c r="DD36" s="21">
        <f t="shared" si="52"/>
        <v>100.63471913678197</v>
      </c>
      <c r="DE36" s="21">
        <f t="shared" si="52"/>
        <v>100.25388765471277</v>
      </c>
      <c r="DF36" s="21">
        <f t="shared" si="52"/>
        <v>100.63471913678197</v>
      </c>
      <c r="DG36" s="21">
        <f aca="true" t="shared" si="53" ref="DG36:DR36">DG16/$DG26*100</f>
        <v>99.28633048388362</v>
      </c>
      <c r="DH36" s="21">
        <f t="shared" si="53"/>
        <v>99.19222021802211</v>
      </c>
      <c r="DI36" s="21">
        <f t="shared" si="53"/>
        <v>99.47455101560662</v>
      </c>
      <c r="DJ36" s="21">
        <f t="shared" si="53"/>
        <v>100.32154340836013</v>
      </c>
      <c r="DK36" s="21">
        <f t="shared" si="53"/>
        <v>99.3804407497451</v>
      </c>
      <c r="DL36" s="21">
        <f t="shared" si="53"/>
        <v>100.79209473766761</v>
      </c>
      <c r="DM36" s="21">
        <f t="shared" si="53"/>
        <v>100.32154340836013</v>
      </c>
      <c r="DN36" s="21">
        <f t="shared" si="53"/>
        <v>100.41565367422163</v>
      </c>
      <c r="DO36" s="21">
        <f t="shared" si="53"/>
        <v>99.94510234491412</v>
      </c>
      <c r="DP36" s="21">
        <f t="shared" si="53"/>
        <v>100.13332287663712</v>
      </c>
      <c r="DQ36" s="21">
        <f t="shared" si="53"/>
        <v>100.98031526939062</v>
      </c>
      <c r="DR36" s="21">
        <f t="shared" si="53"/>
        <v>99.75688181319111</v>
      </c>
      <c r="DS36" s="21">
        <f aca="true" t="shared" si="54" ref="DS36:ED36">DS16/$DS26*100</f>
        <v>96.51425984608417</v>
      </c>
      <c r="DT36" s="21">
        <f t="shared" si="54"/>
        <v>99.04934359438657</v>
      </c>
      <c r="DU36" s="21">
        <f t="shared" si="54"/>
        <v>105.47759167043908</v>
      </c>
      <c r="DV36" s="21">
        <f t="shared" si="54"/>
        <v>99.1398822996831</v>
      </c>
      <c r="DW36" s="21">
        <f t="shared" si="54"/>
        <v>101.49388863739246</v>
      </c>
      <c r="DX36" s="21">
        <f t="shared" si="54"/>
        <v>97.96287913082841</v>
      </c>
      <c r="DY36" s="21">
        <f t="shared" si="54"/>
        <v>97.87234042553187</v>
      </c>
      <c r="DZ36" s="21">
        <f t="shared" si="54"/>
        <v>100.13580805794473</v>
      </c>
      <c r="EA36" s="21">
        <f t="shared" si="54"/>
        <v>98.86826618379355</v>
      </c>
      <c r="EB36" s="21">
        <f t="shared" si="54"/>
        <v>101.40334993209595</v>
      </c>
      <c r="EC36" s="21">
        <f t="shared" si="54"/>
        <v>99.8641919420552</v>
      </c>
      <c r="ED36" s="21">
        <f t="shared" si="54"/>
        <v>102.21819827976458</v>
      </c>
    </row>
    <row r="37" spans="2:134" ht="12">
      <c r="B37" s="7" t="s">
        <v>176</v>
      </c>
      <c r="C37" s="21">
        <f aca="true" t="shared" si="55" ref="C37:N37">C17/$C27*100</f>
        <v>99.557756943216</v>
      </c>
      <c r="D37" s="21">
        <f t="shared" si="55"/>
        <v>98.92092694144704</v>
      </c>
      <c r="E37" s="21">
        <f t="shared" si="55"/>
        <v>100.83141694675395</v>
      </c>
      <c r="F37" s="21">
        <f t="shared" si="55"/>
        <v>98.60251194056255</v>
      </c>
      <c r="G37" s="21">
        <f t="shared" si="55"/>
        <v>99.557756943216</v>
      </c>
      <c r="H37" s="21">
        <f t="shared" si="55"/>
        <v>102.21121528392005</v>
      </c>
      <c r="I37" s="21">
        <f t="shared" si="55"/>
        <v>99.77003361047232</v>
      </c>
      <c r="J37" s="21">
        <f t="shared" si="55"/>
        <v>99.557756943216</v>
      </c>
      <c r="K37" s="21">
        <f t="shared" si="55"/>
        <v>100.30072527861313</v>
      </c>
      <c r="L37" s="21">
        <f t="shared" si="55"/>
        <v>100.19458694498498</v>
      </c>
      <c r="M37" s="21">
        <f t="shared" si="55"/>
        <v>100.51300194586948</v>
      </c>
      <c r="N37" s="21">
        <f t="shared" si="55"/>
        <v>99.98231027772866</v>
      </c>
      <c r="O37" s="21">
        <f aca="true" t="shared" si="56" ref="O37:Z37">O17/$O27*100</f>
        <v>100.02613012803762</v>
      </c>
      <c r="P37" s="21">
        <f t="shared" si="56"/>
        <v>101.28037627384374</v>
      </c>
      <c r="Q37" s="21">
        <f t="shared" si="56"/>
        <v>98.66736347008101</v>
      </c>
      <c r="R37" s="21">
        <f t="shared" si="56"/>
        <v>101.90749934674682</v>
      </c>
      <c r="S37" s="21">
        <f t="shared" si="56"/>
        <v>99.50352756728509</v>
      </c>
      <c r="T37" s="21">
        <f t="shared" si="56"/>
        <v>102.22106088319833</v>
      </c>
      <c r="U37" s="21">
        <f t="shared" si="56"/>
        <v>99.8170891037366</v>
      </c>
      <c r="V37" s="21">
        <f t="shared" si="56"/>
        <v>100.33969166448915</v>
      </c>
      <c r="W37" s="21">
        <f t="shared" si="56"/>
        <v>99.29448654298406</v>
      </c>
      <c r="X37" s="21">
        <f t="shared" si="56"/>
        <v>99.7125685915861</v>
      </c>
      <c r="Y37" s="21">
        <f t="shared" si="56"/>
        <v>98.45832244577998</v>
      </c>
      <c r="Z37" s="21">
        <f t="shared" si="56"/>
        <v>98.77188398223151</v>
      </c>
      <c r="AA37" s="21">
        <f aca="true" t="shared" si="57" ref="AA37:AL37">AA17/$AA27*100</f>
        <v>99.0660792951542</v>
      </c>
      <c r="AB37" s="21">
        <f t="shared" si="57"/>
        <v>100.12334801762115</v>
      </c>
      <c r="AC37" s="21">
        <f t="shared" si="57"/>
        <v>100.22907488986786</v>
      </c>
      <c r="AD37" s="21">
        <f t="shared" si="57"/>
        <v>99.70044052863436</v>
      </c>
      <c r="AE37" s="21">
        <f t="shared" si="57"/>
        <v>100.75770925110132</v>
      </c>
      <c r="AF37" s="21">
        <f t="shared" si="57"/>
        <v>101.18061674008811</v>
      </c>
      <c r="AG37" s="21">
        <f t="shared" si="57"/>
        <v>101.18061674008811</v>
      </c>
      <c r="AH37" s="21">
        <f t="shared" si="57"/>
        <v>101.81497797356829</v>
      </c>
      <c r="AI37" s="21">
        <f t="shared" si="57"/>
        <v>99.2775330396476</v>
      </c>
      <c r="AJ37" s="21">
        <f t="shared" si="57"/>
        <v>99.59471365638767</v>
      </c>
      <c r="AK37" s="21">
        <f t="shared" si="57"/>
        <v>98.00881057268724</v>
      </c>
      <c r="AL37" s="21">
        <f t="shared" si="57"/>
        <v>99.0660792951542</v>
      </c>
      <c r="AM37" s="21">
        <f aca="true" t="shared" si="58" ref="AM37:AX37">AM17/$AM27*100</f>
        <v>98.30000880824453</v>
      </c>
      <c r="AN37" s="21">
        <f t="shared" si="58"/>
        <v>98.72280454505417</v>
      </c>
      <c r="AO37" s="21">
        <f t="shared" si="58"/>
        <v>99.56839601867348</v>
      </c>
      <c r="AP37" s="21">
        <f t="shared" si="58"/>
        <v>99.67409495287589</v>
      </c>
      <c r="AQ37" s="21">
        <f t="shared" si="58"/>
        <v>100.30828855809037</v>
      </c>
      <c r="AR37" s="21">
        <f t="shared" si="58"/>
        <v>99.56839601867348</v>
      </c>
      <c r="AS37" s="21">
        <f t="shared" si="58"/>
        <v>99.46269708447106</v>
      </c>
      <c r="AT37" s="21">
        <f t="shared" si="58"/>
        <v>100.30828855809037</v>
      </c>
      <c r="AU37" s="21">
        <f t="shared" si="58"/>
        <v>101.25957896591208</v>
      </c>
      <c r="AV37" s="21">
        <f t="shared" si="58"/>
        <v>100.30828855809037</v>
      </c>
      <c r="AW37" s="21">
        <f t="shared" si="58"/>
        <v>102.1051704395314</v>
      </c>
      <c r="AX37" s="21">
        <f t="shared" si="58"/>
        <v>100.41398749229278</v>
      </c>
      <c r="AY37" s="21">
        <f aca="true" t="shared" si="59" ref="AY37:BJ37">AY17/$AY27*100</f>
        <v>99.35048064432321</v>
      </c>
      <c r="AZ37" s="21">
        <f t="shared" si="59"/>
        <v>99.66224993504808</v>
      </c>
      <c r="BA37" s="21">
        <f t="shared" si="59"/>
        <v>99.03871135359836</v>
      </c>
      <c r="BB37" s="21">
        <f t="shared" si="59"/>
        <v>99.45440374123152</v>
      </c>
      <c r="BC37" s="21">
        <f t="shared" si="59"/>
        <v>100.18186541958953</v>
      </c>
      <c r="BD37" s="21">
        <f t="shared" si="59"/>
        <v>99.5583268381398</v>
      </c>
      <c r="BE37" s="21">
        <f t="shared" si="59"/>
        <v>99.45440374123152</v>
      </c>
      <c r="BF37" s="21">
        <f t="shared" si="59"/>
        <v>101.22109638867241</v>
      </c>
      <c r="BG37" s="21">
        <f t="shared" si="59"/>
        <v>99.76617303195637</v>
      </c>
      <c r="BH37" s="21">
        <f t="shared" si="59"/>
        <v>99.66224993504808</v>
      </c>
      <c r="BI37" s="21">
        <f t="shared" si="59"/>
        <v>101.32501948558068</v>
      </c>
      <c r="BJ37" s="21">
        <f t="shared" si="59"/>
        <v>101.32501948558068</v>
      </c>
      <c r="BK37" s="21">
        <f aca="true" t="shared" si="60" ref="BK37:BV37">BK17/$BK27*100</f>
        <v>98.59999999999998</v>
      </c>
      <c r="BL37" s="21">
        <f t="shared" si="60"/>
        <v>98.99999999999999</v>
      </c>
      <c r="BM37" s="21">
        <f t="shared" si="60"/>
        <v>98.99999999999999</v>
      </c>
      <c r="BN37" s="21">
        <f t="shared" si="60"/>
        <v>99.19999999999999</v>
      </c>
      <c r="BO37" s="21">
        <f t="shared" si="60"/>
        <v>99.39999999999999</v>
      </c>
      <c r="BP37" s="21">
        <f t="shared" si="60"/>
        <v>99.09999999999998</v>
      </c>
      <c r="BQ37" s="21">
        <f t="shared" si="60"/>
        <v>99.39999999999999</v>
      </c>
      <c r="BR37" s="21">
        <f t="shared" si="60"/>
        <v>99.99999999999999</v>
      </c>
      <c r="BS37" s="21">
        <f t="shared" si="60"/>
        <v>99.59999999999998</v>
      </c>
      <c r="BT37" s="21">
        <f t="shared" si="60"/>
        <v>99.99999999999999</v>
      </c>
      <c r="BU37" s="21">
        <f t="shared" si="60"/>
        <v>101.29999999999998</v>
      </c>
      <c r="BV37" s="21">
        <f t="shared" si="60"/>
        <v>105.39999999999998</v>
      </c>
      <c r="BW37" s="21">
        <f aca="true" t="shared" si="61" ref="BW37:CH37">BW17/$BW27*100</f>
        <v>100.16239038648911</v>
      </c>
      <c r="BX37" s="21">
        <f t="shared" si="61"/>
        <v>98.89574537187397</v>
      </c>
      <c r="BY37" s="21">
        <f t="shared" si="61"/>
        <v>98.50600844430008</v>
      </c>
      <c r="BZ37" s="21">
        <f t="shared" si="61"/>
        <v>99.18804806755439</v>
      </c>
      <c r="CA37" s="21">
        <f t="shared" si="61"/>
        <v>98.60344267619357</v>
      </c>
      <c r="CB37" s="21">
        <f t="shared" si="61"/>
        <v>99.67521922702176</v>
      </c>
      <c r="CC37" s="21">
        <f t="shared" si="61"/>
        <v>101.33160116921078</v>
      </c>
      <c r="CD37" s="21">
        <f t="shared" si="61"/>
        <v>100.45469308216953</v>
      </c>
      <c r="CE37" s="21">
        <f t="shared" si="61"/>
        <v>98.50600844430008</v>
      </c>
      <c r="CF37" s="21">
        <f t="shared" si="61"/>
        <v>101.52646963299772</v>
      </c>
      <c r="CG37" s="21">
        <f t="shared" si="61"/>
        <v>100.94186424163689</v>
      </c>
      <c r="CH37" s="21">
        <f t="shared" si="61"/>
        <v>102.20850925625203</v>
      </c>
      <c r="CI37" s="21">
        <f aca="true" t="shared" si="62" ref="CI37:CT37">CI17/$CI27*100</f>
        <v>98.93172317696238</v>
      </c>
      <c r="CJ37" s="21">
        <f t="shared" si="62"/>
        <v>98.3743613562471</v>
      </c>
      <c r="CK37" s="21">
        <f t="shared" si="62"/>
        <v>98.09568044588946</v>
      </c>
      <c r="CL37" s="21">
        <f t="shared" si="62"/>
        <v>98.65304226660476</v>
      </c>
      <c r="CM37" s="21">
        <f t="shared" si="62"/>
        <v>99.3032977241059</v>
      </c>
      <c r="CN37" s="21">
        <f t="shared" si="62"/>
        <v>98.65304226660476</v>
      </c>
      <c r="CO37" s="21">
        <f t="shared" si="62"/>
        <v>101.16117045982351</v>
      </c>
      <c r="CP37" s="21">
        <f t="shared" si="62"/>
        <v>99.58197863446355</v>
      </c>
      <c r="CQ37" s="21">
        <f t="shared" si="62"/>
        <v>101.16117045982351</v>
      </c>
      <c r="CR37" s="21">
        <f t="shared" si="62"/>
        <v>101.16117045982351</v>
      </c>
      <c r="CS37" s="21">
        <f t="shared" si="62"/>
        <v>102.6474686483976</v>
      </c>
      <c r="CT37" s="21">
        <f t="shared" si="62"/>
        <v>102.27589410125407</v>
      </c>
      <c r="CU37" s="21">
        <f aca="true" t="shared" si="63" ref="CU37:DF37">CU17/$CU27*100</f>
        <v>98.95428742157155</v>
      </c>
      <c r="CV37" s="21">
        <f t="shared" si="63"/>
        <v>98.05796235434717</v>
      </c>
      <c r="CW37" s="21">
        <f t="shared" si="63"/>
        <v>99.85061248879593</v>
      </c>
      <c r="CX37" s="21">
        <f t="shared" si="63"/>
        <v>99.94024499551837</v>
      </c>
      <c r="CY37" s="21">
        <f t="shared" si="63"/>
        <v>99.76097998207348</v>
      </c>
      <c r="CZ37" s="21">
        <f t="shared" si="63"/>
        <v>99.94024499551837</v>
      </c>
      <c r="DA37" s="21">
        <f t="shared" si="63"/>
        <v>99.13355243501641</v>
      </c>
      <c r="DB37" s="21">
        <f t="shared" si="63"/>
        <v>101.01583507618763</v>
      </c>
      <c r="DC37" s="21">
        <f t="shared" si="63"/>
        <v>100.56767254257544</v>
      </c>
      <c r="DD37" s="21">
        <f t="shared" si="63"/>
        <v>100.0298775022408</v>
      </c>
      <c r="DE37" s="21">
        <f t="shared" si="63"/>
        <v>101.28473259635493</v>
      </c>
      <c r="DF37" s="21">
        <f t="shared" si="63"/>
        <v>101.4639976097998</v>
      </c>
      <c r="DG37" s="21">
        <f aca="true" t="shared" si="64" ref="DG37:DR37">DG17/$DG27*100</f>
        <v>97.0524802300503</v>
      </c>
      <c r="DH37" s="21">
        <f t="shared" si="64"/>
        <v>98.60531991373111</v>
      </c>
      <c r="DI37" s="21">
        <f t="shared" si="64"/>
        <v>100.07189072609633</v>
      </c>
      <c r="DJ37" s="21">
        <f t="shared" si="64"/>
        <v>99.46800862688711</v>
      </c>
      <c r="DK37" s="21">
        <f t="shared" si="64"/>
        <v>99.46800862688711</v>
      </c>
      <c r="DL37" s="21">
        <f t="shared" si="64"/>
        <v>99.89935298346512</v>
      </c>
      <c r="DM37" s="21">
        <f t="shared" si="64"/>
        <v>99.72681524083391</v>
      </c>
      <c r="DN37" s="21">
        <f t="shared" si="64"/>
        <v>100.50323508267431</v>
      </c>
      <c r="DO37" s="21">
        <f t="shared" si="64"/>
        <v>100.84831056793672</v>
      </c>
      <c r="DP37" s="21">
        <f t="shared" si="64"/>
        <v>100.84831056793672</v>
      </c>
      <c r="DQ37" s="21">
        <f t="shared" si="64"/>
        <v>102.40115025161754</v>
      </c>
      <c r="DR37" s="21">
        <f t="shared" si="64"/>
        <v>101.10711718188352</v>
      </c>
      <c r="DS37" s="21">
        <f aca="true" t="shared" si="65" ref="DS37:ED37">DS17/$DS27*100</f>
        <v>109.35476320511819</v>
      </c>
      <c r="DT37" s="21">
        <f t="shared" si="65"/>
        <v>109.91651712569244</v>
      </c>
      <c r="DU37" s="21">
        <f t="shared" si="65"/>
        <v>82.39057501755481</v>
      </c>
      <c r="DV37" s="21">
        <f t="shared" si="65"/>
        <v>68.06585004291176</v>
      </c>
      <c r="DW37" s="21">
        <f t="shared" si="65"/>
        <v>94.18740734961378</v>
      </c>
      <c r="DX37" s="21">
        <f t="shared" si="65"/>
        <v>104.67348053366621</v>
      </c>
      <c r="DY37" s="21">
        <f t="shared" si="65"/>
        <v>104.20535226652102</v>
      </c>
      <c r="DZ37" s="21">
        <f t="shared" si="65"/>
        <v>108.51213232425685</v>
      </c>
      <c r="EA37" s="21">
        <f t="shared" si="65"/>
        <v>108.04400405711165</v>
      </c>
      <c r="EB37" s="21">
        <f t="shared" si="65"/>
        <v>107.66950144339549</v>
      </c>
      <c r="EC37" s="21">
        <f t="shared" si="65"/>
        <v>99.14956698135289</v>
      </c>
      <c r="ED37" s="21">
        <f t="shared" si="65"/>
        <v>103.83084965280487</v>
      </c>
    </row>
    <row r="38" spans="2:134" ht="12">
      <c r="B38" s="7" t="s">
        <v>177</v>
      </c>
      <c r="C38" s="21">
        <f aca="true" t="shared" si="66" ref="C38:N38">C18/$C28*100</f>
        <v>98.95287958115183</v>
      </c>
      <c r="D38" s="21">
        <f t="shared" si="66"/>
        <v>99.59963042808747</v>
      </c>
      <c r="E38" s="21">
        <f t="shared" si="66"/>
        <v>100.15398829688944</v>
      </c>
      <c r="F38" s="21">
        <f t="shared" si="66"/>
        <v>99.5072374499538</v>
      </c>
      <c r="G38" s="21">
        <f t="shared" si="66"/>
        <v>100.7083461656914</v>
      </c>
      <c r="H38" s="21">
        <f t="shared" si="66"/>
        <v>101.17031105635972</v>
      </c>
      <c r="I38" s="21">
        <f t="shared" si="66"/>
        <v>100.89313212195874</v>
      </c>
      <c r="J38" s="21">
        <f t="shared" si="66"/>
        <v>100.2463812750231</v>
      </c>
      <c r="K38" s="21">
        <f t="shared" si="66"/>
        <v>101.07791807822606</v>
      </c>
      <c r="L38" s="21">
        <f t="shared" si="66"/>
        <v>100.9855251000924</v>
      </c>
      <c r="M38" s="21">
        <f t="shared" si="66"/>
        <v>99.13766553741915</v>
      </c>
      <c r="N38" s="21">
        <f t="shared" si="66"/>
        <v>97.5669849091469</v>
      </c>
      <c r="O38" s="21">
        <f aca="true" t="shared" si="67" ref="O38:Z38">O18/$O28*100</f>
        <v>100.11884953648679</v>
      </c>
      <c r="P38" s="21">
        <f t="shared" si="67"/>
        <v>102.68599952460187</v>
      </c>
      <c r="Q38" s="21">
        <f t="shared" si="67"/>
        <v>100.59424768243403</v>
      </c>
      <c r="R38" s="21">
        <f t="shared" si="67"/>
        <v>100.59424768243403</v>
      </c>
      <c r="S38" s="21">
        <f t="shared" si="67"/>
        <v>99.45329213216068</v>
      </c>
      <c r="T38" s="21">
        <f t="shared" si="67"/>
        <v>99.73853101972902</v>
      </c>
      <c r="U38" s="21">
        <f t="shared" si="67"/>
        <v>99.73853101972902</v>
      </c>
      <c r="V38" s="21">
        <f t="shared" si="67"/>
        <v>99.2631328737818</v>
      </c>
      <c r="W38" s="21">
        <f t="shared" si="67"/>
        <v>99.92869027810791</v>
      </c>
      <c r="X38" s="21">
        <f t="shared" si="67"/>
        <v>99.92869027810791</v>
      </c>
      <c r="Y38" s="21">
        <f t="shared" si="67"/>
        <v>99.54837176135014</v>
      </c>
      <c r="Z38" s="21">
        <f t="shared" si="67"/>
        <v>98.40741621107678</v>
      </c>
      <c r="AA38" s="21">
        <f aca="true" t="shared" si="68" ref="AA38:AL38">AA18/$AA28*100</f>
        <v>103.94018314710576</v>
      </c>
      <c r="AB38" s="21">
        <f t="shared" si="68"/>
        <v>98.798622196085</v>
      </c>
      <c r="AC38" s="21">
        <f t="shared" si="68"/>
        <v>100.81492060825002</v>
      </c>
      <c r="AD38" s="21">
        <f t="shared" si="68"/>
        <v>99.20188187851802</v>
      </c>
      <c r="AE38" s="21">
        <f t="shared" si="68"/>
        <v>100.41166092581702</v>
      </c>
      <c r="AF38" s="21">
        <f t="shared" si="68"/>
        <v>101.21818029068301</v>
      </c>
      <c r="AG38" s="21">
        <f t="shared" si="68"/>
        <v>101.31899521129127</v>
      </c>
      <c r="AH38" s="21">
        <f t="shared" si="68"/>
        <v>100.51247584642526</v>
      </c>
      <c r="AI38" s="21">
        <f t="shared" si="68"/>
        <v>98.5969923548685</v>
      </c>
      <c r="AJ38" s="21">
        <f t="shared" si="68"/>
        <v>97.79047299000251</v>
      </c>
      <c r="AK38" s="21">
        <f t="shared" si="68"/>
        <v>98.69780727547676</v>
      </c>
      <c r="AL38" s="21">
        <f t="shared" si="68"/>
        <v>98.69780727547676</v>
      </c>
      <c r="AM38" s="21">
        <f aca="true" t="shared" si="69" ref="AM38:AX38">AM18/$AM28*100</f>
        <v>100.16299219353179</v>
      </c>
      <c r="AN38" s="21">
        <f t="shared" si="69"/>
        <v>99.54533756541136</v>
      </c>
      <c r="AO38" s="21">
        <f t="shared" si="69"/>
        <v>99.85416487947157</v>
      </c>
      <c r="AP38" s="21">
        <f t="shared" si="69"/>
        <v>99.85416487947157</v>
      </c>
      <c r="AQ38" s="21">
        <f t="shared" si="69"/>
        <v>99.85416487947157</v>
      </c>
      <c r="AR38" s="21">
        <f t="shared" si="69"/>
        <v>100.16299219353179</v>
      </c>
      <c r="AS38" s="21">
        <f t="shared" si="69"/>
        <v>100.26593463155189</v>
      </c>
      <c r="AT38" s="21">
        <f t="shared" si="69"/>
        <v>100.26593463155189</v>
      </c>
      <c r="AU38" s="21">
        <f t="shared" si="69"/>
        <v>100.16299219353179</v>
      </c>
      <c r="AV38" s="21">
        <f t="shared" si="69"/>
        <v>100.06004975551173</v>
      </c>
      <c r="AW38" s="21">
        <f t="shared" si="69"/>
        <v>100.471819507592</v>
      </c>
      <c r="AX38" s="21">
        <f t="shared" si="69"/>
        <v>99.33945268937121</v>
      </c>
      <c r="AY38" s="21">
        <f aca="true" t="shared" si="70" ref="AY38:BJ38">AY18/$AY28*100</f>
        <v>100.1895571256247</v>
      </c>
      <c r="AZ38" s="21">
        <f t="shared" si="70"/>
        <v>99.36239875926246</v>
      </c>
      <c r="BA38" s="21">
        <f t="shared" si="70"/>
        <v>101.32689987937276</v>
      </c>
      <c r="BB38" s="21">
        <f t="shared" si="70"/>
        <v>100.0861623298294</v>
      </c>
      <c r="BC38" s="21">
        <f t="shared" si="70"/>
        <v>98.43184559710497</v>
      </c>
      <c r="BD38" s="21">
        <f t="shared" si="70"/>
        <v>98.84542478028607</v>
      </c>
      <c r="BE38" s="21">
        <f t="shared" si="70"/>
        <v>98.94881957608135</v>
      </c>
      <c r="BF38" s="21">
        <f t="shared" si="70"/>
        <v>100.0861623298294</v>
      </c>
      <c r="BG38" s="21">
        <f t="shared" si="70"/>
        <v>100.1895571256247</v>
      </c>
      <c r="BH38" s="21">
        <f t="shared" si="70"/>
        <v>100.70653110460108</v>
      </c>
      <c r="BI38" s="21">
        <f t="shared" si="70"/>
        <v>100.49974151301053</v>
      </c>
      <c r="BJ38" s="21">
        <f t="shared" si="70"/>
        <v>101.32689987937276</v>
      </c>
      <c r="BK38" s="21">
        <f aca="true" t="shared" si="71" ref="BK38:BV38">BK18/$BK28*100</f>
        <v>100.49999999999999</v>
      </c>
      <c r="BL38" s="21">
        <f t="shared" si="71"/>
        <v>100</v>
      </c>
      <c r="BM38" s="21">
        <f t="shared" si="71"/>
        <v>98.9</v>
      </c>
      <c r="BN38" s="21">
        <f t="shared" si="71"/>
        <v>100.2</v>
      </c>
      <c r="BO38" s="21">
        <f t="shared" si="71"/>
        <v>100.4</v>
      </c>
      <c r="BP38" s="21">
        <f t="shared" si="71"/>
        <v>99.4</v>
      </c>
      <c r="BQ38" s="21">
        <f t="shared" si="71"/>
        <v>99.2</v>
      </c>
      <c r="BR38" s="21">
        <f t="shared" si="71"/>
        <v>100.4</v>
      </c>
      <c r="BS38" s="21">
        <f t="shared" si="71"/>
        <v>99.4</v>
      </c>
      <c r="BT38" s="21">
        <f t="shared" si="71"/>
        <v>100.29999999999998</v>
      </c>
      <c r="BU38" s="21">
        <f t="shared" si="71"/>
        <v>100.29999999999998</v>
      </c>
      <c r="BV38" s="21">
        <f t="shared" si="71"/>
        <v>101</v>
      </c>
      <c r="BW38" s="21">
        <f aca="true" t="shared" si="72" ref="BW38:CH38">BW18/$BW28*100</f>
        <v>98.51331481784023</v>
      </c>
      <c r="BX38" s="21">
        <f t="shared" si="72"/>
        <v>98.80738441431139</v>
      </c>
      <c r="BY38" s="21">
        <f t="shared" si="72"/>
        <v>99.10145401078255</v>
      </c>
      <c r="BZ38" s="21">
        <f t="shared" si="72"/>
        <v>99.88563960137233</v>
      </c>
      <c r="CA38" s="21">
        <f t="shared" si="72"/>
        <v>101.65005718019933</v>
      </c>
      <c r="CB38" s="21">
        <f t="shared" si="72"/>
        <v>98.02319882372161</v>
      </c>
      <c r="CC38" s="21">
        <f t="shared" si="72"/>
        <v>100.47377879431465</v>
      </c>
      <c r="CD38" s="21">
        <f t="shared" si="72"/>
        <v>100.27773239666722</v>
      </c>
      <c r="CE38" s="21">
        <f t="shared" si="72"/>
        <v>100.6698251919621</v>
      </c>
      <c r="CF38" s="21">
        <f t="shared" si="72"/>
        <v>100.37575559549094</v>
      </c>
      <c r="CG38" s="21">
        <f t="shared" si="72"/>
        <v>100.86587158960955</v>
      </c>
      <c r="CH38" s="21">
        <f t="shared" si="72"/>
        <v>101.35598758372815</v>
      </c>
      <c r="CI38" s="21">
        <f aca="true" t="shared" si="73" ref="CI38:CT38">CI18/$CI28*100</f>
        <v>99.78370583994233</v>
      </c>
      <c r="CJ38" s="21">
        <f t="shared" si="73"/>
        <v>99.30305215092527</v>
      </c>
      <c r="CK38" s="21">
        <f t="shared" si="73"/>
        <v>99.68757510213891</v>
      </c>
      <c r="CL38" s="21">
        <f t="shared" si="73"/>
        <v>99.11079067531844</v>
      </c>
      <c r="CM38" s="21">
        <f t="shared" si="73"/>
        <v>100.07209805335255</v>
      </c>
      <c r="CN38" s="21">
        <f t="shared" si="73"/>
        <v>100.36049026676281</v>
      </c>
      <c r="CO38" s="21">
        <f t="shared" si="73"/>
        <v>100.74501321797646</v>
      </c>
      <c r="CP38" s="21">
        <f t="shared" si="73"/>
        <v>100.16822879115598</v>
      </c>
      <c r="CQ38" s="21">
        <f t="shared" si="73"/>
        <v>99.97596731554916</v>
      </c>
      <c r="CR38" s="21">
        <f t="shared" si="73"/>
        <v>99.78370583994233</v>
      </c>
      <c r="CS38" s="21">
        <f t="shared" si="73"/>
        <v>100.45662100456623</v>
      </c>
      <c r="CT38" s="21">
        <f t="shared" si="73"/>
        <v>100.55275174236962</v>
      </c>
      <c r="CU38" s="21">
        <f aca="true" t="shared" si="74" ref="CU38:DF38">CU18/$CU28*100</f>
        <v>98.57954545454547</v>
      </c>
      <c r="CV38" s="21">
        <f t="shared" si="74"/>
        <v>99.1477272727273</v>
      </c>
      <c r="CW38" s="21">
        <f t="shared" si="74"/>
        <v>99.05303030303033</v>
      </c>
      <c r="CX38" s="21">
        <f t="shared" si="74"/>
        <v>100.85227272727275</v>
      </c>
      <c r="CY38" s="21">
        <f t="shared" si="74"/>
        <v>101.23106060606064</v>
      </c>
      <c r="CZ38" s="21">
        <f t="shared" si="74"/>
        <v>100.28409090909093</v>
      </c>
      <c r="DA38" s="21">
        <f t="shared" si="74"/>
        <v>99.1477272727273</v>
      </c>
      <c r="DB38" s="21">
        <f t="shared" si="74"/>
        <v>98.29545454545456</v>
      </c>
      <c r="DC38" s="21">
        <f t="shared" si="74"/>
        <v>99.71590909090911</v>
      </c>
      <c r="DD38" s="21">
        <f t="shared" si="74"/>
        <v>100.47348484848486</v>
      </c>
      <c r="DE38" s="21">
        <f t="shared" si="74"/>
        <v>101.79924242424245</v>
      </c>
      <c r="DF38" s="21">
        <f t="shared" si="74"/>
        <v>101.42045454545456</v>
      </c>
      <c r="DG38" s="21">
        <f aca="true" t="shared" si="75" ref="DG38:DR38">DG18/$DG28*100</f>
        <v>100.80820640348149</v>
      </c>
      <c r="DH38" s="21">
        <f t="shared" si="75"/>
        <v>100.9014609884986</v>
      </c>
      <c r="DI38" s="21">
        <f t="shared" si="75"/>
        <v>100.9014609884986</v>
      </c>
      <c r="DJ38" s="21">
        <f t="shared" si="75"/>
        <v>100.80820640348149</v>
      </c>
      <c r="DK38" s="21">
        <f t="shared" si="75"/>
        <v>98.57009636307117</v>
      </c>
      <c r="DL38" s="21">
        <f t="shared" si="75"/>
        <v>99.96891513832762</v>
      </c>
      <c r="DM38" s="21">
        <f t="shared" si="75"/>
        <v>99.50264221324214</v>
      </c>
      <c r="DN38" s="21">
        <f t="shared" si="75"/>
        <v>99.59589679825923</v>
      </c>
      <c r="DO38" s="21">
        <f t="shared" si="75"/>
        <v>99.78240596829343</v>
      </c>
      <c r="DP38" s="21">
        <f t="shared" si="75"/>
        <v>100.15542430836182</v>
      </c>
      <c r="DQ38" s="21">
        <f t="shared" si="75"/>
        <v>99.50264221324214</v>
      </c>
      <c r="DR38" s="21">
        <f t="shared" si="75"/>
        <v>99.50264221324214</v>
      </c>
      <c r="DS38" s="21">
        <f aca="true" t="shared" si="76" ref="DS38:ED38">DS18/$DS28*100</f>
        <v>116.66367713004485</v>
      </c>
      <c r="DT38" s="21">
        <f t="shared" si="76"/>
        <v>115.0493273542601</v>
      </c>
      <c r="DU38" s="21">
        <f t="shared" si="76"/>
        <v>88.46636771300447</v>
      </c>
      <c r="DV38" s="21">
        <f t="shared" si="76"/>
        <v>65.86547085201794</v>
      </c>
      <c r="DW38" s="21">
        <f t="shared" si="76"/>
        <v>85.99103139013454</v>
      </c>
      <c r="DX38" s="21">
        <f t="shared" si="76"/>
        <v>100.19730941704034</v>
      </c>
      <c r="DY38" s="21">
        <f t="shared" si="76"/>
        <v>108.05381165919283</v>
      </c>
      <c r="DZ38" s="21">
        <f t="shared" si="76"/>
        <v>109.99103139013454</v>
      </c>
      <c r="EA38" s="21">
        <f t="shared" si="76"/>
        <v>108.26905829596411</v>
      </c>
      <c r="EB38" s="21">
        <f t="shared" si="76"/>
        <v>105.25560538116592</v>
      </c>
      <c r="EC38" s="21">
        <f t="shared" si="76"/>
        <v>96.4304932735426</v>
      </c>
      <c r="ED38" s="21">
        <f t="shared" si="76"/>
        <v>99.76681614349776</v>
      </c>
    </row>
    <row r="39" spans="2:134" ht="12">
      <c r="B39" s="7" t="s">
        <v>178</v>
      </c>
      <c r="C39" s="21">
        <f aca="true" t="shared" si="77" ref="C39:N39">C19/$C29*100</f>
        <v>98.2158452900811</v>
      </c>
      <c r="D39" s="21">
        <f t="shared" si="77"/>
        <v>97.91640673736745</v>
      </c>
      <c r="E39" s="21">
        <f t="shared" si="77"/>
        <v>100.76107298814722</v>
      </c>
      <c r="F39" s="21">
        <f t="shared" si="77"/>
        <v>97.91640673736745</v>
      </c>
      <c r="G39" s="21">
        <f t="shared" si="77"/>
        <v>98.06612601372429</v>
      </c>
      <c r="H39" s="21">
        <f t="shared" si="77"/>
        <v>100.61135371179041</v>
      </c>
      <c r="I39" s="21">
        <f t="shared" si="77"/>
        <v>98.96444167186526</v>
      </c>
      <c r="J39" s="21">
        <f t="shared" si="77"/>
        <v>100.76107298814722</v>
      </c>
      <c r="K39" s="21">
        <f t="shared" si="77"/>
        <v>99.41359950093577</v>
      </c>
      <c r="L39" s="21">
        <f t="shared" si="77"/>
        <v>101.21023081721772</v>
      </c>
      <c r="M39" s="21">
        <f t="shared" si="77"/>
        <v>103.9051777916407</v>
      </c>
      <c r="N39" s="21">
        <f t="shared" si="77"/>
        <v>102.25826575171556</v>
      </c>
      <c r="O39" s="21">
        <f aca="true" t="shared" si="78" ref="O39:Z39">O19/$O29*100</f>
        <v>98.6419901454152</v>
      </c>
      <c r="P39" s="21">
        <f t="shared" si="78"/>
        <v>101.09361855546206</v>
      </c>
      <c r="Q39" s="21">
        <f t="shared" si="78"/>
        <v>97.63249609421942</v>
      </c>
      <c r="R39" s="21">
        <f t="shared" si="78"/>
        <v>97.92092296598966</v>
      </c>
      <c r="S39" s="21">
        <f t="shared" si="78"/>
        <v>99.65148419661095</v>
      </c>
      <c r="T39" s="21">
        <f t="shared" si="78"/>
        <v>97.63249609421942</v>
      </c>
      <c r="U39" s="21">
        <f t="shared" si="78"/>
        <v>99.93991106838118</v>
      </c>
      <c r="V39" s="21">
        <f t="shared" si="78"/>
        <v>101.23783199134718</v>
      </c>
      <c r="W39" s="21">
        <f t="shared" si="78"/>
        <v>99.65148419661095</v>
      </c>
      <c r="X39" s="21">
        <f t="shared" si="78"/>
        <v>101.23783199134718</v>
      </c>
      <c r="Y39" s="21">
        <f t="shared" si="78"/>
        <v>101.95889917077272</v>
      </c>
      <c r="Z39" s="21">
        <f t="shared" si="78"/>
        <v>103.40103352962382</v>
      </c>
      <c r="AA39" s="21">
        <f aca="true" t="shared" si="79" ref="AA39:AL39">AA19/$AA29*100</f>
        <v>97.92835069245736</v>
      </c>
      <c r="AB39" s="21">
        <f t="shared" si="79"/>
        <v>98.06569760787455</v>
      </c>
      <c r="AC39" s="21">
        <f t="shared" si="79"/>
        <v>98.06569760787455</v>
      </c>
      <c r="AD39" s="21">
        <f t="shared" si="79"/>
        <v>97.79100377704017</v>
      </c>
      <c r="AE39" s="21">
        <f t="shared" si="79"/>
        <v>99.30181984662927</v>
      </c>
      <c r="AF39" s="21">
        <f t="shared" si="79"/>
        <v>100.12590133913241</v>
      </c>
      <c r="AG39" s="21">
        <f t="shared" si="79"/>
        <v>101.63671740872154</v>
      </c>
      <c r="AH39" s="21">
        <f t="shared" si="79"/>
        <v>99.98855442371523</v>
      </c>
      <c r="AI39" s="21">
        <f t="shared" si="79"/>
        <v>102.46079890122466</v>
      </c>
      <c r="AJ39" s="21">
        <f t="shared" si="79"/>
        <v>101.91141123955592</v>
      </c>
      <c r="AK39" s="21">
        <f t="shared" si="79"/>
        <v>100.537942085384</v>
      </c>
      <c r="AL39" s="21">
        <f t="shared" si="79"/>
        <v>102.1861050703903</v>
      </c>
      <c r="AM39" s="21">
        <f aca="true" t="shared" si="80" ref="AM39:AX39">AM19/$AM29*100</f>
        <v>97.1202226742319</v>
      </c>
      <c r="AN39" s="21">
        <f t="shared" si="80"/>
        <v>96.86329086821542</v>
      </c>
      <c r="AO39" s="21">
        <f t="shared" si="80"/>
        <v>96.60635906219893</v>
      </c>
      <c r="AP39" s="21">
        <f t="shared" si="80"/>
        <v>100.84573386147096</v>
      </c>
      <c r="AQ39" s="21">
        <f t="shared" si="80"/>
        <v>98.27641580130609</v>
      </c>
      <c r="AR39" s="21">
        <f t="shared" si="80"/>
        <v>99.818006637405</v>
      </c>
      <c r="AS39" s="21">
        <f t="shared" si="80"/>
        <v>100.9741997644792</v>
      </c>
      <c r="AT39" s="21">
        <f t="shared" si="80"/>
        <v>100.9741997644792</v>
      </c>
      <c r="AU39" s="21">
        <f t="shared" si="80"/>
        <v>103.15812011561934</v>
      </c>
      <c r="AV39" s="21">
        <f t="shared" si="80"/>
        <v>100.58880205545447</v>
      </c>
      <c r="AW39" s="21">
        <f t="shared" si="80"/>
        <v>101.8734610855369</v>
      </c>
      <c r="AX39" s="21">
        <f t="shared" si="80"/>
        <v>102.90118830960284</v>
      </c>
      <c r="AY39" s="21">
        <f aca="true" t="shared" si="81" ref="AY39:BJ39">AY19/$AY29*100</f>
        <v>97.907949790795</v>
      </c>
      <c r="AZ39" s="21">
        <f t="shared" si="81"/>
        <v>97.07112970711297</v>
      </c>
      <c r="BA39" s="21">
        <f t="shared" si="81"/>
        <v>98.98386132695757</v>
      </c>
      <c r="BB39" s="21">
        <f t="shared" si="81"/>
        <v>99.46204423191872</v>
      </c>
      <c r="BC39" s="21">
        <f t="shared" si="81"/>
        <v>99.581589958159</v>
      </c>
      <c r="BD39" s="21">
        <f t="shared" si="81"/>
        <v>99.82068141063958</v>
      </c>
      <c r="BE39" s="21">
        <f t="shared" si="81"/>
        <v>99.10340705319787</v>
      </c>
      <c r="BF39" s="21">
        <f t="shared" si="81"/>
        <v>102.09205020920504</v>
      </c>
      <c r="BG39" s="21">
        <f t="shared" si="81"/>
        <v>100.29886431560074</v>
      </c>
      <c r="BH39" s="21">
        <f t="shared" si="81"/>
        <v>100.89659294680217</v>
      </c>
      <c r="BI39" s="21">
        <f t="shared" si="81"/>
        <v>101.97250448296474</v>
      </c>
      <c r="BJ39" s="21">
        <f t="shared" si="81"/>
        <v>102.80932456664675</v>
      </c>
      <c r="BK39" s="21">
        <f aca="true" t="shared" si="82" ref="BK39:BV39">BK19/$BK29*100</f>
        <v>87.30000000000001</v>
      </c>
      <c r="BL39" s="21">
        <f t="shared" si="82"/>
        <v>89.40000000000002</v>
      </c>
      <c r="BM39" s="21">
        <f t="shared" si="82"/>
        <v>92.20000000000002</v>
      </c>
      <c r="BN39" s="21">
        <f t="shared" si="82"/>
        <v>89.60000000000001</v>
      </c>
      <c r="BO39" s="21">
        <f t="shared" si="82"/>
        <v>101.40000000000002</v>
      </c>
      <c r="BP39" s="21">
        <f t="shared" si="82"/>
        <v>101.30000000000001</v>
      </c>
      <c r="BQ39" s="21">
        <f t="shared" si="82"/>
        <v>101.8</v>
      </c>
      <c r="BR39" s="21">
        <f t="shared" si="82"/>
        <v>106.40000000000003</v>
      </c>
      <c r="BS39" s="21">
        <f t="shared" si="82"/>
        <v>106.50000000000001</v>
      </c>
      <c r="BT39" s="21">
        <f t="shared" si="82"/>
        <v>105.50000000000001</v>
      </c>
      <c r="BU39" s="21">
        <f t="shared" si="82"/>
        <v>108.10000000000002</v>
      </c>
      <c r="BV39" s="21">
        <f t="shared" si="82"/>
        <v>110.50000000000001</v>
      </c>
      <c r="BW39" s="21">
        <f aca="true" t="shared" si="83" ref="BW39:CH39">BW19/$BW29*100</f>
        <v>96.9908416921064</v>
      </c>
      <c r="BX39" s="21">
        <f t="shared" si="83"/>
        <v>96.81639773222851</v>
      </c>
      <c r="BY39" s="21">
        <f t="shared" si="83"/>
        <v>95.15918011338856</v>
      </c>
      <c r="BZ39" s="21">
        <f t="shared" si="83"/>
        <v>97.86306149149584</v>
      </c>
      <c r="CA39" s="21">
        <f t="shared" si="83"/>
        <v>97.42695159180111</v>
      </c>
      <c r="CB39" s="21">
        <f t="shared" si="83"/>
        <v>100.30527692978627</v>
      </c>
      <c r="CC39" s="21">
        <f t="shared" si="83"/>
        <v>99.17139119058001</v>
      </c>
      <c r="CD39" s="21">
        <f t="shared" si="83"/>
        <v>100.82860880941995</v>
      </c>
      <c r="CE39" s="21">
        <f t="shared" si="83"/>
        <v>99.17139119058001</v>
      </c>
      <c r="CF39" s="21">
        <f t="shared" si="83"/>
        <v>105.71303968600085</v>
      </c>
      <c r="CG39" s="21">
        <f t="shared" si="83"/>
        <v>103.79415612734407</v>
      </c>
      <c r="CH39" s="21">
        <f t="shared" si="83"/>
        <v>106.7597034452682</v>
      </c>
      <c r="CI39" s="21">
        <f aca="true" t="shared" si="84" ref="CI39:CT39">CI19/$CI29*100</f>
        <v>93.8871473354232</v>
      </c>
      <c r="CJ39" s="21">
        <f t="shared" si="84"/>
        <v>95.92476489028213</v>
      </c>
      <c r="CK39" s="21">
        <f t="shared" si="84"/>
        <v>96.78683385579937</v>
      </c>
      <c r="CL39" s="21">
        <f t="shared" si="84"/>
        <v>95.37617554858933</v>
      </c>
      <c r="CM39" s="21">
        <f t="shared" si="84"/>
        <v>99.84326018808777</v>
      </c>
      <c r="CN39" s="21">
        <f t="shared" si="84"/>
        <v>98.11912225705328</v>
      </c>
      <c r="CO39" s="21">
        <f t="shared" si="84"/>
        <v>101.56739811912226</v>
      </c>
      <c r="CP39" s="21">
        <f t="shared" si="84"/>
        <v>101.33228840125392</v>
      </c>
      <c r="CQ39" s="21">
        <f t="shared" si="84"/>
        <v>102.82131661442004</v>
      </c>
      <c r="CR39" s="21">
        <f t="shared" si="84"/>
        <v>101.64576802507837</v>
      </c>
      <c r="CS39" s="21">
        <f t="shared" si="84"/>
        <v>107.05329153605014</v>
      </c>
      <c r="CT39" s="21">
        <f t="shared" si="84"/>
        <v>105.64263322884014</v>
      </c>
      <c r="CU39" s="21">
        <f aca="true" t="shared" si="85" ref="CU39:DF39">CU19/$CU29*100</f>
        <v>96.91886964448496</v>
      </c>
      <c r="CV39" s="21">
        <f t="shared" si="85"/>
        <v>95.67912488605288</v>
      </c>
      <c r="CW39" s="21">
        <f t="shared" si="85"/>
        <v>97.72105742935278</v>
      </c>
      <c r="CX39" s="21">
        <f t="shared" si="85"/>
        <v>99.2525068368277</v>
      </c>
      <c r="CY39" s="21">
        <f t="shared" si="85"/>
        <v>98.5232452142206</v>
      </c>
      <c r="CZ39" s="21">
        <f t="shared" si="85"/>
        <v>99.98176845943482</v>
      </c>
      <c r="DA39" s="21">
        <f t="shared" si="85"/>
        <v>101.22151321786691</v>
      </c>
      <c r="DB39" s="21">
        <f t="shared" si="85"/>
        <v>100.34639927073836</v>
      </c>
      <c r="DC39" s="21">
        <f t="shared" si="85"/>
        <v>101.29443938012763</v>
      </c>
      <c r="DD39" s="21">
        <f t="shared" si="85"/>
        <v>103.1905195989061</v>
      </c>
      <c r="DE39" s="21">
        <f t="shared" si="85"/>
        <v>105.8887876025524</v>
      </c>
      <c r="DF39" s="21">
        <f t="shared" si="85"/>
        <v>99.98176845943482</v>
      </c>
      <c r="DG39" s="21">
        <f aca="true" t="shared" si="86" ref="DG39:DR39">DG19/$DG29*100</f>
        <v>95.25807341981783</v>
      </c>
      <c r="DH39" s="21">
        <f t="shared" si="86"/>
        <v>96.25172508970466</v>
      </c>
      <c r="DI39" s="21">
        <f t="shared" si="86"/>
        <v>98.70273254209219</v>
      </c>
      <c r="DJ39" s="21">
        <f t="shared" si="86"/>
        <v>98.04029809550096</v>
      </c>
      <c r="DK39" s="21">
        <f t="shared" si="86"/>
        <v>98.57024565277395</v>
      </c>
      <c r="DL39" s="21">
        <f t="shared" si="86"/>
        <v>100.16008832459286</v>
      </c>
      <c r="DM39" s="21">
        <f t="shared" si="86"/>
        <v>101.28622688379795</v>
      </c>
      <c r="DN39" s="21">
        <f t="shared" si="86"/>
        <v>101.7499309964118</v>
      </c>
      <c r="DO39" s="21">
        <f t="shared" si="86"/>
        <v>102.8760695556169</v>
      </c>
      <c r="DP39" s="21">
        <f t="shared" si="86"/>
        <v>101.02125310516146</v>
      </c>
      <c r="DQ39" s="21">
        <f t="shared" si="86"/>
        <v>101.88241788573006</v>
      </c>
      <c r="DR39" s="21">
        <f t="shared" si="86"/>
        <v>104.20093844879933</v>
      </c>
      <c r="DS39" s="21">
        <f aca="true" t="shared" si="87" ref="DS39:ED39">DS19/$DS29*100</f>
        <v>83.74070138150901</v>
      </c>
      <c r="DT39" s="21">
        <f t="shared" si="87"/>
        <v>84.96280552603612</v>
      </c>
      <c r="DU39" s="21">
        <f t="shared" si="87"/>
        <v>88.84165781083951</v>
      </c>
      <c r="DV39" s="21">
        <f t="shared" si="87"/>
        <v>101.32837407013812</v>
      </c>
      <c r="DW39" s="21">
        <f t="shared" si="87"/>
        <v>108.92667375132837</v>
      </c>
      <c r="DX39" s="21">
        <f t="shared" si="87"/>
        <v>102.65674814027628</v>
      </c>
      <c r="DY39" s="21">
        <f t="shared" si="87"/>
        <v>94.47396386822528</v>
      </c>
      <c r="DZ39" s="21">
        <f t="shared" si="87"/>
        <v>104.14452709883102</v>
      </c>
      <c r="EA39" s="21">
        <f t="shared" si="87"/>
        <v>99.62805526036131</v>
      </c>
      <c r="EB39" s="21">
        <f t="shared" si="87"/>
        <v>107.27948990435705</v>
      </c>
      <c r="EC39" s="21">
        <f t="shared" si="87"/>
        <v>112.53985122210415</v>
      </c>
      <c r="ED39" s="21">
        <f t="shared" si="87"/>
        <v>111.47715196599361</v>
      </c>
    </row>
    <row r="40" ht="12"/>
    <row r="41" ht="12"/>
    <row r="42" ht="12">
      <c r="O42" s="21" t="s">
        <v>282</v>
      </c>
    </row>
    <row r="43" ht="12">
      <c r="C43" s="4" t="s">
        <v>267</v>
      </c>
    </row>
    <row r="44" ht="12"/>
    <row r="45" spans="3:24" ht="12">
      <c r="C45" s="22" t="s">
        <v>251</v>
      </c>
      <c r="D45" s="22" t="s">
        <v>252</v>
      </c>
      <c r="E45" s="22" t="s">
        <v>253</v>
      </c>
      <c r="F45" s="22" t="s">
        <v>269</v>
      </c>
      <c r="G45" s="22" t="s">
        <v>270</v>
      </c>
      <c r="H45" s="22" t="s">
        <v>271</v>
      </c>
      <c r="I45" s="22" t="s">
        <v>272</v>
      </c>
      <c r="J45" s="22" t="s">
        <v>273</v>
      </c>
      <c r="K45" s="22" t="s">
        <v>274</v>
      </c>
      <c r="L45" s="22" t="s">
        <v>275</v>
      </c>
      <c r="M45" s="22" t="s">
        <v>276</v>
      </c>
      <c r="N45" s="22" t="s">
        <v>277</v>
      </c>
      <c r="O45" s="22"/>
      <c r="P45" s="22"/>
      <c r="T45" s="22"/>
      <c r="U45" s="22"/>
      <c r="V45" s="22"/>
      <c r="W45" s="22"/>
      <c r="X45" s="22"/>
    </row>
    <row r="46" spans="2:24" ht="12">
      <c r="B46" s="4" t="s">
        <v>247</v>
      </c>
      <c r="C46" s="21">
        <f aca="true" t="shared" si="88" ref="C46:N48">AVERAGE(C33,O33,AA33,AM33,AY33,BK33,BW33,CI33,CU33,DG33)</f>
        <v>99.34701081102072</v>
      </c>
      <c r="D46" s="21">
        <f t="shared" si="88"/>
        <v>99.48271973963202</v>
      </c>
      <c r="E46" s="21">
        <f t="shared" si="88"/>
        <v>99.7822180236842</v>
      </c>
      <c r="F46" s="21">
        <f t="shared" si="88"/>
        <v>99.72687481470867</v>
      </c>
      <c r="G46" s="21">
        <f t="shared" si="88"/>
        <v>99.7772055293497</v>
      </c>
      <c r="H46" s="21">
        <f t="shared" si="88"/>
        <v>100.00716091452344</v>
      </c>
      <c r="I46" s="21">
        <f t="shared" si="88"/>
        <v>100.11589905233704</v>
      </c>
      <c r="J46" s="21">
        <f t="shared" si="88"/>
        <v>100.16830008898904</v>
      </c>
      <c r="K46" s="21">
        <f t="shared" si="88"/>
        <v>100.22460917123354</v>
      </c>
      <c r="L46" s="21">
        <f t="shared" si="88"/>
        <v>100.29528156021897</v>
      </c>
      <c r="M46" s="21">
        <f t="shared" si="88"/>
        <v>100.46619400001352</v>
      </c>
      <c r="N46" s="21">
        <f t="shared" si="88"/>
        <v>100.60652629428918</v>
      </c>
      <c r="T46" s="21"/>
      <c r="U46" s="21"/>
      <c r="V46" s="21"/>
      <c r="W46" s="21"/>
      <c r="X46" s="21"/>
    </row>
    <row r="47" spans="2:24" ht="12">
      <c r="B47" s="4" t="s">
        <v>248</v>
      </c>
      <c r="C47" s="21">
        <f t="shared" si="88"/>
        <v>99.6705438835493</v>
      </c>
      <c r="D47" s="21">
        <f t="shared" si="88"/>
        <v>99.80821565491007</v>
      </c>
      <c r="E47" s="21">
        <f t="shared" si="88"/>
        <v>99.90593260800128</v>
      </c>
      <c r="F47" s="21">
        <f t="shared" si="88"/>
        <v>99.79974842575635</v>
      </c>
      <c r="G47" s="21">
        <f t="shared" si="88"/>
        <v>99.84053090702943</v>
      </c>
      <c r="H47" s="21">
        <f t="shared" si="88"/>
        <v>100.14071878023431</v>
      </c>
      <c r="I47" s="21">
        <f t="shared" si="88"/>
        <v>100.25483172703886</v>
      </c>
      <c r="J47" s="21">
        <f t="shared" si="88"/>
        <v>100.06667205653848</v>
      </c>
      <c r="K47" s="21">
        <f t="shared" si="88"/>
        <v>100.1112270316161</v>
      </c>
      <c r="L47" s="21">
        <f t="shared" si="88"/>
        <v>100.12480572298956</v>
      </c>
      <c r="M47" s="21">
        <f t="shared" si="88"/>
        <v>100.12248171073374</v>
      </c>
      <c r="N47" s="21">
        <f t="shared" si="88"/>
        <v>100.15429149160254</v>
      </c>
      <c r="T47" s="21"/>
      <c r="U47" s="21"/>
      <c r="V47" s="21"/>
      <c r="W47" s="21"/>
      <c r="X47" s="21"/>
    </row>
    <row r="48" spans="2:24" ht="12">
      <c r="B48" s="4" t="s">
        <v>293</v>
      </c>
      <c r="C48" s="21">
        <f t="shared" si="88"/>
        <v>98.88621718814258</v>
      </c>
      <c r="D48" s="21">
        <f t="shared" si="88"/>
        <v>99.19131059980366</v>
      </c>
      <c r="E48" s="21">
        <f t="shared" si="88"/>
        <v>99.47645552143035</v>
      </c>
      <c r="F48" s="21">
        <f t="shared" si="88"/>
        <v>99.60885299119721</v>
      </c>
      <c r="G48" s="21">
        <f t="shared" si="88"/>
        <v>99.81409212637867</v>
      </c>
      <c r="H48" s="21">
        <f t="shared" si="88"/>
        <v>99.98484967291205</v>
      </c>
      <c r="I48" s="21">
        <f t="shared" si="88"/>
        <v>100.05751865193398</v>
      </c>
      <c r="J48" s="21">
        <f t="shared" si="88"/>
        <v>100.43974330370634</v>
      </c>
      <c r="K48" s="21">
        <f t="shared" si="88"/>
        <v>100.31342506242615</v>
      </c>
      <c r="L48" s="21">
        <f t="shared" si="88"/>
        <v>100.55435272177307</v>
      </c>
      <c r="M48" s="21">
        <f t="shared" si="88"/>
        <v>100.84519451465681</v>
      </c>
      <c r="N48" s="21">
        <f t="shared" si="88"/>
        <v>100.82798764563911</v>
      </c>
      <c r="T48" s="21"/>
      <c r="U48" s="21"/>
      <c r="V48" s="21"/>
      <c r="W48" s="21"/>
      <c r="X48" s="21"/>
    </row>
    <row r="49" spans="2:24" ht="12">
      <c r="B49" s="4" t="s">
        <v>181</v>
      </c>
      <c r="C49" s="21">
        <f aca="true" t="shared" si="89" ref="C49:G52">AVERAGE(C36,O36,AA36,AM36,AY36,BK36,BW36,CI36,CU36,DG36)</f>
        <v>99.61458447947481</v>
      </c>
      <c r="D49" s="21">
        <f t="shared" si="89"/>
        <v>99.74360454053196</v>
      </c>
      <c r="E49" s="21">
        <f t="shared" si="89"/>
        <v>99.86223191456921</v>
      </c>
      <c r="F49" s="21">
        <f t="shared" si="89"/>
        <v>99.77311872157001</v>
      </c>
      <c r="G49" s="21">
        <f t="shared" si="89"/>
        <v>99.83291674316376</v>
      </c>
      <c r="H49" s="21">
        <f aca="true" t="shared" si="90" ref="H49:I52">AVERAGE(H36,T36,AF36,AR36,BD36,BP36,CB36,CN36,CZ36,DL36)</f>
        <v>100.04528634388724</v>
      </c>
      <c r="I49" s="21">
        <f t="shared" si="90"/>
        <v>100.3006260383612</v>
      </c>
      <c r="J49" s="21">
        <f aca="true" t="shared" si="91" ref="J49:N52">AVERAGE(J36,V36,AH36,AT36,BF36,BR36,CD36,CP36,DB36,DN36)</f>
        <v>100.0683441431669</v>
      </c>
      <c r="K49" s="21">
        <f t="shared" si="91"/>
        <v>100.20460575810974</v>
      </c>
      <c r="L49" s="21">
        <f t="shared" si="91"/>
        <v>100.1574613005971</v>
      </c>
      <c r="M49" s="21">
        <f t="shared" si="91"/>
        <v>100.21205001032037</v>
      </c>
      <c r="N49" s="21">
        <f t="shared" si="91"/>
        <v>100.18517000624777</v>
      </c>
      <c r="T49" s="21"/>
      <c r="U49" s="21"/>
      <c r="V49" s="21"/>
      <c r="W49" s="21"/>
      <c r="X49" s="21"/>
    </row>
    <row r="50" spans="2:24" ht="12">
      <c r="B50" s="4" t="s">
        <v>182</v>
      </c>
      <c r="C50" s="21">
        <f t="shared" si="89"/>
        <v>99.00013370340488</v>
      </c>
      <c r="D50" s="21">
        <f t="shared" si="89"/>
        <v>99.16430947092135</v>
      </c>
      <c r="E50" s="21">
        <f t="shared" si="89"/>
        <v>99.38591547840564</v>
      </c>
      <c r="F50" s="21">
        <f t="shared" si="89"/>
        <v>99.57882944666157</v>
      </c>
      <c r="G50" s="21">
        <f t="shared" si="89"/>
        <v>99.68448767485424</v>
      </c>
      <c r="H50" s="21">
        <f t="shared" si="90"/>
        <v>100.20074752366297</v>
      </c>
      <c r="I50" s="21">
        <f t="shared" si="90"/>
        <v>100.04379795848844</v>
      </c>
      <c r="J50" s="21">
        <f t="shared" si="91"/>
        <v>100.47975534035314</v>
      </c>
      <c r="K50" s="21">
        <f t="shared" si="91"/>
        <v>100.05816588737488</v>
      </c>
      <c r="L50" s="21">
        <f t="shared" si="91"/>
        <v>100.30382358490961</v>
      </c>
      <c r="M50" s="21">
        <f t="shared" si="91"/>
        <v>100.89855406274557</v>
      </c>
      <c r="N50" s="21">
        <f t="shared" si="91"/>
        <v>101.20147986821772</v>
      </c>
      <c r="T50" s="21"/>
      <c r="U50" s="21"/>
      <c r="V50" s="21"/>
      <c r="W50" s="21"/>
      <c r="X50" s="21"/>
    </row>
    <row r="51" spans="2:24" ht="12">
      <c r="B51" s="4" t="s">
        <v>183</v>
      </c>
      <c r="C51" s="21">
        <f t="shared" si="89"/>
        <v>100.15492340997103</v>
      </c>
      <c r="D51" s="21">
        <f t="shared" si="89"/>
        <v>99.81516132999107</v>
      </c>
      <c r="E51" s="21">
        <f t="shared" si="89"/>
        <v>100.03877417508681</v>
      </c>
      <c r="F51" s="21">
        <f t="shared" si="89"/>
        <v>100.01006036276517</v>
      </c>
      <c r="G51" s="21">
        <f t="shared" si="89"/>
        <v>100.07826219029292</v>
      </c>
      <c r="H51" s="21">
        <f t="shared" si="90"/>
        <v>99.91721344784925</v>
      </c>
      <c r="I51" s="21">
        <f t="shared" si="90"/>
        <v>100.02345740588729</v>
      </c>
      <c r="J51" s="21">
        <f t="shared" si="91"/>
        <v>99.91113994881485</v>
      </c>
      <c r="K51" s="21">
        <f t="shared" si="91"/>
        <v>99.95002575970729</v>
      </c>
      <c r="L51" s="21">
        <f t="shared" si="91"/>
        <v>100.05596398205955</v>
      </c>
      <c r="M51" s="21">
        <f t="shared" si="91"/>
        <v>100.1279782826509</v>
      </c>
      <c r="N51" s="21">
        <f t="shared" si="91"/>
        <v>99.9170397049239</v>
      </c>
      <c r="T51" s="21"/>
      <c r="U51" s="21"/>
      <c r="V51" s="21"/>
      <c r="W51" s="21"/>
      <c r="X51" s="21"/>
    </row>
    <row r="52" spans="2:24" ht="12">
      <c r="B52" s="4" t="s">
        <v>250</v>
      </c>
      <c r="C52" s="21">
        <f t="shared" si="89"/>
        <v>96.01692906848129</v>
      </c>
      <c r="D52" s="21">
        <f t="shared" si="89"/>
        <v>96.50821560743006</v>
      </c>
      <c r="E52" s="21">
        <f t="shared" si="89"/>
        <v>97.26192910200305</v>
      </c>
      <c r="F52" s="21">
        <f t="shared" si="89"/>
        <v>97.40681535462008</v>
      </c>
      <c r="G52" s="21">
        <f t="shared" si="89"/>
        <v>99.06411384633131</v>
      </c>
      <c r="H52" s="21">
        <f t="shared" si="90"/>
        <v>99.7874695164054</v>
      </c>
      <c r="I52" s="21">
        <f t="shared" si="90"/>
        <v>100.56652063780123</v>
      </c>
      <c r="J52" s="21">
        <f t="shared" si="91"/>
        <v>101.57109368547178</v>
      </c>
      <c r="K52" s="21">
        <f t="shared" si="91"/>
        <v>101.76460837707361</v>
      </c>
      <c r="L52" s="21">
        <f t="shared" si="91"/>
        <v>102.29154494655242</v>
      </c>
      <c r="M52" s="21">
        <f t="shared" si="91"/>
        <v>103.69666377679758</v>
      </c>
      <c r="N52" s="21">
        <f t="shared" si="91"/>
        <v>104.0640960810322</v>
      </c>
      <c r="T52" s="21"/>
      <c r="U52" s="21"/>
      <c r="V52" s="21"/>
      <c r="W52" s="21"/>
      <c r="X52" s="21"/>
    </row>
    <row r="53" ht="12"/>
    <row r="54" ht="15" customHeight="1">
      <c r="B54" s="16" t="s">
        <v>184</v>
      </c>
    </row>
    <row r="55" ht="12"/>
    <row r="56" ht="12"/>
    <row r="57" ht="12">
      <c r="B57" s="4" t="s">
        <v>316</v>
      </c>
    </row>
    <row r="58" ht="12"/>
    <row r="59" ht="12"/>
    <row r="60" ht="12"/>
    <row r="61" ht="12"/>
    <row r="62" ht="12"/>
    <row r="63" ht="12"/>
    <row r="64" ht="12"/>
    <row r="65" ht="12"/>
    <row r="66" ht="12"/>
    <row r="67" ht="12"/>
    <row r="68" ht="12"/>
    <row r="69" ht="12"/>
    <row r="70" ht="12"/>
    <row r="71" ht="12"/>
    <row r="72" ht="12"/>
    <row r="73" ht="12"/>
    <row r="74" ht="12"/>
    <row r="75" ht="12"/>
    <row r="76" ht="12"/>
    <row r="77" ht="12"/>
    <row r="78" ht="12"/>
    <row r="79" ht="12"/>
    <row r="80" ht="12"/>
    <row r="81" ht="12"/>
    <row r="82" ht="12"/>
    <row r="83" ht="12"/>
    <row r="84" ht="12"/>
    <row r="85" ht="12"/>
    <row r="86" ht="12"/>
    <row r="87" ht="12"/>
    <row r="88" ht="12"/>
    <row r="89" ht="12"/>
    <row r="90" ht="12"/>
    <row r="91" spans="3:5" ht="12">
      <c r="C91" s="22"/>
      <c r="D91" s="22"/>
      <c r="E91" s="22"/>
    </row>
    <row r="92" spans="3:5" ht="12">
      <c r="C92" s="21"/>
      <c r="D92" s="21"/>
      <c r="E92" s="21"/>
    </row>
    <row r="93" spans="3:5" ht="12">
      <c r="C93" s="21"/>
      <c r="D93" s="21"/>
      <c r="E93" s="21"/>
    </row>
    <row r="94" spans="3:5" ht="12">
      <c r="C94" s="21"/>
      <c r="D94" s="21"/>
      <c r="E94" s="21"/>
    </row>
    <row r="95" spans="3:5" ht="12">
      <c r="C95" s="21"/>
      <c r="D95" s="21"/>
      <c r="E95" s="21"/>
    </row>
    <row r="96" spans="3:5" ht="12">
      <c r="C96" s="21"/>
      <c r="D96" s="21"/>
      <c r="E96" s="21"/>
    </row>
    <row r="97" spans="3:5" ht="12">
      <c r="C97" s="21"/>
      <c r="D97" s="21"/>
      <c r="E97" s="21"/>
    </row>
    <row r="98" spans="3:5" ht="12">
      <c r="C98" s="21"/>
      <c r="D98" s="21"/>
      <c r="E98" s="21"/>
    </row>
    <row r="99" spans="3:5" ht="12">
      <c r="C99" s="21"/>
      <c r="D99" s="21"/>
      <c r="E99" s="21"/>
    </row>
    <row r="100" spans="3:5" ht="12">
      <c r="C100" s="21"/>
      <c r="D100" s="21"/>
      <c r="E100" s="21"/>
    </row>
    <row r="101" spans="3:5" ht="12">
      <c r="C101" s="21"/>
      <c r="D101" s="21"/>
      <c r="E101" s="21"/>
    </row>
    <row r="102" spans="3:5" ht="12">
      <c r="C102" s="21"/>
      <c r="D102" s="21"/>
      <c r="E102" s="21"/>
    </row>
    <row r="103" spans="3:5" ht="12">
      <c r="C103" s="21"/>
      <c r="D103" s="21"/>
      <c r="E103" s="21"/>
    </row>
    <row r="104" spans="3:5" ht="12">
      <c r="C104" s="21"/>
      <c r="D104" s="21"/>
      <c r="E104" s="21"/>
    </row>
    <row r="105" spans="3:5" ht="12">
      <c r="C105" s="21"/>
      <c r="D105" s="21"/>
      <c r="E105" s="21"/>
    </row>
    <row r="106" spans="3:5" ht="12">
      <c r="C106" s="21"/>
      <c r="D106" s="21"/>
      <c r="E106" s="21"/>
    </row>
    <row r="107" spans="3:5" ht="12">
      <c r="C107" s="21"/>
      <c r="D107" s="21"/>
      <c r="E107" s="21"/>
    </row>
    <row r="108" spans="3:5" ht="12">
      <c r="C108" s="21"/>
      <c r="D108" s="21"/>
      <c r="E108" s="21"/>
    </row>
    <row r="109" spans="3:5" ht="12">
      <c r="C109" s="21"/>
      <c r="D109" s="21"/>
      <c r="E109" s="21"/>
    </row>
    <row r="110" spans="3:5" ht="12">
      <c r="C110" s="21"/>
      <c r="D110" s="21"/>
      <c r="E110" s="21"/>
    </row>
    <row r="111" spans="3:5" ht="12">
      <c r="C111" s="21"/>
      <c r="D111" s="21"/>
      <c r="E111" s="21"/>
    </row>
    <row r="112" spans="3:5" ht="12">
      <c r="C112" s="21"/>
      <c r="D112" s="21"/>
      <c r="E112" s="21"/>
    </row>
    <row r="113" spans="3:5" ht="12">
      <c r="C113" s="21"/>
      <c r="D113" s="21"/>
      <c r="E113" s="21"/>
    </row>
    <row r="114" spans="3:5" ht="12">
      <c r="C114" s="21"/>
      <c r="D114" s="21"/>
      <c r="E114" s="21"/>
    </row>
    <row r="115" ht="12"/>
    <row r="116" ht="12"/>
    <row r="117" ht="12"/>
    <row r="118" ht="25.5">
      <c r="A118" s="91" t="s">
        <v>307</v>
      </c>
    </row>
    <row r="119" ht="12"/>
    <row r="120" ht="12"/>
    <row r="121" ht="12"/>
    <row r="122" ht="12"/>
    <row r="123" ht="12"/>
    <row r="124" ht="12"/>
    <row r="125" ht="12"/>
    <row r="126" ht="12"/>
    <row r="127" ht="12"/>
    <row r="128" ht="12"/>
    <row r="129" ht="12"/>
    <row r="130" ht="12"/>
    <row r="131" ht="12"/>
    <row r="132" ht="12"/>
    <row r="133" ht="12"/>
    <row r="134" ht="12"/>
    <row r="135" ht="12"/>
    <row r="136" ht="12"/>
    <row r="137" ht="12"/>
    <row r="138" ht="12"/>
    <row r="139" ht="12"/>
    <row r="140" ht="12"/>
    <row r="141" ht="12"/>
    <row r="142" ht="12"/>
    <row r="143" ht="12"/>
    <row r="144" ht="12"/>
    <row r="145" ht="12"/>
    <row r="146" ht="12"/>
    <row r="147" ht="12"/>
    <row r="148" ht="12"/>
    <row r="149" ht="12">
      <c r="C149" s="21"/>
    </row>
    <row r="150" ht="12">
      <c r="C150" s="21"/>
    </row>
  </sheetData>
  <printOptions/>
  <pageMargins left="0.7" right="0.7" top="0.787401575" bottom="0.787401575" header="0.3" footer="0.3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C25"/>
  <sheetViews>
    <sheetView workbookViewId="0" topLeftCell="M1">
      <selection activeCell="T16" sqref="T16"/>
    </sheetView>
  </sheetViews>
  <sheetFormatPr defaultColWidth="11.00390625" defaultRowHeight="14.25"/>
  <cols>
    <col min="1" max="1" width="28.125" style="4" customWidth="1"/>
    <col min="2" max="16384" width="11.00390625" style="4" customWidth="1"/>
  </cols>
  <sheetData>
    <row r="1" ht="12">
      <c r="A1" s="5" t="s">
        <v>0</v>
      </c>
    </row>
    <row r="2" ht="12"/>
    <row r="3" spans="1:2" ht="12">
      <c r="A3" s="5" t="s">
        <v>1</v>
      </c>
      <c r="B3" s="6">
        <f>'Data input sheet'!C3</f>
        <v>44441.13081018519</v>
      </c>
    </row>
    <row r="4" spans="1:2" ht="12">
      <c r="A4" s="5" t="s">
        <v>2</v>
      </c>
      <c r="B4" s="6">
        <f>'Data input sheet'!C4</f>
        <v>44442.46103335648</v>
      </c>
    </row>
    <row r="5" spans="1:2" ht="12">
      <c r="A5" s="5" t="s">
        <v>3</v>
      </c>
      <c r="B5" s="5" t="s">
        <v>4</v>
      </c>
    </row>
    <row r="6" ht="12"/>
    <row r="7" spans="1:2" ht="12">
      <c r="A7" s="5" t="s">
        <v>5</v>
      </c>
      <c r="B7" s="5" t="s">
        <v>6</v>
      </c>
    </row>
    <row r="8" spans="1:2" ht="12">
      <c r="A8" s="5" t="s">
        <v>185</v>
      </c>
      <c r="B8" s="5" t="s">
        <v>136</v>
      </c>
    </row>
    <row r="9" spans="1:2" ht="12">
      <c r="A9" s="5" t="s">
        <v>9</v>
      </c>
      <c r="B9" s="5" t="s">
        <v>10</v>
      </c>
    </row>
    <row r="10" spans="1:2" ht="12">
      <c r="A10" s="5" t="s">
        <v>11</v>
      </c>
      <c r="B10" s="5" t="s">
        <v>186</v>
      </c>
    </row>
    <row r="11" spans="1:2" ht="12">
      <c r="A11" s="5"/>
      <c r="B11" s="5"/>
    </row>
    <row r="12" spans="1:2" ht="12">
      <c r="A12" s="5"/>
      <c r="B12" s="5" t="s">
        <v>268</v>
      </c>
    </row>
    <row r="13" ht="12"/>
    <row r="14" spans="1:15" ht="12">
      <c r="A14" s="7"/>
      <c r="B14" s="7" t="s">
        <v>338</v>
      </c>
      <c r="C14" s="7" t="s">
        <v>252</v>
      </c>
      <c r="D14" s="7" t="s">
        <v>253</v>
      </c>
      <c r="E14" s="7" t="s">
        <v>269</v>
      </c>
      <c r="F14" s="7" t="s">
        <v>270</v>
      </c>
      <c r="G14" s="7" t="s">
        <v>271</v>
      </c>
      <c r="H14" s="7" t="s">
        <v>272</v>
      </c>
      <c r="I14" s="7" t="s">
        <v>273</v>
      </c>
      <c r="J14" s="7" t="s">
        <v>274</v>
      </c>
      <c r="K14" s="7" t="s">
        <v>275</v>
      </c>
      <c r="L14" s="7" t="s">
        <v>276</v>
      </c>
      <c r="M14" s="62" t="s">
        <v>277</v>
      </c>
      <c r="N14" s="63" t="s">
        <v>339</v>
      </c>
      <c r="O14" s="63" t="s">
        <v>298</v>
      </c>
    </row>
    <row r="15" spans="1:29" ht="12">
      <c r="A15" s="4" t="s">
        <v>247</v>
      </c>
      <c r="B15" s="17">
        <f>'Data input sheet'!AM13</f>
        <v>100.8</v>
      </c>
      <c r="C15" s="17">
        <f>'Data input sheet'!AN13</f>
        <v>101.6</v>
      </c>
      <c r="D15" s="17">
        <f>'Data input sheet'!AO13</f>
        <v>100</v>
      </c>
      <c r="E15" s="17">
        <f>'Data input sheet'!AP13</f>
        <v>100.7</v>
      </c>
      <c r="F15" s="17">
        <f>'Data input sheet'!AQ13</f>
        <v>100.7</v>
      </c>
      <c r="G15" s="17">
        <f>'Data input sheet'!AR13</f>
        <v>99.7</v>
      </c>
      <c r="H15" s="17">
        <f>'Data input sheet'!AS13</f>
        <v>99.3</v>
      </c>
      <c r="I15" s="17">
        <f>'Data input sheet'!AT13</f>
        <v>99.6</v>
      </c>
      <c r="J15" s="17">
        <f>'Data input sheet'!AU13</f>
        <v>100.3</v>
      </c>
      <c r="K15" s="17">
        <f>'Data input sheet'!AV13</f>
        <v>99.3</v>
      </c>
      <c r="L15" s="17">
        <f>'Data input sheet'!AW13</f>
        <v>99.4</v>
      </c>
      <c r="M15" s="96">
        <f>'Data input sheet'!AX13</f>
        <v>99.2</v>
      </c>
      <c r="N15" s="97">
        <f>'Data input sheet'!AY13</f>
        <v>98.6</v>
      </c>
      <c r="O15" s="98">
        <f>N15-B15</f>
        <v>-2.200000000000003</v>
      </c>
      <c r="P15" s="4" t="s">
        <v>247</v>
      </c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</row>
    <row r="16" spans="1:29" ht="12">
      <c r="A16" s="4" t="s">
        <v>248</v>
      </c>
      <c r="B16" s="17">
        <f>'Data input sheet'!AM14</f>
        <v>102.5</v>
      </c>
      <c r="C16" s="17">
        <f>'Data input sheet'!AN14</f>
        <v>102.5</v>
      </c>
      <c r="D16" s="17">
        <f>'Data input sheet'!AO14</f>
        <v>101.7</v>
      </c>
      <c r="E16" s="17">
        <f>'Data input sheet'!AP14</f>
        <v>102.1</v>
      </c>
      <c r="F16" s="17">
        <f>'Data input sheet'!AQ14</f>
        <v>102.3</v>
      </c>
      <c r="G16" s="17">
        <f>'Data input sheet'!AR14</f>
        <v>101.4</v>
      </c>
      <c r="H16" s="17">
        <f>'Data input sheet'!AS14</f>
        <v>101.1</v>
      </c>
      <c r="I16" s="17">
        <f>'Data input sheet'!AT14</f>
        <v>101.7</v>
      </c>
      <c r="J16" s="17">
        <f>'Data input sheet'!AU14</f>
        <v>101.6</v>
      </c>
      <c r="K16" s="17">
        <f>'Data input sheet'!AV14</f>
        <v>101.1</v>
      </c>
      <c r="L16" s="17">
        <f>'Data input sheet'!AW14</f>
        <v>101.2</v>
      </c>
      <c r="M16" s="96">
        <f>'Data input sheet'!AX14</f>
        <v>100.2</v>
      </c>
      <c r="N16" s="97">
        <f>'Data input sheet'!AY14</f>
        <v>100.8</v>
      </c>
      <c r="O16" s="98">
        <f aca="true" t="shared" si="0" ref="O16:O21">N16-B16</f>
        <v>-1.7000000000000028</v>
      </c>
      <c r="P16" s="4" t="s">
        <v>248</v>
      </c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</row>
    <row r="17" spans="1:29" ht="12">
      <c r="A17" s="4" t="s">
        <v>293</v>
      </c>
      <c r="B17" s="17">
        <f>'Data input sheet'!AM15</f>
        <v>97.4</v>
      </c>
      <c r="C17" s="17">
        <f>'Data input sheet'!AN15</f>
        <v>98.7</v>
      </c>
      <c r="D17" s="17">
        <f>'Data input sheet'!AO15</f>
        <v>96.5</v>
      </c>
      <c r="E17" s="17">
        <f>'Data input sheet'!AP15</f>
        <v>97.1</v>
      </c>
      <c r="F17" s="17">
        <f>'Data input sheet'!AQ15</f>
        <v>97.4</v>
      </c>
      <c r="G17" s="17">
        <f>'Data input sheet'!AR15</f>
        <v>96.5</v>
      </c>
      <c r="H17" s="17">
        <f>'Data input sheet'!AS15</f>
        <v>96.3</v>
      </c>
      <c r="I17" s="17">
        <f>'Data input sheet'!AT15</f>
        <v>96.2</v>
      </c>
      <c r="J17" s="17">
        <f>'Data input sheet'!AU15</f>
        <v>97.4</v>
      </c>
      <c r="K17" s="17">
        <f>'Data input sheet'!AV15</f>
        <v>95.7</v>
      </c>
      <c r="L17" s="17">
        <f>'Data input sheet'!AW15</f>
        <v>95.6</v>
      </c>
      <c r="M17" s="96">
        <f>'Data input sheet'!AX15</f>
        <v>95.7</v>
      </c>
      <c r="N17" s="97">
        <f>'Data input sheet'!AY15</f>
        <v>94.6</v>
      </c>
      <c r="O17" s="98">
        <f t="shared" si="0"/>
        <v>-2.8000000000000114</v>
      </c>
      <c r="P17" s="4" t="s">
        <v>293</v>
      </c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</row>
    <row r="18" spans="1:29" ht="12">
      <c r="A18" s="4" t="s">
        <v>183</v>
      </c>
      <c r="B18" s="17">
        <f>'Data input sheet'!AM18</f>
        <v>118.6</v>
      </c>
      <c r="C18" s="17">
        <f>'Data input sheet'!AN18</f>
        <v>119.7</v>
      </c>
      <c r="D18" s="17">
        <f>'Data input sheet'!AO18</f>
        <v>118.4</v>
      </c>
      <c r="E18" s="17">
        <f>'Data input sheet'!AP18</f>
        <v>118.8</v>
      </c>
      <c r="F18" s="17">
        <f>'Data input sheet'!AQ18</f>
        <v>117.1</v>
      </c>
      <c r="G18" s="17">
        <f>'Data input sheet'!AR18</f>
        <v>113.4</v>
      </c>
      <c r="H18" s="17">
        <f>'Data input sheet'!AS18</f>
        <v>110.7</v>
      </c>
      <c r="I18" s="17">
        <f>'Data input sheet'!AT18</f>
        <v>111.1</v>
      </c>
      <c r="J18" s="17">
        <f>'Data input sheet'!AU18</f>
        <v>111.6</v>
      </c>
      <c r="K18" s="17">
        <f>'Data input sheet'!AV18</f>
        <v>116.7</v>
      </c>
      <c r="L18" s="17">
        <f>'Data input sheet'!AW18</f>
        <v>118.2</v>
      </c>
      <c r="M18" s="96">
        <f>'Data input sheet'!AX18</f>
        <v>116.5</v>
      </c>
      <c r="N18" s="97">
        <f>'Data input sheet'!AY18</f>
        <v>114.2</v>
      </c>
      <c r="O18" s="98">
        <f>N18-B18</f>
        <v>-4.3999999999999915</v>
      </c>
      <c r="P18" s="4" t="s">
        <v>183</v>
      </c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</row>
    <row r="19" spans="1:29" ht="12">
      <c r="A19" s="4" t="s">
        <v>181</v>
      </c>
      <c r="B19" s="17">
        <f>'Data input sheet'!AM16</f>
        <v>101.1</v>
      </c>
      <c r="C19" s="17">
        <f>'Data input sheet'!AN16</f>
        <v>101.3</v>
      </c>
      <c r="D19" s="17">
        <f>'Data input sheet'!AO16</f>
        <v>100.6</v>
      </c>
      <c r="E19" s="17">
        <f>'Data input sheet'!AP16</f>
        <v>101.1</v>
      </c>
      <c r="F19" s="17">
        <f>'Data input sheet'!AQ16</f>
        <v>101.4</v>
      </c>
      <c r="G19" s="17">
        <f>'Data input sheet'!AR16</f>
        <v>100.3</v>
      </c>
      <c r="H19" s="17">
        <f>'Data input sheet'!AS16</f>
        <v>100</v>
      </c>
      <c r="I19" s="17">
        <f>'Data input sheet'!AT16</f>
        <v>100.8</v>
      </c>
      <c r="J19" s="17">
        <f>'Data input sheet'!AU16</f>
        <v>100.6</v>
      </c>
      <c r="K19" s="17">
        <f>'Data input sheet'!AV16</f>
        <v>100.1</v>
      </c>
      <c r="L19" s="17">
        <f>'Data input sheet'!AW16</f>
        <v>100.4</v>
      </c>
      <c r="M19" s="96">
        <f>'Data input sheet'!AX16</f>
        <v>99.4</v>
      </c>
      <c r="N19" s="97">
        <f>'Data input sheet'!AY16</f>
        <v>99.8</v>
      </c>
      <c r="O19" s="98">
        <f t="shared" si="0"/>
        <v>-1.2999999999999972</v>
      </c>
      <c r="P19" s="4" t="s">
        <v>181</v>
      </c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</row>
    <row r="20" spans="1:29" ht="12">
      <c r="A20" s="4" t="s">
        <v>182</v>
      </c>
      <c r="B20" s="17">
        <f>'Data input sheet'!AM17</f>
        <v>95.1</v>
      </c>
      <c r="C20" s="17">
        <f>'Data input sheet'!AN17</f>
        <v>95.9</v>
      </c>
      <c r="D20" s="17">
        <f>'Data input sheet'!AO17</f>
        <v>94.6</v>
      </c>
      <c r="E20" s="17">
        <f>'Data input sheet'!AP17</f>
        <v>95.3</v>
      </c>
      <c r="F20" s="17">
        <f>'Data input sheet'!AQ17</f>
        <v>96</v>
      </c>
      <c r="G20" s="17">
        <f>'Data input sheet'!AR17</f>
        <v>94.8</v>
      </c>
      <c r="H20" s="17">
        <f>'Data input sheet'!AS17</f>
        <v>94.9</v>
      </c>
      <c r="I20" s="17">
        <f>'Data input sheet'!AT17</f>
        <v>94.4</v>
      </c>
      <c r="J20" s="17">
        <f>'Data input sheet'!AU17</f>
        <v>95.1</v>
      </c>
      <c r="K20" s="17">
        <f>'Data input sheet'!AV17</f>
        <v>94</v>
      </c>
      <c r="L20" s="17">
        <f>'Data input sheet'!AW17</f>
        <v>94.5</v>
      </c>
      <c r="M20" s="96">
        <f>'Data input sheet'!AX17</f>
        <v>92.9</v>
      </c>
      <c r="N20" s="97">
        <f>'Data input sheet'!AY17</f>
        <v>94.4</v>
      </c>
      <c r="O20" s="98">
        <f t="shared" si="0"/>
        <v>-0.6999999999999886</v>
      </c>
      <c r="P20" s="4" t="s">
        <v>182</v>
      </c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</row>
    <row r="21" spans="1:29" ht="12">
      <c r="A21" s="4" t="s">
        <v>250</v>
      </c>
      <c r="B21" s="17">
        <f>'Data input sheet'!AM19</f>
        <v>67.8</v>
      </c>
      <c r="C21" s="17">
        <f>'Data input sheet'!AN19</f>
        <v>68.5</v>
      </c>
      <c r="D21" s="17">
        <f>'Data input sheet'!AO19</f>
        <v>65</v>
      </c>
      <c r="E21" s="17">
        <f>'Data input sheet'!AP19</f>
        <v>70.4</v>
      </c>
      <c r="F21" s="17">
        <f>'Data input sheet'!AQ19</f>
        <v>66.9</v>
      </c>
      <c r="G21" s="17">
        <f>'Data input sheet'!AR19</f>
        <v>67.6</v>
      </c>
      <c r="H21" s="17">
        <f>'Data input sheet'!AS19</f>
        <v>67.9</v>
      </c>
      <c r="I21" s="17">
        <f>'Data input sheet'!AT19</f>
        <v>67.8</v>
      </c>
      <c r="J21" s="17">
        <f>'Data input sheet'!AU19</f>
        <v>68.3</v>
      </c>
      <c r="K21" s="17">
        <f>'Data input sheet'!AV19</f>
        <v>66.2</v>
      </c>
      <c r="L21" s="17">
        <f>'Data input sheet'!AW19</f>
        <v>66.5</v>
      </c>
      <c r="M21" s="96">
        <f>'Data input sheet'!AX19</f>
        <v>67.3</v>
      </c>
      <c r="N21" s="97">
        <f>'Data input sheet'!AY19</f>
        <v>65.1</v>
      </c>
      <c r="O21" s="98">
        <f t="shared" si="0"/>
        <v>-2.700000000000003</v>
      </c>
      <c r="P21" s="4" t="s">
        <v>250</v>
      </c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</row>
    <row r="22" ht="12"/>
    <row r="23" ht="15" customHeight="1">
      <c r="A23" s="16" t="s">
        <v>184</v>
      </c>
    </row>
    <row r="24" ht="12"/>
    <row r="25" ht="12">
      <c r="A25" s="4" t="s">
        <v>315</v>
      </c>
    </row>
  </sheetData>
  <printOptions/>
  <pageMargins left="0.7" right="0.7" top="0.787401575" bottom="0.787401575" header="0.3" footer="0.3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V34"/>
  <sheetViews>
    <sheetView workbookViewId="0" topLeftCell="GJ13">
      <selection activeCell="GV28" sqref="GV28"/>
    </sheetView>
  </sheetViews>
  <sheetFormatPr defaultColWidth="11.00390625" defaultRowHeight="14.25"/>
  <cols>
    <col min="1" max="1" width="29.125" style="4" customWidth="1"/>
    <col min="2" max="2" width="52.125" style="4" customWidth="1"/>
    <col min="3" max="16384" width="11.00390625" style="4" customWidth="1"/>
  </cols>
  <sheetData>
    <row r="1" ht="14.25">
      <c r="B1" s="49" t="s">
        <v>0</v>
      </c>
    </row>
    <row r="3" spans="2:3" ht="12.5">
      <c r="B3" s="5" t="s">
        <v>1</v>
      </c>
      <c r="C3" s="86">
        <v>44441.13081018519</v>
      </c>
    </row>
    <row r="4" spans="2:3" ht="12.5">
      <c r="B4" s="5" t="s">
        <v>2</v>
      </c>
      <c r="C4" s="86">
        <v>44442.46103335648</v>
      </c>
    </row>
    <row r="5" spans="2:3" ht="12.5">
      <c r="B5" s="5"/>
      <c r="C5" s="31" t="s">
        <v>4</v>
      </c>
    </row>
    <row r="6" ht="14">
      <c r="C6" s="30"/>
    </row>
    <row r="7" spans="2:3" ht="12.5">
      <c r="B7" s="5" t="s">
        <v>5</v>
      </c>
      <c r="C7" s="31" t="s">
        <v>6</v>
      </c>
    </row>
    <row r="8" spans="2:3" ht="12.5">
      <c r="B8" s="5" t="s">
        <v>185</v>
      </c>
      <c r="C8" s="31" t="s">
        <v>310</v>
      </c>
    </row>
    <row r="9" spans="2:3" ht="12.5">
      <c r="B9" s="5" t="s">
        <v>9</v>
      </c>
      <c r="C9" s="31" t="s">
        <v>10</v>
      </c>
    </row>
    <row r="10" spans="2:3" ht="12.5">
      <c r="B10" s="5" t="s">
        <v>11</v>
      </c>
      <c r="C10" s="31" t="s">
        <v>186</v>
      </c>
    </row>
    <row r="12" spans="2:201" ht="14.25">
      <c r="B12" s="7"/>
      <c r="C12" s="7" t="s">
        <v>187</v>
      </c>
      <c r="D12" s="7" t="s">
        <v>188</v>
      </c>
      <c r="E12" s="7" t="s">
        <v>189</v>
      </c>
      <c r="F12" s="7" t="s">
        <v>190</v>
      </c>
      <c r="G12" s="7" t="s">
        <v>191</v>
      </c>
      <c r="H12" s="7" t="s">
        <v>192</v>
      </c>
      <c r="I12" s="7" t="s">
        <v>193</v>
      </c>
      <c r="J12" s="7" t="s">
        <v>194</v>
      </c>
      <c r="K12" s="7" t="s">
        <v>195</v>
      </c>
      <c r="L12" s="7" t="s">
        <v>196</v>
      </c>
      <c r="M12" s="7" t="s">
        <v>197</v>
      </c>
      <c r="N12" s="7" t="s">
        <v>198</v>
      </c>
      <c r="O12" s="7" t="s">
        <v>199</v>
      </c>
      <c r="P12" s="7" t="s">
        <v>200</v>
      </c>
      <c r="Q12" s="7" t="s">
        <v>201</v>
      </c>
      <c r="R12" s="7" t="s">
        <v>202</v>
      </c>
      <c r="S12" s="7" t="s">
        <v>203</v>
      </c>
      <c r="T12" s="7" t="s">
        <v>204</v>
      </c>
      <c r="U12" s="7" t="s">
        <v>205</v>
      </c>
      <c r="V12" s="7" t="s">
        <v>206</v>
      </c>
      <c r="W12" s="7" t="s">
        <v>207</v>
      </c>
      <c r="X12" s="7" t="s">
        <v>208</v>
      </c>
      <c r="Y12" s="7" t="s">
        <v>209</v>
      </c>
      <c r="Z12" s="7" t="s">
        <v>210</v>
      </c>
      <c r="AA12" s="7" t="s">
        <v>211</v>
      </c>
      <c r="AB12" s="7" t="s">
        <v>212</v>
      </c>
      <c r="AC12" s="7" t="s">
        <v>213</v>
      </c>
      <c r="AD12" s="7" t="s">
        <v>214</v>
      </c>
      <c r="AE12" s="7" t="s">
        <v>215</v>
      </c>
      <c r="AF12" s="7" t="s">
        <v>216</v>
      </c>
      <c r="AG12" s="7" t="s">
        <v>217</v>
      </c>
      <c r="AH12" s="7" t="s">
        <v>218</v>
      </c>
      <c r="AI12" s="7" t="s">
        <v>219</v>
      </c>
      <c r="AJ12" s="7" t="s">
        <v>220</v>
      </c>
      <c r="AK12" s="7" t="s">
        <v>221</v>
      </c>
      <c r="AL12" s="7" t="s">
        <v>222</v>
      </c>
      <c r="AM12" s="7" t="s">
        <v>223</v>
      </c>
      <c r="AN12" s="7" t="s">
        <v>224</v>
      </c>
      <c r="AO12" s="7" t="s">
        <v>225</v>
      </c>
      <c r="AP12" s="7" t="s">
        <v>226</v>
      </c>
      <c r="AQ12" s="7" t="s">
        <v>227</v>
      </c>
      <c r="AR12" s="7" t="s">
        <v>228</v>
      </c>
      <c r="AS12" s="7" t="s">
        <v>229</v>
      </c>
      <c r="AT12" s="7" t="s">
        <v>230</v>
      </c>
      <c r="AU12" s="7" t="s">
        <v>231</v>
      </c>
      <c r="AV12" s="7" t="s">
        <v>232</v>
      </c>
      <c r="AW12" s="7" t="s">
        <v>233</v>
      </c>
      <c r="AX12" s="7" t="s">
        <v>234</v>
      </c>
      <c r="AY12" s="7" t="s">
        <v>235</v>
      </c>
      <c r="AZ12" s="7" t="s">
        <v>236</v>
      </c>
      <c r="BA12" s="7" t="s">
        <v>237</v>
      </c>
      <c r="BB12" s="7" t="s">
        <v>238</v>
      </c>
      <c r="BC12" s="7" t="s">
        <v>239</v>
      </c>
      <c r="BD12" s="7" t="s">
        <v>240</v>
      </c>
      <c r="BE12" s="7" t="s">
        <v>241</v>
      </c>
      <c r="BF12" s="7" t="s">
        <v>242</v>
      </c>
      <c r="BG12" s="7" t="s">
        <v>243</v>
      </c>
      <c r="BH12" s="7" t="s">
        <v>244</v>
      </c>
      <c r="BI12" s="7" t="s">
        <v>245</v>
      </c>
      <c r="BJ12" s="7" t="s">
        <v>246</v>
      </c>
      <c r="BK12" s="7" t="s">
        <v>13</v>
      </c>
      <c r="BL12" s="7" t="s">
        <v>14</v>
      </c>
      <c r="BM12" s="7" t="s">
        <v>15</v>
      </c>
      <c r="BN12" s="7" t="s">
        <v>16</v>
      </c>
      <c r="BO12" s="7" t="s">
        <v>17</v>
      </c>
      <c r="BP12" s="7" t="s">
        <v>18</v>
      </c>
      <c r="BQ12" s="7" t="s">
        <v>19</v>
      </c>
      <c r="BR12" s="7" t="s">
        <v>20</v>
      </c>
      <c r="BS12" s="7" t="s">
        <v>21</v>
      </c>
      <c r="BT12" s="7" t="s">
        <v>22</v>
      </c>
      <c r="BU12" s="7" t="s">
        <v>23</v>
      </c>
      <c r="BV12" s="7" t="s">
        <v>24</v>
      </c>
      <c r="BW12" s="7" t="s">
        <v>25</v>
      </c>
      <c r="BX12" s="7" t="s">
        <v>26</v>
      </c>
      <c r="BY12" s="7" t="s">
        <v>27</v>
      </c>
      <c r="BZ12" s="7" t="s">
        <v>28</v>
      </c>
      <c r="CA12" s="7" t="s">
        <v>29</v>
      </c>
      <c r="CB12" s="7" t="s">
        <v>30</v>
      </c>
      <c r="CC12" s="7" t="s">
        <v>31</v>
      </c>
      <c r="CD12" s="7" t="s">
        <v>32</v>
      </c>
      <c r="CE12" s="7" t="s">
        <v>33</v>
      </c>
      <c r="CF12" s="7" t="s">
        <v>34</v>
      </c>
      <c r="CG12" s="7" t="s">
        <v>35</v>
      </c>
      <c r="CH12" s="7" t="s">
        <v>36</v>
      </c>
      <c r="CI12" s="7" t="s">
        <v>37</v>
      </c>
      <c r="CJ12" s="7" t="s">
        <v>38</v>
      </c>
      <c r="CK12" s="7" t="s">
        <v>39</v>
      </c>
      <c r="CL12" s="7" t="s">
        <v>40</v>
      </c>
      <c r="CM12" s="7" t="s">
        <v>41</v>
      </c>
      <c r="CN12" s="7" t="s">
        <v>42</v>
      </c>
      <c r="CO12" s="7" t="s">
        <v>43</v>
      </c>
      <c r="CP12" s="7" t="s">
        <v>44</v>
      </c>
      <c r="CQ12" s="7" t="s">
        <v>45</v>
      </c>
      <c r="CR12" s="7" t="s">
        <v>46</v>
      </c>
      <c r="CS12" s="7" t="s">
        <v>47</v>
      </c>
      <c r="CT12" s="7" t="s">
        <v>48</v>
      </c>
      <c r="CU12" s="7" t="s">
        <v>49</v>
      </c>
      <c r="CV12" s="7" t="s">
        <v>50</v>
      </c>
      <c r="CW12" s="7" t="s">
        <v>51</v>
      </c>
      <c r="CX12" s="7" t="s">
        <v>52</v>
      </c>
      <c r="CY12" s="7" t="s">
        <v>53</v>
      </c>
      <c r="CZ12" s="7" t="s">
        <v>54</v>
      </c>
      <c r="DA12" s="7" t="s">
        <v>55</v>
      </c>
      <c r="DB12" s="7" t="s">
        <v>56</v>
      </c>
      <c r="DC12" s="7" t="s">
        <v>57</v>
      </c>
      <c r="DD12" s="7" t="s">
        <v>58</v>
      </c>
      <c r="DE12" s="7" t="s">
        <v>59</v>
      </c>
      <c r="DF12" s="7" t="s">
        <v>60</v>
      </c>
      <c r="DG12" s="7" t="s">
        <v>61</v>
      </c>
      <c r="DH12" s="7" t="s">
        <v>62</v>
      </c>
      <c r="DI12" s="7" t="s">
        <v>63</v>
      </c>
      <c r="DJ12" s="7" t="s">
        <v>64</v>
      </c>
      <c r="DK12" s="7" t="s">
        <v>65</v>
      </c>
      <c r="DL12" s="7" t="s">
        <v>66</v>
      </c>
      <c r="DM12" s="7" t="s">
        <v>67</v>
      </c>
      <c r="DN12" s="7" t="s">
        <v>68</v>
      </c>
      <c r="DO12" s="7" t="s">
        <v>69</v>
      </c>
      <c r="DP12" s="7" t="s">
        <v>70</v>
      </c>
      <c r="DQ12" s="7" t="s">
        <v>71</v>
      </c>
      <c r="DR12" s="7" t="s">
        <v>72</v>
      </c>
      <c r="DS12" s="7" t="s">
        <v>73</v>
      </c>
      <c r="DT12" s="7" t="s">
        <v>74</v>
      </c>
      <c r="DU12" s="7" t="s">
        <v>75</v>
      </c>
      <c r="DV12" s="7" t="s">
        <v>76</v>
      </c>
      <c r="DW12" s="7" t="s">
        <v>77</v>
      </c>
      <c r="DX12" s="7" t="s">
        <v>78</v>
      </c>
      <c r="DY12" s="7" t="s">
        <v>79</v>
      </c>
      <c r="DZ12" s="7" t="s">
        <v>80</v>
      </c>
      <c r="EA12" s="7" t="s">
        <v>81</v>
      </c>
      <c r="EB12" s="7" t="s">
        <v>82</v>
      </c>
      <c r="EC12" s="7" t="s">
        <v>83</v>
      </c>
      <c r="ED12" s="7" t="s">
        <v>84</v>
      </c>
      <c r="EE12" s="7" t="s">
        <v>85</v>
      </c>
      <c r="EF12" s="7" t="s">
        <v>86</v>
      </c>
      <c r="EG12" s="7" t="s">
        <v>87</v>
      </c>
      <c r="EH12" s="7" t="s">
        <v>88</v>
      </c>
      <c r="EI12" s="7" t="s">
        <v>89</v>
      </c>
      <c r="EJ12" s="7" t="s">
        <v>90</v>
      </c>
      <c r="EK12" s="7" t="s">
        <v>91</v>
      </c>
      <c r="EL12" s="7" t="s">
        <v>92</v>
      </c>
      <c r="EM12" s="7" t="s">
        <v>93</v>
      </c>
      <c r="EN12" s="7" t="s">
        <v>94</v>
      </c>
      <c r="EO12" s="7" t="s">
        <v>95</v>
      </c>
      <c r="EP12" s="7" t="s">
        <v>96</v>
      </c>
      <c r="EQ12" s="7" t="s">
        <v>97</v>
      </c>
      <c r="ER12" s="7" t="s">
        <v>98</v>
      </c>
      <c r="ES12" s="7" t="s">
        <v>99</v>
      </c>
      <c r="ET12" s="7" t="s">
        <v>100</v>
      </c>
      <c r="EU12" s="7" t="s">
        <v>101</v>
      </c>
      <c r="EV12" s="7" t="s">
        <v>102</v>
      </c>
      <c r="EW12" s="7" t="s">
        <v>103</v>
      </c>
      <c r="EX12" s="7" t="s">
        <v>104</v>
      </c>
      <c r="EY12" s="7" t="s">
        <v>105</v>
      </c>
      <c r="EZ12" s="7" t="s">
        <v>106</v>
      </c>
      <c r="FA12" s="7" t="s">
        <v>107</v>
      </c>
      <c r="FB12" s="7" t="s">
        <v>108</v>
      </c>
      <c r="FC12" s="7" t="s">
        <v>109</v>
      </c>
      <c r="FD12" s="7" t="s">
        <v>110</v>
      </c>
      <c r="FE12" s="7" t="s">
        <v>111</v>
      </c>
      <c r="FF12" s="7" t="s">
        <v>112</v>
      </c>
      <c r="FG12" s="7" t="s">
        <v>113</v>
      </c>
      <c r="FH12" s="7" t="s">
        <v>114</v>
      </c>
      <c r="FI12" s="7" t="s">
        <v>115</v>
      </c>
      <c r="FJ12" s="7" t="s">
        <v>116</v>
      </c>
      <c r="FK12" s="7" t="s">
        <v>117</v>
      </c>
      <c r="FL12" s="7" t="s">
        <v>118</v>
      </c>
      <c r="FM12" s="7" t="s">
        <v>119</v>
      </c>
      <c r="FN12" s="7" t="s">
        <v>120</v>
      </c>
      <c r="FO12" s="7" t="s">
        <v>121</v>
      </c>
      <c r="FP12" s="7" t="s">
        <v>122</v>
      </c>
      <c r="FQ12" s="7" t="s">
        <v>123</v>
      </c>
      <c r="FR12" s="7" t="s">
        <v>124</v>
      </c>
      <c r="FS12" s="7" t="s">
        <v>125</v>
      </c>
      <c r="FT12" s="7" t="s">
        <v>126</v>
      </c>
      <c r="FU12" s="7" t="s">
        <v>127</v>
      </c>
      <c r="FV12" s="7" t="s">
        <v>128</v>
      </c>
      <c r="FW12" s="7" t="s">
        <v>129</v>
      </c>
      <c r="FX12" s="7" t="s">
        <v>130</v>
      </c>
      <c r="FY12" s="7" t="s">
        <v>131</v>
      </c>
      <c r="FZ12" s="7" t="s">
        <v>132</v>
      </c>
      <c r="GA12" s="7" t="s">
        <v>133</v>
      </c>
      <c r="GB12" s="7" t="s">
        <v>134</v>
      </c>
      <c r="GC12" s="7" t="s">
        <v>135</v>
      </c>
      <c r="GD12" s="62" t="s">
        <v>279</v>
      </c>
      <c r="GE12" s="63" t="s">
        <v>281</v>
      </c>
      <c r="GF12" s="63" t="s">
        <v>288</v>
      </c>
      <c r="GG12" s="63" t="s">
        <v>292</v>
      </c>
      <c r="GH12" s="63" t="s">
        <v>295</v>
      </c>
      <c r="GI12" s="63" t="s">
        <v>299</v>
      </c>
      <c r="GJ12" s="63" t="s">
        <v>300</v>
      </c>
      <c r="GK12" s="63" t="s">
        <v>303</v>
      </c>
      <c r="GL12" s="63" t="s">
        <v>305</v>
      </c>
      <c r="GM12" s="63" t="s">
        <v>308</v>
      </c>
      <c r="GN12" s="101" t="s">
        <v>313</v>
      </c>
      <c r="GO12" s="63" t="s">
        <v>318</v>
      </c>
      <c r="GP12" s="63" t="s">
        <v>320</v>
      </c>
      <c r="GQ12" s="63" t="s">
        <v>321</v>
      </c>
      <c r="GR12" s="63" t="s">
        <v>322</v>
      </c>
      <c r="GS12" s="63" t="s">
        <v>323</v>
      </c>
    </row>
    <row r="13" spans="1:202" ht="12.5">
      <c r="A13" s="4" t="s">
        <v>247</v>
      </c>
      <c r="B13" s="87" t="s">
        <v>8</v>
      </c>
      <c r="C13" s="99">
        <v>95</v>
      </c>
      <c r="D13" s="99">
        <v>94.7</v>
      </c>
      <c r="E13" s="99">
        <v>95</v>
      </c>
      <c r="F13" s="99">
        <v>94.9</v>
      </c>
      <c r="G13" s="99">
        <v>94.9</v>
      </c>
      <c r="H13" s="99">
        <v>95.4</v>
      </c>
      <c r="I13" s="99">
        <v>95.3</v>
      </c>
      <c r="J13" s="99">
        <v>95.7</v>
      </c>
      <c r="K13" s="99">
        <v>95.9</v>
      </c>
      <c r="L13" s="99">
        <v>96.1</v>
      </c>
      <c r="M13" s="99">
        <v>96.6</v>
      </c>
      <c r="N13" s="99">
        <v>96.7</v>
      </c>
      <c r="O13" s="99">
        <v>96.9</v>
      </c>
      <c r="P13" s="99">
        <v>97.3</v>
      </c>
      <c r="Q13" s="99">
        <v>97.2</v>
      </c>
      <c r="R13" s="99">
        <v>97.8</v>
      </c>
      <c r="S13" s="99">
        <v>98.2</v>
      </c>
      <c r="T13" s="99">
        <v>98.5</v>
      </c>
      <c r="U13" s="99">
        <v>98.4</v>
      </c>
      <c r="V13" s="99">
        <v>98.6</v>
      </c>
      <c r="W13" s="99">
        <v>98.5</v>
      </c>
      <c r="X13" s="99">
        <v>99</v>
      </c>
      <c r="Y13" s="99">
        <v>99.6</v>
      </c>
      <c r="Z13" s="99">
        <v>100.8</v>
      </c>
      <c r="AA13" s="99">
        <v>99</v>
      </c>
      <c r="AB13" s="99">
        <v>99.8</v>
      </c>
      <c r="AC13" s="99">
        <v>101</v>
      </c>
      <c r="AD13" s="99">
        <v>100.9</v>
      </c>
      <c r="AE13" s="99">
        <v>99.7</v>
      </c>
      <c r="AF13" s="99">
        <v>100.7</v>
      </c>
      <c r="AG13" s="99">
        <v>100.6</v>
      </c>
      <c r="AH13" s="99">
        <v>101</v>
      </c>
      <c r="AI13" s="99">
        <v>100.8</v>
      </c>
      <c r="AJ13" s="99">
        <v>100.9</v>
      </c>
      <c r="AK13" s="99">
        <v>100.8</v>
      </c>
      <c r="AL13" s="99">
        <v>100.6</v>
      </c>
      <c r="AM13" s="99">
        <v>100.8</v>
      </c>
      <c r="AN13" s="99">
        <v>101.6</v>
      </c>
      <c r="AO13" s="99">
        <v>100</v>
      </c>
      <c r="AP13" s="99">
        <v>100.7</v>
      </c>
      <c r="AQ13" s="99">
        <v>100.7</v>
      </c>
      <c r="AR13" s="99">
        <v>99.7</v>
      </c>
      <c r="AS13" s="99">
        <v>99.3</v>
      </c>
      <c r="AT13" s="99">
        <v>99.6</v>
      </c>
      <c r="AU13" s="99">
        <v>100.3</v>
      </c>
      <c r="AV13" s="99">
        <v>99.3</v>
      </c>
      <c r="AW13" s="99">
        <v>99.4</v>
      </c>
      <c r="AX13" s="99">
        <v>99.2</v>
      </c>
      <c r="AY13" s="99">
        <v>98.6</v>
      </c>
      <c r="AZ13" s="99">
        <v>97.7</v>
      </c>
      <c r="BA13" s="99">
        <v>97.2</v>
      </c>
      <c r="BB13" s="99">
        <v>98.3</v>
      </c>
      <c r="BC13" s="99">
        <v>97.3</v>
      </c>
      <c r="BD13" s="99">
        <v>96.9</v>
      </c>
      <c r="BE13" s="99">
        <v>97.4</v>
      </c>
      <c r="BF13" s="99">
        <v>96.7</v>
      </c>
      <c r="BG13" s="99">
        <v>97.1</v>
      </c>
      <c r="BH13" s="99">
        <v>97.3</v>
      </c>
      <c r="BI13" s="99">
        <v>96.9</v>
      </c>
      <c r="BJ13" s="99">
        <v>98.2</v>
      </c>
      <c r="BK13" s="99">
        <v>97.1</v>
      </c>
      <c r="BL13" s="99">
        <v>97.6</v>
      </c>
      <c r="BM13" s="99">
        <v>98.7</v>
      </c>
      <c r="BN13" s="99">
        <v>97.5</v>
      </c>
      <c r="BO13" s="99">
        <v>98.2</v>
      </c>
      <c r="BP13" s="99">
        <v>98.4</v>
      </c>
      <c r="BQ13" s="99">
        <v>98.3</v>
      </c>
      <c r="BR13" s="99">
        <v>97.8</v>
      </c>
      <c r="BS13" s="99">
        <v>98.2</v>
      </c>
      <c r="BT13" s="99">
        <v>98</v>
      </c>
      <c r="BU13" s="99">
        <v>98.1</v>
      </c>
      <c r="BV13" s="99">
        <v>98.1</v>
      </c>
      <c r="BW13" s="99">
        <v>97.6</v>
      </c>
      <c r="BX13" s="99">
        <v>98.5</v>
      </c>
      <c r="BY13" s="99">
        <v>97.1</v>
      </c>
      <c r="BZ13" s="99">
        <v>98.2</v>
      </c>
      <c r="CA13" s="99">
        <v>96.5</v>
      </c>
      <c r="CB13" s="99">
        <v>97.3</v>
      </c>
      <c r="CC13" s="99">
        <v>97.4</v>
      </c>
      <c r="CD13" s="99">
        <v>97.3</v>
      </c>
      <c r="CE13" s="99">
        <v>97.2</v>
      </c>
      <c r="CF13" s="99">
        <v>97.6</v>
      </c>
      <c r="CG13" s="99">
        <v>96.9</v>
      </c>
      <c r="CH13" s="99">
        <v>96.9</v>
      </c>
      <c r="CI13" s="99">
        <v>96.9</v>
      </c>
      <c r="CJ13" s="99">
        <v>96.2</v>
      </c>
      <c r="CK13" s="99">
        <v>97.1</v>
      </c>
      <c r="CL13" s="99">
        <v>95.6</v>
      </c>
      <c r="CM13" s="99">
        <v>96.2</v>
      </c>
      <c r="CN13" s="99">
        <v>96.5</v>
      </c>
      <c r="CO13" s="99">
        <v>96.3</v>
      </c>
      <c r="CP13" s="99">
        <v>96.1</v>
      </c>
      <c r="CQ13" s="99">
        <v>95.5</v>
      </c>
      <c r="CR13" s="99">
        <v>95.1</v>
      </c>
      <c r="CS13" s="99">
        <v>94.7</v>
      </c>
      <c r="CT13" s="99">
        <v>95.2</v>
      </c>
      <c r="CU13" s="99">
        <v>95.1</v>
      </c>
      <c r="CV13" s="99">
        <v>95.1</v>
      </c>
      <c r="CW13" s="99">
        <v>95.2</v>
      </c>
      <c r="CX13" s="99">
        <v>94.8</v>
      </c>
      <c r="CY13" s="99">
        <v>95.8</v>
      </c>
      <c r="CZ13" s="99">
        <v>95.1</v>
      </c>
      <c r="DA13" s="99">
        <v>95.8</v>
      </c>
      <c r="DB13" s="99">
        <v>96</v>
      </c>
      <c r="DC13" s="99">
        <v>95.9</v>
      </c>
      <c r="DD13" s="99">
        <v>95.6</v>
      </c>
      <c r="DE13" s="99">
        <v>96.4</v>
      </c>
      <c r="DF13" s="99">
        <v>95.7</v>
      </c>
      <c r="DG13" s="99">
        <v>96.1</v>
      </c>
      <c r="DH13" s="99">
        <v>96.2</v>
      </c>
      <c r="DI13" s="99">
        <v>96.6</v>
      </c>
      <c r="DJ13" s="99">
        <v>96.6</v>
      </c>
      <c r="DK13" s="99">
        <v>96.4</v>
      </c>
      <c r="DL13" s="99">
        <v>96.8</v>
      </c>
      <c r="DM13" s="99">
        <v>96.1</v>
      </c>
      <c r="DN13" s="99">
        <v>97.4</v>
      </c>
      <c r="DO13" s="99">
        <v>96.9</v>
      </c>
      <c r="DP13" s="99">
        <v>97.4</v>
      </c>
      <c r="DQ13" s="99">
        <v>97.7</v>
      </c>
      <c r="DR13" s="99">
        <v>98.3</v>
      </c>
      <c r="DS13" s="99">
        <v>99.1</v>
      </c>
      <c r="DT13" s="99">
        <v>99.1</v>
      </c>
      <c r="DU13" s="99">
        <v>99</v>
      </c>
      <c r="DV13" s="99">
        <v>99.7</v>
      </c>
      <c r="DW13" s="99">
        <v>99.9</v>
      </c>
      <c r="DX13" s="99">
        <v>100</v>
      </c>
      <c r="DY13" s="99">
        <v>100.5</v>
      </c>
      <c r="DZ13" s="99">
        <v>100.4</v>
      </c>
      <c r="EA13" s="99">
        <v>100.4</v>
      </c>
      <c r="EB13" s="99">
        <v>100.5</v>
      </c>
      <c r="EC13" s="99">
        <v>99.9</v>
      </c>
      <c r="ED13" s="99">
        <v>101.4</v>
      </c>
      <c r="EE13" s="99">
        <v>101.5</v>
      </c>
      <c r="EF13" s="99">
        <v>101.5</v>
      </c>
      <c r="EG13" s="99">
        <v>101.2</v>
      </c>
      <c r="EH13" s="99">
        <v>101.4</v>
      </c>
      <c r="EI13" s="99">
        <v>101.7</v>
      </c>
      <c r="EJ13" s="99">
        <v>101.6</v>
      </c>
      <c r="EK13" s="99">
        <v>102.3</v>
      </c>
      <c r="EL13" s="99">
        <v>102.3</v>
      </c>
      <c r="EM13" s="99">
        <v>102.1</v>
      </c>
      <c r="EN13" s="99">
        <v>103.7</v>
      </c>
      <c r="EO13" s="99">
        <v>102.7</v>
      </c>
      <c r="EP13" s="99">
        <v>103.4</v>
      </c>
      <c r="EQ13" s="99">
        <v>103.5</v>
      </c>
      <c r="ER13" s="99">
        <v>103.6</v>
      </c>
      <c r="ES13" s="99">
        <v>104.7</v>
      </c>
      <c r="ET13" s="99">
        <v>104.3</v>
      </c>
      <c r="EU13" s="99">
        <v>104.8</v>
      </c>
      <c r="EV13" s="99">
        <v>105.1</v>
      </c>
      <c r="EW13" s="99">
        <v>105.3</v>
      </c>
      <c r="EX13" s="99">
        <v>104.9</v>
      </c>
      <c r="EY13" s="99">
        <v>106.4</v>
      </c>
      <c r="EZ13" s="99">
        <v>105</v>
      </c>
      <c r="FA13" s="99">
        <v>106.7</v>
      </c>
      <c r="FB13" s="99">
        <v>106.8</v>
      </c>
      <c r="FC13" s="99">
        <v>105.9</v>
      </c>
      <c r="FD13" s="99">
        <v>105.9</v>
      </c>
      <c r="FE13" s="99">
        <v>106.8</v>
      </c>
      <c r="FF13" s="99">
        <v>107.2</v>
      </c>
      <c r="FG13" s="99">
        <v>107.5</v>
      </c>
      <c r="FH13" s="99">
        <v>107.3</v>
      </c>
      <c r="FI13" s="99">
        <v>107.3</v>
      </c>
      <c r="FJ13" s="99">
        <v>107.4</v>
      </c>
      <c r="FK13" s="99">
        <v>107.4</v>
      </c>
      <c r="FL13" s="99">
        <v>108.1</v>
      </c>
      <c r="FM13" s="99">
        <v>108.7</v>
      </c>
      <c r="FN13" s="99">
        <v>108.1</v>
      </c>
      <c r="FO13" s="99">
        <v>108.8</v>
      </c>
      <c r="FP13" s="99">
        <v>109.3</v>
      </c>
      <c r="FQ13" s="99">
        <v>109.7</v>
      </c>
      <c r="FR13" s="99">
        <v>110.4</v>
      </c>
      <c r="FS13" s="99">
        <v>109.1</v>
      </c>
      <c r="FT13" s="99">
        <v>110.4</v>
      </c>
      <c r="FU13" s="99">
        <v>110.3</v>
      </c>
      <c r="FV13" s="99">
        <v>110.5</v>
      </c>
      <c r="FW13" s="99">
        <v>110.8</v>
      </c>
      <c r="FX13" s="99">
        <v>110.5</v>
      </c>
      <c r="FY13" s="99">
        <v>111.6</v>
      </c>
      <c r="FZ13" s="99">
        <v>110.8</v>
      </c>
      <c r="GA13" s="99">
        <v>111.7</v>
      </c>
      <c r="GB13" s="99">
        <v>112.2</v>
      </c>
      <c r="GC13" s="99">
        <v>102.2</v>
      </c>
      <c r="GD13" s="99">
        <v>91</v>
      </c>
      <c r="GE13" s="99">
        <v>106.6</v>
      </c>
      <c r="GF13" s="99">
        <v>111.7</v>
      </c>
      <c r="GG13" s="99">
        <v>111.5</v>
      </c>
      <c r="GH13" s="99">
        <v>114.9</v>
      </c>
      <c r="GI13" s="99">
        <v>113.8</v>
      </c>
      <c r="GJ13" s="99">
        <v>115.1</v>
      </c>
      <c r="GK13" s="99">
        <v>110.4</v>
      </c>
      <c r="GL13" s="99">
        <v>111.9</v>
      </c>
      <c r="GM13" s="99">
        <v>107</v>
      </c>
      <c r="GN13" s="99">
        <v>111.4</v>
      </c>
      <c r="GO13" s="99">
        <v>115.7</v>
      </c>
      <c r="GP13" s="99">
        <v>111.6</v>
      </c>
      <c r="GQ13" s="99">
        <v>116.3</v>
      </c>
      <c r="GR13" s="99">
        <v>117.9</v>
      </c>
      <c r="GS13" s="99">
        <v>115.7</v>
      </c>
      <c r="GT13" s="4" t="str">
        <f>A13</f>
        <v>Total retail trade</v>
      </c>
    </row>
    <row r="14" spans="1:202" ht="12.5">
      <c r="A14" s="4" t="s">
        <v>248</v>
      </c>
      <c r="B14" s="87" t="s">
        <v>173</v>
      </c>
      <c r="C14" s="99">
        <v>100.2</v>
      </c>
      <c r="D14" s="99">
        <v>100.2</v>
      </c>
      <c r="E14" s="99">
        <v>100.1</v>
      </c>
      <c r="F14" s="99">
        <v>100.2</v>
      </c>
      <c r="G14" s="99">
        <v>100.3</v>
      </c>
      <c r="H14" s="99">
        <v>100.7</v>
      </c>
      <c r="I14" s="99">
        <v>100.9</v>
      </c>
      <c r="J14" s="99">
        <v>100.9</v>
      </c>
      <c r="K14" s="99">
        <v>101.5</v>
      </c>
      <c r="L14" s="99">
        <v>101.6</v>
      </c>
      <c r="M14" s="99">
        <v>101.9</v>
      </c>
      <c r="N14" s="99">
        <v>102</v>
      </c>
      <c r="O14" s="99">
        <v>102.2</v>
      </c>
      <c r="P14" s="99">
        <v>103</v>
      </c>
      <c r="Q14" s="99">
        <v>102.6</v>
      </c>
      <c r="R14" s="99">
        <v>102.6</v>
      </c>
      <c r="S14" s="99">
        <v>102.6</v>
      </c>
      <c r="T14" s="99">
        <v>103.7</v>
      </c>
      <c r="U14" s="99">
        <v>104.7</v>
      </c>
      <c r="V14" s="99">
        <v>102.6</v>
      </c>
      <c r="W14" s="99">
        <v>102.9</v>
      </c>
      <c r="X14" s="99">
        <v>102.2</v>
      </c>
      <c r="Y14" s="99">
        <v>103.1</v>
      </c>
      <c r="Z14" s="99">
        <v>103.9</v>
      </c>
      <c r="AA14" s="99">
        <v>103.2</v>
      </c>
      <c r="AB14" s="99">
        <v>103.3</v>
      </c>
      <c r="AC14" s="99">
        <v>104.9</v>
      </c>
      <c r="AD14" s="99">
        <v>103.4</v>
      </c>
      <c r="AE14" s="99">
        <v>103.1</v>
      </c>
      <c r="AF14" s="99">
        <v>103.7</v>
      </c>
      <c r="AG14" s="99">
        <v>103.5</v>
      </c>
      <c r="AH14" s="99">
        <v>103.7</v>
      </c>
      <c r="AI14" s="99">
        <v>103.5</v>
      </c>
      <c r="AJ14" s="99">
        <v>103.3</v>
      </c>
      <c r="AK14" s="99">
        <v>103.3</v>
      </c>
      <c r="AL14" s="99">
        <v>102.7</v>
      </c>
      <c r="AM14" s="99">
        <v>102.5</v>
      </c>
      <c r="AN14" s="99">
        <v>102.5</v>
      </c>
      <c r="AO14" s="99">
        <v>101.7</v>
      </c>
      <c r="AP14" s="99">
        <v>102.1</v>
      </c>
      <c r="AQ14" s="99">
        <v>102.3</v>
      </c>
      <c r="AR14" s="99">
        <v>101.4</v>
      </c>
      <c r="AS14" s="99">
        <v>101.1</v>
      </c>
      <c r="AT14" s="99">
        <v>101.7</v>
      </c>
      <c r="AU14" s="99">
        <v>101.6</v>
      </c>
      <c r="AV14" s="99">
        <v>101.1</v>
      </c>
      <c r="AW14" s="99">
        <v>101.2</v>
      </c>
      <c r="AX14" s="99">
        <v>100.2</v>
      </c>
      <c r="AY14" s="99">
        <v>100.8</v>
      </c>
      <c r="AZ14" s="99">
        <v>99.9</v>
      </c>
      <c r="BA14" s="99">
        <v>98.9</v>
      </c>
      <c r="BB14" s="99">
        <v>100.5</v>
      </c>
      <c r="BC14" s="99">
        <v>100.2</v>
      </c>
      <c r="BD14" s="99">
        <v>98.9</v>
      </c>
      <c r="BE14" s="99">
        <v>99.1</v>
      </c>
      <c r="BF14" s="99">
        <v>100.3</v>
      </c>
      <c r="BG14" s="99">
        <v>99.5</v>
      </c>
      <c r="BH14" s="99">
        <v>99.3</v>
      </c>
      <c r="BI14" s="99">
        <v>99.2</v>
      </c>
      <c r="BJ14" s="99">
        <v>100.5</v>
      </c>
      <c r="BK14" s="99">
        <v>100.3</v>
      </c>
      <c r="BL14" s="99">
        <v>100.2</v>
      </c>
      <c r="BM14" s="99">
        <v>100.6</v>
      </c>
      <c r="BN14" s="99">
        <v>99.1</v>
      </c>
      <c r="BO14" s="99">
        <v>100</v>
      </c>
      <c r="BP14" s="99">
        <v>99.5</v>
      </c>
      <c r="BQ14" s="99">
        <v>101.1</v>
      </c>
      <c r="BR14" s="99">
        <v>98.7</v>
      </c>
      <c r="BS14" s="99">
        <v>99.1</v>
      </c>
      <c r="BT14" s="99">
        <v>99.4</v>
      </c>
      <c r="BU14" s="99">
        <v>99.6</v>
      </c>
      <c r="BV14" s="99">
        <v>100.4</v>
      </c>
      <c r="BW14" s="99">
        <v>99.4</v>
      </c>
      <c r="BX14" s="99">
        <v>99.5</v>
      </c>
      <c r="BY14" s="99">
        <v>98.9</v>
      </c>
      <c r="BZ14" s="99">
        <v>100.1</v>
      </c>
      <c r="CA14" s="99">
        <v>97.5</v>
      </c>
      <c r="CB14" s="99">
        <v>99</v>
      </c>
      <c r="CC14" s="99">
        <v>98.7</v>
      </c>
      <c r="CD14" s="99">
        <v>98.3</v>
      </c>
      <c r="CE14" s="99">
        <v>98.9</v>
      </c>
      <c r="CF14" s="99">
        <v>99.1</v>
      </c>
      <c r="CG14" s="99">
        <v>98.2</v>
      </c>
      <c r="CH14" s="99">
        <v>97.9</v>
      </c>
      <c r="CI14" s="99">
        <v>98.3</v>
      </c>
      <c r="CJ14" s="99">
        <v>98.4</v>
      </c>
      <c r="CK14" s="99">
        <v>98.5</v>
      </c>
      <c r="CL14" s="99">
        <v>97.6</v>
      </c>
      <c r="CM14" s="99">
        <v>98</v>
      </c>
      <c r="CN14" s="99">
        <v>98.3</v>
      </c>
      <c r="CO14" s="99">
        <v>97.6</v>
      </c>
      <c r="CP14" s="99">
        <v>98.2</v>
      </c>
      <c r="CQ14" s="99">
        <v>97.6</v>
      </c>
      <c r="CR14" s="99">
        <v>97</v>
      </c>
      <c r="CS14" s="99">
        <v>96.7</v>
      </c>
      <c r="CT14" s="99">
        <v>97.1</v>
      </c>
      <c r="CU14" s="99">
        <v>96.7</v>
      </c>
      <c r="CV14" s="99">
        <v>97.2</v>
      </c>
      <c r="CW14" s="99">
        <v>97.8</v>
      </c>
      <c r="CX14" s="99">
        <v>95.9</v>
      </c>
      <c r="CY14" s="99">
        <v>97.5</v>
      </c>
      <c r="CZ14" s="99">
        <v>96.8</v>
      </c>
      <c r="DA14" s="99">
        <v>97.9</v>
      </c>
      <c r="DB14" s="99">
        <v>97.8</v>
      </c>
      <c r="DC14" s="99">
        <v>96.8</v>
      </c>
      <c r="DD14" s="99">
        <v>97.3</v>
      </c>
      <c r="DE14" s="99">
        <v>98</v>
      </c>
      <c r="DF14" s="99">
        <v>96.7</v>
      </c>
      <c r="DG14" s="99">
        <v>97</v>
      </c>
      <c r="DH14" s="99">
        <v>97.3</v>
      </c>
      <c r="DI14" s="99">
        <v>97.8</v>
      </c>
      <c r="DJ14" s="99">
        <v>98.4</v>
      </c>
      <c r="DK14" s="99">
        <v>97.8</v>
      </c>
      <c r="DL14" s="99">
        <v>98.3</v>
      </c>
      <c r="DM14" s="99">
        <v>97.5</v>
      </c>
      <c r="DN14" s="99">
        <v>97.6</v>
      </c>
      <c r="DO14" s="99">
        <v>98.2</v>
      </c>
      <c r="DP14" s="99">
        <v>98.7</v>
      </c>
      <c r="DQ14" s="99">
        <v>98.9</v>
      </c>
      <c r="DR14" s="99">
        <v>99.1</v>
      </c>
      <c r="DS14" s="99">
        <v>99.7</v>
      </c>
      <c r="DT14" s="99">
        <v>99.1</v>
      </c>
      <c r="DU14" s="99">
        <v>98.8</v>
      </c>
      <c r="DV14" s="99">
        <v>100</v>
      </c>
      <c r="DW14" s="99">
        <v>100.1</v>
      </c>
      <c r="DX14" s="99">
        <v>99.9</v>
      </c>
      <c r="DY14" s="99">
        <v>100.5</v>
      </c>
      <c r="DZ14" s="99">
        <v>101.2</v>
      </c>
      <c r="EA14" s="99">
        <v>100</v>
      </c>
      <c r="EB14" s="99">
        <v>100.1</v>
      </c>
      <c r="EC14" s="99">
        <v>99.7</v>
      </c>
      <c r="ED14" s="99">
        <v>100.9</v>
      </c>
      <c r="EE14" s="99">
        <v>101.1</v>
      </c>
      <c r="EF14" s="99">
        <v>101.4</v>
      </c>
      <c r="EG14" s="99">
        <v>100.4</v>
      </c>
      <c r="EH14" s="99">
        <v>100.3</v>
      </c>
      <c r="EI14" s="99">
        <v>100.9</v>
      </c>
      <c r="EJ14" s="99">
        <v>100.8</v>
      </c>
      <c r="EK14" s="99">
        <v>101.4</v>
      </c>
      <c r="EL14" s="99">
        <v>101.5</v>
      </c>
      <c r="EM14" s="99">
        <v>102</v>
      </c>
      <c r="EN14" s="99">
        <v>102.3</v>
      </c>
      <c r="EO14" s="99">
        <v>101.7</v>
      </c>
      <c r="EP14" s="99">
        <v>101.7</v>
      </c>
      <c r="EQ14" s="99">
        <v>102.6</v>
      </c>
      <c r="ER14" s="99">
        <v>102.2</v>
      </c>
      <c r="ES14" s="99">
        <v>102.4</v>
      </c>
      <c r="ET14" s="99">
        <v>103.3</v>
      </c>
      <c r="EU14" s="99">
        <v>102.7</v>
      </c>
      <c r="EV14" s="99">
        <v>103.2</v>
      </c>
      <c r="EW14" s="99">
        <v>103.2</v>
      </c>
      <c r="EX14" s="99">
        <v>102.7</v>
      </c>
      <c r="EY14" s="99">
        <v>104.3</v>
      </c>
      <c r="EZ14" s="99">
        <v>102.6</v>
      </c>
      <c r="FA14" s="99">
        <v>103.7</v>
      </c>
      <c r="FB14" s="99">
        <v>103.8</v>
      </c>
      <c r="FC14" s="99">
        <v>103</v>
      </c>
      <c r="FD14" s="99">
        <v>104.1</v>
      </c>
      <c r="FE14" s="99">
        <v>104.9</v>
      </c>
      <c r="FF14" s="99">
        <v>103.6</v>
      </c>
      <c r="FG14" s="99">
        <v>105.4</v>
      </c>
      <c r="FH14" s="99">
        <v>105.4</v>
      </c>
      <c r="FI14" s="99">
        <v>104.9</v>
      </c>
      <c r="FJ14" s="99">
        <v>105</v>
      </c>
      <c r="FK14" s="99">
        <v>105</v>
      </c>
      <c r="FL14" s="99">
        <v>105.3</v>
      </c>
      <c r="FM14" s="99">
        <v>104.8</v>
      </c>
      <c r="FN14" s="99">
        <v>105.2</v>
      </c>
      <c r="FO14" s="99">
        <v>105</v>
      </c>
      <c r="FP14" s="99">
        <v>105.1</v>
      </c>
      <c r="FQ14" s="99">
        <v>105.4</v>
      </c>
      <c r="FR14" s="99">
        <v>106.2</v>
      </c>
      <c r="FS14" s="99">
        <v>105</v>
      </c>
      <c r="FT14" s="99">
        <v>106.8</v>
      </c>
      <c r="FU14" s="99">
        <v>106.3</v>
      </c>
      <c r="FV14" s="99">
        <v>106.2</v>
      </c>
      <c r="FW14" s="99">
        <v>105.8</v>
      </c>
      <c r="FX14" s="99">
        <v>106</v>
      </c>
      <c r="FY14" s="99">
        <v>106.5</v>
      </c>
      <c r="FZ14" s="99">
        <v>105.3</v>
      </c>
      <c r="GA14" s="99">
        <v>106.1</v>
      </c>
      <c r="GB14" s="99">
        <v>108.7</v>
      </c>
      <c r="GC14" s="99">
        <v>114</v>
      </c>
      <c r="GD14" s="99">
        <v>107.2</v>
      </c>
      <c r="GE14" s="99">
        <v>109.9</v>
      </c>
      <c r="GF14" s="99">
        <v>107.5</v>
      </c>
      <c r="GG14" s="99">
        <v>107.7</v>
      </c>
      <c r="GH14" s="99">
        <v>109.7</v>
      </c>
      <c r="GI14" s="99">
        <v>108.5</v>
      </c>
      <c r="GJ14" s="99">
        <v>110.8</v>
      </c>
      <c r="GK14" s="99">
        <v>108.8</v>
      </c>
      <c r="GL14" s="99">
        <v>110.8</v>
      </c>
      <c r="GM14" s="99">
        <v>111.6</v>
      </c>
      <c r="GN14" s="99">
        <v>111.1</v>
      </c>
      <c r="GO14" s="99">
        <v>113</v>
      </c>
      <c r="GP14" s="99">
        <v>111.3</v>
      </c>
      <c r="GQ14" s="99">
        <v>110.7</v>
      </c>
      <c r="GR14" s="99">
        <v>109.9</v>
      </c>
      <c r="GS14" s="99">
        <v>109.1</v>
      </c>
      <c r="GT14" s="4" t="str">
        <f aca="true" t="shared" si="0" ref="GT14:GT34">A14</f>
        <v>Food, drinks, tobacco</v>
      </c>
    </row>
    <row r="15" spans="1:202" ht="12.5">
      <c r="A15" s="4" t="s">
        <v>249</v>
      </c>
      <c r="B15" s="87" t="s">
        <v>174</v>
      </c>
      <c r="C15" s="99">
        <v>88.9</v>
      </c>
      <c r="D15" s="99">
        <v>88.5</v>
      </c>
      <c r="E15" s="99">
        <v>89</v>
      </c>
      <c r="F15" s="99">
        <v>88.9</v>
      </c>
      <c r="G15" s="99">
        <v>88.9</v>
      </c>
      <c r="H15" s="99">
        <v>89.6</v>
      </c>
      <c r="I15" s="99">
        <v>89.1</v>
      </c>
      <c r="J15" s="99">
        <v>90</v>
      </c>
      <c r="K15" s="99">
        <v>89.9</v>
      </c>
      <c r="L15" s="99">
        <v>90.2</v>
      </c>
      <c r="M15" s="99">
        <v>90.7</v>
      </c>
      <c r="N15" s="99">
        <v>91</v>
      </c>
      <c r="O15" s="99">
        <v>91.1</v>
      </c>
      <c r="P15" s="99">
        <v>91.1</v>
      </c>
      <c r="Q15" s="99">
        <v>91.4</v>
      </c>
      <c r="R15" s="99">
        <v>92.2</v>
      </c>
      <c r="S15" s="99">
        <v>93.2</v>
      </c>
      <c r="T15" s="99">
        <v>92.8</v>
      </c>
      <c r="U15" s="99">
        <v>91.9</v>
      </c>
      <c r="V15" s="99">
        <v>93.9</v>
      </c>
      <c r="W15" s="99">
        <v>92.7</v>
      </c>
      <c r="X15" s="99">
        <v>94.1</v>
      </c>
      <c r="Y15" s="99">
        <v>95</v>
      </c>
      <c r="Z15" s="99">
        <v>96.1</v>
      </c>
      <c r="AA15" s="99">
        <v>94</v>
      </c>
      <c r="AB15" s="99">
        <v>95.1</v>
      </c>
      <c r="AC15" s="99">
        <v>96.5</v>
      </c>
      <c r="AD15" s="99">
        <v>96.9</v>
      </c>
      <c r="AE15" s="99">
        <v>95.5</v>
      </c>
      <c r="AF15" s="99">
        <v>96.6</v>
      </c>
      <c r="AG15" s="99">
        <v>96.7</v>
      </c>
      <c r="AH15" s="99">
        <v>97</v>
      </c>
      <c r="AI15" s="99">
        <v>96.8</v>
      </c>
      <c r="AJ15" s="99">
        <v>97</v>
      </c>
      <c r="AK15" s="99">
        <v>96.9</v>
      </c>
      <c r="AL15" s="99">
        <v>97.1</v>
      </c>
      <c r="AM15" s="99">
        <v>97.4</v>
      </c>
      <c r="AN15" s="99">
        <v>98.7</v>
      </c>
      <c r="AO15" s="99">
        <v>96.5</v>
      </c>
      <c r="AP15" s="99">
        <v>97.1</v>
      </c>
      <c r="AQ15" s="99">
        <v>97.4</v>
      </c>
      <c r="AR15" s="99">
        <v>96.5</v>
      </c>
      <c r="AS15" s="99">
        <v>96.3</v>
      </c>
      <c r="AT15" s="99">
        <v>96.2</v>
      </c>
      <c r="AU15" s="99">
        <v>97.4</v>
      </c>
      <c r="AV15" s="99">
        <v>95.7</v>
      </c>
      <c r="AW15" s="99">
        <v>95.6</v>
      </c>
      <c r="AX15" s="99">
        <v>95.7</v>
      </c>
      <c r="AY15" s="99">
        <v>94.6</v>
      </c>
      <c r="AZ15" s="99">
        <v>94.1</v>
      </c>
      <c r="BA15" s="99">
        <v>93.9</v>
      </c>
      <c r="BB15" s="99">
        <v>94.6</v>
      </c>
      <c r="BC15" s="99">
        <v>93.3</v>
      </c>
      <c r="BD15" s="99">
        <v>93.8</v>
      </c>
      <c r="BE15" s="99">
        <v>94.3</v>
      </c>
      <c r="BF15" s="99">
        <v>92.3</v>
      </c>
      <c r="BG15" s="99">
        <v>93.5</v>
      </c>
      <c r="BH15" s="99">
        <v>94.1</v>
      </c>
      <c r="BI15" s="99">
        <v>93.6</v>
      </c>
      <c r="BJ15" s="99">
        <v>95</v>
      </c>
      <c r="BK15" s="99">
        <v>93.4</v>
      </c>
      <c r="BL15" s="99">
        <v>94.3</v>
      </c>
      <c r="BM15" s="99">
        <v>95.9</v>
      </c>
      <c r="BN15" s="99">
        <v>94.8</v>
      </c>
      <c r="BO15" s="99">
        <v>95.6</v>
      </c>
      <c r="BP15" s="99">
        <v>96.2</v>
      </c>
      <c r="BQ15" s="99">
        <v>94.9</v>
      </c>
      <c r="BR15" s="99">
        <v>95.8</v>
      </c>
      <c r="BS15" s="99">
        <v>96.1</v>
      </c>
      <c r="BT15" s="99">
        <v>95.7</v>
      </c>
      <c r="BU15" s="99">
        <v>95.7</v>
      </c>
      <c r="BV15" s="99">
        <v>95.3</v>
      </c>
      <c r="BW15" s="99">
        <v>95</v>
      </c>
      <c r="BX15" s="99">
        <v>96.3</v>
      </c>
      <c r="BY15" s="99">
        <v>94.6</v>
      </c>
      <c r="BZ15" s="99">
        <v>95.6</v>
      </c>
      <c r="CA15" s="99">
        <v>94.6</v>
      </c>
      <c r="CB15" s="99">
        <v>95</v>
      </c>
      <c r="CC15" s="99">
        <v>95.6</v>
      </c>
      <c r="CD15" s="99">
        <v>95.5</v>
      </c>
      <c r="CE15" s="99">
        <v>94.9</v>
      </c>
      <c r="CF15" s="99">
        <v>95.5</v>
      </c>
      <c r="CG15" s="99">
        <v>95</v>
      </c>
      <c r="CH15" s="99">
        <v>95.2</v>
      </c>
      <c r="CI15" s="99">
        <v>94.7</v>
      </c>
      <c r="CJ15" s="99">
        <v>94.5</v>
      </c>
      <c r="CK15" s="99">
        <v>95.7</v>
      </c>
      <c r="CL15" s="99">
        <v>93.5</v>
      </c>
      <c r="CM15" s="99">
        <v>94.5</v>
      </c>
      <c r="CN15" s="99">
        <v>94.5</v>
      </c>
      <c r="CO15" s="99">
        <v>94.8</v>
      </c>
      <c r="CP15" s="99">
        <v>94.1</v>
      </c>
      <c r="CQ15" s="99">
        <v>93.5</v>
      </c>
      <c r="CR15" s="99">
        <v>93.4</v>
      </c>
      <c r="CS15" s="99">
        <v>92.6</v>
      </c>
      <c r="CT15" s="99">
        <v>93.2</v>
      </c>
      <c r="CU15" s="99">
        <v>93.4</v>
      </c>
      <c r="CV15" s="99">
        <v>93</v>
      </c>
      <c r="CW15" s="99">
        <v>92.3</v>
      </c>
      <c r="CX15" s="99">
        <v>93.7</v>
      </c>
      <c r="CY15" s="99">
        <v>94.2</v>
      </c>
      <c r="CZ15" s="99">
        <v>93.4</v>
      </c>
      <c r="DA15" s="99">
        <v>93.7</v>
      </c>
      <c r="DB15" s="99">
        <v>94.3</v>
      </c>
      <c r="DC15" s="99">
        <v>94.9</v>
      </c>
      <c r="DD15" s="99">
        <v>93.9</v>
      </c>
      <c r="DE15" s="99">
        <v>94.9</v>
      </c>
      <c r="DF15" s="99">
        <v>94.7</v>
      </c>
      <c r="DG15" s="99">
        <v>95.2</v>
      </c>
      <c r="DH15" s="99">
        <v>95.1</v>
      </c>
      <c r="DI15" s="99">
        <v>95.4</v>
      </c>
      <c r="DJ15" s="99">
        <v>95.3</v>
      </c>
      <c r="DK15" s="99">
        <v>95.4</v>
      </c>
      <c r="DL15" s="99">
        <v>95.6</v>
      </c>
      <c r="DM15" s="99">
        <v>95.2</v>
      </c>
      <c r="DN15" s="99">
        <v>97.5</v>
      </c>
      <c r="DO15" s="99">
        <v>95.8</v>
      </c>
      <c r="DP15" s="99">
        <v>96.5</v>
      </c>
      <c r="DQ15" s="99">
        <v>97.1</v>
      </c>
      <c r="DR15" s="99">
        <v>97.6</v>
      </c>
      <c r="DS15" s="99">
        <v>98.2</v>
      </c>
      <c r="DT15" s="99">
        <v>98.8</v>
      </c>
      <c r="DU15" s="99">
        <v>99</v>
      </c>
      <c r="DV15" s="99">
        <v>99.2</v>
      </c>
      <c r="DW15" s="99">
        <v>99.8</v>
      </c>
      <c r="DX15" s="99">
        <v>100.2</v>
      </c>
      <c r="DY15" s="99">
        <v>100.6</v>
      </c>
      <c r="DZ15" s="99">
        <v>100.2</v>
      </c>
      <c r="EA15" s="99">
        <v>100.9</v>
      </c>
      <c r="EB15" s="99">
        <v>101</v>
      </c>
      <c r="EC15" s="99">
        <v>100.2</v>
      </c>
      <c r="ED15" s="99">
        <v>101.8</v>
      </c>
      <c r="EE15" s="99">
        <v>102.1</v>
      </c>
      <c r="EF15" s="99">
        <v>102.1</v>
      </c>
      <c r="EG15" s="99">
        <v>101.7</v>
      </c>
      <c r="EH15" s="99">
        <v>102.3</v>
      </c>
      <c r="EI15" s="99">
        <v>102.3</v>
      </c>
      <c r="EJ15" s="99">
        <v>102.7</v>
      </c>
      <c r="EK15" s="99">
        <v>102.8</v>
      </c>
      <c r="EL15" s="99">
        <v>103.2</v>
      </c>
      <c r="EM15" s="99">
        <v>102.1</v>
      </c>
      <c r="EN15" s="99">
        <v>105.2</v>
      </c>
      <c r="EO15" s="99">
        <v>103.9</v>
      </c>
      <c r="EP15" s="99">
        <v>104.3</v>
      </c>
      <c r="EQ15" s="99">
        <v>104.3</v>
      </c>
      <c r="ER15" s="99">
        <v>105</v>
      </c>
      <c r="ES15" s="99">
        <v>106.6</v>
      </c>
      <c r="ET15" s="99">
        <v>105.5</v>
      </c>
      <c r="EU15" s="99">
        <v>106.9</v>
      </c>
      <c r="EV15" s="99">
        <v>107</v>
      </c>
      <c r="EW15" s="99">
        <v>107.4</v>
      </c>
      <c r="EX15" s="99">
        <v>107.2</v>
      </c>
      <c r="EY15" s="99">
        <v>108.4</v>
      </c>
      <c r="EZ15" s="99">
        <v>107.1</v>
      </c>
      <c r="FA15" s="99">
        <v>109.7</v>
      </c>
      <c r="FB15" s="99">
        <v>109.1</v>
      </c>
      <c r="FC15" s="99">
        <v>108.6</v>
      </c>
      <c r="FD15" s="99">
        <v>107.7</v>
      </c>
      <c r="FE15" s="99">
        <v>108.3</v>
      </c>
      <c r="FF15" s="99">
        <v>110.7</v>
      </c>
      <c r="FG15" s="99">
        <v>109.8</v>
      </c>
      <c r="FH15" s="99">
        <v>109.3</v>
      </c>
      <c r="FI15" s="99">
        <v>109.8</v>
      </c>
      <c r="FJ15" s="99">
        <v>110.2</v>
      </c>
      <c r="FK15" s="99">
        <v>109.7</v>
      </c>
      <c r="FL15" s="99">
        <v>110.9</v>
      </c>
      <c r="FM15" s="99">
        <v>112</v>
      </c>
      <c r="FN15" s="99">
        <v>110.3</v>
      </c>
      <c r="FO15" s="99">
        <v>111.9</v>
      </c>
      <c r="FP15" s="99">
        <v>113.1</v>
      </c>
      <c r="FQ15" s="99">
        <v>113.4</v>
      </c>
      <c r="FR15" s="99">
        <v>113.9</v>
      </c>
      <c r="FS15" s="99">
        <v>113.3</v>
      </c>
      <c r="FT15" s="99">
        <v>114.3</v>
      </c>
      <c r="FU15" s="99">
        <v>114.2</v>
      </c>
      <c r="FV15" s="99">
        <v>114.8</v>
      </c>
      <c r="FW15" s="99">
        <v>115.4</v>
      </c>
      <c r="FX15" s="99">
        <v>115</v>
      </c>
      <c r="FY15" s="99">
        <v>116.4</v>
      </c>
      <c r="FZ15" s="99">
        <v>115.5</v>
      </c>
      <c r="GA15" s="99">
        <v>116.7</v>
      </c>
      <c r="GB15" s="99">
        <v>116.6</v>
      </c>
      <c r="GC15" s="99">
        <v>95.8</v>
      </c>
      <c r="GD15" s="99">
        <v>82.4</v>
      </c>
      <c r="GE15" s="99">
        <v>108.5</v>
      </c>
      <c r="GF15" s="99">
        <v>118.6</v>
      </c>
      <c r="GG15" s="99">
        <v>116.6</v>
      </c>
      <c r="GH15" s="99">
        <v>121.7</v>
      </c>
      <c r="GI15" s="99">
        <v>119.9</v>
      </c>
      <c r="GJ15" s="99">
        <v>122</v>
      </c>
      <c r="GK15" s="99">
        <v>114.9</v>
      </c>
      <c r="GL15" s="99">
        <v>115.5</v>
      </c>
      <c r="GM15" s="99">
        <v>106</v>
      </c>
      <c r="GN15" s="99">
        <v>114.5</v>
      </c>
      <c r="GO15" s="99">
        <v>121.1</v>
      </c>
      <c r="GP15" s="99">
        <v>114.5</v>
      </c>
      <c r="GQ15" s="99">
        <v>124.1</v>
      </c>
      <c r="GR15" s="99">
        <v>127.1</v>
      </c>
      <c r="GS15" s="99">
        <v>123.4</v>
      </c>
      <c r="GT15" s="4" t="str">
        <f t="shared" si="0"/>
        <v>Non-food products (exc. automative fuel)</v>
      </c>
    </row>
    <row r="16" spans="1:202" ht="12.5">
      <c r="A16" s="4" t="s">
        <v>181</v>
      </c>
      <c r="B16" s="87" t="s">
        <v>175</v>
      </c>
      <c r="C16" s="99">
        <v>98.9</v>
      </c>
      <c r="D16" s="99">
        <v>98.8</v>
      </c>
      <c r="E16" s="99">
        <v>98.3</v>
      </c>
      <c r="F16" s="99">
        <v>98.7</v>
      </c>
      <c r="G16" s="99">
        <v>98.6</v>
      </c>
      <c r="H16" s="99">
        <v>99.1</v>
      </c>
      <c r="I16" s="99">
        <v>99.6</v>
      </c>
      <c r="J16" s="99">
        <v>99.3</v>
      </c>
      <c r="K16" s="99">
        <v>100.1</v>
      </c>
      <c r="L16" s="99">
        <v>100.1</v>
      </c>
      <c r="M16" s="99">
        <v>100.2</v>
      </c>
      <c r="N16" s="99">
        <v>100.3</v>
      </c>
      <c r="O16" s="99">
        <v>100.7</v>
      </c>
      <c r="P16" s="99">
        <v>101.5</v>
      </c>
      <c r="Q16" s="99">
        <v>101</v>
      </c>
      <c r="R16" s="99">
        <v>100.9</v>
      </c>
      <c r="S16" s="99">
        <v>101</v>
      </c>
      <c r="T16" s="99">
        <v>102.2</v>
      </c>
      <c r="U16" s="99">
        <v>103.4</v>
      </c>
      <c r="V16" s="99">
        <v>101.2</v>
      </c>
      <c r="W16" s="99">
        <v>101.6</v>
      </c>
      <c r="X16" s="99">
        <v>100.8</v>
      </c>
      <c r="Y16" s="99">
        <v>101.4</v>
      </c>
      <c r="Z16" s="99">
        <v>101.9</v>
      </c>
      <c r="AA16" s="99">
        <v>101.7</v>
      </c>
      <c r="AB16" s="99">
        <v>101.8</v>
      </c>
      <c r="AC16" s="99">
        <v>103.5</v>
      </c>
      <c r="AD16" s="99">
        <v>102</v>
      </c>
      <c r="AE16" s="99">
        <v>101.8</v>
      </c>
      <c r="AF16" s="99">
        <v>102.5</v>
      </c>
      <c r="AG16" s="99">
        <v>102.1</v>
      </c>
      <c r="AH16" s="99">
        <v>102.5</v>
      </c>
      <c r="AI16" s="99">
        <v>102.2</v>
      </c>
      <c r="AJ16" s="99">
        <v>102.1</v>
      </c>
      <c r="AK16" s="99">
        <v>102.3</v>
      </c>
      <c r="AL16" s="99">
        <v>100.8</v>
      </c>
      <c r="AM16" s="99">
        <v>101.1</v>
      </c>
      <c r="AN16" s="99">
        <v>101.3</v>
      </c>
      <c r="AO16" s="99">
        <v>100.6</v>
      </c>
      <c r="AP16" s="99">
        <v>101.1</v>
      </c>
      <c r="AQ16" s="99">
        <v>101.4</v>
      </c>
      <c r="AR16" s="99">
        <v>100.3</v>
      </c>
      <c r="AS16" s="99">
        <v>100</v>
      </c>
      <c r="AT16" s="99">
        <v>100.8</v>
      </c>
      <c r="AU16" s="99">
        <v>100.6</v>
      </c>
      <c r="AV16" s="99">
        <v>100.1</v>
      </c>
      <c r="AW16" s="99">
        <v>100.4</v>
      </c>
      <c r="AX16" s="99">
        <v>99.4</v>
      </c>
      <c r="AY16" s="99">
        <v>99.8</v>
      </c>
      <c r="AZ16" s="99">
        <v>98.6</v>
      </c>
      <c r="BA16" s="99">
        <v>97.9</v>
      </c>
      <c r="BB16" s="99">
        <v>99.5</v>
      </c>
      <c r="BC16" s="99">
        <v>99.3</v>
      </c>
      <c r="BD16" s="99">
        <v>97.8</v>
      </c>
      <c r="BE16" s="99">
        <v>97.9</v>
      </c>
      <c r="BF16" s="99">
        <v>99.4</v>
      </c>
      <c r="BG16" s="99">
        <v>98.6</v>
      </c>
      <c r="BH16" s="99">
        <v>98.4</v>
      </c>
      <c r="BI16" s="99">
        <v>98.1</v>
      </c>
      <c r="BJ16" s="99">
        <v>99.7</v>
      </c>
      <c r="BK16" s="99">
        <v>99.5</v>
      </c>
      <c r="BL16" s="99">
        <v>99.3</v>
      </c>
      <c r="BM16" s="99">
        <v>99.5</v>
      </c>
      <c r="BN16" s="99">
        <v>98</v>
      </c>
      <c r="BO16" s="99">
        <v>99</v>
      </c>
      <c r="BP16" s="99">
        <v>98.2</v>
      </c>
      <c r="BQ16" s="99">
        <v>100.3</v>
      </c>
      <c r="BR16" s="99">
        <v>97.8</v>
      </c>
      <c r="BS16" s="99">
        <v>98</v>
      </c>
      <c r="BT16" s="99">
        <v>98.4</v>
      </c>
      <c r="BU16" s="99">
        <v>98.5</v>
      </c>
      <c r="BV16" s="99">
        <v>99.4</v>
      </c>
      <c r="BW16" s="99">
        <v>98.8</v>
      </c>
      <c r="BX16" s="99">
        <v>98.9</v>
      </c>
      <c r="BY16" s="99">
        <v>98.3</v>
      </c>
      <c r="BZ16" s="99">
        <v>99.6</v>
      </c>
      <c r="CA16" s="99">
        <v>96.8</v>
      </c>
      <c r="CB16" s="99">
        <v>98.4</v>
      </c>
      <c r="CC16" s="99">
        <v>98.3</v>
      </c>
      <c r="CD16" s="99">
        <v>97.8</v>
      </c>
      <c r="CE16" s="99">
        <v>98.5</v>
      </c>
      <c r="CF16" s="99">
        <v>98.7</v>
      </c>
      <c r="CG16" s="99">
        <v>97.5</v>
      </c>
      <c r="CH16" s="99">
        <v>97.3</v>
      </c>
      <c r="CI16" s="99">
        <v>97.8</v>
      </c>
      <c r="CJ16" s="99">
        <v>98</v>
      </c>
      <c r="CK16" s="99">
        <v>98.2</v>
      </c>
      <c r="CL16" s="99">
        <v>97.3</v>
      </c>
      <c r="CM16" s="99">
        <v>97.7</v>
      </c>
      <c r="CN16" s="99">
        <v>98.1</v>
      </c>
      <c r="CO16" s="99">
        <v>97.4</v>
      </c>
      <c r="CP16" s="99">
        <v>98</v>
      </c>
      <c r="CQ16" s="99">
        <v>97.7</v>
      </c>
      <c r="CR16" s="99">
        <v>96.8</v>
      </c>
      <c r="CS16" s="99">
        <v>96.6</v>
      </c>
      <c r="CT16" s="99">
        <v>96.7</v>
      </c>
      <c r="CU16" s="99">
        <v>96.5</v>
      </c>
      <c r="CV16" s="99">
        <v>97.1</v>
      </c>
      <c r="CW16" s="99">
        <v>97.8</v>
      </c>
      <c r="CX16" s="99">
        <v>95.8</v>
      </c>
      <c r="CY16" s="99">
        <v>97.5</v>
      </c>
      <c r="CZ16" s="99">
        <v>96.7</v>
      </c>
      <c r="DA16" s="99">
        <v>97.8</v>
      </c>
      <c r="DB16" s="99">
        <v>97.5</v>
      </c>
      <c r="DC16" s="99">
        <v>96.8</v>
      </c>
      <c r="DD16" s="99">
        <v>97.1</v>
      </c>
      <c r="DE16" s="99">
        <v>98</v>
      </c>
      <c r="DF16" s="99">
        <v>96.1</v>
      </c>
      <c r="DG16" s="99">
        <v>96.6</v>
      </c>
      <c r="DH16" s="99">
        <v>97</v>
      </c>
      <c r="DI16" s="99">
        <v>97.7</v>
      </c>
      <c r="DJ16" s="99">
        <v>98.3</v>
      </c>
      <c r="DK16" s="99">
        <v>97.7</v>
      </c>
      <c r="DL16" s="99">
        <v>98.3</v>
      </c>
      <c r="DM16" s="99">
        <v>97.5</v>
      </c>
      <c r="DN16" s="99">
        <v>97.5</v>
      </c>
      <c r="DO16" s="99">
        <v>98.3</v>
      </c>
      <c r="DP16" s="99">
        <v>98.7</v>
      </c>
      <c r="DQ16" s="99">
        <v>99</v>
      </c>
      <c r="DR16" s="99">
        <v>99.7</v>
      </c>
      <c r="DS16" s="99">
        <v>99.7</v>
      </c>
      <c r="DT16" s="99">
        <v>99.1</v>
      </c>
      <c r="DU16" s="99">
        <v>98.8</v>
      </c>
      <c r="DV16" s="99">
        <v>99.9</v>
      </c>
      <c r="DW16" s="99">
        <v>100.1</v>
      </c>
      <c r="DX16" s="99">
        <v>99.7</v>
      </c>
      <c r="DY16" s="99">
        <v>100.4</v>
      </c>
      <c r="DZ16" s="99">
        <v>101.2</v>
      </c>
      <c r="EA16" s="99">
        <v>100</v>
      </c>
      <c r="EB16" s="99">
        <v>100.1</v>
      </c>
      <c r="EC16" s="99">
        <v>99.8</v>
      </c>
      <c r="ED16" s="99">
        <v>101.1</v>
      </c>
      <c r="EE16" s="99">
        <v>101.2</v>
      </c>
      <c r="EF16" s="99">
        <v>101.3</v>
      </c>
      <c r="EG16" s="99">
        <v>100.4</v>
      </c>
      <c r="EH16" s="99">
        <v>100.3</v>
      </c>
      <c r="EI16" s="99">
        <v>100.9</v>
      </c>
      <c r="EJ16" s="99">
        <v>100.7</v>
      </c>
      <c r="EK16" s="99">
        <v>101.6</v>
      </c>
      <c r="EL16" s="99">
        <v>101.6</v>
      </c>
      <c r="EM16" s="99">
        <v>102.1</v>
      </c>
      <c r="EN16" s="99">
        <v>102.4</v>
      </c>
      <c r="EO16" s="99">
        <v>101.7</v>
      </c>
      <c r="EP16" s="99">
        <v>101.6</v>
      </c>
      <c r="EQ16" s="99">
        <v>102.7</v>
      </c>
      <c r="ER16" s="99">
        <v>102.3</v>
      </c>
      <c r="ES16" s="99">
        <v>102.5</v>
      </c>
      <c r="ET16" s="99">
        <v>103.5</v>
      </c>
      <c r="EU16" s="99">
        <v>102.8</v>
      </c>
      <c r="EV16" s="99">
        <v>103.2</v>
      </c>
      <c r="EW16" s="99">
        <v>103.4</v>
      </c>
      <c r="EX16" s="99">
        <v>102.9</v>
      </c>
      <c r="EY16" s="99">
        <v>104.6</v>
      </c>
      <c r="EZ16" s="99">
        <v>102.8</v>
      </c>
      <c r="FA16" s="99">
        <v>104</v>
      </c>
      <c r="FB16" s="99">
        <v>103.8</v>
      </c>
      <c r="FC16" s="99">
        <v>103.2</v>
      </c>
      <c r="FD16" s="99">
        <v>104.4</v>
      </c>
      <c r="FE16" s="99">
        <v>105.1</v>
      </c>
      <c r="FF16" s="99">
        <v>103.9</v>
      </c>
      <c r="FG16" s="99">
        <v>105.7</v>
      </c>
      <c r="FH16" s="99">
        <v>105.6</v>
      </c>
      <c r="FI16" s="99">
        <v>105.2</v>
      </c>
      <c r="FJ16" s="99">
        <v>105.2</v>
      </c>
      <c r="FK16" s="99">
        <v>105.4</v>
      </c>
      <c r="FL16" s="99">
        <v>105.7</v>
      </c>
      <c r="FM16" s="99">
        <v>105.3</v>
      </c>
      <c r="FN16" s="99">
        <v>105.7</v>
      </c>
      <c r="FO16" s="99">
        <v>105.5</v>
      </c>
      <c r="FP16" s="99">
        <v>105.4</v>
      </c>
      <c r="FQ16" s="99">
        <v>105.7</v>
      </c>
      <c r="FR16" s="99">
        <v>106.6</v>
      </c>
      <c r="FS16" s="99">
        <v>105.6</v>
      </c>
      <c r="FT16" s="99">
        <v>107.1</v>
      </c>
      <c r="FU16" s="99">
        <v>106.6</v>
      </c>
      <c r="FV16" s="99">
        <v>106.7</v>
      </c>
      <c r="FW16" s="99">
        <v>106.2</v>
      </c>
      <c r="FX16" s="99">
        <v>106.4</v>
      </c>
      <c r="FY16" s="99">
        <v>107.3</v>
      </c>
      <c r="FZ16" s="99">
        <v>106</v>
      </c>
      <c r="GA16" s="99">
        <v>106.6</v>
      </c>
      <c r="GB16" s="99">
        <v>109.4</v>
      </c>
      <c r="GC16" s="99">
        <v>116.5</v>
      </c>
      <c r="GD16" s="99">
        <v>109.5</v>
      </c>
      <c r="GE16" s="99">
        <v>112.1</v>
      </c>
      <c r="GF16" s="99">
        <v>108.2</v>
      </c>
      <c r="GG16" s="99">
        <v>108.1</v>
      </c>
      <c r="GH16" s="99">
        <v>110.6</v>
      </c>
      <c r="GI16" s="99">
        <v>109.2</v>
      </c>
      <c r="GJ16" s="99">
        <v>112</v>
      </c>
      <c r="GK16" s="99">
        <v>110.3</v>
      </c>
      <c r="GL16" s="99">
        <v>112.9</v>
      </c>
      <c r="GM16" s="99">
        <v>113.2</v>
      </c>
      <c r="GN16" s="99">
        <v>112.2</v>
      </c>
      <c r="GO16" s="99">
        <v>114.2</v>
      </c>
      <c r="GP16" s="99">
        <v>112.4</v>
      </c>
      <c r="GQ16" s="99">
        <v>111.9</v>
      </c>
      <c r="GR16" s="99">
        <v>110.1</v>
      </c>
      <c r="GS16" s="99">
        <v>110.1</v>
      </c>
      <c r="GT16" s="4" t="str">
        <f t="shared" si="0"/>
        <v>Supermarkets</v>
      </c>
    </row>
    <row r="17" spans="1:202" ht="12.5">
      <c r="A17" s="4" t="s">
        <v>182</v>
      </c>
      <c r="B17" s="87" t="s">
        <v>176</v>
      </c>
      <c r="C17" s="99">
        <v>89.6</v>
      </c>
      <c r="D17" s="99">
        <v>88.3</v>
      </c>
      <c r="E17" s="99">
        <v>89.4</v>
      </c>
      <c r="F17" s="99">
        <v>89.5</v>
      </c>
      <c r="G17" s="99">
        <v>88.5</v>
      </c>
      <c r="H17" s="99">
        <v>89.3</v>
      </c>
      <c r="I17" s="99">
        <v>89.1</v>
      </c>
      <c r="J17" s="99">
        <v>90</v>
      </c>
      <c r="K17" s="99">
        <v>89.3</v>
      </c>
      <c r="L17" s="99">
        <v>89.7</v>
      </c>
      <c r="M17" s="99">
        <v>90.5</v>
      </c>
      <c r="N17" s="99">
        <v>91.1</v>
      </c>
      <c r="O17" s="99">
        <v>90.6</v>
      </c>
      <c r="P17" s="99">
        <v>90.8</v>
      </c>
      <c r="Q17" s="99">
        <v>90.3</v>
      </c>
      <c r="R17" s="99">
        <v>91.7</v>
      </c>
      <c r="S17" s="99">
        <v>92.6</v>
      </c>
      <c r="T17" s="99">
        <v>92.3</v>
      </c>
      <c r="U17" s="99">
        <v>91.8</v>
      </c>
      <c r="V17" s="99">
        <v>93.7</v>
      </c>
      <c r="W17" s="99">
        <v>92.7</v>
      </c>
      <c r="X17" s="99">
        <v>93.1</v>
      </c>
      <c r="Y17" s="99">
        <v>93.6</v>
      </c>
      <c r="Z17" s="99">
        <v>94.3</v>
      </c>
      <c r="AA17" s="99">
        <v>92.9</v>
      </c>
      <c r="AB17" s="99">
        <v>94.4</v>
      </c>
      <c r="AC17" s="99">
        <v>96.3</v>
      </c>
      <c r="AD17" s="99">
        <v>94.4</v>
      </c>
      <c r="AE17" s="99">
        <v>93.5</v>
      </c>
      <c r="AF17" s="99">
        <v>95.9</v>
      </c>
      <c r="AG17" s="99">
        <v>94.6</v>
      </c>
      <c r="AH17" s="99">
        <v>95.7</v>
      </c>
      <c r="AI17" s="99">
        <v>95.7</v>
      </c>
      <c r="AJ17" s="99">
        <v>95.1</v>
      </c>
      <c r="AK17" s="99">
        <v>95.2</v>
      </c>
      <c r="AL17" s="99">
        <v>95.5</v>
      </c>
      <c r="AM17" s="99">
        <v>95.1</v>
      </c>
      <c r="AN17" s="99">
        <v>95.9</v>
      </c>
      <c r="AO17" s="99">
        <v>94.6</v>
      </c>
      <c r="AP17" s="99">
        <v>95.3</v>
      </c>
      <c r="AQ17" s="99">
        <v>96</v>
      </c>
      <c r="AR17" s="99">
        <v>94.8</v>
      </c>
      <c r="AS17" s="99">
        <v>94.9</v>
      </c>
      <c r="AT17" s="99">
        <v>94.4</v>
      </c>
      <c r="AU17" s="99">
        <v>95.1</v>
      </c>
      <c r="AV17" s="99">
        <v>94</v>
      </c>
      <c r="AW17" s="99">
        <v>94.5</v>
      </c>
      <c r="AX17" s="99">
        <v>92.9</v>
      </c>
      <c r="AY17" s="99">
        <v>94.4</v>
      </c>
      <c r="AZ17" s="99">
        <v>92.8</v>
      </c>
      <c r="BA17" s="99">
        <v>92.3</v>
      </c>
      <c r="BB17" s="99">
        <v>93.8</v>
      </c>
      <c r="BC17" s="99">
        <v>92.9</v>
      </c>
      <c r="BD17" s="99">
        <v>93.8</v>
      </c>
      <c r="BE17" s="99">
        <v>94.2</v>
      </c>
      <c r="BF17" s="99">
        <v>92.2</v>
      </c>
      <c r="BG17" s="99">
        <v>92.7</v>
      </c>
      <c r="BH17" s="99">
        <v>93.9</v>
      </c>
      <c r="BI17" s="99">
        <v>92.7</v>
      </c>
      <c r="BJ17" s="99">
        <v>93.4</v>
      </c>
      <c r="BK17" s="99">
        <v>93.8</v>
      </c>
      <c r="BL17" s="99">
        <v>93.2</v>
      </c>
      <c r="BM17" s="99">
        <v>95</v>
      </c>
      <c r="BN17" s="99">
        <v>92.9</v>
      </c>
      <c r="BO17" s="99">
        <v>93.8</v>
      </c>
      <c r="BP17" s="99">
        <v>96.3</v>
      </c>
      <c r="BQ17" s="99">
        <v>94</v>
      </c>
      <c r="BR17" s="99">
        <v>93.8</v>
      </c>
      <c r="BS17" s="99">
        <v>94.5</v>
      </c>
      <c r="BT17" s="99">
        <v>94.4</v>
      </c>
      <c r="BU17" s="99">
        <v>94.7</v>
      </c>
      <c r="BV17" s="99">
        <v>94.2</v>
      </c>
      <c r="BW17" s="99">
        <v>95.7</v>
      </c>
      <c r="BX17" s="99">
        <v>96.9</v>
      </c>
      <c r="BY17" s="99">
        <v>94.4</v>
      </c>
      <c r="BZ17" s="99">
        <v>97.5</v>
      </c>
      <c r="CA17" s="99">
        <v>95.2</v>
      </c>
      <c r="CB17" s="99">
        <v>97.8</v>
      </c>
      <c r="CC17" s="99">
        <v>95.5</v>
      </c>
      <c r="CD17" s="99">
        <v>96</v>
      </c>
      <c r="CE17" s="99">
        <v>95</v>
      </c>
      <c r="CF17" s="99">
        <v>95.4</v>
      </c>
      <c r="CG17" s="99">
        <v>94.2</v>
      </c>
      <c r="CH17" s="99">
        <v>94.5</v>
      </c>
      <c r="CI17" s="99">
        <v>93.7</v>
      </c>
      <c r="CJ17" s="99">
        <v>94.7</v>
      </c>
      <c r="CK17" s="99">
        <v>94.8</v>
      </c>
      <c r="CL17" s="99">
        <v>94.3</v>
      </c>
      <c r="CM17" s="99">
        <v>95.3</v>
      </c>
      <c r="CN17" s="99">
        <v>95.7</v>
      </c>
      <c r="CO17" s="99">
        <v>95.7</v>
      </c>
      <c r="CP17" s="99">
        <v>96.3</v>
      </c>
      <c r="CQ17" s="99">
        <v>93.9</v>
      </c>
      <c r="CR17" s="99">
        <v>94.2</v>
      </c>
      <c r="CS17" s="99">
        <v>92.7</v>
      </c>
      <c r="CT17" s="99">
        <v>93.7</v>
      </c>
      <c r="CU17" s="99">
        <v>93</v>
      </c>
      <c r="CV17" s="99">
        <v>93.4</v>
      </c>
      <c r="CW17" s="99">
        <v>94.2</v>
      </c>
      <c r="CX17" s="99">
        <v>94.3</v>
      </c>
      <c r="CY17" s="99">
        <v>94.9</v>
      </c>
      <c r="CZ17" s="99">
        <v>94.2</v>
      </c>
      <c r="DA17" s="99">
        <v>94.1</v>
      </c>
      <c r="DB17" s="99">
        <v>94.9</v>
      </c>
      <c r="DC17" s="99">
        <v>95.8</v>
      </c>
      <c r="DD17" s="99">
        <v>94.9</v>
      </c>
      <c r="DE17" s="99">
        <v>96.6</v>
      </c>
      <c r="DF17" s="99">
        <v>95</v>
      </c>
      <c r="DG17" s="99">
        <v>95.6</v>
      </c>
      <c r="DH17" s="99">
        <v>95.9</v>
      </c>
      <c r="DI17" s="99">
        <v>95.3</v>
      </c>
      <c r="DJ17" s="99">
        <v>95.7</v>
      </c>
      <c r="DK17" s="99">
        <v>96.4</v>
      </c>
      <c r="DL17" s="99">
        <v>95.8</v>
      </c>
      <c r="DM17" s="99">
        <v>95.7</v>
      </c>
      <c r="DN17" s="99">
        <v>97.4</v>
      </c>
      <c r="DO17" s="99">
        <v>96</v>
      </c>
      <c r="DP17" s="99">
        <v>95.9</v>
      </c>
      <c r="DQ17" s="99">
        <v>97.5</v>
      </c>
      <c r="DR17" s="99">
        <v>97.5</v>
      </c>
      <c r="DS17" s="99">
        <v>98.6</v>
      </c>
      <c r="DT17" s="99">
        <v>99</v>
      </c>
      <c r="DU17" s="99">
        <v>99</v>
      </c>
      <c r="DV17" s="99">
        <v>99.2</v>
      </c>
      <c r="DW17" s="99">
        <v>99.4</v>
      </c>
      <c r="DX17" s="99">
        <v>99.1</v>
      </c>
      <c r="DY17" s="99">
        <v>99.4</v>
      </c>
      <c r="DZ17" s="99">
        <v>100</v>
      </c>
      <c r="EA17" s="99">
        <v>99.6</v>
      </c>
      <c r="EB17" s="99">
        <v>100</v>
      </c>
      <c r="EC17" s="99">
        <v>101.3</v>
      </c>
      <c r="ED17" s="99">
        <v>105.4</v>
      </c>
      <c r="EE17" s="99">
        <v>102.8</v>
      </c>
      <c r="EF17" s="99">
        <v>101.5</v>
      </c>
      <c r="EG17" s="99">
        <v>101.1</v>
      </c>
      <c r="EH17" s="99">
        <v>101.8</v>
      </c>
      <c r="EI17" s="99">
        <v>101.2</v>
      </c>
      <c r="EJ17" s="99">
        <v>102.3</v>
      </c>
      <c r="EK17" s="99">
        <v>104</v>
      </c>
      <c r="EL17" s="99">
        <v>103.1</v>
      </c>
      <c r="EM17" s="99">
        <v>101.1</v>
      </c>
      <c r="EN17" s="99">
        <v>104.2</v>
      </c>
      <c r="EO17" s="99">
        <v>103.6</v>
      </c>
      <c r="EP17" s="99">
        <v>104.9</v>
      </c>
      <c r="EQ17" s="99">
        <v>106.5</v>
      </c>
      <c r="ER17" s="99">
        <v>105.9</v>
      </c>
      <c r="ES17" s="99">
        <v>105.6</v>
      </c>
      <c r="ET17" s="99">
        <v>106.2</v>
      </c>
      <c r="EU17" s="99">
        <v>106.9</v>
      </c>
      <c r="EV17" s="99">
        <v>106.2</v>
      </c>
      <c r="EW17" s="99">
        <v>108.9</v>
      </c>
      <c r="EX17" s="99">
        <v>107.2</v>
      </c>
      <c r="EY17" s="99">
        <v>108.9</v>
      </c>
      <c r="EZ17" s="99">
        <v>108.9</v>
      </c>
      <c r="FA17" s="99">
        <v>110.5</v>
      </c>
      <c r="FB17" s="99">
        <v>110.1</v>
      </c>
      <c r="FC17" s="99">
        <v>110.4</v>
      </c>
      <c r="FD17" s="99">
        <v>109.4</v>
      </c>
      <c r="FE17" s="99">
        <v>111.4</v>
      </c>
      <c r="FF17" s="99">
        <v>111.5</v>
      </c>
      <c r="FG17" s="99">
        <v>111.3</v>
      </c>
      <c r="FH17" s="99">
        <v>111.5</v>
      </c>
      <c r="FI17" s="99">
        <v>110.6</v>
      </c>
      <c r="FJ17" s="99">
        <v>112.7</v>
      </c>
      <c r="FK17" s="99">
        <v>112.2</v>
      </c>
      <c r="FL17" s="99">
        <v>111.6</v>
      </c>
      <c r="FM17" s="99">
        <v>113</v>
      </c>
      <c r="FN17" s="99">
        <v>113.2</v>
      </c>
      <c r="FO17" s="99">
        <v>112.5</v>
      </c>
      <c r="FP17" s="99">
        <v>114.3</v>
      </c>
      <c r="FQ17" s="99">
        <v>116</v>
      </c>
      <c r="FR17" s="99">
        <v>115.3</v>
      </c>
      <c r="FS17" s="99">
        <v>115.3</v>
      </c>
      <c r="FT17" s="99">
        <v>115.8</v>
      </c>
      <c r="FU17" s="99">
        <v>115.6</v>
      </c>
      <c r="FV17" s="99">
        <v>116.5</v>
      </c>
      <c r="FW17" s="99">
        <v>116.9</v>
      </c>
      <c r="FX17" s="99">
        <v>116.9</v>
      </c>
      <c r="FY17" s="99">
        <v>118.7</v>
      </c>
      <c r="FZ17" s="99">
        <v>117.2</v>
      </c>
      <c r="GA17" s="99">
        <v>116.8</v>
      </c>
      <c r="GB17" s="99">
        <v>117.4</v>
      </c>
      <c r="GC17" s="99">
        <v>88</v>
      </c>
      <c r="GD17" s="99">
        <v>72.7</v>
      </c>
      <c r="GE17" s="99">
        <v>100.6</v>
      </c>
      <c r="GF17" s="99">
        <v>111.8</v>
      </c>
      <c r="GG17" s="99">
        <v>111.3</v>
      </c>
      <c r="GH17" s="99">
        <v>115.9</v>
      </c>
      <c r="GI17" s="99">
        <v>115.4</v>
      </c>
      <c r="GJ17" s="99">
        <v>115</v>
      </c>
      <c r="GK17" s="99">
        <v>105.9</v>
      </c>
      <c r="GL17" s="99">
        <v>110.9</v>
      </c>
      <c r="GM17" s="99">
        <v>97.6</v>
      </c>
      <c r="GN17" s="99">
        <v>103.8</v>
      </c>
      <c r="GO17" s="99">
        <v>110.6</v>
      </c>
      <c r="GP17" s="99">
        <v>103.7</v>
      </c>
      <c r="GQ17" s="99">
        <v>112.6</v>
      </c>
      <c r="GR17" s="99">
        <v>119.4</v>
      </c>
      <c r="GS17" s="99">
        <v>116.1</v>
      </c>
      <c r="GT17" s="4" t="str">
        <f t="shared" si="0"/>
        <v>Department stores</v>
      </c>
    </row>
    <row r="18" spans="1:202" ht="12.5">
      <c r="A18" s="4" t="s">
        <v>183</v>
      </c>
      <c r="B18" s="87" t="s">
        <v>177</v>
      </c>
      <c r="C18" s="99">
        <v>114.3</v>
      </c>
      <c r="D18" s="99">
        <v>111.3</v>
      </c>
      <c r="E18" s="99">
        <v>113</v>
      </c>
      <c r="F18" s="99">
        <v>110.7</v>
      </c>
      <c r="G18" s="99">
        <v>111.9</v>
      </c>
      <c r="H18" s="99">
        <v>111.7</v>
      </c>
      <c r="I18" s="99">
        <v>109.8</v>
      </c>
      <c r="J18" s="99">
        <v>110.6</v>
      </c>
      <c r="K18" s="99">
        <v>109.6</v>
      </c>
      <c r="L18" s="99">
        <v>108.6</v>
      </c>
      <c r="M18" s="99">
        <v>112.1</v>
      </c>
      <c r="N18" s="99">
        <v>112.3</v>
      </c>
      <c r="O18" s="99">
        <v>112</v>
      </c>
      <c r="P18" s="99">
        <v>112.1</v>
      </c>
      <c r="Q18" s="99">
        <v>112.7</v>
      </c>
      <c r="R18" s="99">
        <v>112.2</v>
      </c>
      <c r="S18" s="99">
        <v>112.6</v>
      </c>
      <c r="T18" s="99">
        <v>114.1</v>
      </c>
      <c r="U18" s="99">
        <v>114.5</v>
      </c>
      <c r="V18" s="99">
        <v>113.5</v>
      </c>
      <c r="W18" s="99">
        <v>117.8</v>
      </c>
      <c r="X18" s="99">
        <v>117.8</v>
      </c>
      <c r="Y18" s="99">
        <v>117.1</v>
      </c>
      <c r="Z18" s="99">
        <v>118.2</v>
      </c>
      <c r="AA18" s="99">
        <v>115.4</v>
      </c>
      <c r="AB18" s="99">
        <v>116.9</v>
      </c>
      <c r="AC18" s="99">
        <v>116.3</v>
      </c>
      <c r="AD18" s="99">
        <v>115.3</v>
      </c>
      <c r="AE18" s="99">
        <v>115.2</v>
      </c>
      <c r="AF18" s="99">
        <v>115.7</v>
      </c>
      <c r="AG18" s="99">
        <v>114.5</v>
      </c>
      <c r="AH18" s="99">
        <v>115.2</v>
      </c>
      <c r="AI18" s="99">
        <v>115.3</v>
      </c>
      <c r="AJ18" s="99">
        <v>116</v>
      </c>
      <c r="AK18" s="99">
        <v>116.5</v>
      </c>
      <c r="AL18" s="99">
        <v>115.7</v>
      </c>
      <c r="AM18" s="99">
        <v>118.6</v>
      </c>
      <c r="AN18" s="99">
        <v>119.7</v>
      </c>
      <c r="AO18" s="99">
        <v>118.4</v>
      </c>
      <c r="AP18" s="99">
        <v>118.8</v>
      </c>
      <c r="AQ18" s="99">
        <v>117.1</v>
      </c>
      <c r="AR18" s="99">
        <v>113.4</v>
      </c>
      <c r="AS18" s="99">
        <v>110.7</v>
      </c>
      <c r="AT18" s="99">
        <v>111.1</v>
      </c>
      <c r="AU18" s="99">
        <v>111.6</v>
      </c>
      <c r="AV18" s="99">
        <v>116.7</v>
      </c>
      <c r="AW18" s="99">
        <v>118.2</v>
      </c>
      <c r="AX18" s="99">
        <v>116.5</v>
      </c>
      <c r="AY18" s="99">
        <v>114.2</v>
      </c>
      <c r="AZ18" s="99">
        <v>112.5</v>
      </c>
      <c r="BA18" s="99">
        <v>112.9</v>
      </c>
      <c r="BB18" s="99">
        <v>112.8</v>
      </c>
      <c r="BC18" s="99">
        <v>111.9</v>
      </c>
      <c r="BD18" s="99">
        <v>110.7</v>
      </c>
      <c r="BE18" s="99">
        <v>111.5</v>
      </c>
      <c r="BF18" s="99">
        <v>110.6</v>
      </c>
      <c r="BG18" s="99">
        <v>109</v>
      </c>
      <c r="BH18" s="99">
        <v>108.9</v>
      </c>
      <c r="BI18" s="99">
        <v>108</v>
      </c>
      <c r="BJ18" s="99">
        <v>109.7</v>
      </c>
      <c r="BK18" s="99">
        <v>107.1</v>
      </c>
      <c r="BL18" s="99">
        <v>107.8</v>
      </c>
      <c r="BM18" s="99">
        <v>108.4</v>
      </c>
      <c r="BN18" s="99">
        <v>107.7</v>
      </c>
      <c r="BO18" s="99">
        <v>109</v>
      </c>
      <c r="BP18" s="99">
        <v>109.5</v>
      </c>
      <c r="BQ18" s="99">
        <v>109.2</v>
      </c>
      <c r="BR18" s="99">
        <v>108.5</v>
      </c>
      <c r="BS18" s="99">
        <v>109.4</v>
      </c>
      <c r="BT18" s="99">
        <v>109.3</v>
      </c>
      <c r="BU18" s="99">
        <v>107.3</v>
      </c>
      <c r="BV18" s="99">
        <v>105.6</v>
      </c>
      <c r="BW18" s="99">
        <v>105.3</v>
      </c>
      <c r="BX18" s="99">
        <v>108</v>
      </c>
      <c r="BY18" s="99">
        <v>105.8</v>
      </c>
      <c r="BZ18" s="99">
        <v>105.8</v>
      </c>
      <c r="CA18" s="99">
        <v>104.6</v>
      </c>
      <c r="CB18" s="99">
        <v>104.9</v>
      </c>
      <c r="CC18" s="99">
        <v>104.9</v>
      </c>
      <c r="CD18" s="99">
        <v>104.4</v>
      </c>
      <c r="CE18" s="99">
        <v>105.1</v>
      </c>
      <c r="CF18" s="99">
        <v>105.1</v>
      </c>
      <c r="CG18" s="99">
        <v>104.7</v>
      </c>
      <c r="CH18" s="99">
        <v>103.5</v>
      </c>
      <c r="CI18" s="99">
        <v>103.1</v>
      </c>
      <c r="CJ18" s="99">
        <v>98</v>
      </c>
      <c r="CK18" s="99">
        <v>100</v>
      </c>
      <c r="CL18" s="99">
        <v>98.4</v>
      </c>
      <c r="CM18" s="99">
        <v>99.6</v>
      </c>
      <c r="CN18" s="99">
        <v>100.4</v>
      </c>
      <c r="CO18" s="99">
        <v>100.5</v>
      </c>
      <c r="CP18" s="99">
        <v>99.7</v>
      </c>
      <c r="CQ18" s="99">
        <v>97.8</v>
      </c>
      <c r="CR18" s="99">
        <v>97</v>
      </c>
      <c r="CS18" s="99">
        <v>97.9</v>
      </c>
      <c r="CT18" s="99">
        <v>97.9</v>
      </c>
      <c r="CU18" s="99">
        <v>97.3</v>
      </c>
      <c r="CV18" s="99">
        <v>96.7</v>
      </c>
      <c r="CW18" s="99">
        <v>97</v>
      </c>
      <c r="CX18" s="99">
        <v>97</v>
      </c>
      <c r="CY18" s="99">
        <v>97</v>
      </c>
      <c r="CZ18" s="99">
        <v>97.3</v>
      </c>
      <c r="DA18" s="99">
        <v>97.4</v>
      </c>
      <c r="DB18" s="99">
        <v>97.4</v>
      </c>
      <c r="DC18" s="99">
        <v>97.3</v>
      </c>
      <c r="DD18" s="99">
        <v>97.2</v>
      </c>
      <c r="DE18" s="99">
        <v>97.6</v>
      </c>
      <c r="DF18" s="99">
        <v>96.5</v>
      </c>
      <c r="DG18" s="99">
        <v>96.9</v>
      </c>
      <c r="DH18" s="99">
        <v>96.1</v>
      </c>
      <c r="DI18" s="99">
        <v>98</v>
      </c>
      <c r="DJ18" s="99">
        <v>96.8</v>
      </c>
      <c r="DK18" s="99">
        <v>95.2</v>
      </c>
      <c r="DL18" s="99">
        <v>95.6</v>
      </c>
      <c r="DM18" s="99">
        <v>95.7</v>
      </c>
      <c r="DN18" s="99">
        <v>96.8</v>
      </c>
      <c r="DO18" s="99">
        <v>96.9</v>
      </c>
      <c r="DP18" s="99">
        <v>97.4</v>
      </c>
      <c r="DQ18" s="99">
        <v>97.2</v>
      </c>
      <c r="DR18" s="99">
        <v>98</v>
      </c>
      <c r="DS18" s="99">
        <v>100.5</v>
      </c>
      <c r="DT18" s="99">
        <v>100</v>
      </c>
      <c r="DU18" s="99">
        <v>98.9</v>
      </c>
      <c r="DV18" s="99">
        <v>100.2</v>
      </c>
      <c r="DW18" s="99">
        <v>100.4</v>
      </c>
      <c r="DX18" s="99">
        <v>99.4</v>
      </c>
      <c r="DY18" s="99">
        <v>99.2</v>
      </c>
      <c r="DZ18" s="99">
        <v>100.4</v>
      </c>
      <c r="EA18" s="99">
        <v>99.4</v>
      </c>
      <c r="EB18" s="99">
        <v>100.3</v>
      </c>
      <c r="EC18" s="99">
        <v>100.3</v>
      </c>
      <c r="ED18" s="99">
        <v>101</v>
      </c>
      <c r="EE18" s="99">
        <v>100.5</v>
      </c>
      <c r="EF18" s="99">
        <v>100.8</v>
      </c>
      <c r="EG18" s="99">
        <v>101.1</v>
      </c>
      <c r="EH18" s="99">
        <v>101.9</v>
      </c>
      <c r="EI18" s="99">
        <v>103.7</v>
      </c>
      <c r="EJ18" s="99">
        <v>100</v>
      </c>
      <c r="EK18" s="99">
        <v>102.5</v>
      </c>
      <c r="EL18" s="99">
        <v>102.3</v>
      </c>
      <c r="EM18" s="99">
        <v>102.7</v>
      </c>
      <c r="EN18" s="99">
        <v>102.4</v>
      </c>
      <c r="EO18" s="99">
        <v>102.9</v>
      </c>
      <c r="EP18" s="99">
        <v>103.4</v>
      </c>
      <c r="EQ18" s="99">
        <v>103.8</v>
      </c>
      <c r="ER18" s="99">
        <v>103.3</v>
      </c>
      <c r="ES18" s="99">
        <v>103.7</v>
      </c>
      <c r="ET18" s="99">
        <v>103.1</v>
      </c>
      <c r="EU18" s="99">
        <v>104.1</v>
      </c>
      <c r="EV18" s="99">
        <v>104.4</v>
      </c>
      <c r="EW18" s="99">
        <v>104.8</v>
      </c>
      <c r="EX18" s="99">
        <v>104.2</v>
      </c>
      <c r="EY18" s="99">
        <v>104</v>
      </c>
      <c r="EZ18" s="99">
        <v>103.8</v>
      </c>
      <c r="FA18" s="99">
        <v>104.5</v>
      </c>
      <c r="FB18" s="99">
        <v>104.6</v>
      </c>
      <c r="FC18" s="99">
        <v>104.1</v>
      </c>
      <c r="FD18" s="99">
        <v>104.7</v>
      </c>
      <c r="FE18" s="99">
        <v>104.6</v>
      </c>
      <c r="FF18" s="99">
        <v>106.5</v>
      </c>
      <c r="FG18" s="99">
        <v>106.9</v>
      </c>
      <c r="FH18" s="99">
        <v>105.9</v>
      </c>
      <c r="FI18" s="99">
        <v>104.7</v>
      </c>
      <c r="FJ18" s="99">
        <v>103.8</v>
      </c>
      <c r="FK18" s="99">
        <v>105.3</v>
      </c>
      <c r="FL18" s="99">
        <v>106.1</v>
      </c>
      <c r="FM18" s="99">
        <v>107.5</v>
      </c>
      <c r="FN18" s="99">
        <v>107.1</v>
      </c>
      <c r="FO18" s="99">
        <v>108.1</v>
      </c>
      <c r="FP18" s="99">
        <v>108.2</v>
      </c>
      <c r="FQ18" s="99">
        <v>108.2</v>
      </c>
      <c r="FR18" s="99">
        <v>108.1</v>
      </c>
      <c r="FS18" s="99">
        <v>105.7</v>
      </c>
      <c r="FT18" s="99">
        <v>107.2</v>
      </c>
      <c r="FU18" s="99">
        <v>106.7</v>
      </c>
      <c r="FV18" s="99">
        <v>106.8</v>
      </c>
      <c r="FW18" s="99">
        <v>107</v>
      </c>
      <c r="FX18" s="99">
        <v>107.4</v>
      </c>
      <c r="FY18" s="99">
        <v>106.7</v>
      </c>
      <c r="FZ18" s="99">
        <v>106.7</v>
      </c>
      <c r="GA18" s="99">
        <v>108.4</v>
      </c>
      <c r="GB18" s="99">
        <v>106.9</v>
      </c>
      <c r="GC18" s="99">
        <v>82.2</v>
      </c>
      <c r="GD18" s="99">
        <v>61.2</v>
      </c>
      <c r="GE18" s="99">
        <v>79.9</v>
      </c>
      <c r="GF18" s="99">
        <v>93.1</v>
      </c>
      <c r="GG18" s="99">
        <v>100.4</v>
      </c>
      <c r="GH18" s="99">
        <v>102.2</v>
      </c>
      <c r="GI18" s="99">
        <v>100.6</v>
      </c>
      <c r="GJ18" s="99">
        <v>97.8</v>
      </c>
      <c r="GK18" s="99">
        <v>89.6</v>
      </c>
      <c r="GL18" s="99">
        <v>92.7</v>
      </c>
      <c r="GM18" s="99">
        <v>92.6</v>
      </c>
      <c r="GN18" s="99">
        <v>95.8</v>
      </c>
      <c r="GO18" s="99">
        <v>95.2</v>
      </c>
      <c r="GP18" s="99">
        <v>94</v>
      </c>
      <c r="GQ18" s="99">
        <v>100.5</v>
      </c>
      <c r="GR18" s="99">
        <v>103.2</v>
      </c>
      <c r="GS18" s="99">
        <v>102.3</v>
      </c>
      <c r="GT18" s="4" t="str">
        <f t="shared" si="0"/>
        <v>Automotive fuel</v>
      </c>
    </row>
    <row r="19" spans="1:202" ht="12.5">
      <c r="A19" s="4" t="s">
        <v>250</v>
      </c>
      <c r="B19" s="87" t="s">
        <v>178</v>
      </c>
      <c r="C19" s="99">
        <v>65.5</v>
      </c>
      <c r="D19" s="99">
        <v>63.4</v>
      </c>
      <c r="E19" s="99">
        <v>62.7</v>
      </c>
      <c r="F19" s="99">
        <v>66.1</v>
      </c>
      <c r="G19" s="99">
        <v>62.2</v>
      </c>
      <c r="H19" s="99">
        <v>64.1</v>
      </c>
      <c r="I19" s="99">
        <v>61.6</v>
      </c>
      <c r="J19" s="99">
        <v>64.4</v>
      </c>
      <c r="K19" s="99">
        <v>63.3</v>
      </c>
      <c r="L19" s="99">
        <v>64.4</v>
      </c>
      <c r="M19" s="99">
        <v>64.6</v>
      </c>
      <c r="N19" s="99">
        <v>67.5</v>
      </c>
      <c r="O19" s="99">
        <v>62.1</v>
      </c>
      <c r="P19" s="99">
        <v>62.7</v>
      </c>
      <c r="Q19" s="99">
        <v>64</v>
      </c>
      <c r="R19" s="99">
        <v>63.9</v>
      </c>
      <c r="S19" s="99">
        <v>65.3</v>
      </c>
      <c r="T19" s="99">
        <v>63.2</v>
      </c>
      <c r="U19" s="99">
        <v>63.6</v>
      </c>
      <c r="V19" s="99">
        <v>65.7</v>
      </c>
      <c r="W19" s="99">
        <v>61.7</v>
      </c>
      <c r="X19" s="99">
        <v>64</v>
      </c>
      <c r="Y19" s="99">
        <v>65.1</v>
      </c>
      <c r="Z19" s="99">
        <v>66.4</v>
      </c>
      <c r="AA19" s="99">
        <v>63.1</v>
      </c>
      <c r="AB19" s="99">
        <v>65.2</v>
      </c>
      <c r="AC19" s="99">
        <v>65</v>
      </c>
      <c r="AD19" s="99">
        <v>65.2</v>
      </c>
      <c r="AE19" s="99">
        <v>65.3</v>
      </c>
      <c r="AF19" s="99">
        <v>65.8</v>
      </c>
      <c r="AG19" s="99">
        <v>64.8</v>
      </c>
      <c r="AH19" s="99">
        <v>65.8</v>
      </c>
      <c r="AI19" s="99">
        <v>64.8</v>
      </c>
      <c r="AJ19" s="99">
        <v>65.8</v>
      </c>
      <c r="AK19" s="99">
        <v>64.6</v>
      </c>
      <c r="AL19" s="99">
        <v>63.7</v>
      </c>
      <c r="AM19" s="99">
        <v>67.8</v>
      </c>
      <c r="AN19" s="99">
        <v>68.5</v>
      </c>
      <c r="AO19" s="99">
        <v>65</v>
      </c>
      <c r="AP19" s="99">
        <v>70.4</v>
      </c>
      <c r="AQ19" s="99">
        <v>66.9</v>
      </c>
      <c r="AR19" s="99">
        <v>67.6</v>
      </c>
      <c r="AS19" s="99">
        <v>67.9</v>
      </c>
      <c r="AT19" s="99">
        <v>67.8</v>
      </c>
      <c r="AU19" s="99">
        <v>68.3</v>
      </c>
      <c r="AV19" s="99">
        <v>66.2</v>
      </c>
      <c r="AW19" s="99">
        <v>66.5</v>
      </c>
      <c r="AX19" s="99">
        <v>67.3</v>
      </c>
      <c r="AY19" s="99">
        <v>65.1</v>
      </c>
      <c r="AZ19" s="99">
        <v>64.8</v>
      </c>
      <c r="BA19" s="99">
        <v>65.9</v>
      </c>
      <c r="BB19" s="99">
        <v>64.8</v>
      </c>
      <c r="BC19" s="99">
        <v>65.4</v>
      </c>
      <c r="BD19" s="99">
        <v>65.6</v>
      </c>
      <c r="BE19" s="99">
        <v>64.8</v>
      </c>
      <c r="BF19" s="99">
        <v>61.3</v>
      </c>
      <c r="BG19" s="99">
        <v>64.8</v>
      </c>
      <c r="BH19" s="99">
        <v>65.5</v>
      </c>
      <c r="BI19" s="99">
        <v>64.1</v>
      </c>
      <c r="BJ19" s="99">
        <v>63.9</v>
      </c>
      <c r="BK19" s="99">
        <v>65.6</v>
      </c>
      <c r="BL19" s="99">
        <v>65.4</v>
      </c>
      <c r="BM19" s="99">
        <v>67.3</v>
      </c>
      <c r="BN19" s="99">
        <v>65.4</v>
      </c>
      <c r="BO19" s="99">
        <v>65.5</v>
      </c>
      <c r="BP19" s="99">
        <v>67.2</v>
      </c>
      <c r="BQ19" s="99">
        <v>66.1</v>
      </c>
      <c r="BR19" s="99">
        <v>67.3</v>
      </c>
      <c r="BS19" s="99">
        <v>66.4</v>
      </c>
      <c r="BT19" s="99">
        <v>67.6</v>
      </c>
      <c r="BU19" s="99">
        <v>69.4</v>
      </c>
      <c r="BV19" s="99">
        <v>68.3</v>
      </c>
      <c r="BW19" s="99">
        <v>68.4</v>
      </c>
      <c r="BX19" s="99">
        <v>70.1</v>
      </c>
      <c r="BY19" s="99">
        <v>67.7</v>
      </c>
      <c r="BZ19" s="99">
        <v>67.9</v>
      </c>
      <c r="CA19" s="99">
        <v>69.1</v>
      </c>
      <c r="CB19" s="99">
        <v>67.7</v>
      </c>
      <c r="CC19" s="99">
        <v>69.3</v>
      </c>
      <c r="CD19" s="99">
        <v>70.2</v>
      </c>
      <c r="CE19" s="99">
        <v>69.1</v>
      </c>
      <c r="CF19" s="99">
        <v>70.2</v>
      </c>
      <c r="CG19" s="99">
        <v>70.7</v>
      </c>
      <c r="CH19" s="99">
        <v>71.7</v>
      </c>
      <c r="CI19" s="99">
        <v>71.3</v>
      </c>
      <c r="CJ19" s="99">
        <v>71.4</v>
      </c>
      <c r="CK19" s="99">
        <v>71.4</v>
      </c>
      <c r="CL19" s="99">
        <v>71.2</v>
      </c>
      <c r="CM19" s="99">
        <v>72.3</v>
      </c>
      <c r="CN19" s="99">
        <v>72.9</v>
      </c>
      <c r="CO19" s="99">
        <v>74</v>
      </c>
      <c r="CP19" s="99">
        <v>72.8</v>
      </c>
      <c r="CQ19" s="99">
        <v>74.6</v>
      </c>
      <c r="CR19" s="99">
        <v>74.2</v>
      </c>
      <c r="CS19" s="99">
        <v>73.2</v>
      </c>
      <c r="CT19" s="99">
        <v>74.4</v>
      </c>
      <c r="CU19" s="99">
        <v>75.6</v>
      </c>
      <c r="CV19" s="99">
        <v>75.4</v>
      </c>
      <c r="CW19" s="99">
        <v>75.2</v>
      </c>
      <c r="CX19" s="99">
        <v>78.5</v>
      </c>
      <c r="CY19" s="99">
        <v>76.5</v>
      </c>
      <c r="CZ19" s="99">
        <v>77.7</v>
      </c>
      <c r="DA19" s="99">
        <v>78.6</v>
      </c>
      <c r="DB19" s="99">
        <v>78.6</v>
      </c>
      <c r="DC19" s="99">
        <v>80.3</v>
      </c>
      <c r="DD19" s="99">
        <v>78.3</v>
      </c>
      <c r="DE19" s="99">
        <v>79.3</v>
      </c>
      <c r="DF19" s="99">
        <v>80.1</v>
      </c>
      <c r="DG19" s="99">
        <v>81.9</v>
      </c>
      <c r="DH19" s="99">
        <v>81.2</v>
      </c>
      <c r="DI19" s="99">
        <v>82.8</v>
      </c>
      <c r="DJ19" s="99">
        <v>83.2</v>
      </c>
      <c r="DK19" s="99">
        <v>83.3</v>
      </c>
      <c r="DL19" s="99">
        <v>83.5</v>
      </c>
      <c r="DM19" s="99">
        <v>82.9</v>
      </c>
      <c r="DN19" s="99">
        <v>85.4</v>
      </c>
      <c r="DO19" s="99">
        <v>83.9</v>
      </c>
      <c r="DP19" s="99">
        <v>84.4</v>
      </c>
      <c r="DQ19" s="99">
        <v>85.3</v>
      </c>
      <c r="DR19" s="99">
        <v>86</v>
      </c>
      <c r="DS19" s="99">
        <v>87.3</v>
      </c>
      <c r="DT19" s="99">
        <v>89.4</v>
      </c>
      <c r="DU19" s="99">
        <v>92.2</v>
      </c>
      <c r="DV19" s="99">
        <v>89.6</v>
      </c>
      <c r="DW19" s="99">
        <v>101.4</v>
      </c>
      <c r="DX19" s="99">
        <v>101.3</v>
      </c>
      <c r="DY19" s="99">
        <v>101.8</v>
      </c>
      <c r="DZ19" s="99">
        <v>106.4</v>
      </c>
      <c r="EA19" s="99">
        <v>106.5</v>
      </c>
      <c r="EB19" s="99">
        <v>105.5</v>
      </c>
      <c r="EC19" s="99">
        <v>108.1</v>
      </c>
      <c r="ED19" s="99">
        <v>110.5</v>
      </c>
      <c r="EE19" s="99">
        <v>111.2</v>
      </c>
      <c r="EF19" s="99">
        <v>111</v>
      </c>
      <c r="EG19" s="99">
        <v>109.1</v>
      </c>
      <c r="EH19" s="99">
        <v>112.2</v>
      </c>
      <c r="EI19" s="99">
        <v>111.7</v>
      </c>
      <c r="EJ19" s="99">
        <v>115</v>
      </c>
      <c r="EK19" s="99">
        <v>113.7</v>
      </c>
      <c r="EL19" s="99">
        <v>115.6</v>
      </c>
      <c r="EM19" s="99">
        <v>113.7</v>
      </c>
      <c r="EN19" s="99">
        <v>121.2</v>
      </c>
      <c r="EO19" s="99">
        <v>119</v>
      </c>
      <c r="EP19" s="99">
        <v>122.4</v>
      </c>
      <c r="EQ19" s="99">
        <v>119.8</v>
      </c>
      <c r="ER19" s="99">
        <v>122.4</v>
      </c>
      <c r="ES19" s="99">
        <v>123.5</v>
      </c>
      <c r="ET19" s="99">
        <v>121.7</v>
      </c>
      <c r="EU19" s="99">
        <v>127.4</v>
      </c>
      <c r="EV19" s="99">
        <v>125.2</v>
      </c>
      <c r="EW19" s="99">
        <v>129.6</v>
      </c>
      <c r="EX19" s="99">
        <v>129.3</v>
      </c>
      <c r="EY19" s="99">
        <v>131.2</v>
      </c>
      <c r="EZ19" s="99">
        <v>129.7</v>
      </c>
      <c r="FA19" s="99">
        <v>136.6</v>
      </c>
      <c r="FB19" s="99">
        <v>134.8</v>
      </c>
      <c r="FC19" s="99">
        <v>132.9</v>
      </c>
      <c r="FD19" s="99">
        <v>131.2</v>
      </c>
      <c r="FE19" s="99">
        <v>134</v>
      </c>
      <c r="FF19" s="99">
        <v>136.1</v>
      </c>
      <c r="FG19" s="99">
        <v>135.1</v>
      </c>
      <c r="FH19" s="99">
        <v>137.1</v>
      </c>
      <c r="FI19" s="99">
        <v>138.8</v>
      </c>
      <c r="FJ19" s="99">
        <v>137.6</v>
      </c>
      <c r="FK19" s="99">
        <v>138.9</v>
      </c>
      <c r="FL19" s="99">
        <v>141.5</v>
      </c>
      <c r="FM19" s="99">
        <v>145.2</v>
      </c>
      <c r="FN19" s="99">
        <v>137.1</v>
      </c>
      <c r="FO19" s="99">
        <v>143.8</v>
      </c>
      <c r="FP19" s="99">
        <v>145.3</v>
      </c>
      <c r="FQ19" s="99">
        <v>149</v>
      </c>
      <c r="FR19" s="99">
        <v>148</v>
      </c>
      <c r="FS19" s="99">
        <v>148.8</v>
      </c>
      <c r="FT19" s="99">
        <v>151.2</v>
      </c>
      <c r="FU19" s="99">
        <v>152.9</v>
      </c>
      <c r="FV19" s="99">
        <v>153.6</v>
      </c>
      <c r="FW19" s="99">
        <v>155.3</v>
      </c>
      <c r="FX19" s="99">
        <v>152.5</v>
      </c>
      <c r="FY19" s="99">
        <v>153.8</v>
      </c>
      <c r="FZ19" s="99">
        <v>157.3</v>
      </c>
      <c r="GA19" s="99">
        <v>157.6</v>
      </c>
      <c r="GB19" s="99">
        <v>159.9</v>
      </c>
      <c r="GC19" s="99">
        <v>167.2</v>
      </c>
      <c r="GD19" s="99">
        <v>190.7</v>
      </c>
      <c r="GE19" s="99">
        <v>205</v>
      </c>
      <c r="GF19" s="99">
        <v>193.2</v>
      </c>
      <c r="GG19" s="99">
        <v>177.8</v>
      </c>
      <c r="GH19" s="99">
        <v>196</v>
      </c>
      <c r="GI19" s="99">
        <v>187.5</v>
      </c>
      <c r="GJ19" s="99">
        <v>201.9</v>
      </c>
      <c r="GK19" s="99">
        <v>211.8</v>
      </c>
      <c r="GL19" s="99">
        <v>209.8</v>
      </c>
      <c r="GM19" s="99">
        <v>219</v>
      </c>
      <c r="GN19" s="99">
        <v>224.2</v>
      </c>
      <c r="GO19" s="99">
        <v>230.8</v>
      </c>
      <c r="GP19" s="99">
        <v>224.1</v>
      </c>
      <c r="GQ19" s="99">
        <v>230.5</v>
      </c>
      <c r="GR19" s="99">
        <v>217.2</v>
      </c>
      <c r="GS19" s="99">
        <v>204.1</v>
      </c>
      <c r="GT19" s="4" t="str">
        <f t="shared" si="0"/>
        <v>Mail orders and internet</v>
      </c>
    </row>
    <row r="20" spans="2:197" ht="14">
      <c r="B20" s="5"/>
      <c r="C20" s="67"/>
      <c r="D20" s="67"/>
      <c r="E20" s="67"/>
      <c r="F20" s="67"/>
      <c r="G20" s="67"/>
      <c r="H20" s="67"/>
      <c r="I20" s="67"/>
      <c r="J20" s="67"/>
      <c r="K20" s="67"/>
      <c r="L20" s="67"/>
      <c r="M20" s="67"/>
      <c r="N20" s="67"/>
      <c r="O20" s="67"/>
      <c r="P20" s="67"/>
      <c r="Q20" s="67"/>
      <c r="R20" s="67"/>
      <c r="S20" s="67"/>
      <c r="T20" s="67"/>
      <c r="U20" s="67"/>
      <c r="V20" s="67"/>
      <c r="W20" s="67"/>
      <c r="X20" s="67"/>
      <c r="Y20" s="67"/>
      <c r="Z20" s="67"/>
      <c r="AA20" s="67"/>
      <c r="AB20" s="67"/>
      <c r="AC20" s="67"/>
      <c r="AD20" s="67"/>
      <c r="AE20" s="67"/>
      <c r="AF20" s="67"/>
      <c r="AG20" s="67"/>
      <c r="AH20" s="67"/>
      <c r="AI20" s="67"/>
      <c r="AJ20" s="67"/>
      <c r="AK20" s="67"/>
      <c r="AL20" s="67"/>
      <c r="AM20" s="67"/>
      <c r="AN20" s="67"/>
      <c r="AO20" s="67"/>
      <c r="AP20" s="67"/>
      <c r="AQ20" s="67"/>
      <c r="AR20" s="67"/>
      <c r="AS20" s="67"/>
      <c r="AT20" s="67"/>
      <c r="AU20" s="67"/>
      <c r="AV20" s="67"/>
      <c r="AW20" s="67"/>
      <c r="AX20" s="67"/>
      <c r="AY20" s="67"/>
      <c r="AZ20" s="67"/>
      <c r="BA20" s="67"/>
      <c r="BB20" s="67"/>
      <c r="BC20" s="67"/>
      <c r="BD20" s="67"/>
      <c r="BE20" s="67"/>
      <c r="BF20" s="67"/>
      <c r="BG20" s="67"/>
      <c r="BH20" s="67"/>
      <c r="BI20" s="67"/>
      <c r="BJ20" s="67"/>
      <c r="BK20" s="67"/>
      <c r="BL20" s="67"/>
      <c r="BM20" s="67"/>
      <c r="BN20" s="67"/>
      <c r="BO20" s="67"/>
      <c r="BP20" s="67"/>
      <c r="BQ20" s="67"/>
      <c r="BR20" s="67"/>
      <c r="BS20" s="67"/>
      <c r="BT20" s="67"/>
      <c r="BU20" s="67"/>
      <c r="BV20" s="67"/>
      <c r="BW20" s="67"/>
      <c r="BX20" s="67"/>
      <c r="BY20" s="67"/>
      <c r="BZ20" s="67"/>
      <c r="CA20" s="67"/>
      <c r="CB20" s="67"/>
      <c r="CC20" s="67"/>
      <c r="CD20" s="67"/>
      <c r="CE20" s="67"/>
      <c r="CF20" s="67"/>
      <c r="CG20" s="67"/>
      <c r="CH20" s="67"/>
      <c r="CI20" s="67"/>
      <c r="CJ20" s="67"/>
      <c r="CK20" s="67"/>
      <c r="CL20" s="67"/>
      <c r="CM20" s="67"/>
      <c r="CN20" s="67"/>
      <c r="CO20" s="67"/>
      <c r="CP20" s="67"/>
      <c r="CQ20" s="67"/>
      <c r="CR20" s="67"/>
      <c r="CS20" s="67"/>
      <c r="CT20" s="67"/>
      <c r="CU20" s="67"/>
      <c r="CV20" s="67"/>
      <c r="CW20" s="67"/>
      <c r="CX20" s="67"/>
      <c r="CY20" s="67"/>
      <c r="CZ20" s="67"/>
      <c r="DA20" s="67"/>
      <c r="DB20" s="67"/>
      <c r="DC20" s="67"/>
      <c r="DD20" s="67"/>
      <c r="DE20" s="67"/>
      <c r="DF20" s="67"/>
      <c r="DG20" s="67"/>
      <c r="DH20" s="67"/>
      <c r="DI20" s="67"/>
      <c r="DJ20" s="67"/>
      <c r="DK20" s="67"/>
      <c r="DL20" s="67"/>
      <c r="DM20" s="67"/>
      <c r="DN20" s="67"/>
      <c r="DO20" s="67"/>
      <c r="DP20" s="67"/>
      <c r="DQ20" s="67"/>
      <c r="DR20" s="67"/>
      <c r="DS20" s="67"/>
      <c r="DT20" s="67"/>
      <c r="DU20" s="67"/>
      <c r="DV20" s="67"/>
      <c r="DW20" s="67"/>
      <c r="DX20" s="67"/>
      <c r="DY20" s="67"/>
      <c r="DZ20" s="67"/>
      <c r="EA20" s="67"/>
      <c r="EB20" s="67"/>
      <c r="EC20" s="67"/>
      <c r="ED20" s="67"/>
      <c r="EE20" s="67"/>
      <c r="EF20" s="67"/>
      <c r="EG20" s="67"/>
      <c r="EH20" s="67"/>
      <c r="EI20" s="67"/>
      <c r="EJ20" s="67"/>
      <c r="EK20" s="67"/>
      <c r="EL20" s="67"/>
      <c r="EM20" s="67"/>
      <c r="EN20" s="67"/>
      <c r="EO20" s="67"/>
      <c r="EP20" s="67"/>
      <c r="EQ20" s="67"/>
      <c r="ER20" s="67"/>
      <c r="ES20" s="67"/>
      <c r="ET20" s="67"/>
      <c r="EU20" s="67"/>
      <c r="EV20" s="67"/>
      <c r="EW20" s="67"/>
      <c r="EX20" s="67"/>
      <c r="EY20" s="67"/>
      <c r="EZ20" s="67"/>
      <c r="FA20" s="67"/>
      <c r="FB20" s="67"/>
      <c r="FC20" s="67"/>
      <c r="FD20" s="67"/>
      <c r="FE20" s="67"/>
      <c r="FF20" s="67"/>
      <c r="FG20" s="67"/>
      <c r="FH20" s="67"/>
      <c r="FI20" s="67"/>
      <c r="FJ20" s="67"/>
      <c r="FK20" s="67"/>
      <c r="FL20" s="67"/>
      <c r="FM20" s="67"/>
      <c r="FN20" s="67"/>
      <c r="FO20" s="67"/>
      <c r="FP20" s="67"/>
      <c r="FQ20" s="67"/>
      <c r="FR20" s="67"/>
      <c r="FS20" s="67"/>
      <c r="FT20" s="67"/>
      <c r="FU20" s="67"/>
      <c r="FV20" s="67"/>
      <c r="FW20" s="67"/>
      <c r="FX20" s="67"/>
      <c r="FY20" s="67"/>
      <c r="FZ20" s="67"/>
      <c r="GA20" s="67"/>
      <c r="GB20" s="67"/>
      <c r="GC20" s="67"/>
      <c r="GD20" s="67"/>
      <c r="GE20" s="67"/>
      <c r="GF20" s="67"/>
      <c r="GG20" s="19"/>
      <c r="GH20" s="19"/>
      <c r="GI20" s="19"/>
      <c r="GJ20" s="19"/>
      <c r="GK20" s="19"/>
      <c r="GL20" s="19"/>
      <c r="GM20" s="19"/>
      <c r="GN20" s="19"/>
      <c r="GO20" s="19"/>
    </row>
    <row r="21" ht="14">
      <c r="F21" s="67"/>
    </row>
    <row r="22" spans="2:6" ht="14">
      <c r="B22" s="5" t="s">
        <v>5</v>
      </c>
      <c r="C22" s="5" t="s">
        <v>6</v>
      </c>
      <c r="F22" s="67"/>
    </row>
    <row r="23" spans="2:6" ht="14">
      <c r="B23" s="5" t="s">
        <v>185</v>
      </c>
      <c r="C23" s="49" t="s">
        <v>289</v>
      </c>
      <c r="F23" s="67"/>
    </row>
    <row r="24" spans="2:6" ht="14">
      <c r="B24" s="5" t="s">
        <v>9</v>
      </c>
      <c r="C24" s="5" t="s">
        <v>10</v>
      </c>
      <c r="F24" s="67"/>
    </row>
    <row r="25" spans="2:3" ht="14.25">
      <c r="B25" s="5" t="s">
        <v>11</v>
      </c>
      <c r="C25" s="5" t="s">
        <v>186</v>
      </c>
    </row>
    <row r="27" spans="2:202" ht="14.25">
      <c r="B27" s="7"/>
      <c r="C27" s="7" t="s">
        <v>187</v>
      </c>
      <c r="D27" s="7" t="s">
        <v>188</v>
      </c>
      <c r="E27" s="7" t="s">
        <v>189</v>
      </c>
      <c r="F27" s="7" t="s">
        <v>190</v>
      </c>
      <c r="G27" s="7" t="s">
        <v>191</v>
      </c>
      <c r="H27" s="7" t="s">
        <v>192</v>
      </c>
      <c r="I27" s="7" t="s">
        <v>193</v>
      </c>
      <c r="J27" s="7" t="s">
        <v>194</v>
      </c>
      <c r="K27" s="7" t="s">
        <v>195</v>
      </c>
      <c r="L27" s="7" t="s">
        <v>196</v>
      </c>
      <c r="M27" s="7" t="s">
        <v>197</v>
      </c>
      <c r="N27" s="7" t="s">
        <v>198</v>
      </c>
      <c r="O27" s="7" t="s">
        <v>199</v>
      </c>
      <c r="P27" s="7" t="s">
        <v>200</v>
      </c>
      <c r="Q27" s="7" t="s">
        <v>201</v>
      </c>
      <c r="R27" s="7" t="s">
        <v>202</v>
      </c>
      <c r="S27" s="7" t="s">
        <v>203</v>
      </c>
      <c r="T27" s="7" t="s">
        <v>204</v>
      </c>
      <c r="U27" s="7" t="s">
        <v>205</v>
      </c>
      <c r="V27" s="7" t="s">
        <v>206</v>
      </c>
      <c r="W27" s="7" t="s">
        <v>207</v>
      </c>
      <c r="X27" s="7" t="s">
        <v>208</v>
      </c>
      <c r="Y27" s="7" t="s">
        <v>209</v>
      </c>
      <c r="Z27" s="7" t="s">
        <v>210</v>
      </c>
      <c r="AA27" s="7" t="s">
        <v>211</v>
      </c>
      <c r="AB27" s="7" t="s">
        <v>212</v>
      </c>
      <c r="AC27" s="7" t="s">
        <v>213</v>
      </c>
      <c r="AD27" s="7" t="s">
        <v>214</v>
      </c>
      <c r="AE27" s="7" t="s">
        <v>215</v>
      </c>
      <c r="AF27" s="7" t="s">
        <v>216</v>
      </c>
      <c r="AG27" s="7" t="s">
        <v>217</v>
      </c>
      <c r="AH27" s="7" t="s">
        <v>218</v>
      </c>
      <c r="AI27" s="7" t="s">
        <v>219</v>
      </c>
      <c r="AJ27" s="7" t="s">
        <v>220</v>
      </c>
      <c r="AK27" s="7" t="s">
        <v>221</v>
      </c>
      <c r="AL27" s="7" t="s">
        <v>222</v>
      </c>
      <c r="AM27" s="7" t="s">
        <v>223</v>
      </c>
      <c r="AN27" s="7" t="s">
        <v>224</v>
      </c>
      <c r="AO27" s="7" t="s">
        <v>225</v>
      </c>
      <c r="AP27" s="7" t="s">
        <v>226</v>
      </c>
      <c r="AQ27" s="7" t="s">
        <v>227</v>
      </c>
      <c r="AR27" s="7" t="s">
        <v>228</v>
      </c>
      <c r="AS27" s="7" t="s">
        <v>229</v>
      </c>
      <c r="AT27" s="7" t="s">
        <v>230</v>
      </c>
      <c r="AU27" s="7" t="s">
        <v>231</v>
      </c>
      <c r="AV27" s="7" t="s">
        <v>232</v>
      </c>
      <c r="AW27" s="7" t="s">
        <v>233</v>
      </c>
      <c r="AX27" s="7" t="s">
        <v>234</v>
      </c>
      <c r="AY27" s="7" t="s">
        <v>235</v>
      </c>
      <c r="AZ27" s="7" t="s">
        <v>236</v>
      </c>
      <c r="BA27" s="7" t="s">
        <v>237</v>
      </c>
      <c r="BB27" s="7" t="s">
        <v>238</v>
      </c>
      <c r="BC27" s="7" t="s">
        <v>239</v>
      </c>
      <c r="BD27" s="7" t="s">
        <v>240</v>
      </c>
      <c r="BE27" s="7" t="s">
        <v>241</v>
      </c>
      <c r="BF27" s="7" t="s">
        <v>242</v>
      </c>
      <c r="BG27" s="7" t="s">
        <v>243</v>
      </c>
      <c r="BH27" s="7" t="s">
        <v>244</v>
      </c>
      <c r="BI27" s="7" t="s">
        <v>245</v>
      </c>
      <c r="BJ27" s="7" t="s">
        <v>246</v>
      </c>
      <c r="BK27" s="7" t="s">
        <v>13</v>
      </c>
      <c r="BL27" s="7" t="s">
        <v>14</v>
      </c>
      <c r="BM27" s="7" t="s">
        <v>15</v>
      </c>
      <c r="BN27" s="7" t="s">
        <v>16</v>
      </c>
      <c r="BO27" s="7" t="s">
        <v>17</v>
      </c>
      <c r="BP27" s="7" t="s">
        <v>18</v>
      </c>
      <c r="BQ27" s="7" t="s">
        <v>19</v>
      </c>
      <c r="BR27" s="7" t="s">
        <v>20</v>
      </c>
      <c r="BS27" s="7" t="s">
        <v>21</v>
      </c>
      <c r="BT27" s="7" t="s">
        <v>22</v>
      </c>
      <c r="BU27" s="7" t="s">
        <v>23</v>
      </c>
      <c r="BV27" s="7" t="s">
        <v>24</v>
      </c>
      <c r="BW27" s="7" t="s">
        <v>25</v>
      </c>
      <c r="BX27" s="7" t="s">
        <v>26</v>
      </c>
      <c r="BY27" s="7" t="s">
        <v>27</v>
      </c>
      <c r="BZ27" s="7" t="s">
        <v>28</v>
      </c>
      <c r="CA27" s="7" t="s">
        <v>29</v>
      </c>
      <c r="CB27" s="7" t="s">
        <v>30</v>
      </c>
      <c r="CC27" s="7" t="s">
        <v>31</v>
      </c>
      <c r="CD27" s="7" t="s">
        <v>32</v>
      </c>
      <c r="CE27" s="7" t="s">
        <v>33</v>
      </c>
      <c r="CF27" s="7" t="s">
        <v>34</v>
      </c>
      <c r="CG27" s="7" t="s">
        <v>35</v>
      </c>
      <c r="CH27" s="7" t="s">
        <v>36</v>
      </c>
      <c r="CI27" s="7" t="s">
        <v>37</v>
      </c>
      <c r="CJ27" s="7" t="s">
        <v>38</v>
      </c>
      <c r="CK27" s="7" t="s">
        <v>39</v>
      </c>
      <c r="CL27" s="7" t="s">
        <v>40</v>
      </c>
      <c r="CM27" s="7" t="s">
        <v>41</v>
      </c>
      <c r="CN27" s="7" t="s">
        <v>42</v>
      </c>
      <c r="CO27" s="7" t="s">
        <v>43</v>
      </c>
      <c r="CP27" s="7" t="s">
        <v>44</v>
      </c>
      <c r="CQ27" s="7" t="s">
        <v>45</v>
      </c>
      <c r="CR27" s="7" t="s">
        <v>46</v>
      </c>
      <c r="CS27" s="7" t="s">
        <v>47</v>
      </c>
      <c r="CT27" s="7" t="s">
        <v>48</v>
      </c>
      <c r="CU27" s="7" t="s">
        <v>49</v>
      </c>
      <c r="CV27" s="7" t="s">
        <v>50</v>
      </c>
      <c r="CW27" s="7" t="s">
        <v>51</v>
      </c>
      <c r="CX27" s="7" t="s">
        <v>52</v>
      </c>
      <c r="CY27" s="7" t="s">
        <v>53</v>
      </c>
      <c r="CZ27" s="7" t="s">
        <v>54</v>
      </c>
      <c r="DA27" s="7" t="s">
        <v>55</v>
      </c>
      <c r="DB27" s="7" t="s">
        <v>56</v>
      </c>
      <c r="DC27" s="7" t="s">
        <v>57</v>
      </c>
      <c r="DD27" s="7" t="s">
        <v>58</v>
      </c>
      <c r="DE27" s="7" t="s">
        <v>59</v>
      </c>
      <c r="DF27" s="7" t="s">
        <v>60</v>
      </c>
      <c r="DG27" s="7" t="s">
        <v>61</v>
      </c>
      <c r="DH27" s="7" t="s">
        <v>62</v>
      </c>
      <c r="DI27" s="7" t="s">
        <v>63</v>
      </c>
      <c r="DJ27" s="7" t="s">
        <v>64</v>
      </c>
      <c r="DK27" s="7" t="s">
        <v>65</v>
      </c>
      <c r="DL27" s="7" t="s">
        <v>66</v>
      </c>
      <c r="DM27" s="7" t="s">
        <v>67</v>
      </c>
      <c r="DN27" s="7" t="s">
        <v>68</v>
      </c>
      <c r="DO27" s="7" t="s">
        <v>69</v>
      </c>
      <c r="DP27" s="7" t="s">
        <v>70</v>
      </c>
      <c r="DQ27" s="7" t="s">
        <v>71</v>
      </c>
      <c r="DR27" s="7" t="s">
        <v>72</v>
      </c>
      <c r="DS27" s="7" t="s">
        <v>73</v>
      </c>
      <c r="DT27" s="7" t="s">
        <v>74</v>
      </c>
      <c r="DU27" s="7" t="s">
        <v>75</v>
      </c>
      <c r="DV27" s="7" t="s">
        <v>76</v>
      </c>
      <c r="DW27" s="7" t="s">
        <v>77</v>
      </c>
      <c r="DX27" s="7" t="s">
        <v>78</v>
      </c>
      <c r="DY27" s="7" t="s">
        <v>79</v>
      </c>
      <c r="DZ27" s="7" t="s">
        <v>80</v>
      </c>
      <c r="EA27" s="7" t="s">
        <v>81</v>
      </c>
      <c r="EB27" s="7" t="s">
        <v>82</v>
      </c>
      <c r="EC27" s="7" t="s">
        <v>83</v>
      </c>
      <c r="ED27" s="7" t="s">
        <v>84</v>
      </c>
      <c r="EE27" s="7" t="s">
        <v>85</v>
      </c>
      <c r="EF27" s="7" t="s">
        <v>86</v>
      </c>
      <c r="EG27" s="7" t="s">
        <v>87</v>
      </c>
      <c r="EH27" s="7" t="s">
        <v>88</v>
      </c>
      <c r="EI27" s="7" t="s">
        <v>89</v>
      </c>
      <c r="EJ27" s="7" t="s">
        <v>90</v>
      </c>
      <c r="EK27" s="7" t="s">
        <v>91</v>
      </c>
      <c r="EL27" s="7" t="s">
        <v>92</v>
      </c>
      <c r="EM27" s="7" t="s">
        <v>93</v>
      </c>
      <c r="EN27" s="7" t="s">
        <v>94</v>
      </c>
      <c r="EO27" s="7" t="s">
        <v>95</v>
      </c>
      <c r="EP27" s="7" t="s">
        <v>96</v>
      </c>
      <c r="EQ27" s="7" t="s">
        <v>97</v>
      </c>
      <c r="ER27" s="7" t="s">
        <v>98</v>
      </c>
      <c r="ES27" s="7" t="s">
        <v>99</v>
      </c>
      <c r="ET27" s="7" t="s">
        <v>100</v>
      </c>
      <c r="EU27" s="7" t="s">
        <v>101</v>
      </c>
      <c r="EV27" s="7" t="s">
        <v>102</v>
      </c>
      <c r="EW27" s="7" t="s">
        <v>103</v>
      </c>
      <c r="EX27" s="7" t="s">
        <v>104</v>
      </c>
      <c r="EY27" s="7" t="s">
        <v>105</v>
      </c>
      <c r="EZ27" s="7" t="s">
        <v>106</v>
      </c>
      <c r="FA27" s="7" t="s">
        <v>107</v>
      </c>
      <c r="FB27" s="7" t="s">
        <v>108</v>
      </c>
      <c r="FC27" s="7" t="s">
        <v>109</v>
      </c>
      <c r="FD27" s="7" t="s">
        <v>110</v>
      </c>
      <c r="FE27" s="7" t="s">
        <v>111</v>
      </c>
      <c r="FF27" s="7" t="s">
        <v>112</v>
      </c>
      <c r="FG27" s="7" t="s">
        <v>113</v>
      </c>
      <c r="FH27" s="7" t="s">
        <v>114</v>
      </c>
      <c r="FI27" s="7" t="s">
        <v>115</v>
      </c>
      <c r="FJ27" s="7" t="s">
        <v>116</v>
      </c>
      <c r="FK27" s="7" t="s">
        <v>117</v>
      </c>
      <c r="FL27" s="7" t="s">
        <v>118</v>
      </c>
      <c r="FM27" s="7" t="s">
        <v>119</v>
      </c>
      <c r="FN27" s="7" t="s">
        <v>120</v>
      </c>
      <c r="FO27" s="7" t="s">
        <v>121</v>
      </c>
      <c r="FP27" s="7" t="s">
        <v>122</v>
      </c>
      <c r="FQ27" s="7" t="s">
        <v>123</v>
      </c>
      <c r="FR27" s="7" t="s">
        <v>124</v>
      </c>
      <c r="FS27" s="7" t="s">
        <v>125</v>
      </c>
      <c r="FT27" s="7" t="s">
        <v>126</v>
      </c>
      <c r="FU27" s="7" t="s">
        <v>127</v>
      </c>
      <c r="FV27" s="7" t="s">
        <v>128</v>
      </c>
      <c r="FW27" s="7" t="s">
        <v>129</v>
      </c>
      <c r="FX27" s="7" t="s">
        <v>130</v>
      </c>
      <c r="FY27" s="7" t="s">
        <v>131</v>
      </c>
      <c r="FZ27" s="7" t="s">
        <v>132</v>
      </c>
      <c r="GA27" s="7" t="s">
        <v>133</v>
      </c>
      <c r="GB27" s="7" t="s">
        <v>134</v>
      </c>
      <c r="GC27" s="7" t="s">
        <v>135</v>
      </c>
      <c r="GD27" s="62" t="s">
        <v>279</v>
      </c>
      <c r="GE27" s="63" t="s">
        <v>281</v>
      </c>
      <c r="GF27" s="63" t="s">
        <v>288</v>
      </c>
      <c r="GG27" s="63" t="s">
        <v>292</v>
      </c>
      <c r="GH27" s="63" t="s">
        <v>295</v>
      </c>
      <c r="GI27" s="63" t="s">
        <v>299</v>
      </c>
      <c r="GJ27" s="63" t="s">
        <v>300</v>
      </c>
      <c r="GK27" s="63" t="s">
        <v>303</v>
      </c>
      <c r="GL27" s="63" t="s">
        <v>305</v>
      </c>
      <c r="GM27" s="63" t="s">
        <v>308</v>
      </c>
      <c r="GN27" s="63" t="s">
        <v>313</v>
      </c>
      <c r="GO27" s="63" t="s">
        <v>318</v>
      </c>
      <c r="GP27" s="63" t="s">
        <v>320</v>
      </c>
      <c r="GQ27" s="63" t="s">
        <v>321</v>
      </c>
      <c r="GR27" s="63" t="s">
        <v>322</v>
      </c>
      <c r="GS27" s="63" t="s">
        <v>323</v>
      </c>
      <c r="GT27" s="4" t="s">
        <v>282</v>
      </c>
    </row>
    <row r="28" spans="1:204" ht="12.5">
      <c r="A28" s="4" t="s">
        <v>247</v>
      </c>
      <c r="B28" s="87" t="s">
        <v>8</v>
      </c>
      <c r="C28" s="99">
        <v>98.3</v>
      </c>
      <c r="D28" s="99">
        <v>98.1</v>
      </c>
      <c r="E28" s="99">
        <v>98.3</v>
      </c>
      <c r="F28" s="99">
        <v>98.1</v>
      </c>
      <c r="G28" s="99">
        <v>98.1</v>
      </c>
      <c r="H28" s="99">
        <v>98.6</v>
      </c>
      <c r="I28" s="99">
        <v>98.4</v>
      </c>
      <c r="J28" s="99">
        <v>98.8</v>
      </c>
      <c r="K28" s="99">
        <v>99</v>
      </c>
      <c r="L28" s="99">
        <v>99.1</v>
      </c>
      <c r="M28" s="99">
        <v>99.5</v>
      </c>
      <c r="N28" s="99">
        <v>99.6</v>
      </c>
      <c r="O28" s="99">
        <v>99.6</v>
      </c>
      <c r="P28" s="99">
        <v>100</v>
      </c>
      <c r="Q28" s="99">
        <v>99.9</v>
      </c>
      <c r="R28" s="99">
        <v>100.4</v>
      </c>
      <c r="S28" s="99">
        <v>100.7</v>
      </c>
      <c r="T28" s="99">
        <v>101</v>
      </c>
      <c r="U28" s="99">
        <v>100.8</v>
      </c>
      <c r="V28" s="99">
        <v>101</v>
      </c>
      <c r="W28" s="99">
        <v>100.8</v>
      </c>
      <c r="X28" s="99">
        <v>101.3</v>
      </c>
      <c r="Y28" s="99">
        <v>101.9</v>
      </c>
      <c r="Z28" s="99">
        <v>103</v>
      </c>
      <c r="AA28" s="99">
        <v>101.1</v>
      </c>
      <c r="AB28" s="99">
        <v>102</v>
      </c>
      <c r="AC28" s="99">
        <v>103.1</v>
      </c>
      <c r="AD28" s="99">
        <v>103.1</v>
      </c>
      <c r="AE28" s="99">
        <v>101.6</v>
      </c>
      <c r="AF28" s="99">
        <v>102.7</v>
      </c>
      <c r="AG28" s="99">
        <v>102.6</v>
      </c>
      <c r="AH28" s="99">
        <v>102.8</v>
      </c>
      <c r="AI28" s="99">
        <v>102.6</v>
      </c>
      <c r="AJ28" s="99">
        <v>102.6</v>
      </c>
      <c r="AK28" s="99">
        <v>102.4</v>
      </c>
      <c r="AL28" s="99">
        <v>102</v>
      </c>
      <c r="AM28" s="99">
        <v>102.2</v>
      </c>
      <c r="AN28" s="99">
        <v>103</v>
      </c>
      <c r="AO28" s="99">
        <v>101.4</v>
      </c>
      <c r="AP28" s="99">
        <v>101.9</v>
      </c>
      <c r="AQ28" s="99">
        <v>102</v>
      </c>
      <c r="AR28" s="99">
        <v>100.8</v>
      </c>
      <c r="AS28" s="99">
        <v>100.5</v>
      </c>
      <c r="AT28" s="99">
        <v>100.9</v>
      </c>
      <c r="AU28" s="99">
        <v>101.8</v>
      </c>
      <c r="AV28" s="99">
        <v>100.6</v>
      </c>
      <c r="AW28" s="99">
        <v>100.9</v>
      </c>
      <c r="AX28" s="99">
        <v>100.7</v>
      </c>
      <c r="AY28" s="99">
        <v>99.6</v>
      </c>
      <c r="AZ28" s="99">
        <v>98.6</v>
      </c>
      <c r="BA28" s="99">
        <v>98.3</v>
      </c>
      <c r="BB28" s="99">
        <v>99.4</v>
      </c>
      <c r="BC28" s="99">
        <v>98.4</v>
      </c>
      <c r="BD28" s="99">
        <v>98</v>
      </c>
      <c r="BE28" s="99">
        <v>98.6</v>
      </c>
      <c r="BF28" s="99">
        <v>97.9</v>
      </c>
      <c r="BG28" s="99">
        <v>98.5</v>
      </c>
      <c r="BH28" s="99">
        <v>98.6</v>
      </c>
      <c r="BI28" s="99">
        <v>98.3</v>
      </c>
      <c r="BJ28" s="99">
        <v>99.8</v>
      </c>
      <c r="BK28" s="99">
        <v>98.5</v>
      </c>
      <c r="BL28" s="99">
        <v>99</v>
      </c>
      <c r="BM28" s="99">
        <v>99.9</v>
      </c>
      <c r="BN28" s="99">
        <v>99.2</v>
      </c>
      <c r="BO28" s="99">
        <v>99.5</v>
      </c>
      <c r="BP28" s="99">
        <v>99.5</v>
      </c>
      <c r="BQ28" s="99">
        <v>99.4</v>
      </c>
      <c r="BR28" s="99">
        <v>98.9</v>
      </c>
      <c r="BS28" s="99">
        <v>99.3</v>
      </c>
      <c r="BT28" s="99">
        <v>99.1</v>
      </c>
      <c r="BU28" s="99">
        <v>99.3</v>
      </c>
      <c r="BV28" s="99">
        <v>99.3</v>
      </c>
      <c r="BW28" s="99">
        <v>98.9</v>
      </c>
      <c r="BX28" s="99">
        <v>99.8</v>
      </c>
      <c r="BY28" s="99">
        <v>98.3</v>
      </c>
      <c r="BZ28" s="99">
        <v>99.6</v>
      </c>
      <c r="CA28" s="99">
        <v>97.6</v>
      </c>
      <c r="CB28" s="99">
        <v>98.6</v>
      </c>
      <c r="CC28" s="99">
        <v>98.8</v>
      </c>
      <c r="CD28" s="99">
        <v>98.5</v>
      </c>
      <c r="CE28" s="99">
        <v>98.3</v>
      </c>
      <c r="CF28" s="99">
        <v>98.7</v>
      </c>
      <c r="CG28" s="99">
        <v>98</v>
      </c>
      <c r="CH28" s="99">
        <v>97.9</v>
      </c>
      <c r="CI28" s="99">
        <v>98</v>
      </c>
      <c r="CJ28" s="99">
        <v>97.4</v>
      </c>
      <c r="CK28" s="99">
        <v>98.1</v>
      </c>
      <c r="CL28" s="99">
        <v>96.6</v>
      </c>
      <c r="CM28" s="99">
        <v>97.2</v>
      </c>
      <c r="CN28" s="99">
        <v>97.6</v>
      </c>
      <c r="CO28" s="99">
        <v>97.4</v>
      </c>
      <c r="CP28" s="99">
        <v>97.1</v>
      </c>
      <c r="CQ28" s="99">
        <v>96.3</v>
      </c>
      <c r="CR28" s="99">
        <v>96.1</v>
      </c>
      <c r="CS28" s="99">
        <v>95.6</v>
      </c>
      <c r="CT28" s="99">
        <v>96.1</v>
      </c>
      <c r="CU28" s="99">
        <v>95.9</v>
      </c>
      <c r="CV28" s="99">
        <v>95.9</v>
      </c>
      <c r="CW28" s="99">
        <v>96</v>
      </c>
      <c r="CX28" s="99">
        <v>95.6</v>
      </c>
      <c r="CY28" s="99">
        <v>96.5</v>
      </c>
      <c r="CZ28" s="99">
        <v>95.8</v>
      </c>
      <c r="DA28" s="99">
        <v>96.5</v>
      </c>
      <c r="DB28" s="99">
        <v>96.5</v>
      </c>
      <c r="DC28" s="99">
        <v>96.4</v>
      </c>
      <c r="DD28" s="99">
        <v>96.2</v>
      </c>
      <c r="DE28" s="99">
        <v>97</v>
      </c>
      <c r="DF28" s="99">
        <v>96.2</v>
      </c>
      <c r="DG28" s="99">
        <v>96.7</v>
      </c>
      <c r="DH28" s="99">
        <v>96.8</v>
      </c>
      <c r="DI28" s="99">
        <v>97.1</v>
      </c>
      <c r="DJ28" s="99">
        <v>97.2</v>
      </c>
      <c r="DK28" s="99">
        <v>96.9</v>
      </c>
      <c r="DL28" s="99">
        <v>97.3</v>
      </c>
      <c r="DM28" s="99">
        <v>96.5</v>
      </c>
      <c r="DN28" s="99">
        <v>97.8</v>
      </c>
      <c r="DO28" s="99">
        <v>97.3</v>
      </c>
      <c r="DP28" s="99">
        <v>97.7</v>
      </c>
      <c r="DQ28" s="99">
        <v>98</v>
      </c>
      <c r="DR28" s="99">
        <v>98.7</v>
      </c>
      <c r="DS28" s="99">
        <v>99.3</v>
      </c>
      <c r="DT28" s="99">
        <v>99.3</v>
      </c>
      <c r="DU28" s="99">
        <v>98.9</v>
      </c>
      <c r="DV28" s="99">
        <v>99.8</v>
      </c>
      <c r="DW28" s="99">
        <v>100.1</v>
      </c>
      <c r="DX28" s="99">
        <v>100.1</v>
      </c>
      <c r="DY28" s="99">
        <v>100.6</v>
      </c>
      <c r="DZ28" s="99">
        <v>100.5</v>
      </c>
      <c r="EA28" s="99">
        <v>100.4</v>
      </c>
      <c r="EB28" s="99">
        <v>100.3</v>
      </c>
      <c r="EC28" s="99">
        <v>99.5</v>
      </c>
      <c r="ED28" s="99">
        <v>101.2</v>
      </c>
      <c r="EE28" s="99">
        <v>101.1</v>
      </c>
      <c r="EF28" s="99">
        <v>101.2</v>
      </c>
      <c r="EG28" s="99">
        <v>100.9</v>
      </c>
      <c r="EH28" s="99">
        <v>100.9</v>
      </c>
      <c r="EI28" s="99">
        <v>101.3</v>
      </c>
      <c r="EJ28" s="99">
        <v>101.1</v>
      </c>
      <c r="EK28" s="99">
        <v>101.9</v>
      </c>
      <c r="EL28" s="99">
        <v>101.8</v>
      </c>
      <c r="EM28" s="99">
        <v>101.5</v>
      </c>
      <c r="EN28" s="99">
        <v>103.3</v>
      </c>
      <c r="EO28" s="99">
        <v>102.1</v>
      </c>
      <c r="EP28" s="99">
        <v>102.9</v>
      </c>
      <c r="EQ28" s="99">
        <v>102.7</v>
      </c>
      <c r="ER28" s="99">
        <v>102.9</v>
      </c>
      <c r="ES28" s="99">
        <v>104</v>
      </c>
      <c r="ET28" s="99">
        <v>103.6</v>
      </c>
      <c r="EU28" s="99">
        <v>104.1</v>
      </c>
      <c r="EV28" s="99">
        <v>104.3</v>
      </c>
      <c r="EW28" s="99">
        <v>104.5</v>
      </c>
      <c r="EX28" s="99">
        <v>103.8</v>
      </c>
      <c r="EY28" s="99">
        <v>105.4</v>
      </c>
      <c r="EZ28" s="99">
        <v>103.8</v>
      </c>
      <c r="FA28" s="99">
        <v>105.6</v>
      </c>
      <c r="FB28" s="99">
        <v>105.7</v>
      </c>
      <c r="FC28" s="99">
        <v>104.7</v>
      </c>
      <c r="FD28" s="99">
        <v>104.7</v>
      </c>
      <c r="FE28" s="99">
        <v>105.7</v>
      </c>
      <c r="FF28" s="99">
        <v>105.9</v>
      </c>
      <c r="FG28" s="99">
        <v>106</v>
      </c>
      <c r="FH28" s="99">
        <v>106</v>
      </c>
      <c r="FI28" s="99">
        <v>106</v>
      </c>
      <c r="FJ28" s="99">
        <v>106</v>
      </c>
      <c r="FK28" s="99">
        <v>105.9</v>
      </c>
      <c r="FL28" s="99">
        <v>106.6</v>
      </c>
      <c r="FM28" s="99">
        <v>107.1</v>
      </c>
      <c r="FN28" s="99">
        <v>106.5</v>
      </c>
      <c r="FO28" s="99">
        <v>107.3</v>
      </c>
      <c r="FP28" s="99">
        <v>107.8</v>
      </c>
      <c r="FQ28" s="99">
        <v>108.2</v>
      </c>
      <c r="FR28" s="99">
        <v>108.6</v>
      </c>
      <c r="FS28" s="99">
        <v>107.5</v>
      </c>
      <c r="FT28" s="99">
        <v>108.8</v>
      </c>
      <c r="FU28" s="99">
        <v>108.6</v>
      </c>
      <c r="FV28" s="99">
        <v>108.9</v>
      </c>
      <c r="FW28" s="99">
        <v>109.1</v>
      </c>
      <c r="FX28" s="99">
        <v>108.6</v>
      </c>
      <c r="FY28" s="99">
        <v>109.8</v>
      </c>
      <c r="FZ28" s="99">
        <v>108.8</v>
      </c>
      <c r="GA28" s="99">
        <v>109.6</v>
      </c>
      <c r="GB28" s="99">
        <v>110.1</v>
      </c>
      <c r="GC28" s="99">
        <v>99.5</v>
      </c>
      <c r="GD28" s="99">
        <v>88.1</v>
      </c>
      <c r="GE28" s="99">
        <v>104.7</v>
      </c>
      <c r="GF28" s="99">
        <v>110.1</v>
      </c>
      <c r="GG28" s="99">
        <v>109.5</v>
      </c>
      <c r="GH28" s="99">
        <v>113.5</v>
      </c>
      <c r="GI28" s="99">
        <v>112.1</v>
      </c>
      <c r="GJ28" s="99">
        <v>113.5</v>
      </c>
      <c r="GK28" s="99">
        <v>107.9</v>
      </c>
      <c r="GL28" s="99">
        <v>109.8</v>
      </c>
      <c r="GM28" s="99">
        <v>104.5</v>
      </c>
      <c r="GN28" s="99">
        <v>109</v>
      </c>
      <c r="GO28" s="99">
        <v>113.5</v>
      </c>
      <c r="GP28" s="99">
        <v>109.2</v>
      </c>
      <c r="GQ28" s="99">
        <v>113.7</v>
      </c>
      <c r="GR28" s="99">
        <v>115.7</v>
      </c>
      <c r="GS28" s="99">
        <v>113</v>
      </c>
      <c r="GT28" s="4" t="str">
        <f t="shared" si="0"/>
        <v>Total retail trade</v>
      </c>
      <c r="GU28" s="21" t="s">
        <v>282</v>
      </c>
      <c r="GV28" s="21">
        <f>GS28/GB28*100</f>
        <v>102.63396911898275</v>
      </c>
    </row>
    <row r="29" spans="1:204" ht="12.5">
      <c r="A29" s="4" t="s">
        <v>248</v>
      </c>
      <c r="B29" s="87" t="s">
        <v>173</v>
      </c>
      <c r="C29" s="99">
        <v>102.6</v>
      </c>
      <c r="D29" s="99">
        <v>102.6</v>
      </c>
      <c r="E29" s="99">
        <v>102.4</v>
      </c>
      <c r="F29" s="99">
        <v>102.4</v>
      </c>
      <c r="G29" s="99">
        <v>102.6</v>
      </c>
      <c r="H29" s="99">
        <v>103</v>
      </c>
      <c r="I29" s="99">
        <v>103</v>
      </c>
      <c r="J29" s="99">
        <v>103</v>
      </c>
      <c r="K29" s="99">
        <v>103.5</v>
      </c>
      <c r="L29" s="99">
        <v>103.6</v>
      </c>
      <c r="M29" s="99">
        <v>103.8</v>
      </c>
      <c r="N29" s="99">
        <v>104.1</v>
      </c>
      <c r="O29" s="99">
        <v>103.9</v>
      </c>
      <c r="P29" s="99">
        <v>104.8</v>
      </c>
      <c r="Q29" s="99">
        <v>104.2</v>
      </c>
      <c r="R29" s="99">
        <v>104.2</v>
      </c>
      <c r="S29" s="99">
        <v>104.2</v>
      </c>
      <c r="T29" s="99">
        <v>105.3</v>
      </c>
      <c r="U29" s="99">
        <v>106.3</v>
      </c>
      <c r="V29" s="99">
        <v>104.1</v>
      </c>
      <c r="W29" s="99">
        <v>104.3</v>
      </c>
      <c r="X29" s="99">
        <v>103.4</v>
      </c>
      <c r="Y29" s="99">
        <v>104.3</v>
      </c>
      <c r="Z29" s="99">
        <v>104.8</v>
      </c>
      <c r="AA29" s="99">
        <v>104.5</v>
      </c>
      <c r="AB29" s="99">
        <v>104.5</v>
      </c>
      <c r="AC29" s="99">
        <v>106</v>
      </c>
      <c r="AD29" s="99">
        <v>104.6</v>
      </c>
      <c r="AE29" s="99">
        <v>104.2</v>
      </c>
      <c r="AF29" s="99">
        <v>104.7</v>
      </c>
      <c r="AG29" s="99">
        <v>104.4</v>
      </c>
      <c r="AH29" s="99">
        <v>104.6</v>
      </c>
      <c r="AI29" s="99">
        <v>104.3</v>
      </c>
      <c r="AJ29" s="99">
        <v>104.1</v>
      </c>
      <c r="AK29" s="99">
        <v>104</v>
      </c>
      <c r="AL29" s="99">
        <v>103.1</v>
      </c>
      <c r="AM29" s="99">
        <v>103.1</v>
      </c>
      <c r="AN29" s="99">
        <v>103.1</v>
      </c>
      <c r="AO29" s="99">
        <v>102.5</v>
      </c>
      <c r="AP29" s="99">
        <v>102.5</v>
      </c>
      <c r="AQ29" s="99">
        <v>102.9</v>
      </c>
      <c r="AR29" s="99">
        <v>101.7</v>
      </c>
      <c r="AS29" s="99">
        <v>101.5</v>
      </c>
      <c r="AT29" s="99">
        <v>102.3</v>
      </c>
      <c r="AU29" s="99">
        <v>102.2</v>
      </c>
      <c r="AV29" s="99">
        <v>101.6</v>
      </c>
      <c r="AW29" s="99">
        <v>101.8</v>
      </c>
      <c r="AX29" s="99">
        <v>100.7</v>
      </c>
      <c r="AY29" s="99">
        <v>100.9</v>
      </c>
      <c r="AZ29" s="99">
        <v>99.8</v>
      </c>
      <c r="BA29" s="99">
        <v>99</v>
      </c>
      <c r="BB29" s="99">
        <v>100.7</v>
      </c>
      <c r="BC29" s="99">
        <v>100.6</v>
      </c>
      <c r="BD29" s="99">
        <v>99.3</v>
      </c>
      <c r="BE29" s="99">
        <v>99.4</v>
      </c>
      <c r="BF29" s="99">
        <v>100.7</v>
      </c>
      <c r="BG29" s="99">
        <v>99.9</v>
      </c>
      <c r="BH29" s="99">
        <v>99.7</v>
      </c>
      <c r="BI29" s="99">
        <v>99.5</v>
      </c>
      <c r="BJ29" s="99">
        <v>101</v>
      </c>
      <c r="BK29" s="99">
        <v>100.8</v>
      </c>
      <c r="BL29" s="99">
        <v>100.7</v>
      </c>
      <c r="BM29" s="99">
        <v>101.1</v>
      </c>
      <c r="BN29" s="99">
        <v>100</v>
      </c>
      <c r="BO29" s="99">
        <v>100.7</v>
      </c>
      <c r="BP29" s="99">
        <v>100</v>
      </c>
      <c r="BQ29" s="99">
        <v>101.7</v>
      </c>
      <c r="BR29" s="99">
        <v>99.2</v>
      </c>
      <c r="BS29" s="99">
        <v>99.7</v>
      </c>
      <c r="BT29" s="99">
        <v>100</v>
      </c>
      <c r="BU29" s="99">
        <v>100.1</v>
      </c>
      <c r="BV29" s="99">
        <v>101</v>
      </c>
      <c r="BW29" s="99">
        <v>100.2</v>
      </c>
      <c r="BX29" s="99">
        <v>100.2</v>
      </c>
      <c r="BY29" s="99">
        <v>99.7</v>
      </c>
      <c r="BZ29" s="99">
        <v>101.2</v>
      </c>
      <c r="CA29" s="99">
        <v>98.3</v>
      </c>
      <c r="CB29" s="99">
        <v>99.9</v>
      </c>
      <c r="CC29" s="99">
        <v>99.7</v>
      </c>
      <c r="CD29" s="99">
        <v>99.2</v>
      </c>
      <c r="CE29" s="99">
        <v>99.5</v>
      </c>
      <c r="CF29" s="99">
        <v>99.9</v>
      </c>
      <c r="CG29" s="99">
        <v>99</v>
      </c>
      <c r="CH29" s="99">
        <v>98.7</v>
      </c>
      <c r="CI29" s="99">
        <v>99</v>
      </c>
      <c r="CJ29" s="99">
        <v>99.2</v>
      </c>
      <c r="CK29" s="99">
        <v>99.2</v>
      </c>
      <c r="CL29" s="99">
        <v>98.4</v>
      </c>
      <c r="CM29" s="99">
        <v>98.7</v>
      </c>
      <c r="CN29" s="99">
        <v>99.1</v>
      </c>
      <c r="CO29" s="99">
        <v>98.3</v>
      </c>
      <c r="CP29" s="99">
        <v>99</v>
      </c>
      <c r="CQ29" s="99">
        <v>98.3</v>
      </c>
      <c r="CR29" s="99">
        <v>97.8</v>
      </c>
      <c r="CS29" s="99">
        <v>97.5</v>
      </c>
      <c r="CT29" s="99">
        <v>97.8</v>
      </c>
      <c r="CU29" s="99">
        <v>97.4</v>
      </c>
      <c r="CV29" s="99">
        <v>97.9</v>
      </c>
      <c r="CW29" s="99">
        <v>98.6</v>
      </c>
      <c r="CX29" s="99">
        <v>96.6</v>
      </c>
      <c r="CY29" s="99">
        <v>98.2</v>
      </c>
      <c r="CZ29" s="99">
        <v>97.4</v>
      </c>
      <c r="DA29" s="99">
        <v>98.6</v>
      </c>
      <c r="DB29" s="99">
        <v>98.4</v>
      </c>
      <c r="DC29" s="99">
        <v>97.4</v>
      </c>
      <c r="DD29" s="99">
        <v>98</v>
      </c>
      <c r="DE29" s="99">
        <v>98.7</v>
      </c>
      <c r="DF29" s="99">
        <v>97.3</v>
      </c>
      <c r="DG29" s="99">
        <v>97.6</v>
      </c>
      <c r="DH29" s="99">
        <v>97.8</v>
      </c>
      <c r="DI29" s="99">
        <v>98.4</v>
      </c>
      <c r="DJ29" s="99">
        <v>98.8</v>
      </c>
      <c r="DK29" s="99">
        <v>98.2</v>
      </c>
      <c r="DL29" s="99">
        <v>98.8</v>
      </c>
      <c r="DM29" s="99">
        <v>97.8</v>
      </c>
      <c r="DN29" s="99">
        <v>97.9</v>
      </c>
      <c r="DO29" s="99">
        <v>98.5</v>
      </c>
      <c r="DP29" s="99">
        <v>98.9</v>
      </c>
      <c r="DQ29" s="99">
        <v>99.1</v>
      </c>
      <c r="DR29" s="99">
        <v>99.3</v>
      </c>
      <c r="DS29" s="99">
        <v>100</v>
      </c>
      <c r="DT29" s="99">
        <v>99.3</v>
      </c>
      <c r="DU29" s="99">
        <v>98.8</v>
      </c>
      <c r="DV29" s="99">
        <v>100.2</v>
      </c>
      <c r="DW29" s="99">
        <v>100.3</v>
      </c>
      <c r="DX29" s="99">
        <v>99.8</v>
      </c>
      <c r="DY29" s="99">
        <v>100.5</v>
      </c>
      <c r="DZ29" s="99">
        <v>101</v>
      </c>
      <c r="EA29" s="99">
        <v>99.9</v>
      </c>
      <c r="EB29" s="99">
        <v>99.8</v>
      </c>
      <c r="EC29" s="99">
        <v>99.6</v>
      </c>
      <c r="ED29" s="99">
        <v>100.8</v>
      </c>
      <c r="EE29" s="99">
        <v>100.9</v>
      </c>
      <c r="EF29" s="99">
        <v>101.3</v>
      </c>
      <c r="EG29" s="99">
        <v>100.1</v>
      </c>
      <c r="EH29" s="99">
        <v>99.9</v>
      </c>
      <c r="EI29" s="99">
        <v>100.4</v>
      </c>
      <c r="EJ29" s="99">
        <v>100.4</v>
      </c>
      <c r="EK29" s="99">
        <v>101.2</v>
      </c>
      <c r="EL29" s="99">
        <v>101.4</v>
      </c>
      <c r="EM29" s="99">
        <v>101.7</v>
      </c>
      <c r="EN29" s="99">
        <v>102.1</v>
      </c>
      <c r="EO29" s="99">
        <v>101.3</v>
      </c>
      <c r="EP29" s="99">
        <v>101.5</v>
      </c>
      <c r="EQ29" s="99">
        <v>102</v>
      </c>
      <c r="ER29" s="99">
        <v>101.7</v>
      </c>
      <c r="ES29" s="99">
        <v>102</v>
      </c>
      <c r="ET29" s="99">
        <v>103</v>
      </c>
      <c r="EU29" s="99">
        <v>102.2</v>
      </c>
      <c r="EV29" s="99">
        <v>102.8</v>
      </c>
      <c r="EW29" s="99">
        <v>102.9</v>
      </c>
      <c r="EX29" s="99">
        <v>102.2</v>
      </c>
      <c r="EY29" s="99">
        <v>104</v>
      </c>
      <c r="EZ29" s="99">
        <v>101.9</v>
      </c>
      <c r="FA29" s="99">
        <v>103.1</v>
      </c>
      <c r="FB29" s="99">
        <v>103.4</v>
      </c>
      <c r="FC29" s="99">
        <v>102.5</v>
      </c>
      <c r="FD29" s="99">
        <v>103.6</v>
      </c>
      <c r="FE29" s="99">
        <v>104.4</v>
      </c>
      <c r="FF29" s="99">
        <v>102.9</v>
      </c>
      <c r="FG29" s="99">
        <v>104.5</v>
      </c>
      <c r="FH29" s="99">
        <v>104.7</v>
      </c>
      <c r="FI29" s="99">
        <v>104.3</v>
      </c>
      <c r="FJ29" s="99">
        <v>104.2</v>
      </c>
      <c r="FK29" s="99">
        <v>104.2</v>
      </c>
      <c r="FL29" s="99">
        <v>104.6</v>
      </c>
      <c r="FM29" s="99">
        <v>103.8</v>
      </c>
      <c r="FN29" s="99">
        <v>104.5</v>
      </c>
      <c r="FO29" s="99">
        <v>104.4</v>
      </c>
      <c r="FP29" s="99">
        <v>104.4</v>
      </c>
      <c r="FQ29" s="99">
        <v>104.7</v>
      </c>
      <c r="FR29" s="99">
        <v>105.3</v>
      </c>
      <c r="FS29" s="99">
        <v>104.3</v>
      </c>
      <c r="FT29" s="99">
        <v>106</v>
      </c>
      <c r="FU29" s="99">
        <v>105.5</v>
      </c>
      <c r="FV29" s="99">
        <v>105.5</v>
      </c>
      <c r="FW29" s="99">
        <v>105</v>
      </c>
      <c r="FX29" s="99">
        <v>105.1</v>
      </c>
      <c r="FY29" s="99">
        <v>105.7</v>
      </c>
      <c r="FZ29" s="99">
        <v>104.4</v>
      </c>
      <c r="GA29" s="99">
        <v>105.2</v>
      </c>
      <c r="GB29" s="99">
        <v>108.1</v>
      </c>
      <c r="GC29" s="99">
        <v>113.7</v>
      </c>
      <c r="GD29" s="99">
        <v>107.2</v>
      </c>
      <c r="GE29" s="99">
        <v>110.3</v>
      </c>
      <c r="GF29" s="99">
        <v>107.2</v>
      </c>
      <c r="GG29" s="99">
        <v>107.3</v>
      </c>
      <c r="GH29" s="99">
        <v>109.5</v>
      </c>
      <c r="GI29" s="99">
        <v>108</v>
      </c>
      <c r="GJ29" s="99">
        <v>110.4</v>
      </c>
      <c r="GK29" s="99">
        <v>108.1</v>
      </c>
      <c r="GL29" s="99">
        <v>110.4</v>
      </c>
      <c r="GM29" s="99">
        <v>111.6</v>
      </c>
      <c r="GN29" s="99">
        <v>110.9</v>
      </c>
      <c r="GO29" s="99">
        <v>113.1</v>
      </c>
      <c r="GP29" s="99">
        <v>111.3</v>
      </c>
      <c r="GQ29" s="99">
        <v>110.6</v>
      </c>
      <c r="GR29" s="99">
        <v>109.3</v>
      </c>
      <c r="GS29" s="99">
        <v>108.5</v>
      </c>
      <c r="GT29" s="4" t="str">
        <f t="shared" si="0"/>
        <v>Food, drinks, tobacco</v>
      </c>
      <c r="GV29" s="21"/>
    </row>
    <row r="30" spans="1:204" ht="12.5">
      <c r="A30" s="4" t="s">
        <v>249</v>
      </c>
      <c r="B30" s="87" t="s">
        <v>174</v>
      </c>
      <c r="C30" s="99">
        <v>93.2</v>
      </c>
      <c r="D30" s="99">
        <v>92.7</v>
      </c>
      <c r="E30" s="99">
        <v>93.3</v>
      </c>
      <c r="F30" s="99">
        <v>93</v>
      </c>
      <c r="G30" s="99">
        <v>93.1</v>
      </c>
      <c r="H30" s="99">
        <v>93.5</v>
      </c>
      <c r="I30" s="99">
        <v>93</v>
      </c>
      <c r="J30" s="99">
        <v>93.9</v>
      </c>
      <c r="K30" s="99">
        <v>93.7</v>
      </c>
      <c r="L30" s="99">
        <v>94.1</v>
      </c>
      <c r="M30" s="99">
        <v>94.4</v>
      </c>
      <c r="N30" s="99">
        <v>94.7</v>
      </c>
      <c r="O30" s="99">
        <v>94.8</v>
      </c>
      <c r="P30" s="99">
        <v>94.8</v>
      </c>
      <c r="Q30" s="99">
        <v>95.1</v>
      </c>
      <c r="R30" s="99">
        <v>95.8</v>
      </c>
      <c r="S30" s="99">
        <v>96.7</v>
      </c>
      <c r="T30" s="99">
        <v>96.2</v>
      </c>
      <c r="U30" s="99">
        <v>95.1</v>
      </c>
      <c r="V30" s="99">
        <v>97.2</v>
      </c>
      <c r="W30" s="99">
        <v>95.8</v>
      </c>
      <c r="X30" s="99">
        <v>97.4</v>
      </c>
      <c r="Y30" s="99">
        <v>98.3</v>
      </c>
      <c r="Z30" s="99">
        <v>99.4</v>
      </c>
      <c r="AA30" s="99">
        <v>96.9</v>
      </c>
      <c r="AB30" s="99">
        <v>98.2</v>
      </c>
      <c r="AC30" s="99">
        <v>99.3</v>
      </c>
      <c r="AD30" s="99">
        <v>99.9</v>
      </c>
      <c r="AE30" s="99">
        <v>98.3</v>
      </c>
      <c r="AF30" s="99">
        <v>99.4</v>
      </c>
      <c r="AG30" s="99">
        <v>99.5</v>
      </c>
      <c r="AH30" s="99">
        <v>99.8</v>
      </c>
      <c r="AI30" s="99">
        <v>99.5</v>
      </c>
      <c r="AJ30" s="99">
        <v>99.6</v>
      </c>
      <c r="AK30" s="99">
        <v>99.4</v>
      </c>
      <c r="AL30" s="99">
        <v>99.4</v>
      </c>
      <c r="AM30" s="99">
        <v>99.7</v>
      </c>
      <c r="AN30" s="99">
        <v>101</v>
      </c>
      <c r="AO30" s="99">
        <v>98.7</v>
      </c>
      <c r="AP30" s="99">
        <v>99.1</v>
      </c>
      <c r="AQ30" s="99">
        <v>99.5</v>
      </c>
      <c r="AR30" s="99">
        <v>98.6</v>
      </c>
      <c r="AS30" s="99">
        <v>98.4</v>
      </c>
      <c r="AT30" s="99">
        <v>98.3</v>
      </c>
      <c r="AU30" s="99">
        <v>99.7</v>
      </c>
      <c r="AV30" s="99">
        <v>97.8</v>
      </c>
      <c r="AW30" s="99">
        <v>97.8</v>
      </c>
      <c r="AX30" s="99">
        <v>98.1</v>
      </c>
      <c r="AY30" s="99">
        <v>96.4</v>
      </c>
      <c r="AZ30" s="99">
        <v>95.9</v>
      </c>
      <c r="BA30" s="99">
        <v>95.8</v>
      </c>
      <c r="BB30" s="99">
        <v>96.4</v>
      </c>
      <c r="BC30" s="99">
        <v>95.1</v>
      </c>
      <c r="BD30" s="99">
        <v>95.6</v>
      </c>
      <c r="BE30" s="99">
        <v>96.1</v>
      </c>
      <c r="BF30" s="99">
        <v>94.2</v>
      </c>
      <c r="BG30" s="99">
        <v>95.7</v>
      </c>
      <c r="BH30" s="99">
        <v>96.2</v>
      </c>
      <c r="BI30" s="99">
        <v>95.7</v>
      </c>
      <c r="BJ30" s="99">
        <v>97.3</v>
      </c>
      <c r="BK30" s="99">
        <v>95.4</v>
      </c>
      <c r="BL30" s="99">
        <v>96.5</v>
      </c>
      <c r="BM30" s="99">
        <v>97.8</v>
      </c>
      <c r="BN30" s="99">
        <v>97.1</v>
      </c>
      <c r="BO30" s="99">
        <v>97.6</v>
      </c>
      <c r="BP30" s="99">
        <v>98</v>
      </c>
      <c r="BQ30" s="99">
        <v>96.5</v>
      </c>
      <c r="BR30" s="99">
        <v>97.5</v>
      </c>
      <c r="BS30" s="99">
        <v>97.8</v>
      </c>
      <c r="BT30" s="99">
        <v>97.3</v>
      </c>
      <c r="BU30" s="99">
        <v>97.6</v>
      </c>
      <c r="BV30" s="99">
        <v>97.1</v>
      </c>
      <c r="BW30" s="99">
        <v>96.8</v>
      </c>
      <c r="BX30" s="99">
        <v>98.2</v>
      </c>
      <c r="BY30" s="99">
        <v>96.5</v>
      </c>
      <c r="BZ30" s="99">
        <v>97.3</v>
      </c>
      <c r="CA30" s="99">
        <v>96.3</v>
      </c>
      <c r="CB30" s="99">
        <v>96.8</v>
      </c>
      <c r="CC30" s="99">
        <v>97.4</v>
      </c>
      <c r="CD30" s="99">
        <v>97.2</v>
      </c>
      <c r="CE30" s="99">
        <v>96.5</v>
      </c>
      <c r="CF30" s="99">
        <v>97</v>
      </c>
      <c r="CG30" s="99">
        <v>96.5</v>
      </c>
      <c r="CH30" s="99">
        <v>96.5</v>
      </c>
      <c r="CI30" s="99">
        <v>96.1</v>
      </c>
      <c r="CJ30" s="99">
        <v>96</v>
      </c>
      <c r="CK30" s="99">
        <v>97.1</v>
      </c>
      <c r="CL30" s="99">
        <v>94.8</v>
      </c>
      <c r="CM30" s="99">
        <v>95.9</v>
      </c>
      <c r="CN30" s="99">
        <v>95.9</v>
      </c>
      <c r="CO30" s="99">
        <v>96.2</v>
      </c>
      <c r="CP30" s="99">
        <v>95.5</v>
      </c>
      <c r="CQ30" s="99">
        <v>94.5</v>
      </c>
      <c r="CR30" s="99">
        <v>94.6</v>
      </c>
      <c r="CS30" s="99">
        <v>93.7</v>
      </c>
      <c r="CT30" s="99">
        <v>94.1</v>
      </c>
      <c r="CU30" s="99">
        <v>94.3</v>
      </c>
      <c r="CV30" s="99">
        <v>93.7</v>
      </c>
      <c r="CW30" s="99">
        <v>93.2</v>
      </c>
      <c r="CX30" s="99">
        <v>94.5</v>
      </c>
      <c r="CY30" s="99">
        <v>94.8</v>
      </c>
      <c r="CZ30" s="99">
        <v>94</v>
      </c>
      <c r="DA30" s="99">
        <v>94.2</v>
      </c>
      <c r="DB30" s="99">
        <v>94.7</v>
      </c>
      <c r="DC30" s="99">
        <v>95.3</v>
      </c>
      <c r="DD30" s="99">
        <v>94.5</v>
      </c>
      <c r="DE30" s="99">
        <v>95.5</v>
      </c>
      <c r="DF30" s="99">
        <v>95.1</v>
      </c>
      <c r="DG30" s="99">
        <v>95.8</v>
      </c>
      <c r="DH30" s="99">
        <v>95.6</v>
      </c>
      <c r="DI30" s="99">
        <v>95.8</v>
      </c>
      <c r="DJ30" s="99">
        <v>95.8</v>
      </c>
      <c r="DK30" s="99">
        <v>95.8</v>
      </c>
      <c r="DL30" s="99">
        <v>96.2</v>
      </c>
      <c r="DM30" s="99">
        <v>95.6</v>
      </c>
      <c r="DN30" s="99">
        <v>97.8</v>
      </c>
      <c r="DO30" s="99">
        <v>96.1</v>
      </c>
      <c r="DP30" s="99">
        <v>96.8</v>
      </c>
      <c r="DQ30" s="99">
        <v>97.4</v>
      </c>
      <c r="DR30" s="99">
        <v>97.9</v>
      </c>
      <c r="DS30" s="99">
        <v>98.3</v>
      </c>
      <c r="DT30" s="99">
        <v>99</v>
      </c>
      <c r="DU30" s="99">
        <v>99</v>
      </c>
      <c r="DV30" s="99">
        <v>99.3</v>
      </c>
      <c r="DW30" s="99">
        <v>100</v>
      </c>
      <c r="DX30" s="99">
        <v>100.3</v>
      </c>
      <c r="DY30" s="99">
        <v>100.7</v>
      </c>
      <c r="DZ30" s="99">
        <v>100.5</v>
      </c>
      <c r="EA30" s="99">
        <v>101</v>
      </c>
      <c r="EB30" s="99">
        <v>100.8</v>
      </c>
      <c r="EC30" s="99">
        <v>99.8</v>
      </c>
      <c r="ED30" s="99">
        <v>101.4</v>
      </c>
      <c r="EE30" s="99">
        <v>101.7</v>
      </c>
      <c r="EF30" s="99">
        <v>101.8</v>
      </c>
      <c r="EG30" s="99">
        <v>101.4</v>
      </c>
      <c r="EH30" s="99">
        <v>101.6</v>
      </c>
      <c r="EI30" s="99">
        <v>101.7</v>
      </c>
      <c r="EJ30" s="99">
        <v>102.1</v>
      </c>
      <c r="EK30" s="99">
        <v>102.3</v>
      </c>
      <c r="EL30" s="99">
        <v>102.6</v>
      </c>
      <c r="EM30" s="99">
        <v>101.3</v>
      </c>
      <c r="EN30" s="99">
        <v>104.6</v>
      </c>
      <c r="EO30" s="99">
        <v>103.1</v>
      </c>
      <c r="EP30" s="99">
        <v>103.7</v>
      </c>
      <c r="EQ30" s="99">
        <v>103.5</v>
      </c>
      <c r="ER30" s="99">
        <v>104.1</v>
      </c>
      <c r="ES30" s="99">
        <v>105.7</v>
      </c>
      <c r="ET30" s="99">
        <v>104.6</v>
      </c>
      <c r="EU30" s="99">
        <v>105.9</v>
      </c>
      <c r="EV30" s="99">
        <v>106</v>
      </c>
      <c r="EW30" s="99">
        <v>106.3</v>
      </c>
      <c r="EX30" s="99">
        <v>106</v>
      </c>
      <c r="EY30" s="99">
        <v>107.1</v>
      </c>
      <c r="EZ30" s="99">
        <v>105.6</v>
      </c>
      <c r="FA30" s="99">
        <v>108.3</v>
      </c>
      <c r="FB30" s="99">
        <v>107.4</v>
      </c>
      <c r="FC30" s="99">
        <v>106.9</v>
      </c>
      <c r="FD30" s="99">
        <v>106.2</v>
      </c>
      <c r="FE30" s="99">
        <v>106.8</v>
      </c>
      <c r="FF30" s="99">
        <v>109.1</v>
      </c>
      <c r="FG30" s="99">
        <v>108</v>
      </c>
      <c r="FH30" s="99">
        <v>107.6</v>
      </c>
      <c r="FI30" s="99">
        <v>108.1</v>
      </c>
      <c r="FJ30" s="99">
        <v>108.3</v>
      </c>
      <c r="FK30" s="99">
        <v>107.7</v>
      </c>
      <c r="FL30" s="99">
        <v>108.9</v>
      </c>
      <c r="FM30" s="99">
        <v>110</v>
      </c>
      <c r="FN30" s="99">
        <v>108</v>
      </c>
      <c r="FO30" s="99">
        <v>110</v>
      </c>
      <c r="FP30" s="99">
        <v>111.2</v>
      </c>
      <c r="FQ30" s="99">
        <v>111.2</v>
      </c>
      <c r="FR30" s="99">
        <v>111.7</v>
      </c>
      <c r="FS30" s="99">
        <v>111.2</v>
      </c>
      <c r="FT30" s="99">
        <v>112</v>
      </c>
      <c r="FU30" s="99">
        <v>112</v>
      </c>
      <c r="FV30" s="99">
        <v>112.5</v>
      </c>
      <c r="FW30" s="99">
        <v>113</v>
      </c>
      <c r="FX30" s="99">
        <v>112.4</v>
      </c>
      <c r="FY30" s="99">
        <v>113.7</v>
      </c>
      <c r="FZ30" s="99">
        <v>112.7</v>
      </c>
      <c r="GA30" s="99">
        <v>113.5</v>
      </c>
      <c r="GB30" s="99">
        <v>113.4</v>
      </c>
      <c r="GC30" s="99">
        <v>91.5</v>
      </c>
      <c r="GD30" s="99">
        <v>77.2</v>
      </c>
      <c r="GE30" s="99">
        <v>104.8</v>
      </c>
      <c r="GF30" s="99">
        <v>115.8</v>
      </c>
      <c r="GG30" s="99">
        <v>113.2</v>
      </c>
      <c r="GH30" s="99">
        <v>119.3</v>
      </c>
      <c r="GI30" s="99">
        <v>117.1</v>
      </c>
      <c r="GJ30" s="99">
        <v>119</v>
      </c>
      <c r="GK30" s="99">
        <v>110.8</v>
      </c>
      <c r="GL30" s="99">
        <v>112.2</v>
      </c>
      <c r="GM30" s="99">
        <v>101.4</v>
      </c>
      <c r="GN30" s="99">
        <v>110.4</v>
      </c>
      <c r="GO30" s="99">
        <v>117.2</v>
      </c>
      <c r="GP30" s="99">
        <v>110.2</v>
      </c>
      <c r="GQ30" s="99">
        <v>119.2</v>
      </c>
      <c r="GR30" s="99">
        <v>123.3</v>
      </c>
      <c r="GS30" s="99">
        <v>119</v>
      </c>
      <c r="GT30" s="4" t="str">
        <f t="shared" si="0"/>
        <v>Non-food products (exc. automative fuel)</v>
      </c>
      <c r="GV30" s="21"/>
    </row>
    <row r="31" spans="1:204" ht="12.5">
      <c r="A31" s="4" t="s">
        <v>181</v>
      </c>
      <c r="B31" s="87" t="s">
        <v>175</v>
      </c>
      <c r="C31" s="99">
        <v>101.6</v>
      </c>
      <c r="D31" s="99">
        <v>101.6</v>
      </c>
      <c r="E31" s="99">
        <v>101</v>
      </c>
      <c r="F31" s="99">
        <v>101.2</v>
      </c>
      <c r="G31" s="99">
        <v>101.2</v>
      </c>
      <c r="H31" s="99">
        <v>101.6</v>
      </c>
      <c r="I31" s="99">
        <v>102</v>
      </c>
      <c r="J31" s="99">
        <v>101.7</v>
      </c>
      <c r="K31" s="99">
        <v>102.5</v>
      </c>
      <c r="L31" s="99">
        <v>102.4</v>
      </c>
      <c r="M31" s="99">
        <v>102.4</v>
      </c>
      <c r="N31" s="99">
        <v>102.6</v>
      </c>
      <c r="O31" s="99">
        <v>102.7</v>
      </c>
      <c r="P31" s="99">
        <v>103.6</v>
      </c>
      <c r="Q31" s="99">
        <v>103</v>
      </c>
      <c r="R31" s="99">
        <v>102.8</v>
      </c>
      <c r="S31" s="99">
        <v>102.9</v>
      </c>
      <c r="T31" s="99">
        <v>104.1</v>
      </c>
      <c r="U31" s="99">
        <v>105.4</v>
      </c>
      <c r="V31" s="99">
        <v>103</v>
      </c>
      <c r="W31" s="99">
        <v>103.3</v>
      </c>
      <c r="X31" s="99">
        <v>102.2</v>
      </c>
      <c r="Y31" s="99">
        <v>102.9</v>
      </c>
      <c r="Z31" s="99">
        <v>103</v>
      </c>
      <c r="AA31" s="99">
        <v>103.3</v>
      </c>
      <c r="AB31" s="99">
        <v>103.3</v>
      </c>
      <c r="AC31" s="99">
        <v>104.9</v>
      </c>
      <c r="AD31" s="99">
        <v>103.3</v>
      </c>
      <c r="AE31" s="99">
        <v>103.1</v>
      </c>
      <c r="AF31" s="99">
        <v>103.7</v>
      </c>
      <c r="AG31" s="99">
        <v>103.3</v>
      </c>
      <c r="AH31" s="99">
        <v>103.6</v>
      </c>
      <c r="AI31" s="99">
        <v>103.3</v>
      </c>
      <c r="AJ31" s="99">
        <v>103</v>
      </c>
      <c r="AK31" s="99">
        <v>103.2</v>
      </c>
      <c r="AL31" s="99">
        <v>101.5</v>
      </c>
      <c r="AM31" s="99">
        <v>101.9</v>
      </c>
      <c r="AN31" s="99">
        <v>102.1</v>
      </c>
      <c r="AO31" s="99">
        <v>101.3</v>
      </c>
      <c r="AP31" s="99">
        <v>101.5</v>
      </c>
      <c r="AQ31" s="99">
        <v>102.1</v>
      </c>
      <c r="AR31" s="99">
        <v>100.6</v>
      </c>
      <c r="AS31" s="99">
        <v>100.4</v>
      </c>
      <c r="AT31" s="99">
        <v>101.4</v>
      </c>
      <c r="AU31" s="99">
        <v>101.3</v>
      </c>
      <c r="AV31" s="99">
        <v>100.7</v>
      </c>
      <c r="AW31" s="99">
        <v>101.1</v>
      </c>
      <c r="AX31" s="99">
        <v>100.2</v>
      </c>
      <c r="AY31" s="99">
        <v>100</v>
      </c>
      <c r="AZ31" s="99">
        <v>98.7</v>
      </c>
      <c r="BA31" s="99">
        <v>98</v>
      </c>
      <c r="BB31" s="99">
        <v>99.8</v>
      </c>
      <c r="BC31" s="99">
        <v>99.8</v>
      </c>
      <c r="BD31" s="99">
        <v>98.2</v>
      </c>
      <c r="BE31" s="99">
        <v>98.2</v>
      </c>
      <c r="BF31" s="99">
        <v>99.9</v>
      </c>
      <c r="BG31" s="99">
        <v>99.1</v>
      </c>
      <c r="BH31" s="99">
        <v>98.8</v>
      </c>
      <c r="BI31" s="99">
        <v>98.6</v>
      </c>
      <c r="BJ31" s="99">
        <v>100.4</v>
      </c>
      <c r="BK31" s="99">
        <v>100.2</v>
      </c>
      <c r="BL31" s="99">
        <v>99.9</v>
      </c>
      <c r="BM31" s="99">
        <v>100.2</v>
      </c>
      <c r="BN31" s="99">
        <v>98.9</v>
      </c>
      <c r="BO31" s="99">
        <v>99.8</v>
      </c>
      <c r="BP31" s="99">
        <v>98.9</v>
      </c>
      <c r="BQ31" s="99">
        <v>101</v>
      </c>
      <c r="BR31" s="99">
        <v>98.4</v>
      </c>
      <c r="BS31" s="99">
        <v>98.7</v>
      </c>
      <c r="BT31" s="99">
        <v>99.1</v>
      </c>
      <c r="BU31" s="99">
        <v>99.2</v>
      </c>
      <c r="BV31" s="99">
        <v>100.1</v>
      </c>
      <c r="BW31" s="99">
        <v>99.5</v>
      </c>
      <c r="BX31" s="99">
        <v>99.5</v>
      </c>
      <c r="BY31" s="99">
        <v>98.9</v>
      </c>
      <c r="BZ31" s="99">
        <v>100.5</v>
      </c>
      <c r="CA31" s="99">
        <v>97.5</v>
      </c>
      <c r="CB31" s="99">
        <v>99</v>
      </c>
      <c r="CC31" s="99">
        <v>99.1</v>
      </c>
      <c r="CD31" s="99">
        <v>98.6</v>
      </c>
      <c r="CE31" s="99">
        <v>98.9</v>
      </c>
      <c r="CF31" s="99">
        <v>99.3</v>
      </c>
      <c r="CG31" s="99">
        <v>98.3</v>
      </c>
      <c r="CH31" s="99">
        <v>97.8</v>
      </c>
      <c r="CI31" s="99">
        <v>98.3</v>
      </c>
      <c r="CJ31" s="99">
        <v>98.6</v>
      </c>
      <c r="CK31" s="99">
        <v>98.7</v>
      </c>
      <c r="CL31" s="99">
        <v>97.9</v>
      </c>
      <c r="CM31" s="99">
        <v>98.2</v>
      </c>
      <c r="CN31" s="99">
        <v>98.7</v>
      </c>
      <c r="CO31" s="99">
        <v>97.9</v>
      </c>
      <c r="CP31" s="99">
        <v>98.6</v>
      </c>
      <c r="CQ31" s="99">
        <v>98.3</v>
      </c>
      <c r="CR31" s="99">
        <v>97.4</v>
      </c>
      <c r="CS31" s="99">
        <v>97.2</v>
      </c>
      <c r="CT31" s="99">
        <v>97.2</v>
      </c>
      <c r="CU31" s="99">
        <v>97.1</v>
      </c>
      <c r="CV31" s="99">
        <v>97.8</v>
      </c>
      <c r="CW31" s="99">
        <v>98.4</v>
      </c>
      <c r="CX31" s="99">
        <v>96.4</v>
      </c>
      <c r="CY31" s="99">
        <v>97.9</v>
      </c>
      <c r="CZ31" s="99">
        <v>97.3</v>
      </c>
      <c r="DA31" s="99">
        <v>98.4</v>
      </c>
      <c r="DB31" s="99">
        <v>98.2</v>
      </c>
      <c r="DC31" s="99">
        <v>97.4</v>
      </c>
      <c r="DD31" s="99">
        <v>97.8</v>
      </c>
      <c r="DE31" s="99">
        <v>98.7</v>
      </c>
      <c r="DF31" s="99">
        <v>96.5</v>
      </c>
      <c r="DG31" s="99">
        <v>97.2</v>
      </c>
      <c r="DH31" s="99">
        <v>97.6</v>
      </c>
      <c r="DI31" s="99">
        <v>98.4</v>
      </c>
      <c r="DJ31" s="99">
        <v>98.7</v>
      </c>
      <c r="DK31" s="99">
        <v>98.2</v>
      </c>
      <c r="DL31" s="99">
        <v>98.8</v>
      </c>
      <c r="DM31" s="99">
        <v>97.7</v>
      </c>
      <c r="DN31" s="99">
        <v>97.8</v>
      </c>
      <c r="DO31" s="99">
        <v>98.6</v>
      </c>
      <c r="DP31" s="99">
        <v>98.9</v>
      </c>
      <c r="DQ31" s="99">
        <v>99.2</v>
      </c>
      <c r="DR31" s="99">
        <v>99.9</v>
      </c>
      <c r="DS31" s="99">
        <v>100</v>
      </c>
      <c r="DT31" s="99">
        <v>99.3</v>
      </c>
      <c r="DU31" s="99">
        <v>98.8</v>
      </c>
      <c r="DV31" s="99">
        <v>100.1</v>
      </c>
      <c r="DW31" s="99">
        <v>100.4</v>
      </c>
      <c r="DX31" s="99">
        <v>99.6</v>
      </c>
      <c r="DY31" s="99">
        <v>100.4</v>
      </c>
      <c r="DZ31" s="99">
        <v>101.1</v>
      </c>
      <c r="EA31" s="99">
        <v>99.8</v>
      </c>
      <c r="EB31" s="99">
        <v>99.8</v>
      </c>
      <c r="EC31" s="99">
        <v>99.7</v>
      </c>
      <c r="ED31" s="99">
        <v>101.1</v>
      </c>
      <c r="EE31" s="99">
        <v>100.8</v>
      </c>
      <c r="EF31" s="99">
        <v>101.1</v>
      </c>
      <c r="EG31" s="99">
        <v>99.9</v>
      </c>
      <c r="EH31" s="99">
        <v>99.7</v>
      </c>
      <c r="EI31" s="99">
        <v>100.4</v>
      </c>
      <c r="EJ31" s="99">
        <v>100.1</v>
      </c>
      <c r="EK31" s="99">
        <v>101.3</v>
      </c>
      <c r="EL31" s="99">
        <v>101.3</v>
      </c>
      <c r="EM31" s="99">
        <v>101.7</v>
      </c>
      <c r="EN31" s="99">
        <v>102</v>
      </c>
      <c r="EO31" s="99">
        <v>101.2</v>
      </c>
      <c r="EP31" s="99">
        <v>101.1</v>
      </c>
      <c r="EQ31" s="99">
        <v>102</v>
      </c>
      <c r="ER31" s="99">
        <v>101.6</v>
      </c>
      <c r="ES31" s="99">
        <v>101.9</v>
      </c>
      <c r="ET31" s="99">
        <v>103.1</v>
      </c>
      <c r="EU31" s="99">
        <v>102.3</v>
      </c>
      <c r="EV31" s="99">
        <v>102.7</v>
      </c>
      <c r="EW31" s="99">
        <v>102.9</v>
      </c>
      <c r="EX31" s="99">
        <v>102.2</v>
      </c>
      <c r="EY31" s="99">
        <v>104.2</v>
      </c>
      <c r="EZ31" s="99">
        <v>102</v>
      </c>
      <c r="FA31" s="99">
        <v>103.3</v>
      </c>
      <c r="FB31" s="99">
        <v>103.1</v>
      </c>
      <c r="FC31" s="99">
        <v>102.6</v>
      </c>
      <c r="FD31" s="99">
        <v>103.9</v>
      </c>
      <c r="FE31" s="99">
        <v>104.5</v>
      </c>
      <c r="FF31" s="99">
        <v>103.2</v>
      </c>
      <c r="FG31" s="99">
        <v>104.7</v>
      </c>
      <c r="FH31" s="99">
        <v>104.8</v>
      </c>
      <c r="FI31" s="99">
        <v>104.4</v>
      </c>
      <c r="FJ31" s="99">
        <v>104.3</v>
      </c>
      <c r="FK31" s="99">
        <v>104.5</v>
      </c>
      <c r="FL31" s="99">
        <v>104.9</v>
      </c>
      <c r="FM31" s="99">
        <v>104.2</v>
      </c>
      <c r="FN31" s="99">
        <v>104.9</v>
      </c>
      <c r="FO31" s="99">
        <v>104.8</v>
      </c>
      <c r="FP31" s="99">
        <v>104.6</v>
      </c>
      <c r="FQ31" s="99">
        <v>105</v>
      </c>
      <c r="FR31" s="99">
        <v>105.6</v>
      </c>
      <c r="FS31" s="99">
        <v>104.7</v>
      </c>
      <c r="FT31" s="99">
        <v>106.2</v>
      </c>
      <c r="FU31" s="99">
        <v>105.7</v>
      </c>
      <c r="FV31" s="99">
        <v>105.8</v>
      </c>
      <c r="FW31" s="99">
        <v>105.2</v>
      </c>
      <c r="FX31" s="99">
        <v>105.4</v>
      </c>
      <c r="FY31" s="99">
        <v>106.4</v>
      </c>
      <c r="FZ31" s="99">
        <v>104.9</v>
      </c>
      <c r="GA31" s="99">
        <v>105.6</v>
      </c>
      <c r="GB31" s="99">
        <v>108.6</v>
      </c>
      <c r="GC31" s="99">
        <v>116.4</v>
      </c>
      <c r="GD31" s="99">
        <v>109.6</v>
      </c>
      <c r="GE31" s="99">
        <v>112.6</v>
      </c>
      <c r="GF31" s="99">
        <v>107.8</v>
      </c>
      <c r="GG31" s="99">
        <v>107.5</v>
      </c>
      <c r="GH31" s="99">
        <v>110.4</v>
      </c>
      <c r="GI31" s="99">
        <v>108.6</v>
      </c>
      <c r="GJ31" s="99">
        <v>111.6</v>
      </c>
      <c r="GK31" s="99">
        <v>109.7</v>
      </c>
      <c r="GL31" s="99">
        <v>112.6</v>
      </c>
      <c r="GM31" s="99">
        <v>113.2</v>
      </c>
      <c r="GN31" s="99">
        <v>112</v>
      </c>
      <c r="GO31" s="99">
        <v>114.3</v>
      </c>
      <c r="GP31" s="99">
        <v>112.3</v>
      </c>
      <c r="GQ31" s="99">
        <v>111.8</v>
      </c>
      <c r="GR31" s="99">
        <v>109.4</v>
      </c>
      <c r="GS31" s="99">
        <v>109.4</v>
      </c>
      <c r="GT31" s="4" t="str">
        <f t="shared" si="0"/>
        <v>Supermarkets</v>
      </c>
      <c r="GV31" s="21"/>
    </row>
    <row r="32" spans="1:204" ht="12.5">
      <c r="A32" s="4" t="s">
        <v>182</v>
      </c>
      <c r="B32" s="87" t="s">
        <v>176</v>
      </c>
      <c r="C32" s="99">
        <v>104</v>
      </c>
      <c r="D32" s="99">
        <v>102.1</v>
      </c>
      <c r="E32" s="99">
        <v>103.9</v>
      </c>
      <c r="F32" s="99">
        <v>103.9</v>
      </c>
      <c r="G32" s="99">
        <v>102.4</v>
      </c>
      <c r="H32" s="99">
        <v>103.3</v>
      </c>
      <c r="I32" s="99">
        <v>103</v>
      </c>
      <c r="J32" s="99">
        <v>103.7</v>
      </c>
      <c r="K32" s="99">
        <v>102.7</v>
      </c>
      <c r="L32" s="99">
        <v>103.2</v>
      </c>
      <c r="M32" s="99">
        <v>103.7</v>
      </c>
      <c r="N32" s="99">
        <v>103.7</v>
      </c>
      <c r="O32" s="99">
        <v>105.3</v>
      </c>
      <c r="P32" s="99">
        <v>105.4</v>
      </c>
      <c r="Q32" s="99">
        <v>105.2</v>
      </c>
      <c r="R32" s="99">
        <v>106.2</v>
      </c>
      <c r="S32" s="99">
        <v>106.8</v>
      </c>
      <c r="T32" s="99">
        <v>106.8</v>
      </c>
      <c r="U32" s="99">
        <v>105.7</v>
      </c>
      <c r="V32" s="99">
        <v>107.9</v>
      </c>
      <c r="W32" s="99">
        <v>106.3</v>
      </c>
      <c r="X32" s="99">
        <v>106.5</v>
      </c>
      <c r="Y32" s="99">
        <v>106.7</v>
      </c>
      <c r="Z32" s="99">
        <v>107.9</v>
      </c>
      <c r="AA32" s="99">
        <v>105.9</v>
      </c>
      <c r="AB32" s="99">
        <v>108.1</v>
      </c>
      <c r="AC32" s="99">
        <v>110.1</v>
      </c>
      <c r="AD32" s="99">
        <v>107.9</v>
      </c>
      <c r="AE32" s="99">
        <v>106.4</v>
      </c>
      <c r="AF32" s="99">
        <v>109.5</v>
      </c>
      <c r="AG32" s="99">
        <v>107.8</v>
      </c>
      <c r="AH32" s="99">
        <v>109.4</v>
      </c>
      <c r="AI32" s="99">
        <v>109.3</v>
      </c>
      <c r="AJ32" s="99">
        <v>108.2</v>
      </c>
      <c r="AK32" s="99">
        <v>108.3</v>
      </c>
      <c r="AL32" s="99">
        <v>108.3</v>
      </c>
      <c r="AM32" s="99">
        <v>107.1</v>
      </c>
      <c r="AN32" s="99">
        <v>108</v>
      </c>
      <c r="AO32" s="99">
        <v>106.7</v>
      </c>
      <c r="AP32" s="99">
        <v>107.1</v>
      </c>
      <c r="AQ32" s="99">
        <v>107.5</v>
      </c>
      <c r="AR32" s="99">
        <v>105.8</v>
      </c>
      <c r="AS32" s="99">
        <v>106.2</v>
      </c>
      <c r="AT32" s="99">
        <v>105.7</v>
      </c>
      <c r="AU32" s="99">
        <v>106.3</v>
      </c>
      <c r="AV32" s="99">
        <v>105</v>
      </c>
      <c r="AW32" s="99">
        <v>105.6</v>
      </c>
      <c r="AX32" s="99">
        <v>103.8</v>
      </c>
      <c r="AY32" s="99">
        <v>103.5</v>
      </c>
      <c r="AZ32" s="99">
        <v>100.9</v>
      </c>
      <c r="BA32" s="99">
        <v>100.3</v>
      </c>
      <c r="BB32" s="99">
        <v>102</v>
      </c>
      <c r="BC32" s="99">
        <v>100.9</v>
      </c>
      <c r="BD32" s="99">
        <v>101.9</v>
      </c>
      <c r="BE32" s="99">
        <v>102</v>
      </c>
      <c r="BF32" s="99">
        <v>99.6</v>
      </c>
      <c r="BG32" s="99">
        <v>100.2</v>
      </c>
      <c r="BH32" s="99">
        <v>102.3</v>
      </c>
      <c r="BI32" s="99">
        <v>100.4</v>
      </c>
      <c r="BJ32" s="99">
        <v>102.1</v>
      </c>
      <c r="BK32" s="99">
        <v>102.9</v>
      </c>
      <c r="BL32" s="99">
        <v>101.9</v>
      </c>
      <c r="BM32" s="99">
        <v>103.2</v>
      </c>
      <c r="BN32" s="99">
        <v>102.1</v>
      </c>
      <c r="BO32" s="99">
        <v>102.1</v>
      </c>
      <c r="BP32" s="99">
        <v>105</v>
      </c>
      <c r="BQ32" s="99">
        <v>101.5</v>
      </c>
      <c r="BR32" s="99">
        <v>100.9</v>
      </c>
      <c r="BS32" s="99">
        <v>102.3</v>
      </c>
      <c r="BT32" s="99">
        <v>102.1</v>
      </c>
      <c r="BU32" s="99">
        <v>102.6</v>
      </c>
      <c r="BV32" s="99">
        <v>102.3</v>
      </c>
      <c r="BW32" s="99">
        <v>103.1</v>
      </c>
      <c r="BX32" s="99">
        <v>105.2</v>
      </c>
      <c r="BY32" s="99">
        <v>101.7</v>
      </c>
      <c r="BZ32" s="99">
        <v>104</v>
      </c>
      <c r="CA32" s="99">
        <v>100.8</v>
      </c>
      <c r="CB32" s="99">
        <v>104.8</v>
      </c>
      <c r="CC32" s="99">
        <v>101.9</v>
      </c>
      <c r="CD32" s="99">
        <v>101.7</v>
      </c>
      <c r="CE32" s="99">
        <v>100.5</v>
      </c>
      <c r="CF32" s="99">
        <v>100.6</v>
      </c>
      <c r="CG32" s="99">
        <v>99.3</v>
      </c>
      <c r="CH32" s="99">
        <v>99.3</v>
      </c>
      <c r="CI32" s="99">
        <v>98.3</v>
      </c>
      <c r="CJ32" s="99">
        <v>98.6</v>
      </c>
      <c r="CK32" s="99">
        <v>98.5</v>
      </c>
      <c r="CL32" s="99">
        <v>97.7</v>
      </c>
      <c r="CM32" s="99">
        <v>98.7</v>
      </c>
      <c r="CN32" s="99">
        <v>99.6</v>
      </c>
      <c r="CO32" s="99">
        <v>99.1</v>
      </c>
      <c r="CP32" s="99">
        <v>100.3</v>
      </c>
      <c r="CQ32" s="99">
        <v>96.2</v>
      </c>
      <c r="CR32" s="99">
        <v>95.4</v>
      </c>
      <c r="CS32" s="99">
        <v>94</v>
      </c>
      <c r="CT32" s="99">
        <v>95.3</v>
      </c>
      <c r="CU32" s="99">
        <v>94.7</v>
      </c>
      <c r="CV32" s="99">
        <v>94.8</v>
      </c>
      <c r="CW32" s="99">
        <v>95.9</v>
      </c>
      <c r="CX32" s="99">
        <v>95.6</v>
      </c>
      <c r="CY32" s="99">
        <v>95.9</v>
      </c>
      <c r="CZ32" s="99">
        <v>95.3</v>
      </c>
      <c r="DA32" s="99">
        <v>95.2</v>
      </c>
      <c r="DB32" s="99">
        <v>96</v>
      </c>
      <c r="DC32" s="99">
        <v>96.2</v>
      </c>
      <c r="DD32" s="99">
        <v>95.7</v>
      </c>
      <c r="DE32" s="99">
        <v>97.7</v>
      </c>
      <c r="DF32" s="99">
        <v>95.6</v>
      </c>
      <c r="DG32" s="99">
        <v>96.3</v>
      </c>
      <c r="DH32" s="99">
        <v>97.4</v>
      </c>
      <c r="DI32" s="99">
        <v>96.4</v>
      </c>
      <c r="DJ32" s="99">
        <v>97</v>
      </c>
      <c r="DK32" s="99">
        <v>98.3</v>
      </c>
      <c r="DL32" s="99">
        <v>97.4</v>
      </c>
      <c r="DM32" s="99">
        <v>96</v>
      </c>
      <c r="DN32" s="99">
        <v>99.3</v>
      </c>
      <c r="DO32" s="99">
        <v>96.8</v>
      </c>
      <c r="DP32" s="99">
        <v>96.8</v>
      </c>
      <c r="DQ32" s="99">
        <v>98.7</v>
      </c>
      <c r="DR32" s="99">
        <v>99.3</v>
      </c>
      <c r="DS32" s="99">
        <v>99.1</v>
      </c>
      <c r="DT32" s="99">
        <v>99.2</v>
      </c>
      <c r="DU32" s="99">
        <v>99.1</v>
      </c>
      <c r="DV32" s="99">
        <v>99.6</v>
      </c>
      <c r="DW32" s="99">
        <v>100.8</v>
      </c>
      <c r="DX32" s="99">
        <v>100.1</v>
      </c>
      <c r="DY32" s="99">
        <v>100.2</v>
      </c>
      <c r="DZ32" s="99">
        <v>100.8</v>
      </c>
      <c r="EA32" s="99">
        <v>101</v>
      </c>
      <c r="EB32" s="99">
        <v>100.9</v>
      </c>
      <c r="EC32" s="99">
        <v>98.5</v>
      </c>
      <c r="ED32" s="99">
        <v>100.8</v>
      </c>
      <c r="EE32" s="99">
        <v>102.1</v>
      </c>
      <c r="EF32" s="99">
        <v>100.6</v>
      </c>
      <c r="EG32" s="99">
        <v>100</v>
      </c>
      <c r="EH32" s="99">
        <v>100.7</v>
      </c>
      <c r="EI32" s="99">
        <v>99.5</v>
      </c>
      <c r="EJ32" s="99">
        <v>101.2</v>
      </c>
      <c r="EK32" s="99">
        <v>102.7</v>
      </c>
      <c r="EL32" s="99">
        <v>101.9</v>
      </c>
      <c r="EM32" s="99">
        <v>99.2</v>
      </c>
      <c r="EN32" s="99">
        <v>103</v>
      </c>
      <c r="EO32" s="99">
        <v>101.9</v>
      </c>
      <c r="EP32" s="99">
        <v>103.9</v>
      </c>
      <c r="EQ32" s="99">
        <v>106.2</v>
      </c>
      <c r="ER32" s="99">
        <v>105.4</v>
      </c>
      <c r="ES32" s="99">
        <v>105</v>
      </c>
      <c r="ET32" s="99">
        <v>105.5</v>
      </c>
      <c r="EU32" s="99">
        <v>106.3</v>
      </c>
      <c r="EV32" s="99">
        <v>104.9</v>
      </c>
      <c r="EW32" s="99">
        <v>106.7</v>
      </c>
      <c r="EX32" s="99">
        <v>105.8</v>
      </c>
      <c r="EY32" s="99">
        <v>107.5</v>
      </c>
      <c r="EZ32" s="99">
        <v>106.8</v>
      </c>
      <c r="FA32" s="99">
        <v>108.8</v>
      </c>
      <c r="FB32" s="99">
        <v>108.4</v>
      </c>
      <c r="FC32" s="99">
        <v>108.7</v>
      </c>
      <c r="FD32" s="99">
        <v>108.3</v>
      </c>
      <c r="FE32" s="99">
        <v>110.4</v>
      </c>
      <c r="FF32" s="99">
        <v>110.1</v>
      </c>
      <c r="FG32" s="99">
        <v>109.3</v>
      </c>
      <c r="FH32" s="99">
        <v>109.6</v>
      </c>
      <c r="FI32" s="99">
        <v>108.9</v>
      </c>
      <c r="FJ32" s="99">
        <v>110.1</v>
      </c>
      <c r="FK32" s="99">
        <v>109</v>
      </c>
      <c r="FL32" s="99">
        <v>109.3</v>
      </c>
      <c r="FM32" s="99">
        <v>110.5</v>
      </c>
      <c r="FN32" s="99">
        <v>110.4</v>
      </c>
      <c r="FO32" s="99">
        <v>109.3</v>
      </c>
      <c r="FP32" s="99">
        <v>110.9</v>
      </c>
      <c r="FQ32" s="99">
        <v>112.6</v>
      </c>
      <c r="FR32" s="99">
        <v>111.3</v>
      </c>
      <c r="FS32" s="99">
        <v>112</v>
      </c>
      <c r="FT32" s="99">
        <v>111.8</v>
      </c>
      <c r="FU32" s="99">
        <v>111.6</v>
      </c>
      <c r="FV32" s="99">
        <v>111.7</v>
      </c>
      <c r="FW32" s="99">
        <v>112.5</v>
      </c>
      <c r="FX32" s="99">
        <v>111.9</v>
      </c>
      <c r="FY32" s="99">
        <v>113.5</v>
      </c>
      <c r="FZ32" s="99">
        <v>111.4</v>
      </c>
      <c r="GA32" s="99">
        <v>109.1</v>
      </c>
      <c r="GB32" s="99">
        <v>110.4</v>
      </c>
      <c r="GC32" s="99">
        <v>70.3</v>
      </c>
      <c r="GD32" s="99">
        <v>51</v>
      </c>
      <c r="GE32" s="99">
        <v>88</v>
      </c>
      <c r="GF32" s="99">
        <v>103.3</v>
      </c>
      <c r="GG32" s="99">
        <v>101.6</v>
      </c>
      <c r="GH32" s="99">
        <v>108.6</v>
      </c>
      <c r="GI32" s="99">
        <v>106.8</v>
      </c>
      <c r="GJ32" s="99">
        <v>105.3</v>
      </c>
      <c r="GK32" s="99">
        <v>92.4</v>
      </c>
      <c r="GL32" s="99">
        <v>99.8</v>
      </c>
      <c r="GM32" s="99">
        <v>79.5</v>
      </c>
      <c r="GN32" s="99">
        <v>87.7</v>
      </c>
      <c r="GO32" s="99">
        <v>97.9</v>
      </c>
      <c r="GP32" s="99">
        <v>88.2</v>
      </c>
      <c r="GQ32" s="99">
        <v>99.9</v>
      </c>
      <c r="GR32" s="99">
        <v>109.6</v>
      </c>
      <c r="GS32" s="99">
        <v>104.3</v>
      </c>
      <c r="GT32" s="4" t="str">
        <f t="shared" si="0"/>
        <v>Department stores</v>
      </c>
      <c r="GV32" s="21"/>
    </row>
    <row r="33" spans="1:204" ht="12.5">
      <c r="A33" s="4" t="s">
        <v>183</v>
      </c>
      <c r="B33" s="87" t="s">
        <v>177</v>
      </c>
      <c r="C33" s="99">
        <v>120.4</v>
      </c>
      <c r="D33" s="99">
        <v>118.2</v>
      </c>
      <c r="E33" s="99">
        <v>119.7</v>
      </c>
      <c r="F33" s="99">
        <v>116.7</v>
      </c>
      <c r="G33" s="99">
        <v>118.3</v>
      </c>
      <c r="H33" s="99">
        <v>117.8</v>
      </c>
      <c r="I33" s="99">
        <v>115.4</v>
      </c>
      <c r="J33" s="99">
        <v>116.3</v>
      </c>
      <c r="K33" s="99">
        <v>115.1</v>
      </c>
      <c r="L33" s="99">
        <v>113.1</v>
      </c>
      <c r="M33" s="99">
        <v>117.1</v>
      </c>
      <c r="N33" s="99">
        <v>117.4</v>
      </c>
      <c r="O33" s="99">
        <v>116.6</v>
      </c>
      <c r="P33" s="99">
        <v>116.3</v>
      </c>
      <c r="Q33" s="99">
        <v>117</v>
      </c>
      <c r="R33" s="99">
        <v>116.3</v>
      </c>
      <c r="S33" s="99">
        <v>116.5</v>
      </c>
      <c r="T33" s="99">
        <v>117.9</v>
      </c>
      <c r="U33" s="99">
        <v>117.9</v>
      </c>
      <c r="V33" s="99">
        <v>117.1</v>
      </c>
      <c r="W33" s="99">
        <v>121.7</v>
      </c>
      <c r="X33" s="99">
        <v>121.1</v>
      </c>
      <c r="Y33" s="99">
        <v>120.2</v>
      </c>
      <c r="Z33" s="99">
        <v>121</v>
      </c>
      <c r="AA33" s="99">
        <v>119</v>
      </c>
      <c r="AB33" s="99">
        <v>120.5</v>
      </c>
      <c r="AC33" s="99">
        <v>119.4</v>
      </c>
      <c r="AD33" s="99">
        <v>118.8</v>
      </c>
      <c r="AE33" s="99">
        <v>118.1</v>
      </c>
      <c r="AF33" s="99">
        <v>119.1</v>
      </c>
      <c r="AG33" s="99">
        <v>117.9</v>
      </c>
      <c r="AH33" s="99">
        <v>118</v>
      </c>
      <c r="AI33" s="99">
        <v>117.9</v>
      </c>
      <c r="AJ33" s="99">
        <v>118.5</v>
      </c>
      <c r="AK33" s="99">
        <v>119.1</v>
      </c>
      <c r="AL33" s="99">
        <v>117.4</v>
      </c>
      <c r="AM33" s="99">
        <v>120.4</v>
      </c>
      <c r="AN33" s="99">
        <v>121.2</v>
      </c>
      <c r="AO33" s="99">
        <v>120</v>
      </c>
      <c r="AP33" s="99">
        <v>119.8</v>
      </c>
      <c r="AQ33" s="99">
        <v>117.4</v>
      </c>
      <c r="AR33" s="99">
        <v>113.4</v>
      </c>
      <c r="AS33" s="99">
        <v>110.8</v>
      </c>
      <c r="AT33" s="99">
        <v>111.2</v>
      </c>
      <c r="AU33" s="99">
        <v>112</v>
      </c>
      <c r="AV33" s="99">
        <v>118.4</v>
      </c>
      <c r="AW33" s="99">
        <v>120.3</v>
      </c>
      <c r="AX33" s="99">
        <v>118.4</v>
      </c>
      <c r="AY33" s="99">
        <v>115.7</v>
      </c>
      <c r="AZ33" s="99">
        <v>114.5</v>
      </c>
      <c r="BA33" s="99">
        <v>115.4</v>
      </c>
      <c r="BB33" s="99">
        <v>115</v>
      </c>
      <c r="BC33" s="99">
        <v>114.2</v>
      </c>
      <c r="BD33" s="99">
        <v>112.8</v>
      </c>
      <c r="BE33" s="99">
        <v>113.9</v>
      </c>
      <c r="BF33" s="99">
        <v>112.5</v>
      </c>
      <c r="BG33" s="99">
        <v>111.3</v>
      </c>
      <c r="BH33" s="99">
        <v>110.8</v>
      </c>
      <c r="BI33" s="99">
        <v>109.9</v>
      </c>
      <c r="BJ33" s="99">
        <v>111.5</v>
      </c>
      <c r="BK33" s="99">
        <v>109.4</v>
      </c>
      <c r="BL33" s="99">
        <v>110.2</v>
      </c>
      <c r="BM33" s="99">
        <v>110.7</v>
      </c>
      <c r="BN33" s="99">
        <v>109.8</v>
      </c>
      <c r="BO33" s="99">
        <v>109.7</v>
      </c>
      <c r="BP33" s="99">
        <v>110.1</v>
      </c>
      <c r="BQ33" s="99">
        <v>110.6</v>
      </c>
      <c r="BR33" s="99">
        <v>109.7</v>
      </c>
      <c r="BS33" s="99">
        <v>109.8</v>
      </c>
      <c r="BT33" s="99">
        <v>110</v>
      </c>
      <c r="BU33" s="99">
        <v>108.4</v>
      </c>
      <c r="BV33" s="99">
        <v>106.9</v>
      </c>
      <c r="BW33" s="99">
        <v>107</v>
      </c>
      <c r="BX33" s="99">
        <v>108.7</v>
      </c>
      <c r="BY33" s="99">
        <v>106</v>
      </c>
      <c r="BZ33" s="99">
        <v>106.5</v>
      </c>
      <c r="CA33" s="99">
        <v>105.1</v>
      </c>
      <c r="CB33" s="99">
        <v>105.6</v>
      </c>
      <c r="CC33" s="99">
        <v>105.4</v>
      </c>
      <c r="CD33" s="99">
        <v>104.6</v>
      </c>
      <c r="CE33" s="99">
        <v>105.4</v>
      </c>
      <c r="CF33" s="99">
        <v>105.4</v>
      </c>
      <c r="CG33" s="99">
        <v>104.9</v>
      </c>
      <c r="CH33" s="99">
        <v>103.5</v>
      </c>
      <c r="CI33" s="99">
        <v>104.9</v>
      </c>
      <c r="CJ33" s="99">
        <v>99.2</v>
      </c>
      <c r="CK33" s="99">
        <v>101</v>
      </c>
      <c r="CL33" s="99">
        <v>98.9</v>
      </c>
      <c r="CM33" s="99">
        <v>99.9</v>
      </c>
      <c r="CN33" s="99">
        <v>101.1</v>
      </c>
      <c r="CO33" s="99">
        <v>101.1</v>
      </c>
      <c r="CP33" s="99">
        <v>99.9</v>
      </c>
      <c r="CQ33" s="99">
        <v>98</v>
      </c>
      <c r="CR33" s="99">
        <v>97.3</v>
      </c>
      <c r="CS33" s="99">
        <v>98.4</v>
      </c>
      <c r="CT33" s="99">
        <v>98.5</v>
      </c>
      <c r="CU33" s="99">
        <v>97.8</v>
      </c>
      <c r="CV33" s="99">
        <v>97.4</v>
      </c>
      <c r="CW33" s="99">
        <v>97.9</v>
      </c>
      <c r="CX33" s="99">
        <v>97.5</v>
      </c>
      <c r="CY33" s="99">
        <v>97.8</v>
      </c>
      <c r="CZ33" s="99">
        <v>97.9</v>
      </c>
      <c r="DA33" s="99">
        <v>97.9</v>
      </c>
      <c r="DB33" s="99">
        <v>97.9</v>
      </c>
      <c r="DC33" s="99">
        <v>97.5</v>
      </c>
      <c r="DD33" s="99">
        <v>97.5</v>
      </c>
      <c r="DE33" s="99">
        <v>98</v>
      </c>
      <c r="DF33" s="99">
        <v>97.3</v>
      </c>
      <c r="DG33" s="99">
        <v>97.5</v>
      </c>
      <c r="DH33" s="99">
        <v>96.9</v>
      </c>
      <c r="DI33" s="99">
        <v>98.1</v>
      </c>
      <c r="DJ33" s="99">
        <v>97.8</v>
      </c>
      <c r="DK33" s="99">
        <v>95.6</v>
      </c>
      <c r="DL33" s="99">
        <v>96</v>
      </c>
      <c r="DM33" s="99">
        <v>96.1</v>
      </c>
      <c r="DN33" s="99">
        <v>97.5</v>
      </c>
      <c r="DO33" s="99">
        <v>97.8</v>
      </c>
      <c r="DP33" s="99">
        <v>98.4</v>
      </c>
      <c r="DQ33" s="99">
        <v>98</v>
      </c>
      <c r="DR33" s="99">
        <v>98.8</v>
      </c>
      <c r="DS33" s="99">
        <v>100.6</v>
      </c>
      <c r="DT33" s="99">
        <v>99.4</v>
      </c>
      <c r="DU33" s="99">
        <v>98.9</v>
      </c>
      <c r="DV33" s="99">
        <v>100.3</v>
      </c>
      <c r="DW33" s="99">
        <v>100.8</v>
      </c>
      <c r="DX33" s="99">
        <v>99.8</v>
      </c>
      <c r="DY33" s="99">
        <v>99.4</v>
      </c>
      <c r="DZ33" s="99">
        <v>100.8</v>
      </c>
      <c r="EA33" s="99">
        <v>99.6</v>
      </c>
      <c r="EB33" s="99">
        <v>99.8</v>
      </c>
      <c r="EC33" s="99">
        <v>99.9</v>
      </c>
      <c r="ED33" s="99">
        <v>100.8</v>
      </c>
      <c r="EE33" s="99">
        <v>99.9</v>
      </c>
      <c r="EF33" s="99">
        <v>100.1</v>
      </c>
      <c r="EG33" s="99">
        <v>100.3</v>
      </c>
      <c r="EH33" s="99">
        <v>101</v>
      </c>
      <c r="EI33" s="99">
        <v>103.5</v>
      </c>
      <c r="EJ33" s="99">
        <v>98.7</v>
      </c>
      <c r="EK33" s="99">
        <v>101.6</v>
      </c>
      <c r="EL33" s="99">
        <v>101.5</v>
      </c>
      <c r="EM33" s="99">
        <v>101.5</v>
      </c>
      <c r="EN33" s="99">
        <v>101.7</v>
      </c>
      <c r="EO33" s="99">
        <v>101.8</v>
      </c>
      <c r="EP33" s="99">
        <v>102.2</v>
      </c>
      <c r="EQ33" s="99">
        <v>102.3</v>
      </c>
      <c r="ER33" s="99">
        <v>101.8</v>
      </c>
      <c r="ES33" s="99">
        <v>101.9</v>
      </c>
      <c r="ET33" s="99">
        <v>101.6</v>
      </c>
      <c r="EU33" s="99">
        <v>102.6</v>
      </c>
      <c r="EV33" s="99">
        <v>102.6</v>
      </c>
      <c r="EW33" s="99">
        <v>102.9</v>
      </c>
      <c r="EX33" s="99">
        <v>101.7</v>
      </c>
      <c r="EY33" s="99">
        <v>101.7</v>
      </c>
      <c r="EZ33" s="99">
        <v>101.7</v>
      </c>
      <c r="FA33" s="99">
        <v>102.4</v>
      </c>
      <c r="FB33" s="99">
        <v>101.7</v>
      </c>
      <c r="FC33" s="99">
        <v>100.9</v>
      </c>
      <c r="FD33" s="99">
        <v>102.2</v>
      </c>
      <c r="FE33" s="99">
        <v>102.4</v>
      </c>
      <c r="FF33" s="99">
        <v>103.1</v>
      </c>
      <c r="FG33" s="99">
        <v>103.7</v>
      </c>
      <c r="FH33" s="99">
        <v>103.1</v>
      </c>
      <c r="FI33" s="99">
        <v>102.1</v>
      </c>
      <c r="FJ33" s="99">
        <v>101.7</v>
      </c>
      <c r="FK33" s="99">
        <v>102.7</v>
      </c>
      <c r="FL33" s="99">
        <v>103.3</v>
      </c>
      <c r="FM33" s="99">
        <v>104.5</v>
      </c>
      <c r="FN33" s="99">
        <v>103.9</v>
      </c>
      <c r="FO33" s="99">
        <v>104.6</v>
      </c>
      <c r="FP33" s="99">
        <v>104.7</v>
      </c>
      <c r="FQ33" s="99">
        <v>104.3</v>
      </c>
      <c r="FR33" s="99">
        <v>104.6</v>
      </c>
      <c r="FS33" s="99">
        <v>102.6</v>
      </c>
      <c r="FT33" s="99">
        <v>103.8</v>
      </c>
      <c r="FU33" s="99">
        <v>103.2</v>
      </c>
      <c r="FV33" s="99">
        <v>103.4</v>
      </c>
      <c r="FW33" s="99">
        <v>103.2</v>
      </c>
      <c r="FX33" s="99">
        <v>103.7</v>
      </c>
      <c r="FY33" s="99">
        <v>103.1</v>
      </c>
      <c r="FZ33" s="99">
        <v>102.8</v>
      </c>
      <c r="GA33" s="99">
        <v>104.7</v>
      </c>
      <c r="GB33" s="99">
        <v>103.1</v>
      </c>
      <c r="GC33" s="99">
        <v>76.2</v>
      </c>
      <c r="GD33" s="99">
        <v>54.8</v>
      </c>
      <c r="GE33" s="99">
        <v>75.1</v>
      </c>
      <c r="GF33" s="99">
        <v>89.5</v>
      </c>
      <c r="GG33" s="99">
        <v>97</v>
      </c>
      <c r="GH33" s="99">
        <v>99.1</v>
      </c>
      <c r="GI33" s="99">
        <v>97.5</v>
      </c>
      <c r="GJ33" s="99">
        <v>94.4</v>
      </c>
      <c r="GK33" s="99">
        <v>84.1</v>
      </c>
      <c r="GL33" s="99">
        <v>87.8</v>
      </c>
      <c r="GM33" s="99">
        <v>87.1</v>
      </c>
      <c r="GN33" s="99">
        <v>91.2</v>
      </c>
      <c r="GO33" s="99">
        <v>90.5</v>
      </c>
      <c r="GP33" s="99">
        <v>89.6</v>
      </c>
      <c r="GQ33" s="99">
        <v>96.9</v>
      </c>
      <c r="GR33" s="99">
        <v>99.5</v>
      </c>
      <c r="GS33" s="99">
        <v>97.9</v>
      </c>
      <c r="GT33" s="4" t="str">
        <f t="shared" si="0"/>
        <v>Automotive fuel</v>
      </c>
      <c r="GV33" s="21"/>
    </row>
    <row r="34" spans="1:204" ht="12.5">
      <c r="A34" s="4" t="s">
        <v>250</v>
      </c>
      <c r="B34" s="87" t="s">
        <v>178</v>
      </c>
      <c r="C34" s="99">
        <v>71.9</v>
      </c>
      <c r="D34" s="99">
        <v>69.5</v>
      </c>
      <c r="E34" s="99">
        <v>68.6</v>
      </c>
      <c r="F34" s="99">
        <v>72.4</v>
      </c>
      <c r="G34" s="99">
        <v>67.9</v>
      </c>
      <c r="H34" s="99">
        <v>70</v>
      </c>
      <c r="I34" s="99">
        <v>67.4</v>
      </c>
      <c r="J34" s="99">
        <v>70.3</v>
      </c>
      <c r="K34" s="99">
        <v>69</v>
      </c>
      <c r="L34" s="99">
        <v>70.2</v>
      </c>
      <c r="M34" s="99">
        <v>70.3</v>
      </c>
      <c r="N34" s="99">
        <v>73.5</v>
      </c>
      <c r="O34" s="99">
        <v>67.1</v>
      </c>
      <c r="P34" s="99">
        <v>68</v>
      </c>
      <c r="Q34" s="99">
        <v>69.4</v>
      </c>
      <c r="R34" s="99">
        <v>69</v>
      </c>
      <c r="S34" s="99">
        <v>70.6</v>
      </c>
      <c r="T34" s="99">
        <v>68.2</v>
      </c>
      <c r="U34" s="99">
        <v>68.8</v>
      </c>
      <c r="V34" s="99">
        <v>70.9</v>
      </c>
      <c r="W34" s="99">
        <v>66.3</v>
      </c>
      <c r="X34" s="99">
        <v>68.8</v>
      </c>
      <c r="Y34" s="99">
        <v>70</v>
      </c>
      <c r="Z34" s="99">
        <v>71.5</v>
      </c>
      <c r="AA34" s="99">
        <v>67.7</v>
      </c>
      <c r="AB34" s="99">
        <v>69.8</v>
      </c>
      <c r="AC34" s="99">
        <v>69.6</v>
      </c>
      <c r="AD34" s="99">
        <v>69.8</v>
      </c>
      <c r="AE34" s="99">
        <v>69.8</v>
      </c>
      <c r="AF34" s="99">
        <v>70.3</v>
      </c>
      <c r="AG34" s="99">
        <v>69</v>
      </c>
      <c r="AH34" s="99">
        <v>70.1</v>
      </c>
      <c r="AI34" s="99">
        <v>68.8</v>
      </c>
      <c r="AJ34" s="99">
        <v>70</v>
      </c>
      <c r="AK34" s="99">
        <v>68.6</v>
      </c>
      <c r="AL34" s="99">
        <v>67.5</v>
      </c>
      <c r="AM34" s="99">
        <v>72</v>
      </c>
      <c r="AN34" s="99">
        <v>72.8</v>
      </c>
      <c r="AO34" s="99">
        <v>68.8</v>
      </c>
      <c r="AP34" s="99">
        <v>74.8</v>
      </c>
      <c r="AQ34" s="99">
        <v>70.7</v>
      </c>
      <c r="AR34" s="99">
        <v>71.5</v>
      </c>
      <c r="AS34" s="99">
        <v>71.7</v>
      </c>
      <c r="AT34" s="99">
        <v>71.5</v>
      </c>
      <c r="AU34" s="99">
        <v>72</v>
      </c>
      <c r="AV34" s="99">
        <v>69.6</v>
      </c>
      <c r="AW34" s="99">
        <v>70</v>
      </c>
      <c r="AX34" s="99">
        <v>71.1</v>
      </c>
      <c r="AY34" s="99">
        <v>68.4</v>
      </c>
      <c r="AZ34" s="99">
        <v>68</v>
      </c>
      <c r="BA34" s="99">
        <v>69.2</v>
      </c>
      <c r="BB34" s="99">
        <v>68</v>
      </c>
      <c r="BC34" s="99">
        <v>68.6</v>
      </c>
      <c r="BD34" s="99">
        <v>68.8</v>
      </c>
      <c r="BE34" s="99">
        <v>67.9</v>
      </c>
      <c r="BF34" s="99">
        <v>63.9</v>
      </c>
      <c r="BG34" s="99">
        <v>67.9</v>
      </c>
      <c r="BH34" s="99">
        <v>68.4</v>
      </c>
      <c r="BI34" s="99">
        <v>66.9</v>
      </c>
      <c r="BJ34" s="99">
        <v>66.4</v>
      </c>
      <c r="BK34" s="99">
        <v>67.8</v>
      </c>
      <c r="BL34" s="99">
        <v>67.7</v>
      </c>
      <c r="BM34" s="99">
        <v>69.7</v>
      </c>
      <c r="BN34" s="99">
        <v>67.5</v>
      </c>
      <c r="BO34" s="99">
        <v>67.4</v>
      </c>
      <c r="BP34" s="99">
        <v>69.3</v>
      </c>
      <c r="BQ34" s="99">
        <v>68</v>
      </c>
      <c r="BR34" s="99">
        <v>69.2</v>
      </c>
      <c r="BS34" s="99">
        <v>68.1</v>
      </c>
      <c r="BT34" s="99">
        <v>69.5</v>
      </c>
      <c r="BU34" s="99">
        <v>71.5</v>
      </c>
      <c r="BV34" s="99">
        <v>70.2</v>
      </c>
      <c r="BW34" s="99">
        <v>70.3</v>
      </c>
      <c r="BX34" s="99">
        <v>72</v>
      </c>
      <c r="BY34" s="99">
        <v>69.5</v>
      </c>
      <c r="BZ34" s="99">
        <v>69.6</v>
      </c>
      <c r="CA34" s="99">
        <v>70.8</v>
      </c>
      <c r="CB34" s="99">
        <v>69.2</v>
      </c>
      <c r="CC34" s="99">
        <v>71.2</v>
      </c>
      <c r="CD34" s="99">
        <v>72</v>
      </c>
      <c r="CE34" s="99">
        <v>70.8</v>
      </c>
      <c r="CF34" s="99">
        <v>71.9</v>
      </c>
      <c r="CG34" s="99">
        <v>72.2</v>
      </c>
      <c r="CH34" s="99">
        <v>73.4</v>
      </c>
      <c r="CI34" s="99">
        <v>72.9</v>
      </c>
      <c r="CJ34" s="99">
        <v>73</v>
      </c>
      <c r="CK34" s="99">
        <v>72.8</v>
      </c>
      <c r="CL34" s="99">
        <v>72.5</v>
      </c>
      <c r="CM34" s="99">
        <v>73.9</v>
      </c>
      <c r="CN34" s="99">
        <v>74.3</v>
      </c>
      <c r="CO34" s="99">
        <v>75.6</v>
      </c>
      <c r="CP34" s="99">
        <v>74.3</v>
      </c>
      <c r="CQ34" s="99">
        <v>76.4</v>
      </c>
      <c r="CR34" s="99">
        <v>75.5</v>
      </c>
      <c r="CS34" s="99">
        <v>74.5</v>
      </c>
      <c r="CT34" s="99">
        <v>75.7</v>
      </c>
      <c r="CU34" s="99">
        <v>76.8</v>
      </c>
      <c r="CV34" s="99">
        <v>76.4</v>
      </c>
      <c r="CW34" s="99">
        <v>76.1</v>
      </c>
      <c r="CX34" s="99">
        <v>79.9</v>
      </c>
      <c r="CY34" s="99">
        <v>77.5</v>
      </c>
      <c r="CZ34" s="99">
        <v>78.6</v>
      </c>
      <c r="DA34" s="99">
        <v>79</v>
      </c>
      <c r="DB34" s="99">
        <v>79</v>
      </c>
      <c r="DC34" s="99">
        <v>80.7</v>
      </c>
      <c r="DD34" s="99">
        <v>79</v>
      </c>
      <c r="DE34" s="99">
        <v>80</v>
      </c>
      <c r="DF34" s="99">
        <v>80.4</v>
      </c>
      <c r="DG34" s="99">
        <v>82.6</v>
      </c>
      <c r="DH34" s="99">
        <v>81.8</v>
      </c>
      <c r="DI34" s="99">
        <v>83.5</v>
      </c>
      <c r="DJ34" s="99">
        <v>83.6</v>
      </c>
      <c r="DK34" s="99">
        <v>83.6</v>
      </c>
      <c r="DL34" s="99">
        <v>83.6</v>
      </c>
      <c r="DM34" s="99">
        <v>83</v>
      </c>
      <c r="DN34" s="99">
        <v>85</v>
      </c>
      <c r="DO34" s="99">
        <v>83.3</v>
      </c>
      <c r="DP34" s="99">
        <v>84</v>
      </c>
      <c r="DQ34" s="99">
        <v>84.5</v>
      </c>
      <c r="DR34" s="99">
        <v>84.6</v>
      </c>
      <c r="DS34" s="99">
        <v>86.7</v>
      </c>
      <c r="DT34" s="99">
        <v>88.8</v>
      </c>
      <c r="DU34" s="99">
        <v>91.4</v>
      </c>
      <c r="DV34" s="99">
        <v>88.5</v>
      </c>
      <c r="DW34" s="99">
        <v>101.9</v>
      </c>
      <c r="DX34" s="99">
        <v>101.3</v>
      </c>
      <c r="DY34" s="99">
        <v>102.3</v>
      </c>
      <c r="DZ34" s="99">
        <v>107.2</v>
      </c>
      <c r="EA34" s="99">
        <v>107</v>
      </c>
      <c r="EB34" s="99">
        <v>105.7</v>
      </c>
      <c r="EC34" s="99">
        <v>108.4</v>
      </c>
      <c r="ED34" s="99">
        <v>110.8</v>
      </c>
      <c r="EE34" s="99">
        <v>111.1</v>
      </c>
      <c r="EF34" s="99">
        <v>110.7</v>
      </c>
      <c r="EG34" s="99">
        <v>108.2</v>
      </c>
      <c r="EH34" s="99">
        <v>112</v>
      </c>
      <c r="EI34" s="99">
        <v>110.8</v>
      </c>
      <c r="EJ34" s="99">
        <v>114.6</v>
      </c>
      <c r="EK34" s="99">
        <v>113.1</v>
      </c>
      <c r="EL34" s="99">
        <v>114.9</v>
      </c>
      <c r="EM34" s="99">
        <v>112.6</v>
      </c>
      <c r="EN34" s="99">
        <v>120.8</v>
      </c>
      <c r="EO34" s="99">
        <v>118.2</v>
      </c>
      <c r="EP34" s="99">
        <v>122</v>
      </c>
      <c r="EQ34" s="99">
        <v>118.7</v>
      </c>
      <c r="ER34" s="99">
        <v>121.4</v>
      </c>
      <c r="ES34" s="99">
        <v>122.4</v>
      </c>
      <c r="ET34" s="99">
        <v>120.1</v>
      </c>
      <c r="EU34" s="99">
        <v>126.2</v>
      </c>
      <c r="EV34" s="99">
        <v>123.7</v>
      </c>
      <c r="EW34" s="99">
        <v>128.3</v>
      </c>
      <c r="EX34" s="99">
        <v>127.5</v>
      </c>
      <c r="EY34" s="99">
        <v>129.4</v>
      </c>
      <c r="EZ34" s="99">
        <v>127.3</v>
      </c>
      <c r="FA34" s="99">
        <v>134.9</v>
      </c>
      <c r="FB34" s="99">
        <v>132.4</v>
      </c>
      <c r="FC34" s="99">
        <v>130.4</v>
      </c>
      <c r="FD34" s="99">
        <v>129</v>
      </c>
      <c r="FE34" s="99">
        <v>131.5</v>
      </c>
      <c r="FF34" s="99">
        <v>134.6</v>
      </c>
      <c r="FG34" s="99">
        <v>133.6</v>
      </c>
      <c r="FH34" s="99">
        <v>135.4</v>
      </c>
      <c r="FI34" s="99">
        <v>136.8</v>
      </c>
      <c r="FJ34" s="99">
        <v>135.4</v>
      </c>
      <c r="FK34" s="99">
        <v>136.4</v>
      </c>
      <c r="FL34" s="99">
        <v>138.9</v>
      </c>
      <c r="FM34" s="99">
        <v>142.6</v>
      </c>
      <c r="FN34" s="99">
        <v>133.9</v>
      </c>
      <c r="FO34" s="99">
        <v>141.3</v>
      </c>
      <c r="FP34" s="99">
        <v>143.1</v>
      </c>
      <c r="FQ34" s="99">
        <v>146.7</v>
      </c>
      <c r="FR34" s="99">
        <v>145.3</v>
      </c>
      <c r="FS34" s="99">
        <v>146.3</v>
      </c>
      <c r="FT34" s="99">
        <v>148.1</v>
      </c>
      <c r="FU34" s="99">
        <v>149.7</v>
      </c>
      <c r="FV34" s="99">
        <v>150.7</v>
      </c>
      <c r="FW34" s="99">
        <v>151.8</v>
      </c>
      <c r="FX34" s="99">
        <v>148.6</v>
      </c>
      <c r="FY34" s="99">
        <v>149.9</v>
      </c>
      <c r="FZ34" s="99">
        <v>152.7</v>
      </c>
      <c r="GA34" s="99">
        <v>153.2</v>
      </c>
      <c r="GB34" s="99">
        <v>154.8</v>
      </c>
      <c r="GC34" s="99">
        <v>161.2</v>
      </c>
      <c r="GD34" s="99">
        <v>182.5</v>
      </c>
      <c r="GE34" s="99">
        <v>199.6</v>
      </c>
      <c r="GF34" s="99">
        <v>186</v>
      </c>
      <c r="GG34" s="99">
        <v>169.6</v>
      </c>
      <c r="GH34" s="99">
        <v>190.3</v>
      </c>
      <c r="GI34" s="99">
        <v>180.2</v>
      </c>
      <c r="GJ34" s="99">
        <v>195.4</v>
      </c>
      <c r="GK34" s="99">
        <v>203.7</v>
      </c>
      <c r="GL34" s="99">
        <v>202</v>
      </c>
      <c r="GM34" s="99">
        <v>213.2</v>
      </c>
      <c r="GN34" s="99">
        <v>219.2</v>
      </c>
      <c r="GO34" s="99">
        <v>224.7</v>
      </c>
      <c r="GP34" s="99">
        <v>217.6</v>
      </c>
      <c r="GQ34" s="99">
        <v>223.8</v>
      </c>
      <c r="GR34" s="99">
        <v>209.2</v>
      </c>
      <c r="GS34" s="99">
        <v>194</v>
      </c>
      <c r="GT34" s="4" t="str">
        <f t="shared" si="0"/>
        <v>Mail orders and internet</v>
      </c>
      <c r="GV34" s="21"/>
    </row>
  </sheetData>
  <printOptions/>
  <pageMargins left="0.787401575" right="0.787401575" top="0.984251969" bottom="0.984251969" header="0.5" footer="0.5"/>
  <pageSetup fitToHeight="0" fitToWidth="0" horizontalDpi="300" verticalDpi="300" orientation="portrait" pageOrder="overThenDown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46"/>
  <sheetViews>
    <sheetView showGridLines="0" tabSelected="1" workbookViewId="0" topLeftCell="A13">
      <selection activeCell="U33" sqref="U33"/>
    </sheetView>
  </sheetViews>
  <sheetFormatPr defaultColWidth="11.00390625" defaultRowHeight="14.25"/>
  <cols>
    <col min="1" max="1" width="18.25390625" style="4" customWidth="1"/>
    <col min="2" max="18" width="5.50390625" style="4" customWidth="1"/>
    <col min="19" max="19" width="9.25390625" style="4" customWidth="1"/>
    <col min="20" max="20" width="9.25390625" style="51" customWidth="1"/>
    <col min="21" max="21" width="9.25390625" style="4" customWidth="1"/>
    <col min="22" max="22" width="4.125" style="1" customWidth="1"/>
    <col min="23" max="24" width="7.125" style="1" customWidth="1"/>
    <col min="25" max="26" width="7.125" style="4" customWidth="1"/>
    <col min="27" max="40" width="7.125" style="68" customWidth="1"/>
    <col min="41" max="41" width="11.375" style="4" customWidth="1"/>
    <col min="42" max="43" width="8.00390625" style="4" customWidth="1"/>
    <col min="44" max="16384" width="11.00390625" style="4" customWidth="1"/>
  </cols>
  <sheetData>
    <row r="1" spans="1:24" ht="15.5">
      <c r="A1" s="25" t="s">
        <v>291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114"/>
      <c r="U1" s="25"/>
      <c r="V1" s="37"/>
      <c r="W1" s="37"/>
      <c r="X1" s="37"/>
    </row>
    <row r="2" spans="1:24" ht="15.5">
      <c r="A2" s="27" t="s">
        <v>278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115"/>
      <c r="U2" s="26"/>
      <c r="V2" s="38"/>
      <c r="W2" s="38"/>
      <c r="X2" s="38"/>
    </row>
    <row r="3" spans="1:21" ht="14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</row>
    <row r="4" spans="1:41" ht="12" customHeight="1">
      <c r="A4" s="122"/>
      <c r="B4" s="124" t="s">
        <v>324</v>
      </c>
      <c r="C4" s="122" t="s">
        <v>325</v>
      </c>
      <c r="D4" s="122" t="s">
        <v>270</v>
      </c>
      <c r="E4" s="122" t="s">
        <v>326</v>
      </c>
      <c r="F4" s="122" t="s">
        <v>327</v>
      </c>
      <c r="G4" s="122" t="s">
        <v>328</v>
      </c>
      <c r="H4" s="122" t="s">
        <v>329</v>
      </c>
      <c r="I4" s="122" t="s">
        <v>330</v>
      </c>
      <c r="J4" s="122" t="s">
        <v>331</v>
      </c>
      <c r="K4" s="122" t="s">
        <v>332</v>
      </c>
      <c r="L4" s="122" t="s">
        <v>333</v>
      </c>
      <c r="M4" s="122" t="s">
        <v>334</v>
      </c>
      <c r="N4" s="124" t="s">
        <v>324</v>
      </c>
      <c r="O4" s="122" t="s">
        <v>325</v>
      </c>
      <c r="P4" s="122" t="s">
        <v>270</v>
      </c>
      <c r="Q4" s="122" t="s">
        <v>326</v>
      </c>
      <c r="R4" s="122" t="s">
        <v>327</v>
      </c>
      <c r="S4" s="124" t="s">
        <v>336</v>
      </c>
      <c r="T4" s="124" t="s">
        <v>337</v>
      </c>
      <c r="U4" s="124" t="s">
        <v>301</v>
      </c>
      <c r="V4" s="39"/>
      <c r="W4" s="39"/>
      <c r="X4" s="39"/>
      <c r="AO4" s="4" t="s">
        <v>306</v>
      </c>
    </row>
    <row r="5" spans="1:41" ht="14.25">
      <c r="A5" s="123"/>
      <c r="B5" s="125"/>
      <c r="C5" s="123"/>
      <c r="D5" s="123"/>
      <c r="E5" s="123"/>
      <c r="F5" s="123"/>
      <c r="G5" s="123"/>
      <c r="H5" s="123"/>
      <c r="I5" s="123"/>
      <c r="J5" s="123"/>
      <c r="K5" s="123"/>
      <c r="L5" s="123"/>
      <c r="M5" s="123"/>
      <c r="N5" s="125"/>
      <c r="O5" s="123"/>
      <c r="P5" s="123"/>
      <c r="Q5" s="123"/>
      <c r="R5" s="123"/>
      <c r="S5" s="125"/>
      <c r="T5" s="125"/>
      <c r="U5" s="125"/>
      <c r="V5" s="39"/>
      <c r="W5" s="46" t="s">
        <v>284</v>
      </c>
      <c r="X5" s="46" t="s">
        <v>285</v>
      </c>
      <c r="Y5" s="4" t="s">
        <v>286</v>
      </c>
      <c r="Z5" s="4" t="s">
        <v>270</v>
      </c>
      <c r="AA5" s="68" t="s">
        <v>271</v>
      </c>
      <c r="AB5" s="68" t="s">
        <v>272</v>
      </c>
      <c r="AC5" s="68" t="s">
        <v>273</v>
      </c>
      <c r="AD5" s="68" t="s">
        <v>274</v>
      </c>
      <c r="AE5" s="68" t="s">
        <v>275</v>
      </c>
      <c r="AF5" s="68" t="s">
        <v>276</v>
      </c>
      <c r="AG5" s="68" t="s">
        <v>304</v>
      </c>
      <c r="AH5" s="68" t="s">
        <v>251</v>
      </c>
      <c r="AI5" s="68" t="s">
        <v>252</v>
      </c>
      <c r="AJ5" s="68" t="s">
        <v>253</v>
      </c>
      <c r="AK5" s="68" t="s">
        <v>269</v>
      </c>
      <c r="AL5" s="68" t="s">
        <v>270</v>
      </c>
      <c r="AM5" s="68" t="s">
        <v>271</v>
      </c>
      <c r="AN5" s="68" t="s">
        <v>272</v>
      </c>
      <c r="AO5" s="4" t="s">
        <v>335</v>
      </c>
    </row>
    <row r="6" spans="1:42" ht="14.25">
      <c r="A6" s="9" t="s">
        <v>312</v>
      </c>
      <c r="B6" s="109">
        <f>_xlfn.IFERROR((X6/W6-1)*100,":")</f>
        <v>-8.912655971479499</v>
      </c>
      <c r="C6" s="110">
        <f aca="true" t="shared" si="0" ref="B6:D21">_xlfn.IFERROR((Y6/X6-1)*100,":")</f>
        <v>-10.95890410958904</v>
      </c>
      <c r="D6" s="110">
        <f>_xlfn.IFERROR((Z6/Y6-1)*100,":")</f>
        <v>17.142857142857125</v>
      </c>
      <c r="E6" s="110">
        <f>_xlfn.IFERROR((AA6/Z6-1)*100,":")</f>
        <v>4.784240150093821</v>
      </c>
      <c r="F6" s="110">
        <f>_xlfn.IFERROR((AB6/AA6-1)*100,":")</f>
        <v>-0.17905102954342</v>
      </c>
      <c r="G6" s="110">
        <f>_xlfn.IFERROR((AC6/AB6-1)*100,":")</f>
        <v>3.0493273542600896</v>
      </c>
      <c r="H6" s="110">
        <f>_xlfn.IFERROR((AD6/AC6-1)*100,":")</f>
        <v>-0.9573542210618013</v>
      </c>
      <c r="I6" s="110">
        <f aca="true" t="shared" si="1" ref="I6:L6">_xlfn.IFERROR((AE6/AD6-1)*100,":")</f>
        <v>1.1423550087873435</v>
      </c>
      <c r="J6" s="110">
        <f t="shared" si="1"/>
        <v>-4.083405734144208</v>
      </c>
      <c r="K6" s="110">
        <f t="shared" si="1"/>
        <v>1.3586956521739024</v>
      </c>
      <c r="L6" s="110">
        <f t="shared" si="1"/>
        <v>-4.378909740840042</v>
      </c>
      <c r="M6" s="110">
        <f aca="true" t="shared" si="2" ref="M6:R6">_xlfn.IFERROR((AI6/AH6-1)*100,":")</f>
        <v>4.112149532710285</v>
      </c>
      <c r="N6" s="110">
        <f t="shared" si="2"/>
        <v>3.859964093357271</v>
      </c>
      <c r="O6" s="110">
        <f t="shared" si="2"/>
        <v>-3.5436473638720933</v>
      </c>
      <c r="P6" s="110">
        <f t="shared" si="2"/>
        <v>4.211469534050183</v>
      </c>
      <c r="Q6" s="110">
        <f t="shared" si="2"/>
        <v>1.3757523645743897</v>
      </c>
      <c r="R6" s="110">
        <f t="shared" si="2"/>
        <v>-1.8659881255301158</v>
      </c>
      <c r="S6" s="109">
        <f>_xlfn.IFERROR((Y6/W6-1)*100,":")</f>
        <v>-18.894830659536545</v>
      </c>
      <c r="T6" s="109">
        <f>_xlfn.IFERROR((AN6/Y6-1)*100,":")</f>
        <v>27.142857142857135</v>
      </c>
      <c r="U6" s="109">
        <f>AO6</f>
        <v>103.11942959001783</v>
      </c>
      <c r="V6" s="40"/>
      <c r="W6" s="45">
        <f>'Data input sheet 2'!DS13</f>
        <v>112.2</v>
      </c>
      <c r="X6" s="45">
        <f>'Data input sheet 2'!DT13</f>
        <v>102.2</v>
      </c>
      <c r="Y6" s="45">
        <f>'Data input sheet 2'!DU13</f>
        <v>91</v>
      </c>
      <c r="Z6" s="45">
        <f>'Data input sheet 2'!DV13</f>
        <v>106.6</v>
      </c>
      <c r="AA6" s="45">
        <f>'Data input sheet 2'!DW13</f>
        <v>111.7</v>
      </c>
      <c r="AB6" s="45">
        <f>'Data input sheet 2'!DX13</f>
        <v>111.5</v>
      </c>
      <c r="AC6" s="45">
        <f>'Data input sheet 2'!DY13</f>
        <v>114.9</v>
      </c>
      <c r="AD6" s="45">
        <f>'Data input sheet 2'!DZ13</f>
        <v>113.8</v>
      </c>
      <c r="AE6" s="45">
        <f>'Data input sheet 2'!EA13</f>
        <v>115.1</v>
      </c>
      <c r="AF6" s="45">
        <f>'Data input sheet 2'!EB13</f>
        <v>110.4</v>
      </c>
      <c r="AG6" s="45">
        <f>'Data input sheet 2'!EC13</f>
        <v>111.9</v>
      </c>
      <c r="AH6" s="45">
        <f>'Data input sheet 2'!ED13</f>
        <v>107</v>
      </c>
      <c r="AI6" s="45">
        <f>'Data input sheet 2'!EE13</f>
        <v>111.4</v>
      </c>
      <c r="AJ6" s="45">
        <f>'Data input sheet 2'!EF13</f>
        <v>115.7</v>
      </c>
      <c r="AK6" s="45">
        <f>'Data input sheet 2'!EG13</f>
        <v>111.6</v>
      </c>
      <c r="AL6" s="45">
        <f>'Data input sheet 2'!EH13</f>
        <v>116.3</v>
      </c>
      <c r="AM6" s="45">
        <f>'Data input sheet 2'!EI13</f>
        <v>117.9</v>
      </c>
      <c r="AN6" s="45">
        <f>'Data input sheet 2'!EJ13</f>
        <v>115.7</v>
      </c>
      <c r="AO6" s="47">
        <f>_xlfn.IFERROR(AN6/W6*100,":")</f>
        <v>103.11942959001783</v>
      </c>
      <c r="AP6" s="4" t="str">
        <f aca="true" t="shared" si="3" ref="AP6:AP42">A6</f>
        <v>EU</v>
      </c>
    </row>
    <row r="7" spans="1:42" ht="14.25">
      <c r="A7" s="111" t="s">
        <v>179</v>
      </c>
      <c r="B7" s="112">
        <f t="shared" si="0"/>
        <v>-9.627611262488644</v>
      </c>
      <c r="C7" s="113">
        <f t="shared" si="0"/>
        <v>-11.457286432160807</v>
      </c>
      <c r="D7" s="113">
        <f t="shared" si="0"/>
        <v>18.842224744608416</v>
      </c>
      <c r="E7" s="113">
        <f aca="true" t="shared" si="4" ref="E7:R9">_xlfn.IFERROR((AA7/Z7-1)*100,":")</f>
        <v>5.157593123209159</v>
      </c>
      <c r="F7" s="113">
        <f t="shared" si="4"/>
        <v>-0.544959128065392</v>
      </c>
      <c r="G7" s="113">
        <f t="shared" si="4"/>
        <v>3.65296803652968</v>
      </c>
      <c r="H7" s="113">
        <f t="shared" si="4"/>
        <v>-1.2334801762114544</v>
      </c>
      <c r="I7" s="113">
        <f t="shared" si="4"/>
        <v>1.2488849241748534</v>
      </c>
      <c r="J7" s="113">
        <f t="shared" si="4"/>
        <v>-4.933920704845807</v>
      </c>
      <c r="K7" s="113">
        <f t="shared" si="4"/>
        <v>1.7608897126969225</v>
      </c>
      <c r="L7" s="113">
        <f t="shared" si="4"/>
        <v>-4.826958105646629</v>
      </c>
      <c r="M7" s="113">
        <f t="shared" si="4"/>
        <v>4.306220095693769</v>
      </c>
      <c r="N7" s="113">
        <f t="shared" si="4"/>
        <v>4.128440366972486</v>
      </c>
      <c r="O7" s="113">
        <f t="shared" si="4"/>
        <v>-3.7885462555066085</v>
      </c>
      <c r="P7" s="113">
        <f>_xlfn.IFERROR((AL7/AK7-1)*100,":")</f>
        <v>4.120879120879128</v>
      </c>
      <c r="Q7" s="113">
        <f t="shared" si="4"/>
        <v>1.7590149516270914</v>
      </c>
      <c r="R7" s="113">
        <f t="shared" si="4"/>
        <v>-2.333621434745037</v>
      </c>
      <c r="S7" s="112">
        <f aca="true" t="shared" si="5" ref="S7:S11">_xlfn.IFERROR((Y7/W7-1)*100,":")</f>
        <v>-19.98183469573116</v>
      </c>
      <c r="T7" s="112">
        <f>_xlfn.IFERROR((AN7/Y7-1)*100,":")</f>
        <v>28.263337116912602</v>
      </c>
      <c r="U7" s="112">
        <f>AO7</f>
        <v>102.63396911898275</v>
      </c>
      <c r="V7" s="40"/>
      <c r="W7" s="45">
        <f>'Data input sheet 2'!DS14</f>
        <v>110.1</v>
      </c>
      <c r="X7" s="45">
        <f>'Data input sheet 2'!DT14</f>
        <v>99.5</v>
      </c>
      <c r="Y7" s="45">
        <f>'Data input sheet 2'!DU14</f>
        <v>88.1</v>
      </c>
      <c r="Z7" s="45">
        <f>'Data input sheet 2'!DV14</f>
        <v>104.7</v>
      </c>
      <c r="AA7" s="45">
        <f>'Data input sheet 2'!DW14</f>
        <v>110.1</v>
      </c>
      <c r="AB7" s="45">
        <f>'Data input sheet 2'!DX14</f>
        <v>109.5</v>
      </c>
      <c r="AC7" s="45">
        <f>'Data input sheet 2'!DY14</f>
        <v>113.5</v>
      </c>
      <c r="AD7" s="45">
        <f>'Data input sheet 2'!DZ14</f>
        <v>112.1</v>
      </c>
      <c r="AE7" s="45">
        <f>'Data input sheet 2'!EA14</f>
        <v>113.5</v>
      </c>
      <c r="AF7" s="45">
        <f>'Data input sheet 2'!EB14</f>
        <v>107.9</v>
      </c>
      <c r="AG7" s="45">
        <f>'Data input sheet 2'!EC14</f>
        <v>109.8</v>
      </c>
      <c r="AH7" s="45">
        <f>'Data input sheet 2'!ED14</f>
        <v>104.5</v>
      </c>
      <c r="AI7" s="45">
        <f>'Data input sheet 2'!EE14</f>
        <v>109</v>
      </c>
      <c r="AJ7" s="45">
        <f>'Data input sheet 2'!EF14</f>
        <v>113.5</v>
      </c>
      <c r="AK7" s="45">
        <f>'Data input sheet 2'!EG14</f>
        <v>109.2</v>
      </c>
      <c r="AL7" s="45">
        <f>'Data input sheet 2'!EH14</f>
        <v>113.7</v>
      </c>
      <c r="AM7" s="45">
        <f>'Data input sheet 2'!EI14</f>
        <v>115.7</v>
      </c>
      <c r="AN7" s="45">
        <f>'Data input sheet 2'!EJ14</f>
        <v>113</v>
      </c>
      <c r="AO7" s="47">
        <f aca="true" t="shared" si="6" ref="AO7:AO42">_xlfn.IFERROR(AN7/W7*100,":")</f>
        <v>102.63396911898275</v>
      </c>
      <c r="AP7" s="4" t="str">
        <f t="shared" si="3"/>
        <v>EA-19</v>
      </c>
    </row>
    <row r="8" spans="1:42" ht="14.25">
      <c r="A8" s="102" t="s">
        <v>138</v>
      </c>
      <c r="B8" s="103">
        <f t="shared" si="0"/>
        <v>-2.302302302302317</v>
      </c>
      <c r="C8" s="84">
        <f t="shared" si="0"/>
        <v>-7.172131147540983</v>
      </c>
      <c r="D8" s="84">
        <f t="shared" si="0"/>
        <v>12.693156732891842</v>
      </c>
      <c r="E8" s="84">
        <f t="shared" si="4"/>
        <v>2.938295788442713</v>
      </c>
      <c r="F8" s="84">
        <f t="shared" si="4"/>
        <v>-2.6641294005708804</v>
      </c>
      <c r="G8" s="84">
        <f t="shared" si="4"/>
        <v>11.436950146627577</v>
      </c>
      <c r="H8" s="84">
        <f t="shared" si="4"/>
        <v>-6.052631578947376</v>
      </c>
      <c r="I8" s="84">
        <f t="shared" si="4"/>
        <v>1.4939309056956285</v>
      </c>
      <c r="J8" s="84">
        <f t="shared" si="4"/>
        <v>-8.92364305427783</v>
      </c>
      <c r="K8" s="84">
        <f t="shared" si="4"/>
        <v>8.18181818181818</v>
      </c>
      <c r="L8" s="84">
        <f t="shared" si="4"/>
        <v>0.09337068160597539</v>
      </c>
      <c r="M8" s="84">
        <f t="shared" si="4"/>
        <v>2.891791044776104</v>
      </c>
      <c r="N8" s="84">
        <f t="shared" si="4"/>
        <v>0.18132366273799772</v>
      </c>
      <c r="O8" s="84">
        <f t="shared" si="4"/>
        <v>-2.8054298642533837</v>
      </c>
      <c r="P8" s="84">
        <f>_xlfn.IFERROR((AL8/AK8-1)*100,":")</f>
        <v>1.303538175046537</v>
      </c>
      <c r="Q8" s="84">
        <f t="shared" si="4"/>
        <v>-0.6433823529411797</v>
      </c>
      <c r="R8" s="84">
        <f>_xlfn.IFERROR((AN8/AM8-1)*100,":")</f>
        <v>-2.4976873265494803</v>
      </c>
      <c r="S8" s="103">
        <f t="shared" si="5"/>
        <v>-9.309309309309322</v>
      </c>
      <c r="T8" s="84">
        <f>_xlfn.IFERROR((AN8/Y8-1)*100,":")</f>
        <v>16.335540838852115</v>
      </c>
      <c r="U8" s="103">
        <f>AO8</f>
        <v>105.50550550550551</v>
      </c>
      <c r="V8" s="35"/>
      <c r="W8" s="45">
        <f>'Data input sheet 2'!DS15</f>
        <v>99.9</v>
      </c>
      <c r="X8" s="45">
        <f>'Data input sheet 2'!DT15</f>
        <v>97.6</v>
      </c>
      <c r="Y8" s="45">
        <f>'Data input sheet 2'!DU15</f>
        <v>90.6</v>
      </c>
      <c r="Z8" s="45">
        <f>'Data input sheet 2'!DV15</f>
        <v>102.1</v>
      </c>
      <c r="AA8" s="45">
        <f>'Data input sheet 2'!DW15</f>
        <v>105.1</v>
      </c>
      <c r="AB8" s="45">
        <f>'Data input sheet 2'!DX15</f>
        <v>102.3</v>
      </c>
      <c r="AC8" s="45">
        <f>'Data input sheet 2'!DY15</f>
        <v>114</v>
      </c>
      <c r="AD8" s="45">
        <f>'Data input sheet 2'!DZ15</f>
        <v>107.1</v>
      </c>
      <c r="AE8" s="45">
        <f>'Data input sheet 2'!EA15</f>
        <v>108.7</v>
      </c>
      <c r="AF8" s="45">
        <f>'Data input sheet 2'!EB15</f>
        <v>99</v>
      </c>
      <c r="AG8" s="45">
        <f>'Data input sheet 2'!EC15</f>
        <v>107.1</v>
      </c>
      <c r="AH8" s="45">
        <f>'Data input sheet 2'!ED15</f>
        <v>107.2</v>
      </c>
      <c r="AI8" s="45">
        <f>'Data input sheet 2'!EE15</f>
        <v>110.3</v>
      </c>
      <c r="AJ8" s="45">
        <f>'Data input sheet 2'!EF15</f>
        <v>110.5</v>
      </c>
      <c r="AK8" s="45">
        <f>'Data input sheet 2'!EG15</f>
        <v>107.4</v>
      </c>
      <c r="AL8" s="45">
        <f>'Data input sheet 2'!EH15</f>
        <v>108.8</v>
      </c>
      <c r="AM8" s="45">
        <f>'Data input sheet 2'!EI15</f>
        <v>108.1</v>
      </c>
      <c r="AN8" s="45">
        <f>'Data input sheet 2'!EJ15</f>
        <v>105.4</v>
      </c>
      <c r="AO8" s="47">
        <f t="shared" si="6"/>
        <v>105.50550550550551</v>
      </c>
      <c r="AP8" s="4" t="str">
        <f t="shared" si="3"/>
        <v>Belgium</v>
      </c>
    </row>
    <row r="9" spans="1:42" ht="14.25">
      <c r="A9" s="12" t="s">
        <v>139</v>
      </c>
      <c r="B9" s="70">
        <f t="shared" si="0"/>
        <v>-18.18916734033953</v>
      </c>
      <c r="C9" s="32">
        <f t="shared" si="0"/>
        <v>-0.19762845849802257</v>
      </c>
      <c r="D9" s="32">
        <f t="shared" si="0"/>
        <v>0.990099009900991</v>
      </c>
      <c r="E9" s="32">
        <f t="shared" si="4"/>
        <v>1.764705882352935</v>
      </c>
      <c r="F9" s="32">
        <f t="shared" si="4"/>
        <v>0.7707129094412402</v>
      </c>
      <c r="G9" s="32">
        <f t="shared" si="4"/>
        <v>2.198852772466542</v>
      </c>
      <c r="H9" s="32">
        <f t="shared" si="4"/>
        <v>2.0579981290925975</v>
      </c>
      <c r="I9" s="32">
        <f t="shared" si="4"/>
        <v>1.3748854262144894</v>
      </c>
      <c r="J9" s="32">
        <f t="shared" si="4"/>
        <v>1.2658227848101333</v>
      </c>
      <c r="K9" s="32">
        <f t="shared" si="4"/>
        <v>1.3392857142857206</v>
      </c>
      <c r="L9" s="32">
        <f t="shared" si="4"/>
        <v>3.4361233480176168</v>
      </c>
      <c r="M9" s="32">
        <f t="shared" si="4"/>
        <v>-0.08517887563884718</v>
      </c>
      <c r="N9" s="32">
        <f t="shared" si="4"/>
        <v>2.4722932651321416</v>
      </c>
      <c r="O9" s="32">
        <f t="shared" si="4"/>
        <v>1.331114808652245</v>
      </c>
      <c r="P9" s="32">
        <f>_xlfn.IFERROR((AL9/AK9-1)*100,":")</f>
        <v>1.6420361247947435</v>
      </c>
      <c r="Q9" s="32">
        <f t="shared" si="4"/>
        <v>1.3731825525040486</v>
      </c>
      <c r="R9" s="32">
        <f t="shared" si="4"/>
        <v>1.035856573705174</v>
      </c>
      <c r="S9" s="70">
        <f>_xlfn.IFERROR((Y9/W9-1)*100,":")</f>
        <v>-18.35084882780922</v>
      </c>
      <c r="T9" s="32">
        <f>_xlfn.IFERROR((AN9/Y9-1)*100,":")</f>
        <v>25.544554455445546</v>
      </c>
      <c r="U9" s="70">
        <f>AO9</f>
        <v>102.50606305578012</v>
      </c>
      <c r="V9" s="35"/>
      <c r="W9" s="45">
        <f>'Data input sheet 2'!DS16</f>
        <v>123.7</v>
      </c>
      <c r="X9" s="45">
        <f>'Data input sheet 2'!DT16</f>
        <v>101.2</v>
      </c>
      <c r="Y9" s="45">
        <f>'Data input sheet 2'!DU16</f>
        <v>101</v>
      </c>
      <c r="Z9" s="45">
        <f>'Data input sheet 2'!DV16</f>
        <v>102</v>
      </c>
      <c r="AA9" s="45">
        <f>'Data input sheet 2'!DW16</f>
        <v>103.8</v>
      </c>
      <c r="AB9" s="45">
        <f>'Data input sheet 2'!DX16</f>
        <v>104.6</v>
      </c>
      <c r="AC9" s="45">
        <f>'Data input sheet 2'!DY16</f>
        <v>106.9</v>
      </c>
      <c r="AD9" s="45">
        <f>'Data input sheet 2'!DZ16</f>
        <v>109.1</v>
      </c>
      <c r="AE9" s="45">
        <f>'Data input sheet 2'!EA16</f>
        <v>110.6</v>
      </c>
      <c r="AF9" s="45">
        <f>'Data input sheet 2'!EB16</f>
        <v>112</v>
      </c>
      <c r="AG9" s="45">
        <f>'Data input sheet 2'!EC16</f>
        <v>113.5</v>
      </c>
      <c r="AH9" s="45">
        <f>'Data input sheet 2'!ED16</f>
        <v>117.4</v>
      </c>
      <c r="AI9" s="45">
        <f>'Data input sheet 2'!EE16</f>
        <v>117.3</v>
      </c>
      <c r="AJ9" s="45">
        <f>'Data input sheet 2'!EF16</f>
        <v>120.2</v>
      </c>
      <c r="AK9" s="45">
        <f>'Data input sheet 2'!EG16</f>
        <v>121.8</v>
      </c>
      <c r="AL9" s="45">
        <f>'Data input sheet 2'!EH16</f>
        <v>123.8</v>
      </c>
      <c r="AM9" s="45">
        <f>'Data input sheet 2'!EI16</f>
        <v>125.5</v>
      </c>
      <c r="AN9" s="45">
        <f>'Data input sheet 2'!EJ16</f>
        <v>126.8</v>
      </c>
      <c r="AO9" s="47">
        <f t="shared" si="6"/>
        <v>102.50606305578012</v>
      </c>
      <c r="AP9" s="4" t="str">
        <f t="shared" si="3"/>
        <v>Bulgaria</v>
      </c>
    </row>
    <row r="10" spans="1:42" ht="14.25">
      <c r="A10" s="12" t="s">
        <v>140</v>
      </c>
      <c r="B10" s="70">
        <f t="shared" si="0"/>
        <v>-10.843373493975905</v>
      </c>
      <c r="C10" s="32">
        <f t="shared" si="0"/>
        <v>0.2702702702702675</v>
      </c>
      <c r="D10" s="32">
        <f t="shared" si="0"/>
        <v>9.34411500449237</v>
      </c>
      <c r="E10" s="32" t="s">
        <v>172</v>
      </c>
      <c r="F10" s="32" t="s">
        <v>172</v>
      </c>
      <c r="G10" s="32" t="s">
        <v>172</v>
      </c>
      <c r="H10" s="32" t="s">
        <v>172</v>
      </c>
      <c r="I10" s="32" t="s">
        <v>172</v>
      </c>
      <c r="J10" s="32" t="s">
        <v>172</v>
      </c>
      <c r="K10" s="32" t="s">
        <v>172</v>
      </c>
      <c r="L10" s="32" t="s">
        <v>172</v>
      </c>
      <c r="M10" s="32" t="s">
        <v>172</v>
      </c>
      <c r="N10" s="32" t="s">
        <v>172</v>
      </c>
      <c r="O10" s="32" t="s">
        <v>172</v>
      </c>
      <c r="P10" s="32">
        <f aca="true" t="shared" si="7" ref="P10:P33">_xlfn.IFERROR((AL10/AK10-1)*100,":")</f>
        <v>9.106098579782774</v>
      </c>
      <c r="Q10" s="32" t="s">
        <v>172</v>
      </c>
      <c r="R10" s="32" t="s">
        <v>172</v>
      </c>
      <c r="S10" s="70">
        <f t="shared" si="5"/>
        <v>-10.602409638554223</v>
      </c>
      <c r="T10" s="32" t="str">
        <f aca="true" t="shared" si="8" ref="T10:T42">_xlfn.IFERROR((AN10/Y10-1)*100,":")</f>
        <v>:</v>
      </c>
      <c r="U10" s="70" t="s">
        <v>172</v>
      </c>
      <c r="V10" s="35"/>
      <c r="W10" s="45">
        <f>'Data input sheet 2'!DS17</f>
        <v>124.5</v>
      </c>
      <c r="X10" s="45">
        <f>'Data input sheet 2'!DT17</f>
        <v>111</v>
      </c>
      <c r="Y10" s="45">
        <f>'Data input sheet 2'!DU17</f>
        <v>111.3</v>
      </c>
      <c r="Z10" s="45">
        <f>'Data input sheet 2'!DV17</f>
        <v>121.7</v>
      </c>
      <c r="AA10" s="45" t="s">
        <v>172</v>
      </c>
      <c r="AB10" s="45">
        <f>'Data input sheet 2'!DX17</f>
        <v>125.3</v>
      </c>
      <c r="AC10" s="45">
        <f>'Data input sheet 2'!DY17</f>
        <v>125</v>
      </c>
      <c r="AD10" s="45">
        <f>'Data input sheet 2'!DZ17</f>
        <v>124.7</v>
      </c>
      <c r="AE10" s="45">
        <f>'Data input sheet 2'!EA17</f>
        <v>122.5</v>
      </c>
      <c r="AF10" s="45">
        <f>'Data input sheet 2'!EB17</f>
        <v>115.6</v>
      </c>
      <c r="AG10" s="45">
        <f>'Data input sheet 2'!EC17</f>
        <v>124.1</v>
      </c>
      <c r="AH10" s="45">
        <f>'Data input sheet 2'!ED17</f>
        <v>115.7</v>
      </c>
      <c r="AI10" s="45">
        <f>'Data input sheet 2'!EE17</f>
        <v>119.4</v>
      </c>
      <c r="AJ10" s="45">
        <f>'Data input sheet 2'!EF17</f>
        <v>118.6</v>
      </c>
      <c r="AK10" s="45">
        <f>'Data input sheet 2'!EG17</f>
        <v>119.7</v>
      </c>
      <c r="AL10" s="45">
        <f>'Data input sheet 2'!EH17</f>
        <v>130.6</v>
      </c>
      <c r="AM10" s="45">
        <f>'Data input sheet 2'!EI17</f>
        <v>131.4</v>
      </c>
      <c r="AN10" s="45" t="str">
        <f>'Data input sheet 2'!EJ17</f>
        <v>:</v>
      </c>
      <c r="AO10" s="47" t="str">
        <f t="shared" si="6"/>
        <v>:</v>
      </c>
      <c r="AP10" s="4" t="str">
        <f t="shared" si="3"/>
        <v>Czechia</v>
      </c>
    </row>
    <row r="11" spans="1:42" ht="14.25">
      <c r="A11" s="12" t="s">
        <v>141</v>
      </c>
      <c r="B11" s="70">
        <f t="shared" si="0"/>
        <v>-4.484732824427484</v>
      </c>
      <c r="C11" s="32">
        <f t="shared" si="0"/>
        <v>1.2987012987013102</v>
      </c>
      <c r="D11" s="32">
        <f t="shared" si="0"/>
        <v>10.256410256410241</v>
      </c>
      <c r="E11" s="32">
        <f aca="true" t="shared" si="9" ref="E11:R33">_xlfn.IFERROR((AA11/Z11-1)*100,":")</f>
        <v>-0.26833631484793896</v>
      </c>
      <c r="F11" s="32">
        <f t="shared" si="9"/>
        <v>-1.2556053811659251</v>
      </c>
      <c r="G11" s="32">
        <f t="shared" si="9"/>
        <v>-0.8174386920980825</v>
      </c>
      <c r="H11" s="32">
        <f t="shared" si="9"/>
        <v>-1.1904761904761862</v>
      </c>
      <c r="I11" s="32">
        <f t="shared" si="9"/>
        <v>8.897126969416114</v>
      </c>
      <c r="J11" s="32">
        <f t="shared" si="9"/>
        <v>-1.9574468085106322</v>
      </c>
      <c r="K11" s="32">
        <f t="shared" si="9"/>
        <v>-9.895833333333337</v>
      </c>
      <c r="L11" s="32">
        <f t="shared" si="9"/>
        <v>-3.8535645472061675</v>
      </c>
      <c r="M11" s="32">
        <f t="shared" si="9"/>
        <v>3.607214428857719</v>
      </c>
      <c r="N11" s="32">
        <f t="shared" si="9"/>
        <v>18.3752417794971</v>
      </c>
      <c r="O11" s="32">
        <f t="shared" si="9"/>
        <v>-7.67973856209151</v>
      </c>
      <c r="P11" s="32">
        <f t="shared" si="7"/>
        <v>5.398230088495559</v>
      </c>
      <c r="Q11" s="32">
        <f t="shared" si="9"/>
        <v>-2.183039462636438</v>
      </c>
      <c r="R11" s="32">
        <f t="shared" si="9"/>
        <v>-1.0300429184549431</v>
      </c>
      <c r="S11" s="70">
        <f t="shared" si="5"/>
        <v>-3.244274809160297</v>
      </c>
      <c r="T11" s="32">
        <f t="shared" si="8"/>
        <v>13.708086785009854</v>
      </c>
      <c r="U11" s="70">
        <f>AO11</f>
        <v>110.01908396946564</v>
      </c>
      <c r="V11" s="35"/>
      <c r="W11" s="45">
        <f>'Data input sheet 2'!DS18</f>
        <v>104.8</v>
      </c>
      <c r="X11" s="45">
        <f>'Data input sheet 2'!DT18</f>
        <v>100.1</v>
      </c>
      <c r="Y11" s="45">
        <f>'Data input sheet 2'!DU18</f>
        <v>101.4</v>
      </c>
      <c r="Z11" s="45">
        <f>'Data input sheet 2'!DV18</f>
        <v>111.8</v>
      </c>
      <c r="AA11" s="45">
        <f>'Data input sheet 2'!DW18</f>
        <v>111.5</v>
      </c>
      <c r="AB11" s="45">
        <f>'Data input sheet 2'!DX18</f>
        <v>110.1</v>
      </c>
      <c r="AC11" s="45">
        <f>'Data input sheet 2'!DY18</f>
        <v>109.2</v>
      </c>
      <c r="AD11" s="45">
        <f>'Data input sheet 2'!DZ18</f>
        <v>107.9</v>
      </c>
      <c r="AE11" s="45">
        <f>'Data input sheet 2'!EA18</f>
        <v>117.5</v>
      </c>
      <c r="AF11" s="45">
        <f>'Data input sheet 2'!EB18</f>
        <v>115.2</v>
      </c>
      <c r="AG11" s="45">
        <f>'Data input sheet 2'!EC18</f>
        <v>103.8</v>
      </c>
      <c r="AH11" s="45">
        <f>'Data input sheet 2'!ED18</f>
        <v>99.8</v>
      </c>
      <c r="AI11" s="45">
        <f>'Data input sheet 2'!EE18</f>
        <v>103.4</v>
      </c>
      <c r="AJ11" s="45">
        <f>'Data input sheet 2'!EF18</f>
        <v>122.4</v>
      </c>
      <c r="AK11" s="45">
        <f>'Data input sheet 2'!EG18</f>
        <v>113</v>
      </c>
      <c r="AL11" s="45">
        <f>'Data input sheet 2'!EH18</f>
        <v>119.1</v>
      </c>
      <c r="AM11" s="45">
        <f>'Data input sheet 2'!EI18</f>
        <v>116.5</v>
      </c>
      <c r="AN11" s="45">
        <f>'Data input sheet 2'!EJ18</f>
        <v>115.3</v>
      </c>
      <c r="AO11" s="47">
        <f t="shared" si="6"/>
        <v>110.01908396946564</v>
      </c>
      <c r="AP11" s="4" t="str">
        <f t="shared" si="3"/>
        <v>Denmark</v>
      </c>
    </row>
    <row r="12" spans="1:42" ht="14.25">
      <c r="A12" s="12" t="s">
        <v>180</v>
      </c>
      <c r="B12" s="70">
        <f t="shared" si="0"/>
        <v>-0.4444444444444473</v>
      </c>
      <c r="C12" s="32">
        <f>_xlfn.IFERROR((Y12/X12-1)*100,":")</f>
        <v>-6.517857142857142</v>
      </c>
      <c r="D12" s="32">
        <f t="shared" si="0"/>
        <v>12.60744985673352</v>
      </c>
      <c r="E12" s="32">
        <f t="shared" si="9"/>
        <v>-0.5089058524173073</v>
      </c>
      <c r="F12" s="32">
        <f t="shared" si="9"/>
        <v>-0.17050298380222317</v>
      </c>
      <c r="G12" s="32">
        <f t="shared" si="9"/>
        <v>1.2809564474807855</v>
      </c>
      <c r="H12" s="32">
        <f t="shared" si="9"/>
        <v>-0.5059021922428242</v>
      </c>
      <c r="I12" s="32">
        <f t="shared" si="9"/>
        <v>1.8644067796610209</v>
      </c>
      <c r="J12" s="32">
        <f t="shared" si="9"/>
        <v>2.4958402662229595</v>
      </c>
      <c r="K12" s="32">
        <f t="shared" si="9"/>
        <v>-8.11688311688311</v>
      </c>
      <c r="L12" s="32">
        <f t="shared" si="9"/>
        <v>-6.0070671378091856</v>
      </c>
      <c r="M12" s="32">
        <f t="shared" si="9"/>
        <v>3.5714285714285587</v>
      </c>
      <c r="N12" s="32">
        <f>_xlfn.IFERROR((AJ12/AI12-1)*100,":")</f>
        <v>9.61887477313974</v>
      </c>
      <c r="O12" s="32">
        <f>_xlfn.IFERROR((AK12/AJ12-1)*100,":")</f>
        <v>-6.788079470198682</v>
      </c>
      <c r="P12" s="32">
        <f t="shared" si="7"/>
        <v>4.618117229129659</v>
      </c>
      <c r="Q12" s="32">
        <f>_xlfn.IFERROR((AM12/AL12-1)*100,":")</f>
        <v>4.4991511035653575</v>
      </c>
      <c r="R12" s="32">
        <f>_xlfn.IFERROR((AN12/AM12-1)*100,":")</f>
        <v>-5.1177904142973185</v>
      </c>
      <c r="S12" s="70">
        <f aca="true" t="shared" si="10" ref="S12:S33">_xlfn.IFERROR((Y12/W12-1)*100,":")</f>
        <v>-6.933333333333335</v>
      </c>
      <c r="T12" s="32">
        <f t="shared" si="8"/>
        <v>11.556829035339057</v>
      </c>
      <c r="U12" s="70">
        <f>AO12</f>
        <v>103.82222222222222</v>
      </c>
      <c r="V12" s="35"/>
      <c r="W12" s="45">
        <f>'Data input sheet 2'!DS19</f>
        <v>112.5</v>
      </c>
      <c r="X12" s="45">
        <f>'Data input sheet 2'!DT19</f>
        <v>112</v>
      </c>
      <c r="Y12" s="45">
        <f>'Data input sheet 2'!DU19</f>
        <v>104.7</v>
      </c>
      <c r="Z12" s="45">
        <f>'Data input sheet 2'!DV19</f>
        <v>117.9</v>
      </c>
      <c r="AA12" s="45">
        <f>'Data input sheet 2'!DW19</f>
        <v>117.3</v>
      </c>
      <c r="AB12" s="45">
        <f>'Data input sheet 2'!DX19</f>
        <v>117.1</v>
      </c>
      <c r="AC12" s="45">
        <f>'Data input sheet 2'!DY19</f>
        <v>118.6</v>
      </c>
      <c r="AD12" s="45">
        <f>'Data input sheet 2'!DZ19</f>
        <v>118</v>
      </c>
      <c r="AE12" s="45">
        <f>'Data input sheet 2'!EA19</f>
        <v>120.2</v>
      </c>
      <c r="AF12" s="45">
        <f>'Data input sheet 2'!EB19</f>
        <v>123.2</v>
      </c>
      <c r="AG12" s="45">
        <f>'Data input sheet 2'!EC19</f>
        <v>113.2</v>
      </c>
      <c r="AH12" s="45">
        <f>'Data input sheet 2'!ED19</f>
        <v>106.4</v>
      </c>
      <c r="AI12" s="45">
        <f>'Data input sheet 2'!EE19</f>
        <v>110.2</v>
      </c>
      <c r="AJ12" s="45">
        <f>'Data input sheet 2'!EF19</f>
        <v>120.8</v>
      </c>
      <c r="AK12" s="45">
        <f>'Data input sheet 2'!EG19</f>
        <v>112.6</v>
      </c>
      <c r="AL12" s="45">
        <f>'Data input sheet 2'!EH19</f>
        <v>117.8</v>
      </c>
      <c r="AM12" s="45">
        <f>'Data input sheet 2'!EI19</f>
        <v>123.1</v>
      </c>
      <c r="AN12" s="45">
        <f>'Data input sheet 2'!EJ19</f>
        <v>116.8</v>
      </c>
      <c r="AO12" s="47">
        <f t="shared" si="6"/>
        <v>103.82222222222222</v>
      </c>
      <c r="AP12" s="4" t="str">
        <f t="shared" si="3"/>
        <v>Germany</v>
      </c>
    </row>
    <row r="13" spans="1:42" ht="14.25">
      <c r="A13" s="12" t="s">
        <v>142</v>
      </c>
      <c r="B13" s="70">
        <f t="shared" si="0"/>
        <v>-1.813471502590669</v>
      </c>
      <c r="C13" s="32">
        <f t="shared" si="0"/>
        <v>-7.036059806508355</v>
      </c>
      <c r="D13" s="32">
        <f t="shared" si="0"/>
        <v>6.149479659413437</v>
      </c>
      <c r="E13" s="32">
        <f t="shared" si="9"/>
        <v>2.584670231729058</v>
      </c>
      <c r="F13" s="32">
        <f>_xlfn.IFERROR((AB13/AA13-1)*100,":")</f>
        <v>1.390095569070371</v>
      </c>
      <c r="G13" s="32">
        <f t="shared" si="9"/>
        <v>-0.1713796058269046</v>
      </c>
      <c r="H13" s="32">
        <f t="shared" si="9"/>
        <v>1.1158798283261717</v>
      </c>
      <c r="I13" s="32">
        <f t="shared" si="9"/>
        <v>1.1035653650254718</v>
      </c>
      <c r="J13" s="32">
        <f t="shared" si="9"/>
        <v>0.9235936188077387</v>
      </c>
      <c r="K13" s="32">
        <f t="shared" si="9"/>
        <v>-0.499168053244603</v>
      </c>
      <c r="L13" s="32">
        <f t="shared" si="9"/>
        <v>1.6722408026755842</v>
      </c>
      <c r="M13" s="32">
        <f t="shared" si="9"/>
        <v>0.0822368421052655</v>
      </c>
      <c r="N13" s="32">
        <f t="shared" si="9"/>
        <v>-1.396877567789645</v>
      </c>
      <c r="O13" s="32">
        <f t="shared" si="9"/>
        <v>0.24999999999999467</v>
      </c>
      <c r="P13" s="32">
        <f t="shared" si="7"/>
        <v>8.063175394846223</v>
      </c>
      <c r="Q13" s="32">
        <f t="shared" si="9"/>
        <v>0.38461538461538325</v>
      </c>
      <c r="R13" s="32">
        <f t="shared" si="9"/>
        <v>-1.1494252873563204</v>
      </c>
      <c r="S13" s="70">
        <f t="shared" si="10"/>
        <v>-8.721934369602756</v>
      </c>
      <c r="T13" s="32">
        <f t="shared" si="8"/>
        <v>22.043519394512767</v>
      </c>
      <c r="U13" s="70">
        <f>AO13</f>
        <v>111.39896373056995</v>
      </c>
      <c r="V13" s="35"/>
      <c r="W13" s="45">
        <f>'Data input sheet 2'!DS20</f>
        <v>115.8</v>
      </c>
      <c r="X13" s="45">
        <f>'Data input sheet 2'!DT20</f>
        <v>113.7</v>
      </c>
      <c r="Y13" s="45">
        <f>'Data input sheet 2'!DU20</f>
        <v>105.7</v>
      </c>
      <c r="Z13" s="45">
        <f>'Data input sheet 2'!DV20</f>
        <v>112.2</v>
      </c>
      <c r="AA13" s="45">
        <f>'Data input sheet 2'!DW20</f>
        <v>115.1</v>
      </c>
      <c r="AB13" s="45">
        <f>'Data input sheet 2'!DX20</f>
        <v>116.7</v>
      </c>
      <c r="AC13" s="45">
        <f>'Data input sheet 2'!DY20</f>
        <v>116.5</v>
      </c>
      <c r="AD13" s="45">
        <f>'Data input sheet 2'!DZ20</f>
        <v>117.8</v>
      </c>
      <c r="AE13" s="45">
        <f>'Data input sheet 2'!EA20</f>
        <v>119.1</v>
      </c>
      <c r="AF13" s="45">
        <f>'Data input sheet 2'!EB20</f>
        <v>120.2</v>
      </c>
      <c r="AG13" s="45">
        <f>'Data input sheet 2'!EC20</f>
        <v>119.6</v>
      </c>
      <c r="AH13" s="45">
        <f>'Data input sheet 2'!ED20</f>
        <v>121.6</v>
      </c>
      <c r="AI13" s="45">
        <f>'Data input sheet 2'!EE20</f>
        <v>121.7</v>
      </c>
      <c r="AJ13" s="45">
        <f>'Data input sheet 2'!EF20</f>
        <v>120</v>
      </c>
      <c r="AK13" s="45">
        <f>'Data input sheet 2'!EG20</f>
        <v>120.3</v>
      </c>
      <c r="AL13" s="45">
        <f>'Data input sheet 2'!EH20</f>
        <v>130</v>
      </c>
      <c r="AM13" s="45">
        <f>'Data input sheet 2'!EI20</f>
        <v>130.5</v>
      </c>
      <c r="AN13" s="45">
        <f>'Data input sheet 2'!EJ20</f>
        <v>129</v>
      </c>
      <c r="AO13" s="47">
        <f t="shared" si="6"/>
        <v>111.39896373056995</v>
      </c>
      <c r="AP13" s="4" t="str">
        <f t="shared" si="3"/>
        <v>Estonia</v>
      </c>
    </row>
    <row r="14" spans="1:42" ht="14.25">
      <c r="A14" s="12" t="s">
        <v>143</v>
      </c>
      <c r="B14" s="70">
        <f t="shared" si="0"/>
        <v>1.3104013104013212</v>
      </c>
      <c r="C14" s="32">
        <f>_xlfn.IFERROR((Y14/X14-1)*100,":")</f>
        <v>-21.907841552142283</v>
      </c>
      <c r="D14" s="32">
        <f t="shared" si="0"/>
        <v>10.973084886128381</v>
      </c>
      <c r="E14" s="32">
        <f t="shared" si="9"/>
        <v>22.667910447761198</v>
      </c>
      <c r="F14" s="32">
        <f t="shared" si="9"/>
        <v>0.7604562737642651</v>
      </c>
      <c r="G14" s="32">
        <f>_xlfn.IFERROR((AC14/AB14-1)*100,":")</f>
        <v>0.7547169811320753</v>
      </c>
      <c r="H14" s="32">
        <f>_xlfn.IFERROR((AD14/AC14-1)*100,":")</f>
        <v>2.2471910112359605</v>
      </c>
      <c r="I14" s="32">
        <f t="shared" si="9"/>
        <v>0.586080586080584</v>
      </c>
      <c r="J14" s="32">
        <f t="shared" si="9"/>
        <v>-10.342316096139847</v>
      </c>
      <c r="K14" s="32">
        <f t="shared" si="9"/>
        <v>10.154346060113738</v>
      </c>
      <c r="L14" s="32">
        <f t="shared" si="9"/>
        <v>-15.04424778761061</v>
      </c>
      <c r="M14" s="32">
        <f t="shared" si="9"/>
        <v>7.986111111111116</v>
      </c>
      <c r="N14" s="32">
        <f t="shared" si="9"/>
        <v>0.8038585209003246</v>
      </c>
      <c r="O14" s="32">
        <f t="shared" si="9"/>
        <v>-0.31897926634769647</v>
      </c>
      <c r="P14" s="32">
        <f t="shared" si="7"/>
        <v>3.7599999999999856</v>
      </c>
      <c r="Q14" s="32">
        <f t="shared" si="9"/>
        <v>9.175019275250573</v>
      </c>
      <c r="R14" s="32">
        <f t="shared" si="9"/>
        <v>-5.861581920903946</v>
      </c>
      <c r="S14" s="70">
        <f t="shared" si="10"/>
        <v>-20.884520884520885</v>
      </c>
      <c r="T14" s="32">
        <f>_xlfn.IFERROR((AN14/Y14-1)*100,":")</f>
        <v>37.991718426501066</v>
      </c>
      <c r="U14" s="70">
        <f>AO14</f>
        <v>109.17280917280918</v>
      </c>
      <c r="V14" s="35"/>
      <c r="W14" s="45">
        <f>'Data input sheet 2'!DS21</f>
        <v>122.1</v>
      </c>
      <c r="X14" s="45">
        <f>'Data input sheet 2'!DT21</f>
        <v>123.7</v>
      </c>
      <c r="Y14" s="45">
        <f>'Data input sheet 2'!DU21</f>
        <v>96.6</v>
      </c>
      <c r="Z14" s="45">
        <f>'Data input sheet 2'!DV21</f>
        <v>107.2</v>
      </c>
      <c r="AA14" s="45">
        <f>'Data input sheet 2'!DW21</f>
        <v>131.5</v>
      </c>
      <c r="AB14" s="45">
        <f>'Data input sheet 2'!DX21</f>
        <v>132.5</v>
      </c>
      <c r="AC14" s="45">
        <f>'Data input sheet 2'!DY21</f>
        <v>133.5</v>
      </c>
      <c r="AD14" s="45">
        <f>'Data input sheet 2'!DZ21</f>
        <v>136.5</v>
      </c>
      <c r="AE14" s="45">
        <f>'Data input sheet 2'!EA21</f>
        <v>137.3</v>
      </c>
      <c r="AF14" s="45">
        <f>'Data input sheet 2'!EB21</f>
        <v>123.1</v>
      </c>
      <c r="AG14" s="45">
        <f>'Data input sheet 2'!EC21</f>
        <v>135.6</v>
      </c>
      <c r="AH14" s="45">
        <f>'Data input sheet 2'!ED21</f>
        <v>115.2</v>
      </c>
      <c r="AI14" s="45">
        <f>'Data input sheet 2'!EE21</f>
        <v>124.4</v>
      </c>
      <c r="AJ14" s="45">
        <f>'Data input sheet 2'!EF21</f>
        <v>125.4</v>
      </c>
      <c r="AK14" s="45">
        <f>'Data input sheet 2'!EG21</f>
        <v>125</v>
      </c>
      <c r="AL14" s="45">
        <f>'Data input sheet 2'!EH21</f>
        <v>129.7</v>
      </c>
      <c r="AM14" s="45">
        <f>'Data input sheet 2'!EI21</f>
        <v>141.6</v>
      </c>
      <c r="AN14" s="45">
        <f>'Data input sheet 2'!EJ21</f>
        <v>133.3</v>
      </c>
      <c r="AO14" s="47">
        <f t="shared" si="6"/>
        <v>109.17280917280918</v>
      </c>
      <c r="AP14" s="4" t="str">
        <f t="shared" si="3"/>
        <v>Ireland</v>
      </c>
    </row>
    <row r="15" spans="1:42" ht="14.25">
      <c r="A15" s="12" t="s">
        <v>144</v>
      </c>
      <c r="B15" s="70">
        <f t="shared" si="0"/>
        <v>-0.9606147934678178</v>
      </c>
      <c r="C15" s="32">
        <f t="shared" si="0"/>
        <v>-26.091173617846742</v>
      </c>
      <c r="D15" s="32">
        <f t="shared" si="0"/>
        <v>28.47769028871392</v>
      </c>
      <c r="E15" s="32" t="str">
        <f>_xlfn.IFERROR((AA15/Z15-1)*100,":")</f>
        <v>:</v>
      </c>
      <c r="F15" s="32" t="s">
        <v>172</v>
      </c>
      <c r="G15" s="32" t="s">
        <v>172</v>
      </c>
      <c r="H15" s="32" t="s">
        <v>172</v>
      </c>
      <c r="I15" s="32" t="s">
        <v>172</v>
      </c>
      <c r="J15" s="32" t="s">
        <v>172</v>
      </c>
      <c r="K15" s="32" t="s">
        <v>172</v>
      </c>
      <c r="L15" s="32" t="s">
        <v>172</v>
      </c>
      <c r="M15" s="32" t="s">
        <v>172</v>
      </c>
      <c r="N15" s="32" t="s">
        <v>172</v>
      </c>
      <c r="O15" s="32" t="s">
        <v>172</v>
      </c>
      <c r="P15" s="32">
        <f t="shared" si="7"/>
        <v>4.600938967136159</v>
      </c>
      <c r="Q15" s="32" t="s">
        <v>172</v>
      </c>
      <c r="R15" s="32" t="s">
        <v>172</v>
      </c>
      <c r="S15" s="70">
        <f t="shared" si="10"/>
        <v>-26.801152737752155</v>
      </c>
      <c r="T15" s="32" t="str">
        <f t="shared" si="8"/>
        <v>:</v>
      </c>
      <c r="U15" s="70" t="s">
        <v>172</v>
      </c>
      <c r="V15" s="35"/>
      <c r="W15" s="45">
        <f>'Data input sheet 2'!DS22</f>
        <v>104.1</v>
      </c>
      <c r="X15" s="45">
        <f>'Data input sheet 2'!DT22</f>
        <v>103.1</v>
      </c>
      <c r="Y15" s="45">
        <f>'Data input sheet 2'!DU22</f>
        <v>76.2</v>
      </c>
      <c r="Z15" s="45">
        <f>'Data input sheet 2'!DV22</f>
        <v>97.9</v>
      </c>
      <c r="AA15" s="45" t="s">
        <v>172</v>
      </c>
      <c r="AB15" s="45">
        <f>'Data input sheet 2'!DX22</f>
        <v>100.1</v>
      </c>
      <c r="AC15" s="45">
        <f>'Data input sheet 2'!DY22</f>
        <v>102.6</v>
      </c>
      <c r="AD15" s="45">
        <f>'Data input sheet 2'!DZ22</f>
        <v>101.5</v>
      </c>
      <c r="AE15" s="45">
        <f>'Data input sheet 2'!EA22</f>
        <v>106.3</v>
      </c>
      <c r="AF15" s="45">
        <f>'Data input sheet 2'!EB22</f>
        <v>99.5</v>
      </c>
      <c r="AG15" s="45">
        <f>'Data input sheet 2'!EC22</f>
        <v>90.3</v>
      </c>
      <c r="AH15" s="45">
        <f>'Data input sheet 2'!ED22</f>
        <v>102.8</v>
      </c>
      <c r="AI15" s="45">
        <f>'Data input sheet 2'!EE22</f>
        <v>102</v>
      </c>
      <c r="AJ15" s="45">
        <f>'Data input sheet 2'!EF22</f>
        <v>103.1</v>
      </c>
      <c r="AK15" s="45">
        <f>'Data input sheet 2'!EG22</f>
        <v>106.5</v>
      </c>
      <c r="AL15" s="45">
        <f>'Data input sheet 2'!EH22</f>
        <v>111.4</v>
      </c>
      <c r="AM15" s="45">
        <f>'Data input sheet 2'!EI22</f>
        <v>109.8</v>
      </c>
      <c r="AN15" s="45" t="str">
        <f>'Data input sheet 2'!EJ22</f>
        <v>:</v>
      </c>
      <c r="AO15" s="47" t="str">
        <f t="shared" si="6"/>
        <v>:</v>
      </c>
      <c r="AP15" s="4" t="str">
        <f t="shared" si="3"/>
        <v>Greece</v>
      </c>
    </row>
    <row r="16" spans="1:42" ht="14.25">
      <c r="A16" s="12" t="s">
        <v>145</v>
      </c>
      <c r="B16" s="70">
        <f t="shared" si="0"/>
        <v>-14.926739926739929</v>
      </c>
      <c r="C16" s="32">
        <f t="shared" si="0"/>
        <v>-18.40688912809474</v>
      </c>
      <c r="D16" s="32">
        <f t="shared" si="0"/>
        <v>16.886543535620046</v>
      </c>
      <c r="E16" s="32">
        <f t="shared" si="9"/>
        <v>16.704288939051935</v>
      </c>
      <c r="F16" s="32">
        <f t="shared" si="9"/>
        <v>1.1605415860734825</v>
      </c>
      <c r="G16" s="32">
        <f t="shared" si="9"/>
        <v>0.5736137667304186</v>
      </c>
      <c r="H16" s="32">
        <f t="shared" si="9"/>
        <v>-0.2851711026615966</v>
      </c>
      <c r="I16" s="32">
        <f t="shared" si="9"/>
        <v>0.7626310772163913</v>
      </c>
      <c r="J16" s="32">
        <f t="shared" si="9"/>
        <v>-1.1352885525070966</v>
      </c>
      <c r="K16" s="32">
        <f t="shared" si="9"/>
        <v>1.9138755980861344</v>
      </c>
      <c r="L16" s="32">
        <f t="shared" si="9"/>
        <v>-7.323943661971832</v>
      </c>
      <c r="M16" s="32">
        <f t="shared" si="9"/>
        <v>3.8500506585612992</v>
      </c>
      <c r="N16" s="32">
        <f t="shared" si="9"/>
        <v>2.634146341463417</v>
      </c>
      <c r="O16" s="32">
        <f t="shared" si="9"/>
        <v>-0.760456273764254</v>
      </c>
      <c r="P16" s="32">
        <f t="shared" si="7"/>
        <v>0</v>
      </c>
      <c r="Q16" s="32">
        <f t="shared" si="9"/>
        <v>0.19157088122603305</v>
      </c>
      <c r="R16" s="32">
        <f t="shared" si="9"/>
        <v>0</v>
      </c>
      <c r="S16" s="70">
        <f t="shared" si="10"/>
        <v>-30.586080586080588</v>
      </c>
      <c r="T16" s="32">
        <f t="shared" si="8"/>
        <v>37.99472295514512</v>
      </c>
      <c r="U16" s="70">
        <f aca="true" t="shared" si="11" ref="U16:U32">AO16</f>
        <v>95.78754578754578</v>
      </c>
      <c r="V16" s="35"/>
      <c r="W16" s="45">
        <f>'Data input sheet 2'!DS23</f>
        <v>109.2</v>
      </c>
      <c r="X16" s="45">
        <f>'Data input sheet 2'!DT23</f>
        <v>92.9</v>
      </c>
      <c r="Y16" s="45">
        <f>'Data input sheet 2'!DU23</f>
        <v>75.8</v>
      </c>
      <c r="Z16" s="45">
        <f>'Data input sheet 2'!DV23</f>
        <v>88.6</v>
      </c>
      <c r="AA16" s="45">
        <f>'Data input sheet 2'!DW23</f>
        <v>103.4</v>
      </c>
      <c r="AB16" s="45">
        <f>'Data input sheet 2'!DX23</f>
        <v>104.6</v>
      </c>
      <c r="AC16" s="45">
        <f>'Data input sheet 2'!DY23</f>
        <v>105.2</v>
      </c>
      <c r="AD16" s="45">
        <f>'Data input sheet 2'!DZ23</f>
        <v>104.9</v>
      </c>
      <c r="AE16" s="45">
        <f>'Data input sheet 2'!EA23</f>
        <v>105.7</v>
      </c>
      <c r="AF16" s="45">
        <f>'Data input sheet 2'!EB23</f>
        <v>104.5</v>
      </c>
      <c r="AG16" s="45">
        <f>'Data input sheet 2'!EC23</f>
        <v>106.5</v>
      </c>
      <c r="AH16" s="45">
        <f>'Data input sheet 2'!ED23</f>
        <v>98.7</v>
      </c>
      <c r="AI16" s="45">
        <f>'Data input sheet 2'!EE23</f>
        <v>102.5</v>
      </c>
      <c r="AJ16" s="45">
        <f>'Data input sheet 2'!EF23</f>
        <v>105.2</v>
      </c>
      <c r="AK16" s="45">
        <f>'Data input sheet 2'!EG23</f>
        <v>104.4</v>
      </c>
      <c r="AL16" s="45">
        <f>'Data input sheet 2'!EH23</f>
        <v>104.4</v>
      </c>
      <c r="AM16" s="45">
        <f>'Data input sheet 2'!EI23</f>
        <v>104.6</v>
      </c>
      <c r="AN16" s="45">
        <f>'Data input sheet 2'!EJ23</f>
        <v>104.6</v>
      </c>
      <c r="AO16" s="47">
        <f t="shared" si="6"/>
        <v>95.78754578754578</v>
      </c>
      <c r="AP16" s="4" t="str">
        <f t="shared" si="3"/>
        <v>Spain</v>
      </c>
    </row>
    <row r="17" spans="1:42" ht="14.25">
      <c r="A17" s="12" t="s">
        <v>146</v>
      </c>
      <c r="B17" s="70">
        <f t="shared" si="0"/>
        <v>-15.465729349736378</v>
      </c>
      <c r="C17" s="32">
        <f t="shared" si="0"/>
        <v>-18.29521829521831</v>
      </c>
      <c r="D17" s="32">
        <f t="shared" si="0"/>
        <v>37.02290076335879</v>
      </c>
      <c r="E17" s="32">
        <f t="shared" si="9"/>
        <v>7.8922934076137485</v>
      </c>
      <c r="F17" s="32">
        <f t="shared" si="9"/>
        <v>-2.753872633390708</v>
      </c>
      <c r="G17" s="32">
        <f t="shared" si="9"/>
        <v>6.991150442477889</v>
      </c>
      <c r="H17" s="32">
        <f t="shared" si="9"/>
        <v>-3.47394540942928</v>
      </c>
      <c r="I17" s="32">
        <f t="shared" si="9"/>
        <v>2.313624678663251</v>
      </c>
      <c r="J17" s="32">
        <f t="shared" si="9"/>
        <v>-15.494137353433835</v>
      </c>
      <c r="K17" s="32">
        <f t="shared" si="9"/>
        <v>21.110009910802763</v>
      </c>
      <c r="L17" s="32">
        <f t="shared" si="9"/>
        <v>-4.091653027823239</v>
      </c>
      <c r="M17" s="32">
        <f t="shared" si="9"/>
        <v>1.1945392491467421</v>
      </c>
      <c r="N17" s="32">
        <f t="shared" si="9"/>
        <v>1.6863406408094361</v>
      </c>
      <c r="O17" s="32">
        <f t="shared" si="9"/>
        <v>-7.0480928689883875</v>
      </c>
      <c r="P17" s="32">
        <f t="shared" si="7"/>
        <v>6.958073148974142</v>
      </c>
      <c r="Q17" s="32">
        <f t="shared" si="9"/>
        <v>1.6680567139282676</v>
      </c>
      <c r="R17" s="32">
        <f t="shared" si="9"/>
        <v>-0.6562756357670341</v>
      </c>
      <c r="S17" s="70">
        <f t="shared" si="10"/>
        <v>-30.931458699472756</v>
      </c>
      <c r="T17" s="32">
        <f t="shared" si="8"/>
        <v>54.071246819338434</v>
      </c>
      <c r="U17" s="70">
        <f>AO17</f>
        <v>106.41476274165203</v>
      </c>
      <c r="V17" s="35" t="s">
        <v>282</v>
      </c>
      <c r="W17" s="45">
        <f>'Data input sheet 2'!DS24</f>
        <v>113.8</v>
      </c>
      <c r="X17" s="45">
        <f>'Data input sheet 2'!DT24</f>
        <v>96.2</v>
      </c>
      <c r="Y17" s="45">
        <f>'Data input sheet 2'!DU24</f>
        <v>78.6</v>
      </c>
      <c r="Z17" s="45">
        <f>'Data input sheet 2'!DV24</f>
        <v>107.7</v>
      </c>
      <c r="AA17" s="45">
        <f>'Data input sheet 2'!DW24</f>
        <v>116.2</v>
      </c>
      <c r="AB17" s="45">
        <f>'Data input sheet 2'!DX24</f>
        <v>113</v>
      </c>
      <c r="AC17" s="45">
        <f>'Data input sheet 2'!DY24</f>
        <v>120.9</v>
      </c>
      <c r="AD17" s="45">
        <f>'Data input sheet 2'!DZ24</f>
        <v>116.7</v>
      </c>
      <c r="AE17" s="45">
        <f>'Data input sheet 2'!EA24</f>
        <v>119.4</v>
      </c>
      <c r="AF17" s="45">
        <f>'Data input sheet 2'!EB24</f>
        <v>100.9</v>
      </c>
      <c r="AG17" s="45">
        <f>'Data input sheet 2'!EC24</f>
        <v>122.2</v>
      </c>
      <c r="AH17" s="45">
        <f>'Data input sheet 2'!ED24</f>
        <v>117.2</v>
      </c>
      <c r="AI17" s="45">
        <f>'Data input sheet 2'!EE24</f>
        <v>118.6</v>
      </c>
      <c r="AJ17" s="45">
        <f>'Data input sheet 2'!EF24</f>
        <v>120.6</v>
      </c>
      <c r="AK17" s="45">
        <f>'Data input sheet 2'!EG24</f>
        <v>112.1</v>
      </c>
      <c r="AL17" s="45">
        <f>'Data input sheet 2'!EH24</f>
        <v>119.9</v>
      </c>
      <c r="AM17" s="45">
        <f>'Data input sheet 2'!EI24</f>
        <v>121.9</v>
      </c>
      <c r="AN17" s="45">
        <f>'Data input sheet 2'!EJ24</f>
        <v>121.1</v>
      </c>
      <c r="AO17" s="47">
        <f t="shared" si="6"/>
        <v>106.41476274165203</v>
      </c>
      <c r="AP17" s="4" t="str">
        <f t="shared" si="3"/>
        <v>France</v>
      </c>
    </row>
    <row r="18" spans="1:42" ht="14.25">
      <c r="A18" s="12" t="s">
        <v>147</v>
      </c>
      <c r="B18" s="70">
        <f t="shared" si="0"/>
        <v>-7.731958762886593</v>
      </c>
      <c r="C18" s="32">
        <f t="shared" si="0"/>
        <v>-18.621973929236503</v>
      </c>
      <c r="D18" s="32">
        <f t="shared" si="0"/>
        <v>22.768878718535458</v>
      </c>
      <c r="E18" s="32">
        <f t="shared" si="9"/>
        <v>1.3979496738117492</v>
      </c>
      <c r="F18" s="32">
        <f t="shared" si="9"/>
        <v>0.27573529411764053</v>
      </c>
      <c r="G18" s="32">
        <f t="shared" si="9"/>
        <v>-1.741521539871671</v>
      </c>
      <c r="H18" s="32">
        <f t="shared" si="9"/>
        <v>2.425373134328357</v>
      </c>
      <c r="I18" s="32">
        <f t="shared" si="9"/>
        <v>3.642987249544616</v>
      </c>
      <c r="J18" s="32">
        <f t="shared" si="9"/>
        <v>1.9332161687170446</v>
      </c>
      <c r="K18" s="32">
        <f t="shared" si="9"/>
        <v>-0.9482758620689591</v>
      </c>
      <c r="L18" s="32">
        <f t="shared" si="9"/>
        <v>2.0017406440382857</v>
      </c>
      <c r="M18" s="32">
        <f t="shared" si="9"/>
        <v>3.327645051194539</v>
      </c>
      <c r="N18" s="32">
        <f t="shared" si="9"/>
        <v>-2.5598678777869477</v>
      </c>
      <c r="O18" s="32">
        <f t="shared" si="9"/>
        <v>-0.9322033898304993</v>
      </c>
      <c r="P18" s="32">
        <f t="shared" si="7"/>
        <v>5.731394354148844</v>
      </c>
      <c r="Q18" s="32">
        <f t="shared" si="9"/>
        <v>-2.5889967637540368</v>
      </c>
      <c r="R18" s="32">
        <f t="shared" si="9"/>
        <v>2.491694352159479</v>
      </c>
      <c r="S18" s="70">
        <f t="shared" si="10"/>
        <v>-24.914089347079038</v>
      </c>
      <c r="T18" s="32">
        <f t="shared" si="8"/>
        <v>41.18993135011442</v>
      </c>
      <c r="U18" s="70">
        <f t="shared" si="11"/>
        <v>106.01374570446735</v>
      </c>
      <c r="V18" s="35"/>
      <c r="W18" s="45">
        <f>'Data input sheet 2'!DS25</f>
        <v>116.4</v>
      </c>
      <c r="X18" s="45">
        <f>'Data input sheet 2'!DT25</f>
        <v>107.4</v>
      </c>
      <c r="Y18" s="45">
        <f>'Data input sheet 2'!DU25</f>
        <v>87.4</v>
      </c>
      <c r="Z18" s="45">
        <f>'Data input sheet 2'!DV25</f>
        <v>107.3</v>
      </c>
      <c r="AA18" s="45">
        <f>'Data input sheet 2'!DW25</f>
        <v>108.8</v>
      </c>
      <c r="AB18" s="45">
        <f>'Data input sheet 2'!DX25</f>
        <v>109.1</v>
      </c>
      <c r="AC18" s="45">
        <f>'Data input sheet 2'!DY25</f>
        <v>107.2</v>
      </c>
      <c r="AD18" s="45">
        <f>'Data input sheet 2'!DZ25</f>
        <v>109.8</v>
      </c>
      <c r="AE18" s="45">
        <f>'Data input sheet 2'!EA25</f>
        <v>113.8</v>
      </c>
      <c r="AF18" s="45">
        <f>'Data input sheet 2'!EB25</f>
        <v>116</v>
      </c>
      <c r="AG18" s="45">
        <f>'Data input sheet 2'!EC25</f>
        <v>114.9</v>
      </c>
      <c r="AH18" s="45">
        <f>'Data input sheet 2'!ED25</f>
        <v>117.2</v>
      </c>
      <c r="AI18" s="45">
        <f>'Data input sheet 2'!EE25</f>
        <v>121.1</v>
      </c>
      <c r="AJ18" s="45">
        <f>'Data input sheet 2'!EF25</f>
        <v>118</v>
      </c>
      <c r="AK18" s="45">
        <f>'Data input sheet 2'!EG25</f>
        <v>116.9</v>
      </c>
      <c r="AL18" s="45">
        <f>'Data input sheet 2'!EH25</f>
        <v>123.6</v>
      </c>
      <c r="AM18" s="45">
        <f>'Data input sheet 2'!EI25</f>
        <v>120.4</v>
      </c>
      <c r="AN18" s="45">
        <f>'Data input sheet 2'!EJ25</f>
        <v>123.4</v>
      </c>
      <c r="AO18" s="47">
        <f t="shared" si="6"/>
        <v>106.01374570446735</v>
      </c>
      <c r="AP18" s="4" t="str">
        <f t="shared" si="3"/>
        <v>Croatia</v>
      </c>
    </row>
    <row r="19" spans="1:42" ht="14.25">
      <c r="A19" s="12" t="s">
        <v>148</v>
      </c>
      <c r="B19" s="70">
        <f t="shared" si="0"/>
        <v>-22.331047992164542</v>
      </c>
      <c r="C19" s="32">
        <f t="shared" si="0"/>
        <v>-9.962168978562413</v>
      </c>
      <c r="D19" s="32">
        <f t="shared" si="0"/>
        <v>19.747899159663863</v>
      </c>
      <c r="E19" s="32">
        <f t="shared" si="9"/>
        <v>9.707602339181287</v>
      </c>
      <c r="F19" s="32">
        <f t="shared" si="9"/>
        <v>-0.9594882729211052</v>
      </c>
      <c r="G19" s="32">
        <f t="shared" si="9"/>
        <v>8.180839612486546</v>
      </c>
      <c r="H19" s="32">
        <f t="shared" si="9"/>
        <v>-0.19900497512438386</v>
      </c>
      <c r="I19" s="32">
        <f t="shared" si="9"/>
        <v>-0.3988035892322994</v>
      </c>
      <c r="J19" s="32">
        <f t="shared" si="9"/>
        <v>-8.40840840840842</v>
      </c>
      <c r="K19" s="32">
        <f t="shared" si="9"/>
        <v>1.0928961748633892</v>
      </c>
      <c r="L19" s="32">
        <f t="shared" si="9"/>
        <v>-1.9459459459459483</v>
      </c>
      <c r="M19" s="32">
        <f t="shared" si="9"/>
        <v>8.379272326350605</v>
      </c>
      <c r="N19" s="32">
        <f t="shared" si="9"/>
        <v>-0.4069175991861518</v>
      </c>
      <c r="O19" s="32">
        <f t="shared" si="9"/>
        <v>0.40858018386107364</v>
      </c>
      <c r="P19" s="32">
        <f t="shared" si="7"/>
        <v>1.5259409969481164</v>
      </c>
      <c r="Q19" s="32">
        <f t="shared" si="9"/>
        <v>0.7014028056112176</v>
      </c>
      <c r="R19" s="32" t="str">
        <f t="shared" si="9"/>
        <v>:</v>
      </c>
      <c r="S19" s="70">
        <f t="shared" si="10"/>
        <v>-30.068560235063657</v>
      </c>
      <c r="T19" s="32" t="str">
        <f t="shared" si="8"/>
        <v>:</v>
      </c>
      <c r="U19" s="70" t="str">
        <f t="shared" si="11"/>
        <v>:</v>
      </c>
      <c r="V19" s="35"/>
      <c r="W19" s="45">
        <f>'Data input sheet 2'!DS26</f>
        <v>102.1</v>
      </c>
      <c r="X19" s="45">
        <f>'Data input sheet 2'!DT26</f>
        <v>79.3</v>
      </c>
      <c r="Y19" s="45">
        <f>'Data input sheet 2'!DU26</f>
        <v>71.4</v>
      </c>
      <c r="Z19" s="45">
        <f>'Data input sheet 2'!DV26</f>
        <v>85.5</v>
      </c>
      <c r="AA19" s="45">
        <f>'Data input sheet 2'!DW26</f>
        <v>93.8</v>
      </c>
      <c r="AB19" s="45">
        <f>'Data input sheet 2'!DX26</f>
        <v>92.9</v>
      </c>
      <c r="AC19" s="45">
        <f>'Data input sheet 2'!DY26</f>
        <v>100.5</v>
      </c>
      <c r="AD19" s="45">
        <f>'Data input sheet 2'!DZ26</f>
        <v>100.3</v>
      </c>
      <c r="AE19" s="45">
        <f>'Data input sheet 2'!EA26</f>
        <v>99.9</v>
      </c>
      <c r="AF19" s="45">
        <f>'Data input sheet 2'!EB26</f>
        <v>91.5</v>
      </c>
      <c r="AG19" s="45">
        <f>'Data input sheet 2'!EC26</f>
        <v>92.5</v>
      </c>
      <c r="AH19" s="45">
        <f>'Data input sheet 2'!ED26</f>
        <v>90.7</v>
      </c>
      <c r="AI19" s="45">
        <f>'Data input sheet 2'!EE26</f>
        <v>98.3</v>
      </c>
      <c r="AJ19" s="45">
        <f>'Data input sheet 2'!EF26</f>
        <v>97.9</v>
      </c>
      <c r="AK19" s="45">
        <f>'Data input sheet 2'!EG26</f>
        <v>98.3</v>
      </c>
      <c r="AL19" s="45">
        <f>'Data input sheet 2'!EH26</f>
        <v>99.8</v>
      </c>
      <c r="AM19" s="45">
        <f>'Data input sheet 2'!EI26</f>
        <v>100.5</v>
      </c>
      <c r="AN19" s="45" t="str">
        <f>'Data input sheet 2'!EJ26</f>
        <v>:</v>
      </c>
      <c r="AO19" s="47" t="str">
        <f t="shared" si="6"/>
        <v>:</v>
      </c>
      <c r="AP19" s="4" t="str">
        <f t="shared" si="3"/>
        <v>Italy</v>
      </c>
    </row>
    <row r="20" spans="1:42" ht="14.25">
      <c r="A20" s="12" t="s">
        <v>149</v>
      </c>
      <c r="B20" s="70">
        <f t="shared" si="0"/>
        <v>-3.6144578313253017</v>
      </c>
      <c r="C20" s="32">
        <f t="shared" si="0"/>
        <v>-29.500000000000004</v>
      </c>
      <c r="D20" s="32">
        <f t="shared" si="0"/>
        <v>39.952718676122956</v>
      </c>
      <c r="E20" s="32" t="s">
        <v>172</v>
      </c>
      <c r="F20" s="32" t="s">
        <v>172</v>
      </c>
      <c r="G20" s="32" t="s">
        <v>172</v>
      </c>
      <c r="H20" s="32" t="s">
        <v>172</v>
      </c>
      <c r="I20" s="32" t="s">
        <v>172</v>
      </c>
      <c r="J20" s="32" t="s">
        <v>172</v>
      </c>
      <c r="K20" s="32" t="s">
        <v>172</v>
      </c>
      <c r="L20" s="32" t="s">
        <v>172</v>
      </c>
      <c r="M20" s="32" t="s">
        <v>172</v>
      </c>
      <c r="N20" s="32" t="s">
        <v>172</v>
      </c>
      <c r="O20" s="32" t="s">
        <v>172</v>
      </c>
      <c r="P20" s="32">
        <f t="shared" si="7"/>
        <v>-4.552469135802461</v>
      </c>
      <c r="Q20" s="32" t="s">
        <v>172</v>
      </c>
      <c r="R20" s="32" t="s">
        <v>172</v>
      </c>
      <c r="S20" s="70">
        <f t="shared" si="10"/>
        <v>-32.04819277108434</v>
      </c>
      <c r="T20" s="32" t="str">
        <f t="shared" si="8"/>
        <v>:</v>
      </c>
      <c r="U20" s="70" t="s">
        <v>172</v>
      </c>
      <c r="V20" s="35"/>
      <c r="W20" s="45">
        <f>'Data input sheet 2'!DS27</f>
        <v>124.5</v>
      </c>
      <c r="X20" s="45">
        <f>'Data input sheet 2'!DT27</f>
        <v>120</v>
      </c>
      <c r="Y20" s="45">
        <f>'Data input sheet 2'!DU27</f>
        <v>84.6</v>
      </c>
      <c r="Z20" s="45">
        <f>'Data input sheet 2'!DV27</f>
        <v>118.4</v>
      </c>
      <c r="AA20" s="45" t="s">
        <v>172</v>
      </c>
      <c r="AB20" s="45">
        <f>'Data input sheet 2'!DX27</f>
        <v>120.6</v>
      </c>
      <c r="AC20" s="45">
        <f>'Data input sheet 2'!DY27</f>
        <v>121.2</v>
      </c>
      <c r="AD20" s="45">
        <f>'Data input sheet 2'!DZ27</f>
        <v>121.2</v>
      </c>
      <c r="AE20" s="45">
        <f>'Data input sheet 2'!EA27</f>
        <v>124</v>
      </c>
      <c r="AF20" s="45">
        <f>'Data input sheet 2'!EB27</f>
        <v>125.4</v>
      </c>
      <c r="AG20" s="45">
        <f>'Data input sheet 2'!EC27</f>
        <v>126.2</v>
      </c>
      <c r="AH20" s="45">
        <f>'Data input sheet 2'!ED27</f>
        <v>111.7</v>
      </c>
      <c r="AI20" s="45">
        <f>'Data input sheet 2'!EE27</f>
        <v>130.4</v>
      </c>
      <c r="AJ20" s="45">
        <f>'Data input sheet 2'!EF27</f>
        <v>131.8</v>
      </c>
      <c r="AK20" s="45">
        <f>'Data input sheet 2'!EG27</f>
        <v>129.6</v>
      </c>
      <c r="AL20" s="45">
        <f>'Data input sheet 2'!EH27</f>
        <v>123.7</v>
      </c>
      <c r="AM20" s="45">
        <f>'Data input sheet 2'!EI27</f>
        <v>125.5</v>
      </c>
      <c r="AN20" s="45" t="str">
        <f>'Data input sheet 2'!EJ27</f>
        <v>:</v>
      </c>
      <c r="AO20" s="47" t="str">
        <f t="shared" si="6"/>
        <v>:</v>
      </c>
      <c r="AP20" s="4" t="str">
        <f t="shared" si="3"/>
        <v>Cyprus</v>
      </c>
    </row>
    <row r="21" spans="1:42" ht="14.25">
      <c r="A21" s="12" t="s">
        <v>150</v>
      </c>
      <c r="B21" s="70">
        <f t="shared" si="0"/>
        <v>-5.597326649958234</v>
      </c>
      <c r="C21" s="32">
        <f t="shared" si="0"/>
        <v>-7.2566371681416</v>
      </c>
      <c r="D21" s="32">
        <f t="shared" si="0"/>
        <v>7.4427480916030575</v>
      </c>
      <c r="E21" s="32">
        <f t="shared" si="9"/>
        <v>3.374777975133214</v>
      </c>
      <c r="F21" s="32">
        <f t="shared" si="9"/>
        <v>-0.085910652920973</v>
      </c>
      <c r="G21" s="32">
        <f t="shared" si="9"/>
        <v>1.0318142734307756</v>
      </c>
      <c r="H21" s="32">
        <f t="shared" si="9"/>
        <v>0.5106382978723456</v>
      </c>
      <c r="I21" s="32">
        <f t="shared" si="9"/>
        <v>1.0160880609652923</v>
      </c>
      <c r="J21" s="32">
        <f t="shared" si="9"/>
        <v>-1.8440905280804665</v>
      </c>
      <c r="K21" s="32">
        <f t="shared" si="9"/>
        <v>-5.977796754910337</v>
      </c>
      <c r="L21" s="32">
        <f t="shared" si="9"/>
        <v>-5.086285195277018</v>
      </c>
      <c r="M21" s="32">
        <f t="shared" si="9"/>
        <v>4.593301435406705</v>
      </c>
      <c r="N21" s="32">
        <f t="shared" si="9"/>
        <v>7.0448307410796</v>
      </c>
      <c r="O21" s="32">
        <f t="shared" si="9"/>
        <v>3.7606837606837695</v>
      </c>
      <c r="P21" s="32">
        <f t="shared" si="7"/>
        <v>-2.3064250411861664</v>
      </c>
      <c r="Q21" s="32">
        <f t="shared" si="9"/>
        <v>4.300168634064083</v>
      </c>
      <c r="R21" s="32">
        <f t="shared" si="9"/>
        <v>-1.4551333872271588</v>
      </c>
      <c r="S21" s="70">
        <f>_xlfn.IFERROR((Y21/W21-1)*100,":")</f>
        <v>-12.447786131996663</v>
      </c>
      <c r="T21" s="32">
        <f t="shared" si="8"/>
        <v>16.316793893129788</v>
      </c>
      <c r="U21" s="70">
        <f t="shared" si="11"/>
        <v>101.83792815371764</v>
      </c>
      <c r="V21" s="35"/>
      <c r="W21" s="45">
        <f>'Data input sheet 2'!DS28</f>
        <v>119.7</v>
      </c>
      <c r="X21" s="45">
        <f>'Data input sheet 2'!DT28</f>
        <v>113</v>
      </c>
      <c r="Y21" s="45">
        <f>'Data input sheet 2'!DU28</f>
        <v>104.8</v>
      </c>
      <c r="Z21" s="45">
        <f>'Data input sheet 2'!DV28</f>
        <v>112.6</v>
      </c>
      <c r="AA21" s="45">
        <f>'Data input sheet 2'!DW28</f>
        <v>116.4</v>
      </c>
      <c r="AB21" s="45">
        <f>'Data input sheet 2'!DX28</f>
        <v>116.3</v>
      </c>
      <c r="AC21" s="45">
        <f>'Data input sheet 2'!DY28</f>
        <v>117.5</v>
      </c>
      <c r="AD21" s="45">
        <f>'Data input sheet 2'!DZ28</f>
        <v>118.1</v>
      </c>
      <c r="AE21" s="45">
        <f>'Data input sheet 2'!EA28</f>
        <v>119.3</v>
      </c>
      <c r="AF21" s="45">
        <f>'Data input sheet 2'!EB28</f>
        <v>117.1</v>
      </c>
      <c r="AG21" s="45">
        <f>'Data input sheet 2'!EC28</f>
        <v>110.1</v>
      </c>
      <c r="AH21" s="45">
        <f>'Data input sheet 2'!ED28</f>
        <v>104.5</v>
      </c>
      <c r="AI21" s="45">
        <f>'Data input sheet 2'!EE28</f>
        <v>109.3</v>
      </c>
      <c r="AJ21" s="45">
        <f>'Data input sheet 2'!EF28</f>
        <v>117</v>
      </c>
      <c r="AK21" s="45">
        <f>'Data input sheet 2'!EG28</f>
        <v>121.4</v>
      </c>
      <c r="AL21" s="45">
        <f>'Data input sheet 2'!EH28</f>
        <v>118.6</v>
      </c>
      <c r="AM21" s="45">
        <f>'Data input sheet 2'!EI28</f>
        <v>123.7</v>
      </c>
      <c r="AN21" s="45">
        <f>'Data input sheet 2'!EJ28</f>
        <v>121.9</v>
      </c>
      <c r="AO21" s="47">
        <f>_xlfn.IFERROR(AN21/W21*100,":")</f>
        <v>101.83792815371764</v>
      </c>
      <c r="AP21" s="4" t="str">
        <f t="shared" si="3"/>
        <v>Latvia</v>
      </c>
    </row>
    <row r="22" spans="1:42" ht="14.25">
      <c r="A22" s="12" t="s">
        <v>151</v>
      </c>
      <c r="B22" s="70">
        <f aca="true" t="shared" si="12" ref="B22:B42">_xlfn.IFERROR((X22/W22-1)*100,":")</f>
        <v>-10.957854406130263</v>
      </c>
      <c r="C22" s="32">
        <f aca="true" t="shared" si="13" ref="C22:C42">_xlfn.IFERROR((Y22/X22-1)*100,":")</f>
        <v>-7.0567986230636865</v>
      </c>
      <c r="D22" s="32">
        <f aca="true" t="shared" si="14" ref="D22:D42">_xlfn.IFERROR((Z22/Y22-1)*100,":")</f>
        <v>15.462962962962967</v>
      </c>
      <c r="E22" s="32">
        <f t="shared" si="9"/>
        <v>6.495589414595027</v>
      </c>
      <c r="F22" s="32">
        <f t="shared" si="9"/>
        <v>0.45180722891566827</v>
      </c>
      <c r="G22" s="32">
        <f t="shared" si="9"/>
        <v>0.599700149925031</v>
      </c>
      <c r="H22" s="32">
        <f t="shared" si="9"/>
        <v>-0.14903129657226621</v>
      </c>
      <c r="I22" s="32">
        <f aca="true" t="shared" si="15" ref="I22:R23">_xlfn.IFERROR((AE22/AD22-1)*100,":")</f>
        <v>1.4925373134328401</v>
      </c>
      <c r="J22" s="32">
        <f t="shared" si="15"/>
        <v>-1.1029411764705843</v>
      </c>
      <c r="K22" s="32">
        <f t="shared" si="15"/>
        <v>-5.055762081784387</v>
      </c>
      <c r="L22" s="32">
        <f t="shared" si="15"/>
        <v>-5.090054815974943</v>
      </c>
      <c r="M22" s="32">
        <f t="shared" si="15"/>
        <v>5.940594059405946</v>
      </c>
      <c r="N22" s="32">
        <f t="shared" si="15"/>
        <v>8.411214953271017</v>
      </c>
      <c r="O22" s="32">
        <f t="shared" si="15"/>
        <v>4.238505747126431</v>
      </c>
      <c r="P22" s="32">
        <f t="shared" si="7"/>
        <v>2.4121295658166675</v>
      </c>
      <c r="Q22" s="32">
        <f t="shared" si="15"/>
        <v>1.9515477792732216</v>
      </c>
      <c r="R22" s="32">
        <f t="shared" si="15"/>
        <v>-0.9240924092409286</v>
      </c>
      <c r="S22" s="70">
        <f t="shared" si="10"/>
        <v>-17.24137931034483</v>
      </c>
      <c r="T22" s="32">
        <f t="shared" si="8"/>
        <v>38.98148148148148</v>
      </c>
      <c r="U22" s="70">
        <f t="shared" si="11"/>
        <v>115.0191570881226</v>
      </c>
      <c r="V22" s="35"/>
      <c r="W22" s="45">
        <f>'Data input sheet 2'!DS29</f>
        <v>130.5</v>
      </c>
      <c r="X22" s="45">
        <f>'Data input sheet 2'!DT29</f>
        <v>116.2</v>
      </c>
      <c r="Y22" s="45">
        <f>'Data input sheet 2'!DU29</f>
        <v>108</v>
      </c>
      <c r="Z22" s="45">
        <f>'Data input sheet 2'!DV29</f>
        <v>124.7</v>
      </c>
      <c r="AA22" s="45">
        <f>'Data input sheet 2'!DW29</f>
        <v>132.8</v>
      </c>
      <c r="AB22" s="45">
        <f>'Data input sheet 2'!DX29</f>
        <v>133.4</v>
      </c>
      <c r="AC22" s="45">
        <f>'Data input sheet 2'!DY29</f>
        <v>134.2</v>
      </c>
      <c r="AD22" s="45">
        <f>'Data input sheet 2'!DZ29</f>
        <v>134</v>
      </c>
      <c r="AE22" s="45">
        <f>'Data input sheet 2'!EA29</f>
        <v>136</v>
      </c>
      <c r="AF22" s="45">
        <f>'Data input sheet 2'!EB29</f>
        <v>134.5</v>
      </c>
      <c r="AG22" s="45">
        <f>'Data input sheet 2'!EC29</f>
        <v>127.7</v>
      </c>
      <c r="AH22" s="45">
        <f>'Data input sheet 2'!ED29</f>
        <v>121.2</v>
      </c>
      <c r="AI22" s="45">
        <f>'Data input sheet 2'!EE29</f>
        <v>128.4</v>
      </c>
      <c r="AJ22" s="45">
        <f>'Data input sheet 2'!EF29</f>
        <v>139.2</v>
      </c>
      <c r="AK22" s="45">
        <f>'Data input sheet 2'!EG29</f>
        <v>145.1</v>
      </c>
      <c r="AL22" s="45">
        <f>'Data input sheet 2'!EH29</f>
        <v>148.6</v>
      </c>
      <c r="AM22" s="45">
        <f>'Data input sheet 2'!EI29</f>
        <v>151.5</v>
      </c>
      <c r="AN22" s="45">
        <f>'Data input sheet 2'!EJ29</f>
        <v>150.1</v>
      </c>
      <c r="AO22" s="47">
        <f t="shared" si="6"/>
        <v>115.0191570881226</v>
      </c>
      <c r="AP22" s="4" t="str">
        <f t="shared" si="3"/>
        <v>Lithuania</v>
      </c>
    </row>
    <row r="23" spans="1:42" ht="14.25">
      <c r="A23" s="12" t="s">
        <v>152</v>
      </c>
      <c r="B23" s="70">
        <f t="shared" si="12"/>
        <v>-17.771084337349407</v>
      </c>
      <c r="C23" s="32">
        <f t="shared" si="13"/>
        <v>-24.90842490842491</v>
      </c>
      <c r="D23" s="32">
        <f t="shared" si="14"/>
        <v>37.560975609756085</v>
      </c>
      <c r="E23" s="32">
        <f t="shared" si="9"/>
        <v>15.602836879432624</v>
      </c>
      <c r="F23" s="32">
        <f t="shared" si="9"/>
        <v>6.134969325153383</v>
      </c>
      <c r="G23" s="32">
        <f>_xlfn.IFERROR((AC23/AB23-1)*100,":")</f>
        <v>-1.7341040462427793</v>
      </c>
      <c r="H23" s="32">
        <f>_xlfn.IFERROR((AD23/AC23-1)*100,":")</f>
        <v>-0.8823529411764675</v>
      </c>
      <c r="I23" s="32">
        <f t="shared" si="15"/>
        <v>0.2967359050444873</v>
      </c>
      <c r="J23" s="32">
        <f t="shared" si="15"/>
        <v>-1.7751479289940697</v>
      </c>
      <c r="K23" s="32">
        <f t="shared" si="15"/>
        <v>-0.6024096385542244</v>
      </c>
      <c r="L23" s="32">
        <f t="shared" si="15"/>
        <v>-0.60606060606061</v>
      </c>
      <c r="M23" s="32">
        <f t="shared" si="15"/>
        <v>2.1341463414634276</v>
      </c>
      <c r="N23" s="32">
        <f t="shared" si="15"/>
        <v>0.29850746268658135</v>
      </c>
      <c r="O23" s="32">
        <f t="shared" si="15"/>
        <v>-0.8928571428571508</v>
      </c>
      <c r="P23" s="32">
        <f t="shared" si="7"/>
        <v>-1.2012012012011963</v>
      </c>
      <c r="Q23" s="32">
        <f t="shared" si="15"/>
        <v>-3.039513677811545</v>
      </c>
      <c r="R23" s="32">
        <f t="shared" si="15"/>
        <v>2.1943573667711602</v>
      </c>
      <c r="S23" s="70">
        <f t="shared" si="10"/>
        <v>-38.25301204819278</v>
      </c>
      <c r="T23" s="32">
        <f>_xlfn.IFERROR((AN23/Y23-1)*100,":")</f>
        <v>59.024390243902445</v>
      </c>
      <c r="U23" s="70">
        <f t="shared" si="11"/>
        <v>98.19277108433735</v>
      </c>
      <c r="V23" s="35"/>
      <c r="W23" s="45">
        <f>'Data input sheet 2'!DS30</f>
        <v>33.2</v>
      </c>
      <c r="X23" s="45">
        <f>'Data input sheet 2'!DT30</f>
        <v>27.3</v>
      </c>
      <c r="Y23" s="45">
        <f>'Data input sheet 2'!DU30</f>
        <v>20.5</v>
      </c>
      <c r="Z23" s="45">
        <f>'Data input sheet 2'!DV30</f>
        <v>28.2</v>
      </c>
      <c r="AA23" s="45">
        <f>'Data input sheet 2'!DW30</f>
        <v>32.6</v>
      </c>
      <c r="AB23" s="45">
        <f>'Data input sheet 2'!DX30</f>
        <v>34.6</v>
      </c>
      <c r="AC23" s="45">
        <f>'Data input sheet 2'!DY30</f>
        <v>34</v>
      </c>
      <c r="AD23" s="45">
        <f>'Data input sheet 2'!DZ30</f>
        <v>33.7</v>
      </c>
      <c r="AE23" s="45">
        <f>'Data input sheet 2'!EA30</f>
        <v>33.8</v>
      </c>
      <c r="AF23" s="45">
        <f>'Data input sheet 2'!EB30</f>
        <v>33.2</v>
      </c>
      <c r="AG23" s="45">
        <f>'Data input sheet 2'!EC30</f>
        <v>33</v>
      </c>
      <c r="AH23" s="45">
        <f>'Data input sheet 2'!ED30</f>
        <v>32.8</v>
      </c>
      <c r="AI23" s="45">
        <f>'Data input sheet 2'!EE30</f>
        <v>33.5</v>
      </c>
      <c r="AJ23" s="45">
        <f>'Data input sheet 2'!EF30</f>
        <v>33.6</v>
      </c>
      <c r="AK23" s="45">
        <f>'Data input sheet 2'!EG30</f>
        <v>33.3</v>
      </c>
      <c r="AL23" s="45">
        <f>'Data input sheet 2'!EH30</f>
        <v>32.9</v>
      </c>
      <c r="AM23" s="45">
        <f>'Data input sheet 2'!EI30</f>
        <v>31.9</v>
      </c>
      <c r="AN23" s="45">
        <f>'Data input sheet 2'!EJ30</f>
        <v>32.6</v>
      </c>
      <c r="AO23" s="47">
        <f t="shared" si="6"/>
        <v>98.19277108433735</v>
      </c>
      <c r="AP23" s="4" t="str">
        <f t="shared" si="3"/>
        <v>Luxembourg</v>
      </c>
    </row>
    <row r="24" spans="1:42" ht="14.25">
      <c r="A24" s="12" t="s">
        <v>153</v>
      </c>
      <c r="B24" s="70">
        <f t="shared" si="12"/>
        <v>-2.4962178517397793</v>
      </c>
      <c r="C24" s="32">
        <f t="shared" si="13"/>
        <v>-13.498836307214901</v>
      </c>
      <c r="D24" s="32">
        <f t="shared" si="14"/>
        <v>7.17488789237668</v>
      </c>
      <c r="E24" s="32">
        <f t="shared" si="9"/>
        <v>2.5941422594142116</v>
      </c>
      <c r="F24" s="32">
        <f t="shared" si="9"/>
        <v>2.2022838499184294</v>
      </c>
      <c r="G24" s="32">
        <f t="shared" si="9"/>
        <v>0.47885075818037137</v>
      </c>
      <c r="H24" s="32">
        <f t="shared" si="9"/>
        <v>0.3971405877680745</v>
      </c>
      <c r="I24" s="32">
        <f t="shared" si="9"/>
        <v>0.39556962025315556</v>
      </c>
      <c r="J24" s="32">
        <f t="shared" si="9"/>
        <v>0.47281323877068626</v>
      </c>
      <c r="K24" s="32">
        <f t="shared" si="9"/>
        <v>-0.7843137254901933</v>
      </c>
      <c r="L24" s="32">
        <f t="shared" si="9"/>
        <v>0.6324110671936722</v>
      </c>
      <c r="M24" s="32">
        <f t="shared" si="9"/>
        <v>-1.1783189316575071</v>
      </c>
      <c r="N24" s="32">
        <f t="shared" si="9"/>
        <v>0.9538950715421324</v>
      </c>
      <c r="O24" s="32">
        <f t="shared" si="9"/>
        <v>-0.7874015748031482</v>
      </c>
      <c r="P24" s="32">
        <f t="shared" si="7"/>
        <v>0.23809523809523725</v>
      </c>
      <c r="Q24" s="32">
        <f t="shared" si="9"/>
        <v>0.6334125098970578</v>
      </c>
      <c r="R24" s="32">
        <f t="shared" si="9"/>
        <v>-0.2360346184106965</v>
      </c>
      <c r="S24" s="70">
        <f>_xlfn.IFERROR((Y24/W24-1)*100,":")</f>
        <v>-15.658093797276852</v>
      </c>
      <c r="T24" s="32">
        <f t="shared" si="8"/>
        <v>13.721973094170403</v>
      </c>
      <c r="U24" s="70">
        <f t="shared" si="11"/>
        <v>95.91527987897126</v>
      </c>
      <c r="V24" s="35"/>
      <c r="W24" s="45">
        <f>'Data input sheet 2'!DS31</f>
        <v>132.2</v>
      </c>
      <c r="X24" s="45">
        <f>'Data input sheet 2'!DT31</f>
        <v>128.9</v>
      </c>
      <c r="Y24" s="45">
        <f>'Data input sheet 2'!DU31</f>
        <v>111.5</v>
      </c>
      <c r="Z24" s="45">
        <f>'Data input sheet 2'!DV31</f>
        <v>119.5</v>
      </c>
      <c r="AA24" s="45">
        <f>'Data input sheet 2'!DW31</f>
        <v>122.6</v>
      </c>
      <c r="AB24" s="45">
        <f>'Data input sheet 2'!DX31</f>
        <v>125.3</v>
      </c>
      <c r="AC24" s="45">
        <f>'Data input sheet 2'!DY31</f>
        <v>125.9</v>
      </c>
      <c r="AD24" s="45">
        <f>'Data input sheet 2'!DZ31</f>
        <v>126.4</v>
      </c>
      <c r="AE24" s="45">
        <f>'Data input sheet 2'!EA31</f>
        <v>126.9</v>
      </c>
      <c r="AF24" s="45">
        <f>'Data input sheet 2'!EB31</f>
        <v>127.5</v>
      </c>
      <c r="AG24" s="45">
        <f>'Data input sheet 2'!EC31</f>
        <v>126.5</v>
      </c>
      <c r="AH24" s="45">
        <f>'Data input sheet 2'!ED31</f>
        <v>127.3</v>
      </c>
      <c r="AI24" s="45">
        <f>'Data input sheet 2'!EE31</f>
        <v>125.8</v>
      </c>
      <c r="AJ24" s="45">
        <f>'Data input sheet 2'!EF31</f>
        <v>127</v>
      </c>
      <c r="AK24" s="45">
        <f>'Data input sheet 2'!EG31</f>
        <v>126</v>
      </c>
      <c r="AL24" s="45">
        <f>'Data input sheet 2'!EH31</f>
        <v>126.3</v>
      </c>
      <c r="AM24" s="45">
        <f>'Data input sheet 2'!EI31</f>
        <v>127.1</v>
      </c>
      <c r="AN24" s="45">
        <f>'Data input sheet 2'!EJ31</f>
        <v>126.8</v>
      </c>
      <c r="AO24" s="47">
        <f t="shared" si="6"/>
        <v>95.91527987897126</v>
      </c>
      <c r="AP24" s="4" t="str">
        <f t="shared" si="3"/>
        <v>Hungary</v>
      </c>
    </row>
    <row r="25" spans="1:42" ht="14.25">
      <c r="A25" s="12" t="s">
        <v>154</v>
      </c>
      <c r="B25" s="70">
        <f t="shared" si="12"/>
        <v>-5.352798053527974</v>
      </c>
      <c r="C25" s="32">
        <f t="shared" si="13"/>
        <v>-21.593830334190233</v>
      </c>
      <c r="D25" s="32">
        <f t="shared" si="14"/>
        <v>6.775956284153017</v>
      </c>
      <c r="E25" s="32">
        <f t="shared" si="9"/>
        <v>9.211873080859778</v>
      </c>
      <c r="F25" s="32">
        <f t="shared" si="9"/>
        <v>-0.37488284910965897</v>
      </c>
      <c r="G25" s="32">
        <f t="shared" si="9"/>
        <v>3.3866415804327366</v>
      </c>
      <c r="H25" s="32">
        <f>_xlfn.IFERROR((AD25/AC25-1)*100,":")</f>
        <v>0.5459508644221955</v>
      </c>
      <c r="I25" s="32">
        <f t="shared" si="9"/>
        <v>1.4479638009049722</v>
      </c>
      <c r="J25" s="32">
        <f t="shared" si="9"/>
        <v>1.7841213202497874</v>
      </c>
      <c r="K25" s="32">
        <f t="shared" si="9"/>
        <v>2.103418054338313</v>
      </c>
      <c r="L25" s="32">
        <f t="shared" si="9"/>
        <v>-1.8884120171673846</v>
      </c>
      <c r="M25" s="32">
        <f t="shared" si="9"/>
        <v>-1.3998250218722585</v>
      </c>
      <c r="N25" s="32">
        <f t="shared" si="9"/>
        <v>2.661934338952965</v>
      </c>
      <c r="O25" s="32">
        <f t="shared" si="9"/>
        <v>-1.8150388936905903</v>
      </c>
      <c r="P25" s="32">
        <f t="shared" si="7"/>
        <v>2.3767605633802757</v>
      </c>
      <c r="Q25" s="32">
        <f t="shared" si="9"/>
        <v>-2.407566638005154</v>
      </c>
      <c r="R25" s="32">
        <f t="shared" si="9"/>
        <v>2.2907488986784186</v>
      </c>
      <c r="S25" s="70">
        <f t="shared" si="10"/>
        <v>-25.790754257907544</v>
      </c>
      <c r="T25" s="32">
        <f t="shared" si="8"/>
        <v>26.885245901639344</v>
      </c>
      <c r="U25" s="70">
        <f>AO25</f>
        <v>94.16058394160584</v>
      </c>
      <c r="V25" s="35"/>
      <c r="W25" s="45">
        <f>'Data input sheet 2'!DS32</f>
        <v>123.3</v>
      </c>
      <c r="X25" s="45">
        <f>'Data input sheet 2'!DT32</f>
        <v>116.7</v>
      </c>
      <c r="Y25" s="45">
        <f>'Data input sheet 2'!DU32</f>
        <v>91.5</v>
      </c>
      <c r="Z25" s="45">
        <f>'Data input sheet 2'!DV32</f>
        <v>97.7</v>
      </c>
      <c r="AA25" s="45">
        <f>'Data input sheet 2'!DW32</f>
        <v>106.7</v>
      </c>
      <c r="AB25" s="45">
        <f>'Data input sheet 2'!DX32</f>
        <v>106.3</v>
      </c>
      <c r="AC25" s="45">
        <f>'Data input sheet 2'!DY32</f>
        <v>109.9</v>
      </c>
      <c r="AD25" s="45">
        <f>'Data input sheet 2'!DZ32</f>
        <v>110.5</v>
      </c>
      <c r="AE25" s="45">
        <f>'Data input sheet 2'!EA32</f>
        <v>112.1</v>
      </c>
      <c r="AF25" s="45">
        <f>'Data input sheet 2'!EB32</f>
        <v>114.1</v>
      </c>
      <c r="AG25" s="45">
        <f>'Data input sheet 2'!EC32</f>
        <v>116.5</v>
      </c>
      <c r="AH25" s="45">
        <f>'Data input sheet 2'!ED32</f>
        <v>114.3</v>
      </c>
      <c r="AI25" s="45">
        <f>'Data input sheet 2'!EE32</f>
        <v>112.7</v>
      </c>
      <c r="AJ25" s="45">
        <f>'Data input sheet 2'!EF32</f>
        <v>115.7</v>
      </c>
      <c r="AK25" s="45">
        <f>'Data input sheet 2'!EG32</f>
        <v>113.6</v>
      </c>
      <c r="AL25" s="45">
        <f>'Data input sheet 2'!EH32</f>
        <v>116.3</v>
      </c>
      <c r="AM25" s="45">
        <f>'Data input sheet 2'!EI32</f>
        <v>113.5</v>
      </c>
      <c r="AN25" s="45">
        <f>'Data input sheet 2'!EJ32</f>
        <v>116.1</v>
      </c>
      <c r="AO25" s="47">
        <f t="shared" si="6"/>
        <v>94.16058394160584</v>
      </c>
      <c r="AP25" s="4" t="str">
        <f t="shared" si="3"/>
        <v>Malta</v>
      </c>
    </row>
    <row r="26" spans="1:42" ht="14.25">
      <c r="A26" s="12" t="s">
        <v>155</v>
      </c>
      <c r="B26" s="70">
        <f t="shared" si="12"/>
        <v>-3.022222222222226</v>
      </c>
      <c r="C26" s="32">
        <f t="shared" si="13"/>
        <v>-4.582951420714942</v>
      </c>
      <c r="D26" s="32">
        <f t="shared" si="14"/>
        <v>9.702209414024976</v>
      </c>
      <c r="E26" s="32">
        <f t="shared" si="9"/>
        <v>1.7513134851138368</v>
      </c>
      <c r="F26" s="32">
        <f t="shared" si="9"/>
        <v>-0.0860585197934638</v>
      </c>
      <c r="G26" s="32">
        <f t="shared" si="9"/>
        <v>1.3781223083548788</v>
      </c>
      <c r="H26" s="32">
        <f t="shared" si="9"/>
        <v>-2.1240441801189447</v>
      </c>
      <c r="I26" s="32">
        <f t="shared" si="9"/>
        <v>-0.868055555555558</v>
      </c>
      <c r="J26" s="32">
        <f t="shared" si="9"/>
        <v>3.4150612959719773</v>
      </c>
      <c r="K26" s="32">
        <f t="shared" si="9"/>
        <v>-10.330228619813708</v>
      </c>
      <c r="L26" s="32">
        <f t="shared" si="9"/>
        <v>-5.6657223796034</v>
      </c>
      <c r="M26" s="32">
        <f t="shared" si="9"/>
        <v>5.905905905905895</v>
      </c>
      <c r="N26" s="32">
        <f t="shared" si="9"/>
        <v>8.695652173913038</v>
      </c>
      <c r="O26" s="32">
        <f t="shared" si="9"/>
        <v>-0.3478260869565264</v>
      </c>
      <c r="P26" s="32">
        <f t="shared" si="7"/>
        <v>9.075043630017454</v>
      </c>
      <c r="Q26" s="32">
        <f t="shared" si="9"/>
        <v>-2.72</v>
      </c>
      <c r="R26" s="32">
        <f t="shared" si="9"/>
        <v>-2.1381578947368363</v>
      </c>
      <c r="S26" s="70">
        <f t="shared" si="10"/>
        <v>-7.466666666666677</v>
      </c>
      <c r="T26" s="32">
        <f t="shared" si="8"/>
        <v>14.313160422670524</v>
      </c>
      <c r="U26" s="70">
        <f>AO26</f>
        <v>105.77777777777777</v>
      </c>
      <c r="V26" s="35"/>
      <c r="W26" s="45">
        <f>'Data input sheet 2'!DS33</f>
        <v>112.5</v>
      </c>
      <c r="X26" s="45">
        <f>'Data input sheet 2'!DT33</f>
        <v>109.1</v>
      </c>
      <c r="Y26" s="45">
        <f>'Data input sheet 2'!DU33</f>
        <v>104.1</v>
      </c>
      <c r="Z26" s="45">
        <f>'Data input sheet 2'!DV33</f>
        <v>114.2</v>
      </c>
      <c r="AA26" s="45">
        <f>'Data input sheet 2'!DW33</f>
        <v>116.2</v>
      </c>
      <c r="AB26" s="45">
        <f>'Data input sheet 2'!DX33</f>
        <v>116.1</v>
      </c>
      <c r="AC26" s="45">
        <f>'Data input sheet 2'!DY33</f>
        <v>117.7</v>
      </c>
      <c r="AD26" s="45">
        <f>'Data input sheet 2'!DZ33</f>
        <v>115.2</v>
      </c>
      <c r="AE26" s="45">
        <f>'Data input sheet 2'!EA33</f>
        <v>114.2</v>
      </c>
      <c r="AF26" s="45">
        <f>'Data input sheet 2'!EB33</f>
        <v>118.1</v>
      </c>
      <c r="AG26" s="45">
        <f>'Data input sheet 2'!EC33</f>
        <v>105.9</v>
      </c>
      <c r="AH26" s="45">
        <f>'Data input sheet 2'!ED33</f>
        <v>99.9</v>
      </c>
      <c r="AI26" s="45">
        <f>'Data input sheet 2'!EE33</f>
        <v>105.8</v>
      </c>
      <c r="AJ26" s="45">
        <f>'Data input sheet 2'!EF33</f>
        <v>115</v>
      </c>
      <c r="AK26" s="45">
        <f>'Data input sheet 2'!EG33</f>
        <v>114.6</v>
      </c>
      <c r="AL26" s="45">
        <f>'Data input sheet 2'!EH33</f>
        <v>125</v>
      </c>
      <c r="AM26" s="45">
        <f>'Data input sheet 2'!EI33</f>
        <v>121.6</v>
      </c>
      <c r="AN26" s="45">
        <f>'Data input sheet 2'!EJ33</f>
        <v>119</v>
      </c>
      <c r="AO26" s="47">
        <f>_xlfn.IFERROR(AN26/W26*100,":")</f>
        <v>105.77777777777777</v>
      </c>
      <c r="AP26" s="4" t="str">
        <f t="shared" si="3"/>
        <v>Netherlands</v>
      </c>
    </row>
    <row r="27" spans="1:42" ht="14.25">
      <c r="A27" s="12" t="s">
        <v>156</v>
      </c>
      <c r="B27" s="70">
        <f t="shared" si="12"/>
        <v>-13.276836158192095</v>
      </c>
      <c r="C27" s="32">
        <f t="shared" si="13"/>
        <v>-5.863192182410415</v>
      </c>
      <c r="D27" s="32">
        <f t="shared" si="14"/>
        <v>25.83621683967703</v>
      </c>
      <c r="E27" s="32">
        <f t="shared" si="9"/>
        <v>-2.291475710357471</v>
      </c>
      <c r="F27" s="32">
        <f t="shared" si="9"/>
        <v>2.251407129455907</v>
      </c>
      <c r="G27" s="32">
        <f t="shared" si="9"/>
        <v>-0.7339449541284404</v>
      </c>
      <c r="H27" s="32">
        <f t="shared" si="9"/>
        <v>0.27726432532346745</v>
      </c>
      <c r="I27" s="32">
        <f t="shared" si="9"/>
        <v>-0.829493087557609</v>
      </c>
      <c r="J27" s="32">
        <f t="shared" si="9"/>
        <v>-9.758364312267654</v>
      </c>
      <c r="K27" s="32">
        <f t="shared" si="9"/>
        <v>6.900102986611745</v>
      </c>
      <c r="L27" s="32">
        <f t="shared" si="9"/>
        <v>-15.703275529865124</v>
      </c>
      <c r="M27" s="32">
        <f t="shared" si="9"/>
        <v>27.885714285714293</v>
      </c>
      <c r="N27" s="32">
        <f t="shared" si="9"/>
        <v>-0.6255585344057235</v>
      </c>
      <c r="O27" s="32">
        <f t="shared" si="9"/>
        <v>-5.215827338129497</v>
      </c>
      <c r="P27" s="32">
        <f t="shared" si="7"/>
        <v>7.115749525616688</v>
      </c>
      <c r="Q27" s="32">
        <f t="shared" si="9"/>
        <v>-2.037201062887517</v>
      </c>
      <c r="R27" s="32">
        <f t="shared" si="9"/>
        <v>-3.887884267631103</v>
      </c>
      <c r="S27" s="70">
        <f t="shared" si="10"/>
        <v>-18.36158192090396</v>
      </c>
      <c r="T27" s="32">
        <f t="shared" si="8"/>
        <v>22.6066897347174</v>
      </c>
      <c r="U27" s="70">
        <f t="shared" si="11"/>
        <v>100.09416195856873</v>
      </c>
      <c r="V27" s="35"/>
      <c r="W27" s="45">
        <f>'Data input sheet 2'!DS34</f>
        <v>106.2</v>
      </c>
      <c r="X27" s="45">
        <f>'Data input sheet 2'!DT34</f>
        <v>92.1</v>
      </c>
      <c r="Y27" s="45">
        <f>'Data input sheet 2'!DU34</f>
        <v>86.7</v>
      </c>
      <c r="Z27" s="45">
        <f>'Data input sheet 2'!DV34</f>
        <v>109.1</v>
      </c>
      <c r="AA27" s="45">
        <f>'Data input sheet 2'!DW34</f>
        <v>106.6</v>
      </c>
      <c r="AB27" s="45">
        <f>'Data input sheet 2'!DX34</f>
        <v>109</v>
      </c>
      <c r="AC27" s="45">
        <f>'Data input sheet 2'!DY34</f>
        <v>108.2</v>
      </c>
      <c r="AD27" s="45">
        <f>'Data input sheet 2'!DZ34</f>
        <v>108.5</v>
      </c>
      <c r="AE27" s="45">
        <f>'Data input sheet 2'!EA34</f>
        <v>107.6</v>
      </c>
      <c r="AF27" s="45">
        <f>'Data input sheet 2'!EB34</f>
        <v>97.1</v>
      </c>
      <c r="AG27" s="45">
        <f>'Data input sheet 2'!EC34</f>
        <v>103.8</v>
      </c>
      <c r="AH27" s="45">
        <f>'Data input sheet 2'!ED34</f>
        <v>87.5</v>
      </c>
      <c r="AI27" s="45">
        <f>'Data input sheet 2'!EE34</f>
        <v>111.9</v>
      </c>
      <c r="AJ27" s="45">
        <f>'Data input sheet 2'!EF34</f>
        <v>111.2</v>
      </c>
      <c r="AK27" s="45">
        <f>'Data input sheet 2'!EG34</f>
        <v>105.4</v>
      </c>
      <c r="AL27" s="45">
        <f>'Data input sheet 2'!EH34</f>
        <v>112.9</v>
      </c>
      <c r="AM27" s="45">
        <f>'Data input sheet 2'!EI34</f>
        <v>110.6</v>
      </c>
      <c r="AN27" s="45">
        <f>'Data input sheet 2'!EJ34</f>
        <v>106.3</v>
      </c>
      <c r="AO27" s="47">
        <f t="shared" si="6"/>
        <v>100.09416195856873</v>
      </c>
      <c r="AP27" s="4" t="str">
        <f t="shared" si="3"/>
        <v>Austria</v>
      </c>
    </row>
    <row r="28" spans="1:42" ht="14.25">
      <c r="A28" s="12" t="s">
        <v>157</v>
      </c>
      <c r="B28" s="70">
        <f t="shared" si="12"/>
        <v>-6.515151515151507</v>
      </c>
      <c r="C28" s="32">
        <f t="shared" si="13"/>
        <v>-9.886547811993518</v>
      </c>
      <c r="D28" s="32">
        <f t="shared" si="14"/>
        <v>10.611510791366907</v>
      </c>
      <c r="E28" s="32">
        <f t="shared" si="9"/>
        <v>4.227642276422761</v>
      </c>
      <c r="F28" s="32">
        <f t="shared" si="9"/>
        <v>2.6521060842433775</v>
      </c>
      <c r="G28" s="32">
        <f t="shared" si="9"/>
        <v>0.45592705167172287</v>
      </c>
      <c r="H28" s="32">
        <f t="shared" si="9"/>
        <v>-0.22692889561269913</v>
      </c>
      <c r="I28" s="32">
        <f t="shared" si="9"/>
        <v>-0.30326004548900665</v>
      </c>
      <c r="J28" s="32">
        <f t="shared" si="9"/>
        <v>0.7604562737642651</v>
      </c>
      <c r="K28" s="32">
        <f t="shared" si="9"/>
        <v>0.7547169811320753</v>
      </c>
      <c r="L28" s="32">
        <f t="shared" si="9"/>
        <v>-2.5468164794007486</v>
      </c>
      <c r="M28" s="32">
        <f t="shared" si="9"/>
        <v>3.458877786318215</v>
      </c>
      <c r="N28" s="32">
        <f t="shared" si="9"/>
        <v>0.14858841010403356</v>
      </c>
      <c r="O28" s="32">
        <f t="shared" si="9"/>
        <v>-4.376854599406532</v>
      </c>
      <c r="P28" s="32">
        <f t="shared" si="7"/>
        <v>7.525213343677262</v>
      </c>
      <c r="Q28" s="32">
        <f t="shared" si="9"/>
        <v>0.21645021645022577</v>
      </c>
      <c r="R28" s="32">
        <f t="shared" si="9"/>
        <v>0.5759539236861011</v>
      </c>
      <c r="S28" s="70">
        <f t="shared" si="10"/>
        <v>-15.75757575757576</v>
      </c>
      <c r="T28" s="32">
        <f t="shared" si="8"/>
        <v>25.629496402877685</v>
      </c>
      <c r="U28" s="70">
        <f t="shared" si="11"/>
        <v>105.83333333333333</v>
      </c>
      <c r="V28" s="35"/>
      <c r="W28" s="45">
        <f>'Data input sheet 2'!DS35</f>
        <v>132</v>
      </c>
      <c r="X28" s="45">
        <f>'Data input sheet 2'!DT35</f>
        <v>123.4</v>
      </c>
      <c r="Y28" s="45">
        <f>'Data input sheet 2'!DU35</f>
        <v>111.2</v>
      </c>
      <c r="Z28" s="45">
        <f>'Data input sheet 2'!DV35</f>
        <v>123</v>
      </c>
      <c r="AA28" s="45">
        <f>'Data input sheet 2'!DW35</f>
        <v>128.2</v>
      </c>
      <c r="AB28" s="45">
        <f>'Data input sheet 2'!DX35</f>
        <v>131.6</v>
      </c>
      <c r="AC28" s="45">
        <f>'Data input sheet 2'!DY35</f>
        <v>132.2</v>
      </c>
      <c r="AD28" s="45">
        <f>'Data input sheet 2'!DZ35</f>
        <v>131.9</v>
      </c>
      <c r="AE28" s="45">
        <f>'Data input sheet 2'!EA35</f>
        <v>131.5</v>
      </c>
      <c r="AF28" s="45">
        <f>'Data input sheet 2'!EB35</f>
        <v>132.5</v>
      </c>
      <c r="AG28" s="45">
        <f>'Data input sheet 2'!EC35</f>
        <v>133.5</v>
      </c>
      <c r="AH28" s="45">
        <f>'Data input sheet 2'!ED35</f>
        <v>130.1</v>
      </c>
      <c r="AI28" s="45">
        <f>'Data input sheet 2'!EE35</f>
        <v>134.6</v>
      </c>
      <c r="AJ28" s="45">
        <f>'Data input sheet 2'!EF35</f>
        <v>134.8</v>
      </c>
      <c r="AK28" s="45">
        <f>'Data input sheet 2'!EG35</f>
        <v>128.9</v>
      </c>
      <c r="AL28" s="45">
        <f>'Data input sheet 2'!EH35</f>
        <v>138.6</v>
      </c>
      <c r="AM28" s="45">
        <f>'Data input sheet 2'!EI35</f>
        <v>138.9</v>
      </c>
      <c r="AN28" s="45">
        <f>'Data input sheet 2'!EJ35</f>
        <v>139.7</v>
      </c>
      <c r="AO28" s="47">
        <f t="shared" si="6"/>
        <v>105.83333333333333</v>
      </c>
      <c r="AP28" s="4" t="str">
        <f t="shared" si="3"/>
        <v>Poland</v>
      </c>
    </row>
    <row r="29" spans="1:42" ht="14.25">
      <c r="A29" s="12" t="s">
        <v>158</v>
      </c>
      <c r="B29" s="70">
        <f t="shared" si="12"/>
        <v>-12.289156626506026</v>
      </c>
      <c r="C29" s="32">
        <f t="shared" si="13"/>
        <v>-17.216117216117212</v>
      </c>
      <c r="D29" s="32">
        <f t="shared" si="14"/>
        <v>14.93362831858407</v>
      </c>
      <c r="E29" s="32">
        <f t="shared" si="9"/>
        <v>5.96727622714146</v>
      </c>
      <c r="F29" s="32">
        <f t="shared" si="9"/>
        <v>4.178019981834713</v>
      </c>
      <c r="G29" s="32">
        <f t="shared" si="9"/>
        <v>-1.0462074978204061</v>
      </c>
      <c r="H29" s="32">
        <f t="shared" si="9"/>
        <v>2.2026431718061623</v>
      </c>
      <c r="I29" s="32">
        <f t="shared" si="9"/>
        <v>1.724137931034475</v>
      </c>
      <c r="J29" s="32">
        <f t="shared" si="9"/>
        <v>-3.305084745762721</v>
      </c>
      <c r="K29" s="32">
        <f t="shared" si="9"/>
        <v>0.2629272567922891</v>
      </c>
      <c r="L29" s="32">
        <f t="shared" si="9"/>
        <v>-5.4195804195804165</v>
      </c>
      <c r="M29" s="32">
        <f t="shared" si="9"/>
        <v>-1.2939001848428888</v>
      </c>
      <c r="N29" s="32">
        <f t="shared" si="9"/>
        <v>4.307116104868913</v>
      </c>
      <c r="O29" s="32">
        <f t="shared" si="9"/>
        <v>4.308797127468589</v>
      </c>
      <c r="P29" s="32">
        <f t="shared" si="7"/>
        <v>3.7005163511187655</v>
      </c>
      <c r="Q29" s="32">
        <f t="shared" si="9"/>
        <v>-1.9087136929460513</v>
      </c>
      <c r="R29" s="32">
        <f t="shared" si="9"/>
        <v>-0.4230118443316444</v>
      </c>
      <c r="S29" s="70">
        <f t="shared" si="10"/>
        <v>-27.38955823293172</v>
      </c>
      <c r="T29" s="32">
        <f t="shared" si="8"/>
        <v>30.199115044247794</v>
      </c>
      <c r="U29" s="70">
        <f t="shared" si="11"/>
        <v>94.53815261044177</v>
      </c>
      <c r="V29" s="35"/>
      <c r="W29" s="45">
        <f>'Data input sheet 2'!DS36</f>
        <v>124.5</v>
      </c>
      <c r="X29" s="45">
        <f>'Data input sheet 2'!DT36</f>
        <v>109.2</v>
      </c>
      <c r="Y29" s="45">
        <f>'Data input sheet 2'!DU36</f>
        <v>90.4</v>
      </c>
      <c r="Z29" s="45">
        <f>'Data input sheet 2'!DV36</f>
        <v>103.9</v>
      </c>
      <c r="AA29" s="45">
        <f>'Data input sheet 2'!DW36</f>
        <v>110.1</v>
      </c>
      <c r="AB29" s="45">
        <f>'Data input sheet 2'!DX36</f>
        <v>114.7</v>
      </c>
      <c r="AC29" s="45">
        <f>'Data input sheet 2'!DY36</f>
        <v>113.5</v>
      </c>
      <c r="AD29" s="45">
        <f>'Data input sheet 2'!DZ36</f>
        <v>116</v>
      </c>
      <c r="AE29" s="45">
        <f>'Data input sheet 2'!EA36</f>
        <v>118</v>
      </c>
      <c r="AF29" s="45">
        <f>'Data input sheet 2'!EB36</f>
        <v>114.1</v>
      </c>
      <c r="AG29" s="45">
        <f>'Data input sheet 2'!EC36</f>
        <v>114.4</v>
      </c>
      <c r="AH29" s="45">
        <f>'Data input sheet 2'!ED36</f>
        <v>108.2</v>
      </c>
      <c r="AI29" s="45">
        <f>'Data input sheet 2'!EE36</f>
        <v>106.8</v>
      </c>
      <c r="AJ29" s="45">
        <f>'Data input sheet 2'!EF36</f>
        <v>111.4</v>
      </c>
      <c r="AK29" s="45">
        <f>'Data input sheet 2'!EG36</f>
        <v>116.2</v>
      </c>
      <c r="AL29" s="45">
        <f>'Data input sheet 2'!EH36</f>
        <v>120.5</v>
      </c>
      <c r="AM29" s="45">
        <f>'Data input sheet 2'!EI36</f>
        <v>118.2</v>
      </c>
      <c r="AN29" s="45">
        <f>'Data input sheet 2'!EJ36</f>
        <v>117.7</v>
      </c>
      <c r="AO29" s="47">
        <f t="shared" si="6"/>
        <v>94.53815261044177</v>
      </c>
      <c r="AP29" s="4" t="str">
        <f t="shared" si="3"/>
        <v>Portugal</v>
      </c>
    </row>
    <row r="30" spans="1:42" ht="14.25">
      <c r="A30" s="12" t="s">
        <v>159</v>
      </c>
      <c r="B30" s="70">
        <f t="shared" si="12"/>
        <v>-3.4482758620689724</v>
      </c>
      <c r="C30" s="32">
        <f t="shared" si="13"/>
        <v>-21.90934065934066</v>
      </c>
      <c r="D30" s="32">
        <f t="shared" si="14"/>
        <v>17.23834652594547</v>
      </c>
      <c r="E30" s="32">
        <f t="shared" si="9"/>
        <v>6.076519129782443</v>
      </c>
      <c r="F30" s="32">
        <f t="shared" si="9"/>
        <v>4.243281471004234</v>
      </c>
      <c r="G30" s="32">
        <f t="shared" si="9"/>
        <v>-1.3568521031207648</v>
      </c>
      <c r="H30" s="32">
        <f t="shared" si="9"/>
        <v>2.9573590096285907</v>
      </c>
      <c r="I30" s="32">
        <f t="shared" si="9"/>
        <v>1.46960587842353</v>
      </c>
      <c r="J30" s="32">
        <f t="shared" si="9"/>
        <v>0.4608294930875445</v>
      </c>
      <c r="K30" s="32">
        <f t="shared" si="9"/>
        <v>0.1965923984272644</v>
      </c>
      <c r="L30" s="32">
        <f t="shared" si="9"/>
        <v>-3.1393067364290483</v>
      </c>
      <c r="M30" s="32">
        <f t="shared" si="9"/>
        <v>1.4854827819041239</v>
      </c>
      <c r="N30" s="32">
        <f t="shared" si="9"/>
        <v>3.459747172322025</v>
      </c>
      <c r="O30" s="32">
        <f t="shared" si="9"/>
        <v>2.1221864951768588</v>
      </c>
      <c r="P30" s="32">
        <f t="shared" si="7"/>
        <v>1.3224181360201426</v>
      </c>
      <c r="Q30" s="32">
        <f t="shared" si="9"/>
        <v>-1.0565568676196513</v>
      </c>
      <c r="R30" s="32">
        <f t="shared" si="9"/>
        <v>0.06281407035177988</v>
      </c>
      <c r="S30" s="70">
        <f t="shared" si="10"/>
        <v>-24.602122015915118</v>
      </c>
      <c r="T30" s="32">
        <f t="shared" si="8"/>
        <v>40.10554089709763</v>
      </c>
      <c r="U30" s="70">
        <f t="shared" si="11"/>
        <v>105.6366047745358</v>
      </c>
      <c r="V30" s="35"/>
      <c r="W30" s="45">
        <f>'Data input sheet 2'!DS37</f>
        <v>150.8</v>
      </c>
      <c r="X30" s="45">
        <f>'Data input sheet 2'!DT37</f>
        <v>145.6</v>
      </c>
      <c r="Y30" s="45">
        <f>'Data input sheet 2'!DU37</f>
        <v>113.7</v>
      </c>
      <c r="Z30" s="45">
        <f>'Data input sheet 2'!DV37</f>
        <v>133.3</v>
      </c>
      <c r="AA30" s="45">
        <f>'Data input sheet 2'!DW37</f>
        <v>141.4</v>
      </c>
      <c r="AB30" s="45">
        <f>'Data input sheet 2'!DX37</f>
        <v>147.4</v>
      </c>
      <c r="AC30" s="45">
        <f>'Data input sheet 2'!DY37</f>
        <v>145.4</v>
      </c>
      <c r="AD30" s="45">
        <f>'Data input sheet 2'!DZ37</f>
        <v>149.7</v>
      </c>
      <c r="AE30" s="45">
        <f>'Data input sheet 2'!EA37</f>
        <v>151.9</v>
      </c>
      <c r="AF30" s="45">
        <f>'Data input sheet 2'!EB37</f>
        <v>152.6</v>
      </c>
      <c r="AG30" s="45">
        <f>'Data input sheet 2'!EC37</f>
        <v>152.9</v>
      </c>
      <c r="AH30" s="45">
        <f>'Data input sheet 2'!ED37</f>
        <v>148.1</v>
      </c>
      <c r="AI30" s="45">
        <f>'Data input sheet 2'!EE37</f>
        <v>150.3</v>
      </c>
      <c r="AJ30" s="45">
        <f>'Data input sheet 2'!EF37</f>
        <v>155.5</v>
      </c>
      <c r="AK30" s="45">
        <f>'Data input sheet 2'!EG37</f>
        <v>158.8</v>
      </c>
      <c r="AL30" s="45">
        <f>'Data input sheet 2'!EH37</f>
        <v>160.9</v>
      </c>
      <c r="AM30" s="45">
        <f>'Data input sheet 2'!EI37</f>
        <v>159.2</v>
      </c>
      <c r="AN30" s="45">
        <f>'Data input sheet 2'!EJ37</f>
        <v>159.3</v>
      </c>
      <c r="AO30" s="47">
        <f t="shared" si="6"/>
        <v>105.6366047745358</v>
      </c>
      <c r="AP30" s="4" t="str">
        <f t="shared" si="3"/>
        <v>Romania</v>
      </c>
    </row>
    <row r="31" spans="1:42" ht="14.25">
      <c r="A31" s="12" t="s">
        <v>160</v>
      </c>
      <c r="B31" s="70">
        <f t="shared" si="12"/>
        <v>-12.03319502074689</v>
      </c>
      <c r="C31" s="32">
        <f t="shared" si="13"/>
        <v>-9.62264150943396</v>
      </c>
      <c r="D31" s="32">
        <f t="shared" si="14"/>
        <v>15.448851774530258</v>
      </c>
      <c r="E31" s="32">
        <f t="shared" si="9"/>
        <v>2.079566003616651</v>
      </c>
      <c r="F31" s="32">
        <f t="shared" si="9"/>
        <v>1.417183348095663</v>
      </c>
      <c r="G31" s="32">
        <f t="shared" si="9"/>
        <v>-2.358078602620095</v>
      </c>
      <c r="H31" s="32">
        <f t="shared" si="9"/>
        <v>-1.1627906976744207</v>
      </c>
      <c r="I31" s="32">
        <f t="shared" si="9"/>
        <v>-0.9954751131221684</v>
      </c>
      <c r="J31" s="32">
        <f t="shared" si="9"/>
        <v>-5.667276051188297</v>
      </c>
      <c r="K31" s="32">
        <f t="shared" si="9"/>
        <v>1.1627906976744207</v>
      </c>
      <c r="L31" s="32">
        <f t="shared" si="9"/>
        <v>1.8199233716474916</v>
      </c>
      <c r="M31" s="32">
        <f t="shared" si="9"/>
        <v>17.968015051740373</v>
      </c>
      <c r="N31" s="32">
        <f t="shared" si="9"/>
        <v>6.937799043062198</v>
      </c>
      <c r="O31" s="32">
        <f t="shared" si="9"/>
        <v>-11.633109619686799</v>
      </c>
      <c r="P31" s="32">
        <f t="shared" si="7"/>
        <v>6.919831223628692</v>
      </c>
      <c r="Q31" s="32">
        <f t="shared" si="9"/>
        <v>0.47355958958168465</v>
      </c>
      <c r="R31" s="32">
        <f t="shared" si="9"/>
        <v>-2.513747054202675</v>
      </c>
      <c r="S31" s="70">
        <f t="shared" si="10"/>
        <v>-20.497925311203325</v>
      </c>
      <c r="T31" s="32">
        <f t="shared" si="8"/>
        <v>29.540709812108567</v>
      </c>
      <c r="U31" s="70">
        <f t="shared" si="11"/>
        <v>102.9875518672199</v>
      </c>
      <c r="V31" s="35"/>
      <c r="W31" s="45">
        <f>'Data input sheet 2'!DS38</f>
        <v>120.5</v>
      </c>
      <c r="X31" s="45">
        <f>'Data input sheet 2'!DT38</f>
        <v>106</v>
      </c>
      <c r="Y31" s="45">
        <f>'Data input sheet 2'!DU38</f>
        <v>95.8</v>
      </c>
      <c r="Z31" s="45">
        <f>'Data input sheet 2'!DV38</f>
        <v>110.6</v>
      </c>
      <c r="AA31" s="45">
        <f>'Data input sheet 2'!DW38</f>
        <v>112.9</v>
      </c>
      <c r="AB31" s="45">
        <f>'Data input sheet 2'!DX38</f>
        <v>114.5</v>
      </c>
      <c r="AC31" s="45">
        <f>'Data input sheet 2'!DY38</f>
        <v>111.8</v>
      </c>
      <c r="AD31" s="45">
        <f>'Data input sheet 2'!DZ38</f>
        <v>110.5</v>
      </c>
      <c r="AE31" s="45">
        <f>'Data input sheet 2'!EA38</f>
        <v>109.4</v>
      </c>
      <c r="AF31" s="45">
        <f>'Data input sheet 2'!EB38</f>
        <v>103.2</v>
      </c>
      <c r="AG31" s="45">
        <f>'Data input sheet 2'!EC38</f>
        <v>104.4</v>
      </c>
      <c r="AH31" s="45">
        <f>'Data input sheet 2'!ED38</f>
        <v>106.3</v>
      </c>
      <c r="AI31" s="45">
        <f>'Data input sheet 2'!EE38</f>
        <v>125.4</v>
      </c>
      <c r="AJ31" s="45">
        <f>'Data input sheet 2'!EF38</f>
        <v>134.1</v>
      </c>
      <c r="AK31" s="45">
        <f>'Data input sheet 2'!EG38</f>
        <v>118.5</v>
      </c>
      <c r="AL31" s="45">
        <f>'Data input sheet 2'!EH38</f>
        <v>126.7</v>
      </c>
      <c r="AM31" s="45">
        <f>'Data input sheet 2'!EI38</f>
        <v>127.3</v>
      </c>
      <c r="AN31" s="45">
        <f>'Data input sheet 2'!EJ38</f>
        <v>124.1</v>
      </c>
      <c r="AO31" s="47">
        <f t="shared" si="6"/>
        <v>102.9875518672199</v>
      </c>
      <c r="AP31" s="4" t="str">
        <f t="shared" si="3"/>
        <v>Slovenia</v>
      </c>
    </row>
    <row r="32" spans="1:42" ht="14.25">
      <c r="A32" s="12" t="s">
        <v>161</v>
      </c>
      <c r="B32" s="70">
        <f t="shared" si="12"/>
        <v>-9.318377911993103</v>
      </c>
      <c r="C32" s="32">
        <f t="shared" si="13"/>
        <v>-8.943862987630824</v>
      </c>
      <c r="D32" s="32">
        <f t="shared" si="14"/>
        <v>3.9707419017763756</v>
      </c>
      <c r="E32" s="32">
        <f t="shared" si="9"/>
        <v>6.733668341708543</v>
      </c>
      <c r="F32" s="32">
        <f t="shared" si="9"/>
        <v>4.237288135593231</v>
      </c>
      <c r="G32" s="32">
        <f t="shared" si="9"/>
        <v>2.0776874435411097</v>
      </c>
      <c r="H32" s="32">
        <f t="shared" si="9"/>
        <v>1.9469026548672552</v>
      </c>
      <c r="I32" s="32">
        <f t="shared" si="9"/>
        <v>-0.694444444444442</v>
      </c>
      <c r="J32" s="32">
        <f t="shared" si="9"/>
        <v>-1.0489510489510523</v>
      </c>
      <c r="K32" s="32">
        <f t="shared" si="9"/>
        <v>0.5300353356890497</v>
      </c>
      <c r="L32" s="32">
        <f t="shared" si="9"/>
        <v>-16.608084358523723</v>
      </c>
      <c r="M32" s="32">
        <f t="shared" si="9"/>
        <v>5.057955742887255</v>
      </c>
      <c r="N32" s="32">
        <f t="shared" si="9"/>
        <v>5.71715145436309</v>
      </c>
      <c r="O32" s="32">
        <f t="shared" si="9"/>
        <v>1.6129032258064502</v>
      </c>
      <c r="P32" s="32">
        <f t="shared" si="7"/>
        <v>3.3613445378151363</v>
      </c>
      <c r="Q32" s="32">
        <f t="shared" si="9"/>
        <v>1.5356820234869062</v>
      </c>
      <c r="R32" s="32">
        <f t="shared" si="9"/>
        <v>-0.2669039145907548</v>
      </c>
      <c r="S32" s="70">
        <f t="shared" si="10"/>
        <v>-17.428817946505614</v>
      </c>
      <c r="T32" s="32">
        <f t="shared" si="8"/>
        <v>17.136886102403338</v>
      </c>
      <c r="U32" s="70">
        <f t="shared" si="11"/>
        <v>96.72131147540982</v>
      </c>
      <c r="V32" s="35"/>
      <c r="W32" s="45">
        <f>'Data input sheet 2'!DS39</f>
        <v>115.9</v>
      </c>
      <c r="X32" s="45">
        <f>'Data input sheet 2'!DT39</f>
        <v>105.1</v>
      </c>
      <c r="Y32" s="45">
        <f>'Data input sheet 2'!DU39</f>
        <v>95.7</v>
      </c>
      <c r="Z32" s="45">
        <f>'Data input sheet 2'!DV39</f>
        <v>99.5</v>
      </c>
      <c r="AA32" s="45">
        <f>'Data input sheet 2'!DW39</f>
        <v>106.2</v>
      </c>
      <c r="AB32" s="45">
        <f>'Data input sheet 2'!DX39</f>
        <v>110.7</v>
      </c>
      <c r="AC32" s="45">
        <f>'Data input sheet 2'!DY39</f>
        <v>113</v>
      </c>
      <c r="AD32" s="45">
        <f>'Data input sheet 2'!DZ39</f>
        <v>115.2</v>
      </c>
      <c r="AE32" s="45">
        <f>'Data input sheet 2'!EA39</f>
        <v>114.4</v>
      </c>
      <c r="AF32" s="45">
        <f>'Data input sheet 2'!EB39</f>
        <v>113.2</v>
      </c>
      <c r="AG32" s="45">
        <f>'Data input sheet 2'!EC39</f>
        <v>113.8</v>
      </c>
      <c r="AH32" s="45">
        <f>'Data input sheet 2'!ED39</f>
        <v>94.9</v>
      </c>
      <c r="AI32" s="45">
        <f>'Data input sheet 2'!EE39</f>
        <v>99.7</v>
      </c>
      <c r="AJ32" s="45">
        <f>'Data input sheet 2'!EF39</f>
        <v>105.4</v>
      </c>
      <c r="AK32" s="45">
        <f>'Data input sheet 2'!EG39</f>
        <v>107.1</v>
      </c>
      <c r="AL32" s="45">
        <f>'Data input sheet 2'!EH39</f>
        <v>110.7</v>
      </c>
      <c r="AM32" s="45">
        <f>'Data input sheet 2'!EI39</f>
        <v>112.4</v>
      </c>
      <c r="AN32" s="45">
        <f>'Data input sheet 2'!EJ39</f>
        <v>112.1</v>
      </c>
      <c r="AO32" s="47">
        <f t="shared" si="6"/>
        <v>96.72131147540982</v>
      </c>
      <c r="AP32" s="4" t="str">
        <f t="shared" si="3"/>
        <v>Slovakia</v>
      </c>
    </row>
    <row r="33" spans="1:42" ht="14.25">
      <c r="A33" s="15" t="s">
        <v>162</v>
      </c>
      <c r="B33" s="72">
        <f t="shared" si="12"/>
        <v>-1.7841213202497763</v>
      </c>
      <c r="C33" s="36">
        <f t="shared" si="13"/>
        <v>-0.9082652134423275</v>
      </c>
      <c r="D33" s="36">
        <f t="shared" si="14"/>
        <v>4.582951420714942</v>
      </c>
      <c r="E33" s="36">
        <f t="shared" si="9"/>
        <v>0.7011393514461117</v>
      </c>
      <c r="F33" s="36">
        <f t="shared" si="9"/>
        <v>-0.435161009573537</v>
      </c>
      <c r="G33" s="36">
        <f t="shared" si="9"/>
        <v>0.7867132867132698</v>
      </c>
      <c r="H33" s="36">
        <f t="shared" si="9"/>
        <v>-0.3469210754553309</v>
      </c>
      <c r="I33" s="36">
        <f t="shared" si="9"/>
        <v>0.5221932114882533</v>
      </c>
      <c r="J33" s="36">
        <f t="shared" si="9"/>
        <v>1.7316017316017396</v>
      </c>
      <c r="K33" s="36">
        <f t="shared" si="9"/>
        <v>-3.0638297872340403</v>
      </c>
      <c r="L33" s="36">
        <f t="shared" si="9"/>
        <v>1.492537313432818</v>
      </c>
      <c r="M33" s="36">
        <f t="shared" si="9"/>
        <v>0.9515570934256035</v>
      </c>
      <c r="N33" s="36">
        <f t="shared" si="9"/>
        <v>0.5141388174807249</v>
      </c>
      <c r="O33" s="36">
        <f t="shared" si="9"/>
        <v>2.4722932651321416</v>
      </c>
      <c r="P33" s="32">
        <f t="shared" si="7"/>
        <v>-1.5806988352745521</v>
      </c>
      <c r="Q33" s="36">
        <f t="shared" si="9"/>
        <v>1.0143702451394843</v>
      </c>
      <c r="R33" s="36">
        <f t="shared" si="9"/>
        <v>-2.5941422594142227</v>
      </c>
      <c r="S33" s="72">
        <f t="shared" si="10"/>
        <v>-2.67618198037467</v>
      </c>
      <c r="T33" s="32">
        <f t="shared" si="8"/>
        <v>6.691109074243817</v>
      </c>
      <c r="U33" s="72">
        <f>AO33</f>
        <v>103.83586083853704</v>
      </c>
      <c r="V33" s="35"/>
      <c r="W33" s="45">
        <f>'Data input sheet 2'!DS40</f>
        <v>112.1</v>
      </c>
      <c r="X33" s="45">
        <f>'Data input sheet 2'!DT40</f>
        <v>110.1</v>
      </c>
      <c r="Y33" s="45">
        <f>'Data input sheet 2'!DU40</f>
        <v>109.1</v>
      </c>
      <c r="Z33" s="45">
        <f>'Data input sheet 2'!DV40</f>
        <v>114.1</v>
      </c>
      <c r="AA33" s="45">
        <f>'Data input sheet 2'!DW40</f>
        <v>114.9</v>
      </c>
      <c r="AB33" s="45">
        <f>'Data input sheet 2'!DX40</f>
        <v>114.4</v>
      </c>
      <c r="AC33" s="45">
        <f>'Data input sheet 2'!DY40</f>
        <v>115.3</v>
      </c>
      <c r="AD33" s="45">
        <f>'Data input sheet 2'!DZ40</f>
        <v>114.9</v>
      </c>
      <c r="AE33" s="45">
        <f>'Data input sheet 2'!EA40</f>
        <v>115.5</v>
      </c>
      <c r="AF33" s="45">
        <f>'Data input sheet 2'!EB40</f>
        <v>117.5</v>
      </c>
      <c r="AG33" s="45">
        <f>'Data input sheet 2'!EC40</f>
        <v>113.9</v>
      </c>
      <c r="AH33" s="45">
        <f>'Data input sheet 2'!ED40</f>
        <v>115.6</v>
      </c>
      <c r="AI33" s="45">
        <f>'Data input sheet 2'!EE40</f>
        <v>116.7</v>
      </c>
      <c r="AJ33" s="45">
        <f>'Data input sheet 2'!EF40</f>
        <v>117.3</v>
      </c>
      <c r="AK33" s="45">
        <f>'Data input sheet 2'!EG40</f>
        <v>120.2</v>
      </c>
      <c r="AL33" s="45">
        <f>'Data input sheet 2'!EH40</f>
        <v>118.3</v>
      </c>
      <c r="AM33" s="45">
        <f>'Data input sheet 2'!EI40</f>
        <v>119.5</v>
      </c>
      <c r="AN33" s="45">
        <f>'Data input sheet 2'!EJ40</f>
        <v>116.4</v>
      </c>
      <c r="AO33" s="47">
        <f t="shared" si="6"/>
        <v>103.83586083853704</v>
      </c>
      <c r="AP33" s="4" t="str">
        <f t="shared" si="3"/>
        <v>Finland</v>
      </c>
    </row>
    <row r="34" spans="1:42" ht="14.25">
      <c r="A34" s="13" t="s">
        <v>163</v>
      </c>
      <c r="B34" s="71">
        <f t="shared" si="12"/>
        <v>-2.100456621004565</v>
      </c>
      <c r="C34" s="34">
        <f t="shared" si="13"/>
        <v>-0.9328358208955279</v>
      </c>
      <c r="D34" s="34">
        <f t="shared" si="14"/>
        <v>-0.18832391713747842</v>
      </c>
      <c r="E34" s="34">
        <f aca="true" t="shared" si="16" ref="E34:R41">_xlfn.IFERROR((AA34/Z34-1)*100,":")</f>
        <v>2.075471698113218</v>
      </c>
      <c r="F34" s="34">
        <f t="shared" si="16"/>
        <v>0.8317929759704246</v>
      </c>
      <c r="G34" s="34">
        <f t="shared" si="16"/>
        <v>-0.36663611365719273</v>
      </c>
      <c r="H34" s="34">
        <f t="shared" si="16"/>
        <v>0.8279668813247376</v>
      </c>
      <c r="I34" s="34">
        <f t="shared" si="16"/>
        <v>0.27372262773723843</v>
      </c>
      <c r="J34" s="34">
        <f t="shared" si="16"/>
        <v>1.273885350318471</v>
      </c>
      <c r="K34" s="34">
        <f t="shared" si="16"/>
        <v>-3.8634321653189585</v>
      </c>
      <c r="L34" s="34">
        <f t="shared" si="16"/>
        <v>3.738317757009346</v>
      </c>
      <c r="M34" s="34">
        <f t="shared" si="16"/>
        <v>2.072072072072073</v>
      </c>
      <c r="N34" s="34">
        <f t="shared" si="16"/>
        <v>2.118270079435125</v>
      </c>
      <c r="O34" s="34">
        <f t="shared" si="16"/>
        <v>-1.2100259291270565</v>
      </c>
      <c r="P34" s="34">
        <f>_xlfn.IFERROR((AL34/AK34-1)*100,":")</f>
        <v>3.062117235345574</v>
      </c>
      <c r="Q34" s="34">
        <f t="shared" si="16"/>
        <v>-0.5093378607809784</v>
      </c>
      <c r="R34" s="34">
        <f t="shared" si="16"/>
        <v>-1.2798634812286713</v>
      </c>
      <c r="S34" s="72">
        <f>_xlfn.IFERROR((Y34/W34-1)*100,":")</f>
        <v>-3.013698630136985</v>
      </c>
      <c r="T34" s="117">
        <f t="shared" si="8"/>
        <v>8.945386064030124</v>
      </c>
      <c r="U34" s="72">
        <f>AO34</f>
        <v>105.662100456621</v>
      </c>
      <c r="V34" s="35"/>
      <c r="W34" s="45">
        <f>'Data input sheet 2'!DS41</f>
        <v>109.5</v>
      </c>
      <c r="X34" s="45">
        <f>'Data input sheet 2'!DT41</f>
        <v>107.2</v>
      </c>
      <c r="Y34" s="45">
        <f>'Data input sheet 2'!DU41</f>
        <v>106.2</v>
      </c>
      <c r="Z34" s="45">
        <f>'Data input sheet 2'!DV41</f>
        <v>106</v>
      </c>
      <c r="AA34" s="45">
        <f>'Data input sheet 2'!DW41</f>
        <v>108.2</v>
      </c>
      <c r="AB34" s="45">
        <f>'Data input sheet 2'!DX41</f>
        <v>109.1</v>
      </c>
      <c r="AC34" s="45">
        <f>'Data input sheet 2'!DY41</f>
        <v>108.7</v>
      </c>
      <c r="AD34" s="45">
        <f>'Data input sheet 2'!DZ41</f>
        <v>109.6</v>
      </c>
      <c r="AE34" s="45">
        <f>'Data input sheet 2'!EA41</f>
        <v>109.9</v>
      </c>
      <c r="AF34" s="45">
        <f>'Data input sheet 2'!EB41</f>
        <v>111.3</v>
      </c>
      <c r="AG34" s="45">
        <f>'Data input sheet 2'!EC41</f>
        <v>107</v>
      </c>
      <c r="AH34" s="45">
        <f>'Data input sheet 2'!ED41</f>
        <v>111</v>
      </c>
      <c r="AI34" s="45">
        <f>'Data input sheet 2'!EE41</f>
        <v>113.3</v>
      </c>
      <c r="AJ34" s="45">
        <f>'Data input sheet 2'!EF41</f>
        <v>115.7</v>
      </c>
      <c r="AK34" s="45">
        <f>'Data input sheet 2'!EG41</f>
        <v>114.3</v>
      </c>
      <c r="AL34" s="45">
        <f>'Data input sheet 2'!EH41</f>
        <v>117.8</v>
      </c>
      <c r="AM34" s="45">
        <f>'Data input sheet 2'!EI41</f>
        <v>117.2</v>
      </c>
      <c r="AN34" s="45">
        <f>'Data input sheet 2'!EJ41</f>
        <v>115.7</v>
      </c>
      <c r="AO34" s="47">
        <f t="shared" si="6"/>
        <v>105.662100456621</v>
      </c>
      <c r="AP34" s="4" t="str">
        <f t="shared" si="3"/>
        <v>Sweden</v>
      </c>
    </row>
    <row r="35" spans="1:42" ht="14.25">
      <c r="A35" s="14" t="s">
        <v>164</v>
      </c>
      <c r="B35" s="104">
        <f t="shared" si="12"/>
        <v>-0.9652509652509633</v>
      </c>
      <c r="C35" s="35">
        <f t="shared" si="13"/>
        <v>4.483430799220289</v>
      </c>
      <c r="D35" s="35">
        <f t="shared" si="14"/>
        <v>2.891791044776104</v>
      </c>
      <c r="E35" s="35">
        <f t="shared" si="16"/>
        <v>5.711695376246606</v>
      </c>
      <c r="F35" s="35">
        <f t="shared" si="16"/>
        <v>0.6861063464837169</v>
      </c>
      <c r="G35" s="35">
        <f t="shared" si="16"/>
        <v>-4.855195911413968</v>
      </c>
      <c r="H35" s="35">
        <f t="shared" si="16"/>
        <v>0.35810205908684</v>
      </c>
      <c r="I35" s="35">
        <f t="shared" si="16"/>
        <v>1.2488849241748534</v>
      </c>
      <c r="J35" s="35">
        <f t="shared" si="16"/>
        <v>2.907488986784146</v>
      </c>
      <c r="K35" s="35">
        <f t="shared" si="16"/>
        <v>-5.650684931506844</v>
      </c>
      <c r="L35" s="35">
        <f t="shared" si="16"/>
        <v>-0.09074410163339985</v>
      </c>
      <c r="M35" s="35">
        <f t="shared" si="16"/>
        <v>-0.27247956403269047</v>
      </c>
      <c r="N35" s="35">
        <f t="shared" si="16"/>
        <v>0</v>
      </c>
      <c r="O35" s="35">
        <f t="shared" si="16"/>
        <v>0.36429872495447047</v>
      </c>
      <c r="P35" s="35">
        <f>_xlfn.IFERROR((AL35/AK35-1)*100,":")</f>
        <v>5.716878402903802</v>
      </c>
      <c r="Q35" s="35">
        <f t="shared" si="16"/>
        <v>-0.08583690987123971</v>
      </c>
      <c r="R35" s="35">
        <f t="shared" si="16"/>
        <v>-3.0927835051546504</v>
      </c>
      <c r="S35" s="95">
        <f>_xlfn.IFERROR((Y35/W35-1)*100,":")</f>
        <v>3.47490347490349</v>
      </c>
      <c r="T35" s="84">
        <f t="shared" si="8"/>
        <v>5.223880597014929</v>
      </c>
      <c r="U35" s="95">
        <f>AO35</f>
        <v>108.88030888030889</v>
      </c>
      <c r="V35" s="35"/>
      <c r="W35" s="45">
        <f>'Data input sheet 2'!DS42</f>
        <v>103.6</v>
      </c>
      <c r="X35" s="45">
        <f>'Data input sheet 2'!DT42</f>
        <v>102.6</v>
      </c>
      <c r="Y35" s="45">
        <f>'Data input sheet 2'!DU42</f>
        <v>107.2</v>
      </c>
      <c r="Z35" s="45">
        <f>'Data input sheet 2'!DV42</f>
        <v>110.3</v>
      </c>
      <c r="AA35" s="45">
        <f>'Data input sheet 2'!DW42</f>
        <v>116.6</v>
      </c>
      <c r="AB35" s="45">
        <f>'Data input sheet 2'!DX42</f>
        <v>117.4</v>
      </c>
      <c r="AC35" s="45">
        <f>'Data input sheet 2'!DY42</f>
        <v>111.7</v>
      </c>
      <c r="AD35" s="45">
        <f>'Data input sheet 2'!DZ42</f>
        <v>112.1</v>
      </c>
      <c r="AE35" s="45">
        <f>'Data input sheet 2'!EA42</f>
        <v>113.5</v>
      </c>
      <c r="AF35" s="45">
        <f>'Data input sheet 2'!EB42</f>
        <v>116.8</v>
      </c>
      <c r="AG35" s="45">
        <f>'Data input sheet 2'!EC42</f>
        <v>110.2</v>
      </c>
      <c r="AH35" s="45">
        <f>'Data input sheet 2'!ED42</f>
        <v>110.1</v>
      </c>
      <c r="AI35" s="45">
        <f>'Data input sheet 2'!EE42</f>
        <v>109.8</v>
      </c>
      <c r="AJ35" s="45">
        <f>'Data input sheet 2'!EF42</f>
        <v>109.8</v>
      </c>
      <c r="AK35" s="45">
        <f>'Data input sheet 2'!EG42</f>
        <v>110.2</v>
      </c>
      <c r="AL35" s="45">
        <f>'Data input sheet 2'!EH42</f>
        <v>116.5</v>
      </c>
      <c r="AM35" s="45">
        <f>'Data input sheet 2'!EI42</f>
        <v>116.4</v>
      </c>
      <c r="AN35" s="45">
        <f>'Data input sheet 2'!EJ42</f>
        <v>112.8</v>
      </c>
      <c r="AO35" s="47">
        <f t="shared" si="6"/>
        <v>108.88030888030889</v>
      </c>
      <c r="AP35" s="4" t="str">
        <f t="shared" si="3"/>
        <v>Norway</v>
      </c>
    </row>
    <row r="36" spans="1:42" ht="14.25">
      <c r="A36" s="13" t="s">
        <v>165</v>
      </c>
      <c r="B36" s="72">
        <f t="shared" si="12"/>
        <v>-6.686046511627907</v>
      </c>
      <c r="C36" s="34">
        <f t="shared" si="13"/>
        <v>-14.12253374870197</v>
      </c>
      <c r="D36" s="34">
        <f t="shared" si="14"/>
        <v>32.28536880290205</v>
      </c>
      <c r="E36" s="34">
        <f t="shared" si="16"/>
        <v>-1.5539305301645379</v>
      </c>
      <c r="F36" s="34">
        <f t="shared" si="16"/>
        <v>-0.18570102135562205</v>
      </c>
      <c r="G36" s="34">
        <f t="shared" si="16"/>
        <v>-1.1162790697674452</v>
      </c>
      <c r="H36" s="34">
        <f t="shared" si="16"/>
        <v>-1.1288805268109159</v>
      </c>
      <c r="I36" s="34">
        <f t="shared" si="16"/>
        <v>3.2350142721217834</v>
      </c>
      <c r="J36" s="34">
        <f t="shared" si="16"/>
        <v>-1.9354838709677358</v>
      </c>
      <c r="K36" s="34">
        <f t="shared" si="16"/>
        <v>1.4097744360902276</v>
      </c>
      <c r="L36" s="34">
        <f t="shared" si="16"/>
        <v>-5.746061167747918</v>
      </c>
      <c r="M36" s="34">
        <f t="shared" si="16"/>
        <v>-5.801376597836782</v>
      </c>
      <c r="N36" s="34">
        <f t="shared" si="16"/>
        <v>24.008350730688942</v>
      </c>
      <c r="O36" s="34">
        <f t="shared" si="16"/>
        <v>-3.535353535353536</v>
      </c>
      <c r="P36" s="34">
        <f>_xlfn.IFERROR((AL36/AK36-1)*100,":")</f>
        <v>-2.2687609075043635</v>
      </c>
      <c r="Q36" s="34">
        <f t="shared" si="16"/>
        <v>-3.660714285714284</v>
      </c>
      <c r="R36" s="34">
        <f t="shared" si="16"/>
        <v>-2.7803521779425355</v>
      </c>
      <c r="S36" s="71">
        <f>_xlfn.IFERROR((Y36/W36-1)*100,":")</f>
        <v>-19.86434108527132</v>
      </c>
      <c r="T36" s="117">
        <f t="shared" si="8"/>
        <v>26.844014510278114</v>
      </c>
      <c r="U36" s="71">
        <f>AO36</f>
        <v>101.64728682170544</v>
      </c>
      <c r="V36" s="35"/>
      <c r="W36" s="45">
        <f>'Data input sheet 2'!DS43</f>
        <v>103.2</v>
      </c>
      <c r="X36" s="45">
        <f>'Data input sheet 2'!DT43</f>
        <v>96.3</v>
      </c>
      <c r="Y36" s="45">
        <f>'Data input sheet 2'!DU43</f>
        <v>82.7</v>
      </c>
      <c r="Z36" s="45">
        <f>'Data input sheet 2'!DV43</f>
        <v>109.4</v>
      </c>
      <c r="AA36" s="45">
        <f>'Data input sheet 2'!DW43</f>
        <v>107.7</v>
      </c>
      <c r="AB36" s="45">
        <f>'Data input sheet 2'!DX43</f>
        <v>107.5</v>
      </c>
      <c r="AC36" s="45">
        <f>'Data input sheet 2'!DY43</f>
        <v>106.3</v>
      </c>
      <c r="AD36" s="45">
        <f>'Data input sheet 2'!DZ43</f>
        <v>105.1</v>
      </c>
      <c r="AE36" s="45">
        <f>'Data input sheet 2'!EA43</f>
        <v>108.5</v>
      </c>
      <c r="AF36" s="45">
        <f>'Data input sheet 2'!EB43</f>
        <v>106.4</v>
      </c>
      <c r="AG36" s="45">
        <f>'Data input sheet 2'!EC43</f>
        <v>107.9</v>
      </c>
      <c r="AH36" s="45">
        <f>'Data input sheet 2'!ED43</f>
        <v>101.7</v>
      </c>
      <c r="AI36" s="45">
        <f>'Data input sheet 2'!EE43</f>
        <v>95.8</v>
      </c>
      <c r="AJ36" s="45">
        <f>'Data input sheet 2'!EF43</f>
        <v>118.8</v>
      </c>
      <c r="AK36" s="45">
        <f>'Data input sheet 2'!EG43</f>
        <v>114.6</v>
      </c>
      <c r="AL36" s="45">
        <f>'Data input sheet 2'!EH43</f>
        <v>112</v>
      </c>
      <c r="AM36" s="45">
        <f>'Data input sheet 2'!EI43</f>
        <v>107.9</v>
      </c>
      <c r="AN36" s="45">
        <f>'Data input sheet 2'!EJ43</f>
        <v>104.9</v>
      </c>
      <c r="AO36" s="47">
        <f t="shared" si="6"/>
        <v>101.64728682170544</v>
      </c>
      <c r="AP36" s="4" t="str">
        <f t="shared" si="3"/>
        <v>Switzerland</v>
      </c>
    </row>
    <row r="37" spans="1:42" ht="14.25">
      <c r="A37" s="102" t="s">
        <v>166</v>
      </c>
      <c r="B37" s="69">
        <f t="shared" si="12"/>
        <v>-0.1400560224089742</v>
      </c>
      <c r="C37" s="33">
        <f t="shared" si="13"/>
        <v>-24.1234221598878</v>
      </c>
      <c r="D37" s="33">
        <f t="shared" si="14"/>
        <v>11.737523105360449</v>
      </c>
      <c r="E37" s="33">
        <f t="shared" si="16"/>
        <v>-0.6617038875103454</v>
      </c>
      <c r="F37" s="33">
        <f t="shared" si="16"/>
        <v>-15.653621981681932</v>
      </c>
      <c r="G37" s="33">
        <f t="shared" si="16"/>
        <v>-4.837117472852903</v>
      </c>
      <c r="H37" s="33">
        <f t="shared" si="16"/>
        <v>22.71784232365144</v>
      </c>
      <c r="I37" s="33">
        <f t="shared" si="16"/>
        <v>7.5232459847844435</v>
      </c>
      <c r="J37" s="33">
        <f t="shared" si="16"/>
        <v>3.380503144654079</v>
      </c>
      <c r="K37" s="33">
        <f t="shared" si="16"/>
        <v>4.030418250950585</v>
      </c>
      <c r="L37" s="33">
        <f t="shared" si="16"/>
        <v>-12.134502923976608</v>
      </c>
      <c r="M37" s="33">
        <f t="shared" si="16"/>
        <v>6.655574043261225</v>
      </c>
      <c r="N37" s="33">
        <f t="shared" si="16"/>
        <v>4.602184087363503</v>
      </c>
      <c r="O37" s="33">
        <f t="shared" si="16"/>
        <v>3.3557046979865834</v>
      </c>
      <c r="P37" s="33">
        <f>_xlfn.IFERROR((AL37/AK37-1)*100,":")</f>
        <v>-2.741702741702734</v>
      </c>
      <c r="Q37" s="33">
        <f t="shared" si="16"/>
        <v>7.344213649851605</v>
      </c>
      <c r="R37" s="33">
        <f t="shared" si="16"/>
        <v>4.077401520387003</v>
      </c>
      <c r="S37" s="69">
        <f aca="true" t="shared" si="17" ref="S37:S42">_xlfn.IFERROR((Y37/W37-1)*100,":")</f>
        <v>-24.229691876750703</v>
      </c>
      <c r="T37" s="84">
        <f t="shared" si="8"/>
        <v>39.18669131238446</v>
      </c>
      <c r="U37" s="103">
        <f>AO37</f>
        <v>105.46218487394955</v>
      </c>
      <c r="V37" s="35"/>
      <c r="W37" s="45">
        <f>'Data input sheet 2'!DS44</f>
        <v>142.8</v>
      </c>
      <c r="X37" s="45">
        <f>'Data input sheet 2'!DT44</f>
        <v>142.6</v>
      </c>
      <c r="Y37" s="45">
        <f>'Data input sheet 2'!DU44</f>
        <v>108.2</v>
      </c>
      <c r="Z37" s="45">
        <f>'Data input sheet 2'!DV44</f>
        <v>120.9</v>
      </c>
      <c r="AA37" s="45">
        <f>'Data input sheet 2'!DW44</f>
        <v>120.1</v>
      </c>
      <c r="AB37" s="45">
        <f>'Data input sheet 2'!DX44</f>
        <v>101.3</v>
      </c>
      <c r="AC37" s="45">
        <f>'Data input sheet 2'!DY44</f>
        <v>96.4</v>
      </c>
      <c r="AD37" s="45">
        <f>'Data input sheet 2'!DZ44</f>
        <v>118.3</v>
      </c>
      <c r="AE37" s="45">
        <f>'Data input sheet 2'!EA44</f>
        <v>127.2</v>
      </c>
      <c r="AF37" s="45">
        <f>'Data input sheet 2'!EB44</f>
        <v>131.5</v>
      </c>
      <c r="AG37" s="45">
        <f>'Data input sheet 2'!EC44</f>
        <v>136.8</v>
      </c>
      <c r="AH37" s="45">
        <f>'Data input sheet 2'!ED44</f>
        <v>120.2</v>
      </c>
      <c r="AI37" s="45">
        <f>'Data input sheet 2'!EE44</f>
        <v>128.2</v>
      </c>
      <c r="AJ37" s="45">
        <f>'Data input sheet 2'!EF44</f>
        <v>134.1</v>
      </c>
      <c r="AK37" s="45">
        <f>'Data input sheet 2'!EG44</f>
        <v>138.6</v>
      </c>
      <c r="AL37" s="45">
        <f>'Data input sheet 2'!EH44</f>
        <v>134.8</v>
      </c>
      <c r="AM37" s="45">
        <f>'Data input sheet 2'!EI44</f>
        <v>144.7</v>
      </c>
      <c r="AN37" s="45">
        <f>'Data input sheet 2'!EJ44</f>
        <v>150.6</v>
      </c>
      <c r="AO37" s="47">
        <f t="shared" si="6"/>
        <v>105.46218487394955</v>
      </c>
      <c r="AP37" s="4" t="str">
        <f t="shared" si="3"/>
        <v>Montenegro</v>
      </c>
    </row>
    <row r="38" spans="1:42" ht="14.25">
      <c r="A38" s="12" t="s">
        <v>167</v>
      </c>
      <c r="B38" s="70">
        <f t="shared" si="12"/>
        <v>-3.0962343096234357</v>
      </c>
      <c r="C38" s="32">
        <f t="shared" si="13"/>
        <v>-13.557858376511234</v>
      </c>
      <c r="D38" s="32">
        <f t="shared" si="14"/>
        <v>4.895104895104896</v>
      </c>
      <c r="E38" s="32">
        <f t="shared" si="16"/>
        <v>7.809523809523822</v>
      </c>
      <c r="F38" s="32">
        <f t="shared" si="16"/>
        <v>0.9717314487632356</v>
      </c>
      <c r="G38" s="32">
        <f t="shared" si="16"/>
        <v>-3.4995625546806686</v>
      </c>
      <c r="H38" s="32">
        <f t="shared" si="16"/>
        <v>3.717135086128742</v>
      </c>
      <c r="I38" s="32">
        <f t="shared" si="16"/>
        <v>2.0979020979020824</v>
      </c>
      <c r="J38" s="32">
        <f t="shared" si="16"/>
        <v>0.08561643835616195</v>
      </c>
      <c r="K38" s="32">
        <f t="shared" si="16"/>
        <v>0.2566295979469668</v>
      </c>
      <c r="L38" s="32">
        <f t="shared" si="16"/>
        <v>6.996587030716728</v>
      </c>
      <c r="M38" s="32">
        <f t="shared" si="16"/>
        <v>-3.508771929824561</v>
      </c>
      <c r="N38" s="32">
        <f t="shared" si="16"/>
        <v>-1.6528925619834656</v>
      </c>
      <c r="O38" s="32">
        <f t="shared" si="16"/>
        <v>3.0252100840336027</v>
      </c>
      <c r="P38" s="32">
        <f>_xlfn.IFERROR((AL38/AK38-1)*100,":")</f>
        <v>3.0179445350734024</v>
      </c>
      <c r="Q38" s="32">
        <f t="shared" si="16"/>
        <v>-1.9002375296912066</v>
      </c>
      <c r="R38" s="32" t="str">
        <f t="shared" si="16"/>
        <v>:</v>
      </c>
      <c r="S38" s="70">
        <f t="shared" si="17"/>
        <v>-16.234309623430963</v>
      </c>
      <c r="T38" s="32" t="str">
        <f t="shared" si="8"/>
        <v>:</v>
      </c>
      <c r="U38" s="70" t="str">
        <f>_xlfn.IFERROR((AQ38/AP38-1)*100,":")</f>
        <v>:</v>
      </c>
      <c r="V38" s="35"/>
      <c r="W38" s="45">
        <f>'Data input sheet 2'!DS45</f>
        <v>119.5</v>
      </c>
      <c r="X38" s="45">
        <f>'Data input sheet 2'!DT45</f>
        <v>115.8</v>
      </c>
      <c r="Y38" s="45">
        <f>'Data input sheet 2'!DU45</f>
        <v>100.1</v>
      </c>
      <c r="Z38" s="45">
        <f>'Data input sheet 2'!DV45</f>
        <v>105</v>
      </c>
      <c r="AA38" s="45">
        <f>'Data input sheet 2'!DW45</f>
        <v>113.2</v>
      </c>
      <c r="AB38" s="45">
        <f>'Data input sheet 2'!DX45</f>
        <v>114.3</v>
      </c>
      <c r="AC38" s="45">
        <f>'Data input sheet 2'!DY45</f>
        <v>110.3</v>
      </c>
      <c r="AD38" s="45">
        <f>'Data input sheet 2'!DZ45</f>
        <v>114.4</v>
      </c>
      <c r="AE38" s="45">
        <f>'Data input sheet 2'!EA45</f>
        <v>116.8</v>
      </c>
      <c r="AF38" s="45">
        <f>'Data input sheet 2'!EB45</f>
        <v>116.9</v>
      </c>
      <c r="AG38" s="45">
        <f>'Data input sheet 2'!EC45</f>
        <v>117.2</v>
      </c>
      <c r="AH38" s="45">
        <f>'Data input sheet 2'!ED45</f>
        <v>125.4</v>
      </c>
      <c r="AI38" s="45">
        <f>'Data input sheet 2'!EE45</f>
        <v>121</v>
      </c>
      <c r="AJ38" s="45">
        <f>'Data input sheet 2'!EF45</f>
        <v>119</v>
      </c>
      <c r="AK38" s="45">
        <f>'Data input sheet 2'!EG45</f>
        <v>122.6</v>
      </c>
      <c r="AL38" s="45">
        <f>'Data input sheet 2'!EH45</f>
        <v>126.3</v>
      </c>
      <c r="AM38" s="45">
        <f>'Data input sheet 2'!EI45</f>
        <v>123.9</v>
      </c>
      <c r="AN38" s="45" t="str">
        <f>'Data input sheet 2'!EJ45</f>
        <v>:</v>
      </c>
      <c r="AO38" s="47" t="str">
        <f t="shared" si="6"/>
        <v>:</v>
      </c>
      <c r="AP38" s="4" t="str">
        <f t="shared" si="3"/>
        <v>North Macedonia</v>
      </c>
    </row>
    <row r="39" spans="1:42" ht="14.25">
      <c r="A39" s="12" t="s">
        <v>168</v>
      </c>
      <c r="B39" s="70">
        <f t="shared" si="12"/>
        <v>-28.205128205128215</v>
      </c>
      <c r="C39" s="32">
        <f t="shared" si="13"/>
        <v>-3.57142857142857</v>
      </c>
      <c r="D39" s="32">
        <f t="shared" si="14"/>
        <v>26.045400238948613</v>
      </c>
      <c r="E39" s="32">
        <f t="shared" si="16"/>
        <v>17.34597156398103</v>
      </c>
      <c r="F39" s="32">
        <f t="shared" si="16"/>
        <v>-4.523424878836824</v>
      </c>
      <c r="G39" s="32">
        <f t="shared" si="16"/>
        <v>-6.175972927241958</v>
      </c>
      <c r="H39" s="32">
        <f t="shared" si="16"/>
        <v>9.558160504959412</v>
      </c>
      <c r="I39" s="32">
        <f t="shared" si="16"/>
        <v>-3.9506172839506193</v>
      </c>
      <c r="J39" s="32">
        <f t="shared" si="16"/>
        <v>2.656383890317038</v>
      </c>
      <c r="K39" s="32">
        <f t="shared" si="16"/>
        <v>0.5843071786310494</v>
      </c>
      <c r="L39" s="32">
        <f t="shared" si="16"/>
        <v>-7.883817427385898</v>
      </c>
      <c r="M39" s="32">
        <f t="shared" si="16"/>
        <v>3.153153153153143</v>
      </c>
      <c r="N39" s="32">
        <f t="shared" si="16"/>
        <v>4.279475982532754</v>
      </c>
      <c r="O39" s="32" t="str">
        <f t="shared" si="16"/>
        <v>:</v>
      </c>
      <c r="P39" s="32" t="str">
        <f aca="true" t="shared" si="18" ref="P39:P40">_xlfn.IFERROR((AL39/AK39-1)*100,":")</f>
        <v>:</v>
      </c>
      <c r="Q39" s="32" t="str">
        <f t="shared" si="16"/>
        <v>:</v>
      </c>
      <c r="R39" s="32" t="str">
        <f t="shared" si="16"/>
        <v>:</v>
      </c>
      <c r="S39" s="70">
        <f t="shared" si="17"/>
        <v>-30.76923076923077</v>
      </c>
      <c r="T39" s="32" t="str">
        <f t="shared" si="8"/>
        <v>:</v>
      </c>
      <c r="U39" s="70" t="s">
        <v>172</v>
      </c>
      <c r="V39" s="35"/>
      <c r="W39" s="45">
        <f>'Data input sheet 2'!DS46</f>
        <v>120.9</v>
      </c>
      <c r="X39" s="45">
        <f>'Data input sheet 2'!DT46</f>
        <v>86.8</v>
      </c>
      <c r="Y39" s="45">
        <f>'Data input sheet 2'!DU46</f>
        <v>83.7</v>
      </c>
      <c r="Z39" s="45">
        <f>'Data input sheet 2'!DV46</f>
        <v>105.5</v>
      </c>
      <c r="AA39" s="45">
        <f>'Data input sheet 2'!DW46</f>
        <v>123.8</v>
      </c>
      <c r="AB39" s="45">
        <f>'Data input sheet 2'!DX46</f>
        <v>118.2</v>
      </c>
      <c r="AC39" s="45">
        <f>'Data input sheet 2'!DY46</f>
        <v>110.9</v>
      </c>
      <c r="AD39" s="45">
        <f>'Data input sheet 2'!DZ46</f>
        <v>121.5</v>
      </c>
      <c r="AE39" s="45">
        <f>'Data input sheet 2'!EA46</f>
        <v>116.7</v>
      </c>
      <c r="AF39" s="45">
        <f>'Data input sheet 2'!EB46</f>
        <v>119.8</v>
      </c>
      <c r="AG39" s="45">
        <f>'Data input sheet 2'!EC46</f>
        <v>120.5</v>
      </c>
      <c r="AH39" s="45">
        <f>'Data input sheet 2'!ED46</f>
        <v>111</v>
      </c>
      <c r="AI39" s="45">
        <f>'Data input sheet 2'!EE46</f>
        <v>114.5</v>
      </c>
      <c r="AJ39" s="45">
        <f>'Data input sheet 2'!EF46</f>
        <v>119.4</v>
      </c>
      <c r="AK39" s="45" t="str">
        <f>'Data input sheet 2'!EG46</f>
        <v>:</v>
      </c>
      <c r="AL39" s="45" t="str">
        <f>'Data input sheet 2'!EH46</f>
        <v>:</v>
      </c>
      <c r="AM39" s="45" t="str">
        <f>'Data input sheet 2'!EI46</f>
        <v>:</v>
      </c>
      <c r="AN39" s="45" t="str">
        <f>'Data input sheet 2'!EJ46</f>
        <v>:</v>
      </c>
      <c r="AO39" s="47" t="str">
        <f t="shared" si="6"/>
        <v>:</v>
      </c>
      <c r="AP39" s="4" t="str">
        <f t="shared" si="3"/>
        <v>Albania</v>
      </c>
    </row>
    <row r="40" spans="1:42" ht="14.25">
      <c r="A40" s="15" t="s">
        <v>169</v>
      </c>
      <c r="B40" s="72">
        <f t="shared" si="12"/>
        <v>-2.1929824561403466</v>
      </c>
      <c r="C40" s="36">
        <f t="shared" si="13"/>
        <v>-22.720478325859496</v>
      </c>
      <c r="D40" s="36">
        <f t="shared" si="14"/>
        <v>27.949709864603477</v>
      </c>
      <c r="E40" s="36">
        <f t="shared" si="16"/>
        <v>7.256235827664392</v>
      </c>
      <c r="F40" s="36">
        <f t="shared" si="16"/>
        <v>-5.4263565891472965</v>
      </c>
      <c r="G40" s="36">
        <f t="shared" si="16"/>
        <v>2.16095380029806</v>
      </c>
      <c r="H40" s="36">
        <f t="shared" si="16"/>
        <v>0.875273522975939</v>
      </c>
      <c r="I40" s="36">
        <f t="shared" si="16"/>
        <v>0.7230657989877098</v>
      </c>
      <c r="J40" s="36">
        <f t="shared" si="16"/>
        <v>-0.4307250538406526</v>
      </c>
      <c r="K40" s="36">
        <f t="shared" si="16"/>
        <v>-2.451333813987011</v>
      </c>
      <c r="L40" s="36">
        <f t="shared" si="16"/>
        <v>5.247597930524761</v>
      </c>
      <c r="M40" s="36">
        <f t="shared" si="16"/>
        <v>0.8426966292134797</v>
      </c>
      <c r="N40" s="36">
        <f t="shared" si="16"/>
        <v>-1.6016713091921875</v>
      </c>
      <c r="O40" s="36">
        <f t="shared" si="16"/>
        <v>3.7508846426043796</v>
      </c>
      <c r="P40" s="32">
        <f t="shared" si="18"/>
        <v>2.114597544338337</v>
      </c>
      <c r="Q40" s="36">
        <f t="shared" si="16"/>
        <v>-0.13360053440213404</v>
      </c>
      <c r="R40" s="36">
        <f t="shared" si="16"/>
        <v>-0.06688963210701449</v>
      </c>
      <c r="S40" s="72">
        <f t="shared" si="17"/>
        <v>-24.415204678362578</v>
      </c>
      <c r="T40" s="32">
        <f t="shared" si="8"/>
        <v>44.48742746615086</v>
      </c>
      <c r="U40" s="72">
        <f>AO40</f>
        <v>109.21052631578947</v>
      </c>
      <c r="V40" s="35"/>
      <c r="W40" s="45">
        <f>'Data input sheet 2'!DS47</f>
        <v>136.8</v>
      </c>
      <c r="X40" s="45">
        <f>'Data input sheet 2'!DT47</f>
        <v>133.8</v>
      </c>
      <c r="Y40" s="45">
        <f>'Data input sheet 2'!DU47</f>
        <v>103.4</v>
      </c>
      <c r="Z40" s="45">
        <f>'Data input sheet 2'!DV47</f>
        <v>132.3</v>
      </c>
      <c r="AA40" s="45">
        <f>'Data input sheet 2'!DW47</f>
        <v>141.9</v>
      </c>
      <c r="AB40" s="45">
        <f>'Data input sheet 2'!DX47</f>
        <v>134.2</v>
      </c>
      <c r="AC40" s="45">
        <f>'Data input sheet 2'!DY47</f>
        <v>137.1</v>
      </c>
      <c r="AD40" s="45">
        <f>'Data input sheet 2'!DZ47</f>
        <v>138.3</v>
      </c>
      <c r="AE40" s="45">
        <f>'Data input sheet 2'!EA47</f>
        <v>139.3</v>
      </c>
      <c r="AF40" s="45">
        <f>'Data input sheet 2'!EB47</f>
        <v>138.7</v>
      </c>
      <c r="AG40" s="45">
        <f>'Data input sheet 2'!EC47</f>
        <v>135.3</v>
      </c>
      <c r="AH40" s="45">
        <f>'Data input sheet 2'!ED47</f>
        <v>142.4</v>
      </c>
      <c r="AI40" s="45">
        <f>'Data input sheet 2'!EE47</f>
        <v>143.6</v>
      </c>
      <c r="AJ40" s="45">
        <f>'Data input sheet 2'!EF47</f>
        <v>141.3</v>
      </c>
      <c r="AK40" s="45">
        <f>'Data input sheet 2'!EG47</f>
        <v>146.6</v>
      </c>
      <c r="AL40" s="45">
        <f>'Data input sheet 2'!EH47</f>
        <v>149.7</v>
      </c>
      <c r="AM40" s="45">
        <f>'Data input sheet 2'!EI47</f>
        <v>149.5</v>
      </c>
      <c r="AN40" s="45">
        <f>'Data input sheet 2'!EJ47</f>
        <v>149.4</v>
      </c>
      <c r="AO40" s="47">
        <f t="shared" si="6"/>
        <v>109.21052631578947</v>
      </c>
      <c r="AP40" s="4" t="str">
        <f t="shared" si="3"/>
        <v>Serbia</v>
      </c>
    </row>
    <row r="41" spans="1:42" ht="14.25">
      <c r="A41" s="13" t="s">
        <v>170</v>
      </c>
      <c r="B41" s="71">
        <f t="shared" si="12"/>
        <v>-7.901444350042475</v>
      </c>
      <c r="C41" s="34">
        <f t="shared" si="13"/>
        <v>-20.387453874538753</v>
      </c>
      <c r="D41" s="34">
        <f t="shared" si="14"/>
        <v>4.634994206257237</v>
      </c>
      <c r="E41" s="34">
        <f t="shared" si="16"/>
        <v>24.031007751937985</v>
      </c>
      <c r="F41" s="34">
        <f t="shared" si="16"/>
        <v>6.875000000000009</v>
      </c>
      <c r="G41" s="34">
        <f t="shared" si="16"/>
        <v>-2.3391812865497075</v>
      </c>
      <c r="H41" s="34">
        <f t="shared" si="16"/>
        <v>4.02053036783574</v>
      </c>
      <c r="I41" s="34">
        <f t="shared" si="16"/>
        <v>2.5493421052631637</v>
      </c>
      <c r="J41" s="34">
        <f t="shared" si="16"/>
        <v>1.6840417000801855</v>
      </c>
      <c r="K41" s="34">
        <f t="shared" si="16"/>
        <v>-6.703470031545744</v>
      </c>
      <c r="L41" s="34">
        <f t="shared" si="16"/>
        <v>0.591715976331364</v>
      </c>
      <c r="M41" s="34">
        <f t="shared" si="16"/>
        <v>3.529411764705892</v>
      </c>
      <c r="N41" s="34">
        <f t="shared" si="16"/>
        <v>5.35714285714286</v>
      </c>
      <c r="O41" s="34">
        <f t="shared" si="16"/>
        <v>-5.855161787365182</v>
      </c>
      <c r="P41" s="34">
        <f>_xlfn.IFERROR((AL41/AK41-1)*100,":")</f>
        <v>-5.482815057283141</v>
      </c>
      <c r="Q41" s="34">
        <f t="shared" si="16"/>
        <v>14.37229437229437</v>
      </c>
      <c r="R41" s="34" t="str">
        <f t="shared" si="16"/>
        <v>:</v>
      </c>
      <c r="S41" s="71">
        <f t="shared" si="17"/>
        <v>-26.677994902293968</v>
      </c>
      <c r="T41" s="117" t="str">
        <f t="shared" si="8"/>
        <v>:</v>
      </c>
      <c r="U41" s="71" t="s">
        <v>172</v>
      </c>
      <c r="V41" s="35"/>
      <c r="W41" s="45">
        <f>'Data input sheet 2'!DS48</f>
        <v>117.7</v>
      </c>
      <c r="X41" s="45">
        <f>'Data input sheet 2'!DT48</f>
        <v>108.4</v>
      </c>
      <c r="Y41" s="45">
        <f>'Data input sheet 2'!DU48</f>
        <v>86.3</v>
      </c>
      <c r="Z41" s="45">
        <f>'Data input sheet 2'!DV48</f>
        <v>90.3</v>
      </c>
      <c r="AA41" s="45">
        <f>'Data input sheet 2'!DW48</f>
        <v>112</v>
      </c>
      <c r="AB41" s="45">
        <f>'Data input sheet 2'!DX48</f>
        <v>119.7</v>
      </c>
      <c r="AC41" s="45">
        <f>'Data input sheet 2'!DY48</f>
        <v>116.9</v>
      </c>
      <c r="AD41" s="45">
        <f>'Data input sheet 2'!DZ48</f>
        <v>121.6</v>
      </c>
      <c r="AE41" s="45">
        <f>'Data input sheet 2'!EA48</f>
        <v>124.7</v>
      </c>
      <c r="AF41" s="45">
        <f>'Data input sheet 2'!EB48</f>
        <v>126.8</v>
      </c>
      <c r="AG41" s="45">
        <f>'Data input sheet 2'!EC48</f>
        <v>118.3</v>
      </c>
      <c r="AH41" s="45">
        <f>'Data input sheet 2'!ED48</f>
        <v>119</v>
      </c>
      <c r="AI41" s="45">
        <f>'Data input sheet 2'!EE48</f>
        <v>123.2</v>
      </c>
      <c r="AJ41" s="45">
        <f>'Data input sheet 2'!EF48</f>
        <v>129.8</v>
      </c>
      <c r="AK41" s="45">
        <f>'Data input sheet 2'!EG48</f>
        <v>122.2</v>
      </c>
      <c r="AL41" s="45">
        <f>'Data input sheet 2'!EH48</f>
        <v>115.5</v>
      </c>
      <c r="AM41" s="45">
        <f>'Data input sheet 2'!EI48</f>
        <v>132.1</v>
      </c>
      <c r="AN41" s="45" t="str">
        <f>'Data input sheet 2'!EJ48</f>
        <v>:</v>
      </c>
      <c r="AO41" s="47" t="str">
        <f t="shared" si="6"/>
        <v>:</v>
      </c>
      <c r="AP41" s="4" t="str">
        <f t="shared" si="3"/>
        <v>Turkey</v>
      </c>
    </row>
    <row r="42" spans="1:42" ht="14.25">
      <c r="A42" s="105" t="s">
        <v>171</v>
      </c>
      <c r="B42" s="106">
        <f t="shared" si="12"/>
        <v>-12.152269399707173</v>
      </c>
      <c r="C42" s="107">
        <f t="shared" si="13"/>
        <v>-28.416666666666657</v>
      </c>
      <c r="D42" s="107">
        <f t="shared" si="14"/>
        <v>29.1036088474971</v>
      </c>
      <c r="E42" s="107">
        <f aca="true" t="shared" si="19" ref="E42:R42">_xlfn.IFERROR((AA42/Z42-1)*100,":")</f>
        <v>9.467989179440938</v>
      </c>
      <c r="F42" s="107">
        <f t="shared" si="19"/>
        <v>-6.672158154859975</v>
      </c>
      <c r="G42" s="107">
        <f t="shared" si="19"/>
        <v>-1.9417475728155331</v>
      </c>
      <c r="H42" s="107">
        <f t="shared" si="19"/>
        <v>8.910891089108919</v>
      </c>
      <c r="I42" s="107">
        <f t="shared" si="19"/>
        <v>-0.8264462809917328</v>
      </c>
      <c r="J42" s="107">
        <f t="shared" si="19"/>
        <v>1.1666666666666714</v>
      </c>
      <c r="K42" s="107">
        <f t="shared" si="19"/>
        <v>1.4827018121911006</v>
      </c>
      <c r="L42" s="107">
        <f t="shared" si="19"/>
        <v>4.788961038961026</v>
      </c>
      <c r="M42" s="107">
        <f t="shared" si="19"/>
        <v>3.9504260263361735</v>
      </c>
      <c r="N42" s="107">
        <f t="shared" si="19"/>
        <v>-2.4590163934426146</v>
      </c>
      <c r="O42" s="107">
        <f t="shared" si="19"/>
        <v>-2.826585179526353</v>
      </c>
      <c r="P42" s="107">
        <f>_xlfn.IFERROR((AL42/AK42-1)*100,":")</f>
        <v>9.984276729559749</v>
      </c>
      <c r="Q42" s="107">
        <f t="shared" si="19"/>
        <v>-1.5010721944245797</v>
      </c>
      <c r="R42" s="107">
        <f t="shared" si="19"/>
        <v>5.587808417997087</v>
      </c>
      <c r="S42" s="108">
        <f t="shared" si="17"/>
        <v>-37.115666178623705</v>
      </c>
      <c r="T42" s="118">
        <f t="shared" si="8"/>
        <v>69.38300349243305</v>
      </c>
      <c r="U42" s="106">
        <f>AO42</f>
        <v>106.51537335285506</v>
      </c>
      <c r="V42" s="35"/>
      <c r="W42" s="45">
        <f>'Data input sheet 2'!DS49</f>
        <v>136.6</v>
      </c>
      <c r="X42" s="45">
        <f>'Data input sheet 2'!DT49</f>
        <v>120</v>
      </c>
      <c r="Y42" s="45">
        <f>'Data input sheet 2'!DU49</f>
        <v>85.9</v>
      </c>
      <c r="Z42" s="45">
        <f>'Data input sheet 2'!DV49</f>
        <v>110.9</v>
      </c>
      <c r="AA42" s="45">
        <f>'Data input sheet 2'!DW49</f>
        <v>121.4</v>
      </c>
      <c r="AB42" s="45">
        <f>'Data input sheet 2'!DX49</f>
        <v>113.3</v>
      </c>
      <c r="AC42" s="45">
        <f>'Data input sheet 2'!DY49</f>
        <v>111.1</v>
      </c>
      <c r="AD42" s="45">
        <f>'Data input sheet 2'!DZ49</f>
        <v>121</v>
      </c>
      <c r="AE42" s="45">
        <f>'Data input sheet 2'!EA49</f>
        <v>120</v>
      </c>
      <c r="AF42" s="45">
        <f>'Data input sheet 2'!EB49</f>
        <v>121.4</v>
      </c>
      <c r="AG42" s="45">
        <f>'Data input sheet 2'!EC49</f>
        <v>123.2</v>
      </c>
      <c r="AH42" s="45">
        <f>'Data input sheet 2'!ED49</f>
        <v>129.1</v>
      </c>
      <c r="AI42" s="45">
        <f>'Data input sheet 2'!EE49</f>
        <v>134.2</v>
      </c>
      <c r="AJ42" s="45">
        <f>'Data input sheet 2'!EF49</f>
        <v>130.9</v>
      </c>
      <c r="AK42" s="45">
        <f>'Data input sheet 2'!EG49</f>
        <v>127.2</v>
      </c>
      <c r="AL42" s="45">
        <f>'Data input sheet 2'!EH49</f>
        <v>139.9</v>
      </c>
      <c r="AM42" s="45">
        <f>'Data input sheet 2'!EI49</f>
        <v>137.8</v>
      </c>
      <c r="AN42" s="45">
        <f>'Data input sheet 2'!EJ49</f>
        <v>145.5</v>
      </c>
      <c r="AO42" s="47">
        <f t="shared" si="6"/>
        <v>106.51537335285506</v>
      </c>
      <c r="AP42" s="4" t="str">
        <f t="shared" si="3"/>
        <v>Bosnia and Herzegovina</v>
      </c>
    </row>
    <row r="43" spans="1:24" ht="14.25">
      <c r="A43" s="14"/>
      <c r="B43" s="1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</row>
    <row r="44" spans="1:24" ht="12" customHeight="1">
      <c r="A44" s="5" t="s">
        <v>280</v>
      </c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</row>
    <row r="45" spans="1:24" ht="12">
      <c r="A45" s="16" t="s">
        <v>184</v>
      </c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16"/>
      <c r="U45" s="16"/>
      <c r="V45" s="41"/>
      <c r="W45" s="41"/>
      <c r="X45" s="41"/>
    </row>
    <row r="46" ht="15" customHeight="1">
      <c r="S46" s="4" t="s">
        <v>282</v>
      </c>
    </row>
  </sheetData>
  <mergeCells count="21">
    <mergeCell ref="K4:K5"/>
    <mergeCell ref="F4:F5"/>
    <mergeCell ref="G4:G5"/>
    <mergeCell ref="H4:H5"/>
    <mergeCell ref="I4:I5"/>
    <mergeCell ref="J4:J5"/>
    <mergeCell ref="A4:A5"/>
    <mergeCell ref="B4:B5"/>
    <mergeCell ref="C4:C5"/>
    <mergeCell ref="D4:D5"/>
    <mergeCell ref="E4:E5"/>
    <mergeCell ref="L4:L5"/>
    <mergeCell ref="M4:M5"/>
    <mergeCell ref="N4:N5"/>
    <mergeCell ref="T4:T5"/>
    <mergeCell ref="U4:U5"/>
    <mergeCell ref="S4:S5"/>
    <mergeCell ref="O4:O5"/>
    <mergeCell ref="P4:P5"/>
    <mergeCell ref="Q4:Q5"/>
    <mergeCell ref="R4:R5"/>
  </mergeCell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V49"/>
  <sheetViews>
    <sheetView workbookViewId="0" topLeftCell="A15">
      <selection activeCell="A51" sqref="A51:XFD90"/>
    </sheetView>
  </sheetViews>
  <sheetFormatPr defaultColWidth="9.00390625" defaultRowHeight="14.25"/>
  <cols>
    <col min="1" max="1" width="33.375" style="79" customWidth="1"/>
    <col min="2" max="133" width="9.00390625" style="79" customWidth="1"/>
    <col min="134" max="134" width="10.125" style="79" customWidth="1"/>
    <col min="135" max="16384" width="9.00390625" style="79" customWidth="1"/>
  </cols>
  <sheetData>
    <row r="1" spans="1:134" ht="14.25">
      <c r="A1" s="31" t="s">
        <v>0</v>
      </c>
      <c r="ED1" s="31" t="s">
        <v>0</v>
      </c>
    </row>
    <row r="3" spans="1:134" ht="14.25">
      <c r="A3" s="31" t="s">
        <v>1</v>
      </c>
      <c r="B3" s="86">
        <v>44442.36878472222</v>
      </c>
      <c r="ED3" s="31"/>
    </row>
    <row r="4" spans="1:134" ht="14.25">
      <c r="A4" s="31" t="s">
        <v>2</v>
      </c>
      <c r="B4" s="86">
        <v>44442.48464725695</v>
      </c>
      <c r="ED4" s="31"/>
    </row>
    <row r="5" spans="1:134" ht="14.25">
      <c r="A5" s="31" t="s">
        <v>3</v>
      </c>
      <c r="B5" s="31" t="s">
        <v>4</v>
      </c>
      <c r="ED5" s="31"/>
    </row>
    <row r="7" spans="1:134" ht="14.25">
      <c r="A7" s="31" t="s">
        <v>5</v>
      </c>
      <c r="B7" s="31" t="s">
        <v>6</v>
      </c>
      <c r="ED7" s="31"/>
    </row>
    <row r="8" spans="1:134" ht="13">
      <c r="A8" s="31" t="s">
        <v>7</v>
      </c>
      <c r="B8" s="48" t="s">
        <v>8</v>
      </c>
      <c r="C8" s="80"/>
      <c r="D8" s="80"/>
      <c r="E8" s="80"/>
      <c r="F8" s="80"/>
      <c r="ED8" s="31"/>
    </row>
    <row r="9" spans="1:134" ht="14.25">
      <c r="A9" s="31" t="s">
        <v>9</v>
      </c>
      <c r="B9" s="31" t="s">
        <v>10</v>
      </c>
      <c r="ED9" s="31"/>
    </row>
    <row r="10" spans="1:134" ht="14.25">
      <c r="A10" s="31" t="s">
        <v>11</v>
      </c>
      <c r="B10" s="31" t="s">
        <v>186</v>
      </c>
      <c r="ED10" s="31"/>
    </row>
    <row r="12" spans="1:140" ht="14.25">
      <c r="A12" s="82" t="s">
        <v>12</v>
      </c>
      <c r="B12" s="82" t="s">
        <v>13</v>
      </c>
      <c r="C12" s="82" t="s">
        <v>14</v>
      </c>
      <c r="D12" s="82" t="s">
        <v>15</v>
      </c>
      <c r="E12" s="82" t="s">
        <v>16</v>
      </c>
      <c r="F12" s="82" t="s">
        <v>17</v>
      </c>
      <c r="G12" s="82" t="s">
        <v>18</v>
      </c>
      <c r="H12" s="82" t="s">
        <v>19</v>
      </c>
      <c r="I12" s="82" t="s">
        <v>20</v>
      </c>
      <c r="J12" s="82" t="s">
        <v>21</v>
      </c>
      <c r="K12" s="82" t="s">
        <v>22</v>
      </c>
      <c r="L12" s="82" t="s">
        <v>23</v>
      </c>
      <c r="M12" s="82" t="s">
        <v>24</v>
      </c>
      <c r="N12" s="82" t="s">
        <v>25</v>
      </c>
      <c r="O12" s="82" t="s">
        <v>26</v>
      </c>
      <c r="P12" s="82" t="s">
        <v>27</v>
      </c>
      <c r="Q12" s="82" t="s">
        <v>28</v>
      </c>
      <c r="R12" s="82" t="s">
        <v>29</v>
      </c>
      <c r="S12" s="82" t="s">
        <v>30</v>
      </c>
      <c r="T12" s="82" t="s">
        <v>31</v>
      </c>
      <c r="U12" s="82" t="s">
        <v>32</v>
      </c>
      <c r="V12" s="82" t="s">
        <v>33</v>
      </c>
      <c r="W12" s="82" t="s">
        <v>34</v>
      </c>
      <c r="X12" s="82" t="s">
        <v>35</v>
      </c>
      <c r="Y12" s="82" t="s">
        <v>36</v>
      </c>
      <c r="Z12" s="82" t="s">
        <v>37</v>
      </c>
      <c r="AA12" s="82" t="s">
        <v>38</v>
      </c>
      <c r="AB12" s="82" t="s">
        <v>39</v>
      </c>
      <c r="AC12" s="82" t="s">
        <v>40</v>
      </c>
      <c r="AD12" s="82" t="s">
        <v>41</v>
      </c>
      <c r="AE12" s="82" t="s">
        <v>42</v>
      </c>
      <c r="AF12" s="82" t="s">
        <v>43</v>
      </c>
      <c r="AG12" s="82" t="s">
        <v>44</v>
      </c>
      <c r="AH12" s="82" t="s">
        <v>45</v>
      </c>
      <c r="AI12" s="82" t="s">
        <v>46</v>
      </c>
      <c r="AJ12" s="82" t="s">
        <v>47</v>
      </c>
      <c r="AK12" s="82" t="s">
        <v>48</v>
      </c>
      <c r="AL12" s="82" t="s">
        <v>49</v>
      </c>
      <c r="AM12" s="82" t="s">
        <v>50</v>
      </c>
      <c r="AN12" s="82" t="s">
        <v>51</v>
      </c>
      <c r="AO12" s="82" t="s">
        <v>52</v>
      </c>
      <c r="AP12" s="82" t="s">
        <v>53</v>
      </c>
      <c r="AQ12" s="82" t="s">
        <v>54</v>
      </c>
      <c r="AR12" s="82" t="s">
        <v>55</v>
      </c>
      <c r="AS12" s="82" t="s">
        <v>56</v>
      </c>
      <c r="AT12" s="82" t="s">
        <v>57</v>
      </c>
      <c r="AU12" s="82" t="s">
        <v>58</v>
      </c>
      <c r="AV12" s="82" t="s">
        <v>59</v>
      </c>
      <c r="AW12" s="82" t="s">
        <v>60</v>
      </c>
      <c r="AX12" s="82" t="s">
        <v>61</v>
      </c>
      <c r="AY12" s="82" t="s">
        <v>62</v>
      </c>
      <c r="AZ12" s="82" t="s">
        <v>63</v>
      </c>
      <c r="BA12" s="82" t="s">
        <v>64</v>
      </c>
      <c r="BB12" s="82" t="s">
        <v>65</v>
      </c>
      <c r="BC12" s="82" t="s">
        <v>66</v>
      </c>
      <c r="BD12" s="82" t="s">
        <v>67</v>
      </c>
      <c r="BE12" s="82" t="s">
        <v>68</v>
      </c>
      <c r="BF12" s="82" t="s">
        <v>69</v>
      </c>
      <c r="BG12" s="82" t="s">
        <v>70</v>
      </c>
      <c r="BH12" s="82" t="s">
        <v>71</v>
      </c>
      <c r="BI12" s="82" t="s">
        <v>72</v>
      </c>
      <c r="BJ12" s="82" t="s">
        <v>73</v>
      </c>
      <c r="BK12" s="82" t="s">
        <v>74</v>
      </c>
      <c r="BL12" s="82" t="s">
        <v>75</v>
      </c>
      <c r="BM12" s="82" t="s">
        <v>76</v>
      </c>
      <c r="BN12" s="82" t="s">
        <v>77</v>
      </c>
      <c r="BO12" s="82" t="s">
        <v>78</v>
      </c>
      <c r="BP12" s="82" t="s">
        <v>79</v>
      </c>
      <c r="BQ12" s="82" t="s">
        <v>80</v>
      </c>
      <c r="BR12" s="82" t="s">
        <v>81</v>
      </c>
      <c r="BS12" s="82" t="s">
        <v>82</v>
      </c>
      <c r="BT12" s="82" t="s">
        <v>83</v>
      </c>
      <c r="BU12" s="82" t="s">
        <v>84</v>
      </c>
      <c r="BV12" s="82" t="s">
        <v>85</v>
      </c>
      <c r="BW12" s="82" t="s">
        <v>86</v>
      </c>
      <c r="BX12" s="82" t="s">
        <v>87</v>
      </c>
      <c r="BY12" s="82" t="s">
        <v>88</v>
      </c>
      <c r="BZ12" s="82" t="s">
        <v>89</v>
      </c>
      <c r="CA12" s="82" t="s">
        <v>90</v>
      </c>
      <c r="CB12" s="82" t="s">
        <v>91</v>
      </c>
      <c r="CC12" s="82" t="s">
        <v>92</v>
      </c>
      <c r="CD12" s="82" t="s">
        <v>93</v>
      </c>
      <c r="CE12" s="82" t="s">
        <v>94</v>
      </c>
      <c r="CF12" s="82" t="s">
        <v>95</v>
      </c>
      <c r="CG12" s="82" t="s">
        <v>96</v>
      </c>
      <c r="CH12" s="82" t="s">
        <v>97</v>
      </c>
      <c r="CI12" s="82" t="s">
        <v>98</v>
      </c>
      <c r="CJ12" s="82" t="s">
        <v>99</v>
      </c>
      <c r="CK12" s="82" t="s">
        <v>100</v>
      </c>
      <c r="CL12" s="82" t="s">
        <v>101</v>
      </c>
      <c r="CM12" s="82" t="s">
        <v>102</v>
      </c>
      <c r="CN12" s="82" t="s">
        <v>103</v>
      </c>
      <c r="CO12" s="82" t="s">
        <v>104</v>
      </c>
      <c r="CP12" s="82" t="s">
        <v>105</v>
      </c>
      <c r="CQ12" s="82" t="s">
        <v>106</v>
      </c>
      <c r="CR12" s="82" t="s">
        <v>107</v>
      </c>
      <c r="CS12" s="82" t="s">
        <v>108</v>
      </c>
      <c r="CT12" s="82" t="s">
        <v>109</v>
      </c>
      <c r="CU12" s="82" t="s">
        <v>110</v>
      </c>
      <c r="CV12" s="82" t="s">
        <v>111</v>
      </c>
      <c r="CW12" s="82" t="s">
        <v>112</v>
      </c>
      <c r="CX12" s="82" t="s">
        <v>113</v>
      </c>
      <c r="CY12" s="82" t="s">
        <v>114</v>
      </c>
      <c r="CZ12" s="82" t="s">
        <v>115</v>
      </c>
      <c r="DA12" s="82" t="s">
        <v>116</v>
      </c>
      <c r="DB12" s="82" t="s">
        <v>117</v>
      </c>
      <c r="DC12" s="82" t="s">
        <v>118</v>
      </c>
      <c r="DD12" s="82" t="s">
        <v>119</v>
      </c>
      <c r="DE12" s="82" t="s">
        <v>120</v>
      </c>
      <c r="DF12" s="82" t="s">
        <v>121</v>
      </c>
      <c r="DG12" s="82" t="s">
        <v>122</v>
      </c>
      <c r="DH12" s="82" t="s">
        <v>123</v>
      </c>
      <c r="DI12" s="82" t="s">
        <v>124</v>
      </c>
      <c r="DJ12" s="82" t="s">
        <v>125</v>
      </c>
      <c r="DK12" s="82" t="s">
        <v>126</v>
      </c>
      <c r="DL12" s="82" t="s">
        <v>127</v>
      </c>
      <c r="DM12" s="82" t="s">
        <v>128</v>
      </c>
      <c r="DN12" s="82" t="s">
        <v>129</v>
      </c>
      <c r="DO12" s="82" t="s">
        <v>130</v>
      </c>
      <c r="DP12" s="82" t="s">
        <v>131</v>
      </c>
      <c r="DQ12" s="82" t="s">
        <v>132</v>
      </c>
      <c r="DR12" s="82" t="s">
        <v>133</v>
      </c>
      <c r="DS12" s="82" t="s">
        <v>134</v>
      </c>
      <c r="DT12" s="82" t="s">
        <v>135</v>
      </c>
      <c r="DU12" s="82" t="s">
        <v>279</v>
      </c>
      <c r="DV12" s="82" t="s">
        <v>281</v>
      </c>
      <c r="DW12" s="82" t="s">
        <v>288</v>
      </c>
      <c r="DX12" s="82" t="s">
        <v>292</v>
      </c>
      <c r="DY12" s="82" t="s">
        <v>295</v>
      </c>
      <c r="DZ12" s="82" t="s">
        <v>299</v>
      </c>
      <c r="EA12" s="82" t="s">
        <v>300</v>
      </c>
      <c r="EB12" s="82" t="s">
        <v>303</v>
      </c>
      <c r="EC12" s="82" t="s">
        <v>305</v>
      </c>
      <c r="ED12" s="81" t="s">
        <v>308</v>
      </c>
      <c r="EE12" s="81" t="s">
        <v>313</v>
      </c>
      <c r="EF12" s="81" t="s">
        <v>318</v>
      </c>
      <c r="EG12" s="81" t="s">
        <v>320</v>
      </c>
      <c r="EH12" s="81" t="s">
        <v>321</v>
      </c>
      <c r="EI12" s="81" t="s">
        <v>322</v>
      </c>
      <c r="EJ12" s="81" t="s">
        <v>323</v>
      </c>
    </row>
    <row r="13" spans="1:140" ht="14.25">
      <c r="A13" s="83" t="s">
        <v>136</v>
      </c>
      <c r="B13" s="99">
        <v>97.1</v>
      </c>
      <c r="C13" s="99">
        <v>97.6</v>
      </c>
      <c r="D13" s="99">
        <v>98.7</v>
      </c>
      <c r="E13" s="99">
        <v>97.5</v>
      </c>
      <c r="F13" s="99">
        <v>98.2</v>
      </c>
      <c r="G13" s="99">
        <v>98.4</v>
      </c>
      <c r="H13" s="99">
        <v>98.3</v>
      </c>
      <c r="I13" s="99">
        <v>97.8</v>
      </c>
      <c r="J13" s="99">
        <v>98.2</v>
      </c>
      <c r="K13" s="99">
        <v>98</v>
      </c>
      <c r="L13" s="99">
        <v>98.1</v>
      </c>
      <c r="M13" s="99">
        <v>98.1</v>
      </c>
      <c r="N13" s="99">
        <v>97.6</v>
      </c>
      <c r="O13" s="99">
        <v>98.5</v>
      </c>
      <c r="P13" s="99">
        <v>97.1</v>
      </c>
      <c r="Q13" s="99">
        <v>98.2</v>
      </c>
      <c r="R13" s="99">
        <v>96.5</v>
      </c>
      <c r="S13" s="99">
        <v>97.3</v>
      </c>
      <c r="T13" s="99">
        <v>97.4</v>
      </c>
      <c r="U13" s="99">
        <v>97.3</v>
      </c>
      <c r="V13" s="99">
        <v>97.2</v>
      </c>
      <c r="W13" s="99">
        <v>97.6</v>
      </c>
      <c r="X13" s="99">
        <v>96.9</v>
      </c>
      <c r="Y13" s="99">
        <v>96.9</v>
      </c>
      <c r="Z13" s="99">
        <v>96.9</v>
      </c>
      <c r="AA13" s="99">
        <v>96.2</v>
      </c>
      <c r="AB13" s="99">
        <v>97.1</v>
      </c>
      <c r="AC13" s="99">
        <v>95.6</v>
      </c>
      <c r="AD13" s="99">
        <v>96.2</v>
      </c>
      <c r="AE13" s="99">
        <v>96.5</v>
      </c>
      <c r="AF13" s="99">
        <v>96.3</v>
      </c>
      <c r="AG13" s="99">
        <v>96.1</v>
      </c>
      <c r="AH13" s="99">
        <v>95.5</v>
      </c>
      <c r="AI13" s="99">
        <v>95.1</v>
      </c>
      <c r="AJ13" s="99">
        <v>94.7</v>
      </c>
      <c r="AK13" s="99">
        <v>95.2</v>
      </c>
      <c r="AL13" s="99">
        <v>95.1</v>
      </c>
      <c r="AM13" s="99">
        <v>95.1</v>
      </c>
      <c r="AN13" s="99">
        <v>95.2</v>
      </c>
      <c r="AO13" s="99">
        <v>94.8</v>
      </c>
      <c r="AP13" s="99">
        <v>95.8</v>
      </c>
      <c r="AQ13" s="99">
        <v>95.1</v>
      </c>
      <c r="AR13" s="99">
        <v>95.8</v>
      </c>
      <c r="AS13" s="99">
        <v>96</v>
      </c>
      <c r="AT13" s="99">
        <v>95.9</v>
      </c>
      <c r="AU13" s="99">
        <v>95.6</v>
      </c>
      <c r="AV13" s="99">
        <v>96.4</v>
      </c>
      <c r="AW13" s="99">
        <v>95.7</v>
      </c>
      <c r="AX13" s="99">
        <v>96.1</v>
      </c>
      <c r="AY13" s="99">
        <v>96.2</v>
      </c>
      <c r="AZ13" s="99">
        <v>96.6</v>
      </c>
      <c r="BA13" s="99">
        <v>96.6</v>
      </c>
      <c r="BB13" s="99">
        <v>96.4</v>
      </c>
      <c r="BC13" s="99">
        <v>96.8</v>
      </c>
      <c r="BD13" s="99">
        <v>96.1</v>
      </c>
      <c r="BE13" s="99">
        <v>97.4</v>
      </c>
      <c r="BF13" s="99">
        <v>96.9</v>
      </c>
      <c r="BG13" s="99">
        <v>97.4</v>
      </c>
      <c r="BH13" s="99">
        <v>97.7</v>
      </c>
      <c r="BI13" s="99">
        <v>98.3</v>
      </c>
      <c r="BJ13" s="99">
        <v>99.1</v>
      </c>
      <c r="BK13" s="99">
        <v>99.1</v>
      </c>
      <c r="BL13" s="99">
        <v>99</v>
      </c>
      <c r="BM13" s="99">
        <v>99.7</v>
      </c>
      <c r="BN13" s="99">
        <v>99.9</v>
      </c>
      <c r="BO13" s="99">
        <v>100</v>
      </c>
      <c r="BP13" s="99">
        <v>100.5</v>
      </c>
      <c r="BQ13" s="99">
        <v>100.4</v>
      </c>
      <c r="BR13" s="99">
        <v>100.4</v>
      </c>
      <c r="BS13" s="99">
        <v>100.5</v>
      </c>
      <c r="BT13" s="99">
        <v>99.9</v>
      </c>
      <c r="BU13" s="99">
        <v>101.4</v>
      </c>
      <c r="BV13" s="99">
        <v>101.5</v>
      </c>
      <c r="BW13" s="99">
        <v>101.5</v>
      </c>
      <c r="BX13" s="99">
        <v>101.2</v>
      </c>
      <c r="BY13" s="99">
        <v>101.4</v>
      </c>
      <c r="BZ13" s="99">
        <v>101.7</v>
      </c>
      <c r="CA13" s="99">
        <v>101.6</v>
      </c>
      <c r="CB13" s="99">
        <v>102.3</v>
      </c>
      <c r="CC13" s="99">
        <v>102.3</v>
      </c>
      <c r="CD13" s="99">
        <v>102.1</v>
      </c>
      <c r="CE13" s="99">
        <v>103.7</v>
      </c>
      <c r="CF13" s="99">
        <v>102.7</v>
      </c>
      <c r="CG13" s="99">
        <v>103.4</v>
      </c>
      <c r="CH13" s="99">
        <v>103.5</v>
      </c>
      <c r="CI13" s="99">
        <v>103.6</v>
      </c>
      <c r="CJ13" s="99">
        <v>104.7</v>
      </c>
      <c r="CK13" s="99">
        <v>104.3</v>
      </c>
      <c r="CL13" s="99">
        <v>104.8</v>
      </c>
      <c r="CM13" s="99">
        <v>105.1</v>
      </c>
      <c r="CN13" s="99">
        <v>105.3</v>
      </c>
      <c r="CO13" s="99">
        <v>104.9</v>
      </c>
      <c r="CP13" s="99">
        <v>106.4</v>
      </c>
      <c r="CQ13" s="99">
        <v>105</v>
      </c>
      <c r="CR13" s="99">
        <v>106.7</v>
      </c>
      <c r="CS13" s="99">
        <v>106.8</v>
      </c>
      <c r="CT13" s="99">
        <v>105.9</v>
      </c>
      <c r="CU13" s="99">
        <v>105.9</v>
      </c>
      <c r="CV13" s="99">
        <v>106.8</v>
      </c>
      <c r="CW13" s="99">
        <v>107.2</v>
      </c>
      <c r="CX13" s="99">
        <v>107.5</v>
      </c>
      <c r="CY13" s="99">
        <v>107.3</v>
      </c>
      <c r="CZ13" s="99">
        <v>107.3</v>
      </c>
      <c r="DA13" s="99">
        <v>107.4</v>
      </c>
      <c r="DB13" s="99">
        <v>107.4</v>
      </c>
      <c r="DC13" s="99">
        <v>108.1</v>
      </c>
      <c r="DD13" s="99">
        <v>108.7</v>
      </c>
      <c r="DE13" s="99">
        <v>108.1</v>
      </c>
      <c r="DF13" s="99">
        <v>108.8</v>
      </c>
      <c r="DG13" s="99">
        <v>109.3</v>
      </c>
      <c r="DH13" s="99">
        <v>109.7</v>
      </c>
      <c r="DI13" s="99">
        <v>110.4</v>
      </c>
      <c r="DJ13" s="99">
        <v>109.1</v>
      </c>
      <c r="DK13" s="99">
        <v>110.4</v>
      </c>
      <c r="DL13" s="99">
        <v>110.3</v>
      </c>
      <c r="DM13" s="99">
        <v>110.5</v>
      </c>
      <c r="DN13" s="99">
        <v>110.8</v>
      </c>
      <c r="DO13" s="99">
        <v>110.5</v>
      </c>
      <c r="DP13" s="99">
        <v>111.6</v>
      </c>
      <c r="DQ13" s="99">
        <v>110.8</v>
      </c>
      <c r="DR13" s="99">
        <v>111.7</v>
      </c>
      <c r="DS13" s="99">
        <v>112.2</v>
      </c>
      <c r="DT13" s="99">
        <v>102.2</v>
      </c>
      <c r="DU13" s="99">
        <v>91</v>
      </c>
      <c r="DV13" s="99">
        <v>106.6</v>
      </c>
      <c r="DW13" s="99">
        <v>111.7</v>
      </c>
      <c r="DX13" s="99">
        <v>111.5</v>
      </c>
      <c r="DY13" s="99">
        <v>114.9</v>
      </c>
      <c r="DZ13" s="99">
        <v>113.8</v>
      </c>
      <c r="EA13" s="99">
        <v>115.1</v>
      </c>
      <c r="EB13" s="99">
        <v>110.4</v>
      </c>
      <c r="EC13" s="99">
        <v>111.9</v>
      </c>
      <c r="ED13" s="99">
        <v>107</v>
      </c>
      <c r="EE13" s="99">
        <v>111.4</v>
      </c>
      <c r="EF13" s="99">
        <v>115.7</v>
      </c>
      <c r="EG13" s="99">
        <v>111.6</v>
      </c>
      <c r="EH13" s="99">
        <v>116.3</v>
      </c>
      <c r="EI13" s="99">
        <v>117.9</v>
      </c>
      <c r="EJ13" s="99">
        <v>115.7</v>
      </c>
    </row>
    <row r="14" spans="1:140" ht="14.25">
      <c r="A14" s="83" t="s">
        <v>137</v>
      </c>
      <c r="B14" s="99">
        <v>98.5</v>
      </c>
      <c r="C14" s="99">
        <v>99</v>
      </c>
      <c r="D14" s="99">
        <v>99.9</v>
      </c>
      <c r="E14" s="99">
        <v>99.2</v>
      </c>
      <c r="F14" s="99">
        <v>99.5</v>
      </c>
      <c r="G14" s="99">
        <v>99.5</v>
      </c>
      <c r="H14" s="99">
        <v>99.4</v>
      </c>
      <c r="I14" s="99">
        <v>98.9</v>
      </c>
      <c r="J14" s="99">
        <v>99.3</v>
      </c>
      <c r="K14" s="99">
        <v>99.1</v>
      </c>
      <c r="L14" s="99">
        <v>99.3</v>
      </c>
      <c r="M14" s="99">
        <v>99.3</v>
      </c>
      <c r="N14" s="99">
        <v>98.9</v>
      </c>
      <c r="O14" s="99">
        <v>99.8</v>
      </c>
      <c r="P14" s="99">
        <v>98.3</v>
      </c>
      <c r="Q14" s="99">
        <v>99.6</v>
      </c>
      <c r="R14" s="99">
        <v>97.6</v>
      </c>
      <c r="S14" s="99">
        <v>98.6</v>
      </c>
      <c r="T14" s="99">
        <v>98.8</v>
      </c>
      <c r="U14" s="99">
        <v>98.5</v>
      </c>
      <c r="V14" s="99">
        <v>98.3</v>
      </c>
      <c r="W14" s="99">
        <v>98.7</v>
      </c>
      <c r="X14" s="99">
        <v>98</v>
      </c>
      <c r="Y14" s="99">
        <v>97.9</v>
      </c>
      <c r="Z14" s="99">
        <v>98</v>
      </c>
      <c r="AA14" s="99">
        <v>97.4</v>
      </c>
      <c r="AB14" s="99">
        <v>98.1</v>
      </c>
      <c r="AC14" s="99">
        <v>96.6</v>
      </c>
      <c r="AD14" s="99">
        <v>97.2</v>
      </c>
      <c r="AE14" s="99">
        <v>97.6</v>
      </c>
      <c r="AF14" s="99">
        <v>97.4</v>
      </c>
      <c r="AG14" s="99">
        <v>97.1</v>
      </c>
      <c r="AH14" s="99">
        <v>96.3</v>
      </c>
      <c r="AI14" s="99">
        <v>96.1</v>
      </c>
      <c r="AJ14" s="99">
        <v>95.6</v>
      </c>
      <c r="AK14" s="99">
        <v>96.1</v>
      </c>
      <c r="AL14" s="99">
        <v>95.9</v>
      </c>
      <c r="AM14" s="99">
        <v>95.9</v>
      </c>
      <c r="AN14" s="99">
        <v>96</v>
      </c>
      <c r="AO14" s="99">
        <v>95.6</v>
      </c>
      <c r="AP14" s="99">
        <v>96.5</v>
      </c>
      <c r="AQ14" s="99">
        <v>95.8</v>
      </c>
      <c r="AR14" s="99">
        <v>96.5</v>
      </c>
      <c r="AS14" s="99">
        <v>96.5</v>
      </c>
      <c r="AT14" s="99">
        <v>96.4</v>
      </c>
      <c r="AU14" s="99">
        <v>96.2</v>
      </c>
      <c r="AV14" s="99">
        <v>97</v>
      </c>
      <c r="AW14" s="99">
        <v>96.2</v>
      </c>
      <c r="AX14" s="99">
        <v>96.7</v>
      </c>
      <c r="AY14" s="99">
        <v>96.8</v>
      </c>
      <c r="AZ14" s="99">
        <v>97.1</v>
      </c>
      <c r="BA14" s="99">
        <v>97.2</v>
      </c>
      <c r="BB14" s="99">
        <v>96.9</v>
      </c>
      <c r="BC14" s="99">
        <v>97.3</v>
      </c>
      <c r="BD14" s="99">
        <v>96.5</v>
      </c>
      <c r="BE14" s="99">
        <v>97.8</v>
      </c>
      <c r="BF14" s="99">
        <v>97.3</v>
      </c>
      <c r="BG14" s="99">
        <v>97.7</v>
      </c>
      <c r="BH14" s="99">
        <v>98</v>
      </c>
      <c r="BI14" s="99">
        <v>98.7</v>
      </c>
      <c r="BJ14" s="99">
        <v>99.3</v>
      </c>
      <c r="BK14" s="99">
        <v>99.3</v>
      </c>
      <c r="BL14" s="99">
        <v>98.9</v>
      </c>
      <c r="BM14" s="99">
        <v>99.8</v>
      </c>
      <c r="BN14" s="99">
        <v>100.1</v>
      </c>
      <c r="BO14" s="99">
        <v>100.1</v>
      </c>
      <c r="BP14" s="99">
        <v>100.6</v>
      </c>
      <c r="BQ14" s="99">
        <v>100.5</v>
      </c>
      <c r="BR14" s="99">
        <v>100.4</v>
      </c>
      <c r="BS14" s="99">
        <v>100.3</v>
      </c>
      <c r="BT14" s="99">
        <v>99.5</v>
      </c>
      <c r="BU14" s="99">
        <v>101.2</v>
      </c>
      <c r="BV14" s="99">
        <v>101.1</v>
      </c>
      <c r="BW14" s="99">
        <v>101.2</v>
      </c>
      <c r="BX14" s="99">
        <v>100.9</v>
      </c>
      <c r="BY14" s="99">
        <v>100.9</v>
      </c>
      <c r="BZ14" s="99">
        <v>101.3</v>
      </c>
      <c r="CA14" s="99">
        <v>101.1</v>
      </c>
      <c r="CB14" s="99">
        <v>101.9</v>
      </c>
      <c r="CC14" s="99">
        <v>101.8</v>
      </c>
      <c r="CD14" s="99">
        <v>101.5</v>
      </c>
      <c r="CE14" s="99">
        <v>103.3</v>
      </c>
      <c r="CF14" s="99">
        <v>102.1</v>
      </c>
      <c r="CG14" s="99">
        <v>102.9</v>
      </c>
      <c r="CH14" s="99">
        <v>102.7</v>
      </c>
      <c r="CI14" s="99">
        <v>102.9</v>
      </c>
      <c r="CJ14" s="99">
        <v>104</v>
      </c>
      <c r="CK14" s="99">
        <v>103.6</v>
      </c>
      <c r="CL14" s="99">
        <v>104.1</v>
      </c>
      <c r="CM14" s="99">
        <v>104.3</v>
      </c>
      <c r="CN14" s="99">
        <v>104.5</v>
      </c>
      <c r="CO14" s="99">
        <v>103.8</v>
      </c>
      <c r="CP14" s="99">
        <v>105.4</v>
      </c>
      <c r="CQ14" s="99">
        <v>103.8</v>
      </c>
      <c r="CR14" s="99">
        <v>105.6</v>
      </c>
      <c r="CS14" s="99">
        <v>105.7</v>
      </c>
      <c r="CT14" s="99">
        <v>104.7</v>
      </c>
      <c r="CU14" s="99">
        <v>104.7</v>
      </c>
      <c r="CV14" s="99">
        <v>105.7</v>
      </c>
      <c r="CW14" s="99">
        <v>105.9</v>
      </c>
      <c r="CX14" s="99">
        <v>106</v>
      </c>
      <c r="CY14" s="99">
        <v>106</v>
      </c>
      <c r="CZ14" s="99">
        <v>106</v>
      </c>
      <c r="DA14" s="99">
        <v>106</v>
      </c>
      <c r="DB14" s="99">
        <v>105.9</v>
      </c>
      <c r="DC14" s="99">
        <v>106.6</v>
      </c>
      <c r="DD14" s="99">
        <v>107.1</v>
      </c>
      <c r="DE14" s="99">
        <v>106.5</v>
      </c>
      <c r="DF14" s="99">
        <v>107.3</v>
      </c>
      <c r="DG14" s="99">
        <v>107.8</v>
      </c>
      <c r="DH14" s="99">
        <v>108.2</v>
      </c>
      <c r="DI14" s="99">
        <v>108.6</v>
      </c>
      <c r="DJ14" s="99">
        <v>107.5</v>
      </c>
      <c r="DK14" s="99">
        <v>108.8</v>
      </c>
      <c r="DL14" s="99">
        <v>108.6</v>
      </c>
      <c r="DM14" s="99">
        <v>108.9</v>
      </c>
      <c r="DN14" s="99">
        <v>109.1</v>
      </c>
      <c r="DO14" s="99">
        <v>108.6</v>
      </c>
      <c r="DP14" s="99">
        <v>109.8</v>
      </c>
      <c r="DQ14" s="99">
        <v>108.8</v>
      </c>
      <c r="DR14" s="99">
        <v>109.6</v>
      </c>
      <c r="DS14" s="99">
        <v>110.1</v>
      </c>
      <c r="DT14" s="99">
        <v>99.5</v>
      </c>
      <c r="DU14" s="99">
        <v>88.1</v>
      </c>
      <c r="DV14" s="99">
        <v>104.7</v>
      </c>
      <c r="DW14" s="99">
        <v>110.1</v>
      </c>
      <c r="DX14" s="99">
        <v>109.5</v>
      </c>
      <c r="DY14" s="99">
        <v>113.5</v>
      </c>
      <c r="DZ14" s="99">
        <v>112.1</v>
      </c>
      <c r="EA14" s="99">
        <v>113.5</v>
      </c>
      <c r="EB14" s="99">
        <v>107.9</v>
      </c>
      <c r="EC14" s="99">
        <v>109.8</v>
      </c>
      <c r="ED14" s="99">
        <v>104.5</v>
      </c>
      <c r="EE14" s="99">
        <v>109</v>
      </c>
      <c r="EF14" s="99">
        <v>113.5</v>
      </c>
      <c r="EG14" s="99">
        <v>109.2</v>
      </c>
      <c r="EH14" s="99">
        <v>113.7</v>
      </c>
      <c r="EI14" s="99">
        <v>115.7</v>
      </c>
      <c r="EJ14" s="99">
        <v>113</v>
      </c>
    </row>
    <row r="15" spans="1:140" ht="14.25">
      <c r="A15" s="83" t="s">
        <v>138</v>
      </c>
      <c r="B15" s="99">
        <v>98.6</v>
      </c>
      <c r="C15" s="99">
        <v>98.8</v>
      </c>
      <c r="D15" s="99">
        <v>98.2</v>
      </c>
      <c r="E15" s="99">
        <v>99.2</v>
      </c>
      <c r="F15" s="99">
        <v>99.1</v>
      </c>
      <c r="G15" s="99">
        <v>98.7</v>
      </c>
      <c r="H15" s="99">
        <v>98.4</v>
      </c>
      <c r="I15" s="99">
        <v>98.8</v>
      </c>
      <c r="J15" s="99">
        <v>100.1</v>
      </c>
      <c r="K15" s="99">
        <v>98.4</v>
      </c>
      <c r="L15" s="99">
        <v>100</v>
      </c>
      <c r="M15" s="99">
        <v>99.5</v>
      </c>
      <c r="N15" s="99">
        <v>99.6</v>
      </c>
      <c r="O15" s="99">
        <v>98.3</v>
      </c>
      <c r="P15" s="99">
        <v>97.3</v>
      </c>
      <c r="Q15" s="99">
        <v>98.2</v>
      </c>
      <c r="R15" s="99">
        <v>96.9</v>
      </c>
      <c r="S15" s="99">
        <v>97.2</v>
      </c>
      <c r="T15" s="99">
        <v>97.1</v>
      </c>
      <c r="U15" s="99">
        <v>98</v>
      </c>
      <c r="V15" s="99">
        <v>98.2</v>
      </c>
      <c r="W15" s="99">
        <v>99.5</v>
      </c>
      <c r="X15" s="99">
        <v>98.6</v>
      </c>
      <c r="Y15" s="99">
        <v>97.5</v>
      </c>
      <c r="Z15" s="99">
        <v>97.1</v>
      </c>
      <c r="AA15" s="99">
        <v>98.1</v>
      </c>
      <c r="AB15" s="99">
        <v>98.2</v>
      </c>
      <c r="AC15" s="99">
        <v>96.9</v>
      </c>
      <c r="AD15" s="99">
        <v>97.6</v>
      </c>
      <c r="AE15" s="99">
        <v>97.6</v>
      </c>
      <c r="AF15" s="99">
        <v>98.6</v>
      </c>
      <c r="AG15" s="99">
        <v>97.4</v>
      </c>
      <c r="AH15" s="99">
        <v>97.8</v>
      </c>
      <c r="AI15" s="99">
        <v>98.4</v>
      </c>
      <c r="AJ15" s="99">
        <v>97.8</v>
      </c>
      <c r="AK15" s="99">
        <v>98</v>
      </c>
      <c r="AL15" s="99">
        <v>98.6</v>
      </c>
      <c r="AM15" s="99">
        <v>98.1</v>
      </c>
      <c r="AN15" s="99">
        <v>98.6</v>
      </c>
      <c r="AO15" s="99">
        <v>97.9</v>
      </c>
      <c r="AP15" s="99">
        <v>98.5</v>
      </c>
      <c r="AQ15" s="99">
        <v>98.2</v>
      </c>
      <c r="AR15" s="99">
        <v>100.6</v>
      </c>
      <c r="AS15" s="99">
        <v>99.1</v>
      </c>
      <c r="AT15" s="99">
        <v>99</v>
      </c>
      <c r="AU15" s="99">
        <v>98.3</v>
      </c>
      <c r="AV15" s="99">
        <v>100.1</v>
      </c>
      <c r="AW15" s="99">
        <v>98.2</v>
      </c>
      <c r="AX15" s="99">
        <v>99.3</v>
      </c>
      <c r="AY15" s="99">
        <v>98.6</v>
      </c>
      <c r="AZ15" s="99">
        <v>98.7</v>
      </c>
      <c r="BA15" s="99">
        <v>99.6</v>
      </c>
      <c r="BB15" s="99">
        <v>99.3</v>
      </c>
      <c r="BC15" s="99">
        <v>99.2</v>
      </c>
      <c r="BD15" s="99">
        <v>97.1</v>
      </c>
      <c r="BE15" s="99">
        <v>99.7</v>
      </c>
      <c r="BF15" s="99">
        <v>98.8</v>
      </c>
      <c r="BG15" s="99">
        <v>100.2</v>
      </c>
      <c r="BH15" s="99">
        <v>100</v>
      </c>
      <c r="BI15" s="99">
        <v>100</v>
      </c>
      <c r="BJ15" s="99">
        <v>100.7</v>
      </c>
      <c r="BK15" s="99">
        <v>101.6</v>
      </c>
      <c r="BL15" s="99">
        <v>99.9</v>
      </c>
      <c r="BM15" s="99">
        <v>101.3</v>
      </c>
      <c r="BN15" s="99">
        <v>100</v>
      </c>
      <c r="BO15" s="99">
        <v>100.2</v>
      </c>
      <c r="BP15" s="99">
        <v>100.6</v>
      </c>
      <c r="BQ15" s="99">
        <v>100.2</v>
      </c>
      <c r="BR15" s="99">
        <v>100.5</v>
      </c>
      <c r="BS15" s="99">
        <v>99.5</v>
      </c>
      <c r="BT15" s="99">
        <v>97.5</v>
      </c>
      <c r="BU15" s="99">
        <v>99.2</v>
      </c>
      <c r="BV15" s="99">
        <v>99.4</v>
      </c>
      <c r="BW15" s="99">
        <v>98</v>
      </c>
      <c r="BX15" s="99">
        <v>98.7</v>
      </c>
      <c r="BY15" s="99">
        <v>98.3</v>
      </c>
      <c r="BZ15" s="99">
        <v>99.8</v>
      </c>
      <c r="CA15" s="99">
        <v>98.1</v>
      </c>
      <c r="CB15" s="99">
        <v>99.9</v>
      </c>
      <c r="CC15" s="99">
        <v>100.7</v>
      </c>
      <c r="CD15" s="99">
        <v>99.5</v>
      </c>
      <c r="CE15" s="99">
        <v>101.4</v>
      </c>
      <c r="CF15" s="99">
        <v>99.7</v>
      </c>
      <c r="CG15" s="99">
        <v>100.2</v>
      </c>
      <c r="CH15" s="99">
        <v>100.2</v>
      </c>
      <c r="CI15" s="99">
        <v>98.4</v>
      </c>
      <c r="CJ15" s="99">
        <v>100.3</v>
      </c>
      <c r="CK15" s="99">
        <v>99.9</v>
      </c>
      <c r="CL15" s="99">
        <v>99.9</v>
      </c>
      <c r="CM15" s="99">
        <v>100.4</v>
      </c>
      <c r="CN15" s="99">
        <v>99.4</v>
      </c>
      <c r="CO15" s="99">
        <v>99.2</v>
      </c>
      <c r="CP15" s="99">
        <v>101.7</v>
      </c>
      <c r="CQ15" s="99">
        <v>99.7</v>
      </c>
      <c r="CR15" s="99">
        <v>101.9</v>
      </c>
      <c r="CS15" s="99">
        <v>100.1</v>
      </c>
      <c r="CT15" s="99">
        <v>99.5</v>
      </c>
      <c r="CU15" s="99">
        <v>100.8</v>
      </c>
      <c r="CV15" s="99">
        <v>100.7</v>
      </c>
      <c r="CW15" s="99">
        <v>99.5</v>
      </c>
      <c r="CX15" s="99">
        <v>99.9</v>
      </c>
      <c r="CY15" s="99">
        <v>99.5</v>
      </c>
      <c r="CZ15" s="99">
        <v>100.7</v>
      </c>
      <c r="DA15" s="99">
        <v>100.8</v>
      </c>
      <c r="DB15" s="99">
        <v>100.8</v>
      </c>
      <c r="DC15" s="99">
        <v>100.1</v>
      </c>
      <c r="DD15" s="99">
        <v>100.7</v>
      </c>
      <c r="DE15" s="99">
        <v>99.9</v>
      </c>
      <c r="DF15" s="99">
        <v>99.7</v>
      </c>
      <c r="DG15" s="99">
        <v>100.1</v>
      </c>
      <c r="DH15" s="99">
        <v>100.2</v>
      </c>
      <c r="DI15" s="99">
        <v>101.1</v>
      </c>
      <c r="DJ15" s="99">
        <v>99.7</v>
      </c>
      <c r="DK15" s="99">
        <v>99.4</v>
      </c>
      <c r="DL15" s="99">
        <v>101.4</v>
      </c>
      <c r="DM15" s="99">
        <v>100.8</v>
      </c>
      <c r="DN15" s="99">
        <v>102.8</v>
      </c>
      <c r="DO15" s="99">
        <v>101.2</v>
      </c>
      <c r="DP15" s="99">
        <v>102.6</v>
      </c>
      <c r="DQ15" s="99">
        <v>102.4</v>
      </c>
      <c r="DR15" s="99">
        <v>101.5</v>
      </c>
      <c r="DS15" s="99">
        <v>99.9</v>
      </c>
      <c r="DT15" s="99">
        <v>97.6</v>
      </c>
      <c r="DU15" s="99">
        <v>90.6</v>
      </c>
      <c r="DV15" s="99">
        <v>102.1</v>
      </c>
      <c r="DW15" s="99">
        <v>105.1</v>
      </c>
      <c r="DX15" s="99">
        <v>102.3</v>
      </c>
      <c r="DY15" s="99">
        <v>114</v>
      </c>
      <c r="DZ15" s="99">
        <v>107.1</v>
      </c>
      <c r="EA15" s="99">
        <v>108.7</v>
      </c>
      <c r="EB15" s="99">
        <v>99</v>
      </c>
      <c r="EC15" s="99">
        <v>107.1</v>
      </c>
      <c r="ED15" s="99">
        <v>107.2</v>
      </c>
      <c r="EE15" s="99">
        <v>110.3</v>
      </c>
      <c r="EF15" s="99">
        <v>110.5</v>
      </c>
      <c r="EG15" s="99">
        <v>107.4</v>
      </c>
      <c r="EH15" s="99">
        <v>108.8</v>
      </c>
      <c r="EI15" s="99">
        <v>108.1</v>
      </c>
      <c r="EJ15" s="99">
        <v>105.4</v>
      </c>
    </row>
    <row r="16" spans="1:140" ht="14.25">
      <c r="A16" s="83" t="s">
        <v>139</v>
      </c>
      <c r="B16" s="99">
        <v>74.9</v>
      </c>
      <c r="C16" s="99">
        <v>74.9</v>
      </c>
      <c r="D16" s="99">
        <v>74.3</v>
      </c>
      <c r="E16" s="99">
        <v>74.1</v>
      </c>
      <c r="F16" s="99">
        <v>73.9</v>
      </c>
      <c r="G16" s="99">
        <v>74</v>
      </c>
      <c r="H16" s="99">
        <v>74.3</v>
      </c>
      <c r="I16" s="99">
        <v>74.1</v>
      </c>
      <c r="J16" s="99">
        <v>74</v>
      </c>
      <c r="K16" s="99">
        <v>74.2</v>
      </c>
      <c r="L16" s="99">
        <v>74.3</v>
      </c>
      <c r="M16" s="99">
        <v>74</v>
      </c>
      <c r="N16" s="99">
        <v>74.3</v>
      </c>
      <c r="O16" s="99">
        <v>74.7</v>
      </c>
      <c r="P16" s="99">
        <v>74.4</v>
      </c>
      <c r="Q16" s="99">
        <v>74.4</v>
      </c>
      <c r="R16" s="99">
        <v>74.8</v>
      </c>
      <c r="S16" s="99">
        <v>74.4</v>
      </c>
      <c r="T16" s="99">
        <v>74.3</v>
      </c>
      <c r="U16" s="99">
        <v>74.5</v>
      </c>
      <c r="V16" s="99">
        <v>75.2</v>
      </c>
      <c r="W16" s="99">
        <v>75.3</v>
      </c>
      <c r="X16" s="99">
        <v>75.4</v>
      </c>
      <c r="Y16" s="99">
        <v>76.1</v>
      </c>
      <c r="Z16" s="99">
        <v>77</v>
      </c>
      <c r="AA16" s="99">
        <v>76.9</v>
      </c>
      <c r="AB16" s="99">
        <v>77.6</v>
      </c>
      <c r="AC16" s="99">
        <v>77.2</v>
      </c>
      <c r="AD16" s="99">
        <v>78</v>
      </c>
      <c r="AE16" s="99">
        <v>78.7</v>
      </c>
      <c r="AF16" s="99">
        <v>78.3</v>
      </c>
      <c r="AG16" s="99">
        <v>78.9</v>
      </c>
      <c r="AH16" s="99">
        <v>78.4</v>
      </c>
      <c r="AI16" s="99">
        <v>78.6</v>
      </c>
      <c r="AJ16" s="99">
        <v>79</v>
      </c>
      <c r="AK16" s="99">
        <v>79.4</v>
      </c>
      <c r="AL16" s="99">
        <v>74.8</v>
      </c>
      <c r="AM16" s="99">
        <v>75.8</v>
      </c>
      <c r="AN16" s="99">
        <v>77.9</v>
      </c>
      <c r="AO16" s="99">
        <v>80</v>
      </c>
      <c r="AP16" s="99">
        <v>80.2</v>
      </c>
      <c r="AQ16" s="99">
        <v>80.8</v>
      </c>
      <c r="AR16" s="99">
        <v>82</v>
      </c>
      <c r="AS16" s="99">
        <v>82.6</v>
      </c>
      <c r="AT16" s="99">
        <v>83.3</v>
      </c>
      <c r="AU16" s="99">
        <v>84.1</v>
      </c>
      <c r="AV16" s="99">
        <v>85</v>
      </c>
      <c r="AW16" s="99">
        <v>84.6</v>
      </c>
      <c r="AX16" s="99">
        <v>85.8</v>
      </c>
      <c r="AY16" s="99">
        <v>86.6</v>
      </c>
      <c r="AZ16" s="99">
        <v>87.2</v>
      </c>
      <c r="BA16" s="99">
        <v>87.2</v>
      </c>
      <c r="BB16" s="99">
        <v>88.1</v>
      </c>
      <c r="BC16" s="99">
        <v>88.6</v>
      </c>
      <c r="BD16" s="99">
        <v>89.6</v>
      </c>
      <c r="BE16" s="99">
        <v>90.5</v>
      </c>
      <c r="BF16" s="99">
        <v>91.1</v>
      </c>
      <c r="BG16" s="99">
        <v>91.6</v>
      </c>
      <c r="BH16" s="99">
        <v>91.7</v>
      </c>
      <c r="BI16" s="99">
        <v>93.3</v>
      </c>
      <c r="BJ16" s="99">
        <v>100.7</v>
      </c>
      <c r="BK16" s="99">
        <v>99.6</v>
      </c>
      <c r="BL16" s="99">
        <v>98</v>
      </c>
      <c r="BM16" s="99">
        <v>98.2</v>
      </c>
      <c r="BN16" s="99">
        <v>98.8</v>
      </c>
      <c r="BO16" s="99">
        <v>98.6</v>
      </c>
      <c r="BP16" s="99">
        <v>99.9</v>
      </c>
      <c r="BQ16" s="99">
        <v>99.2</v>
      </c>
      <c r="BR16" s="99">
        <v>100.6</v>
      </c>
      <c r="BS16" s="99">
        <v>101.4</v>
      </c>
      <c r="BT16" s="99">
        <v>101.6</v>
      </c>
      <c r="BU16" s="99">
        <v>102.8</v>
      </c>
      <c r="BV16" s="99">
        <v>102.6</v>
      </c>
      <c r="BW16" s="99">
        <v>103.8</v>
      </c>
      <c r="BX16" s="99">
        <v>104.1</v>
      </c>
      <c r="BY16" s="99">
        <v>105.7</v>
      </c>
      <c r="BZ16" s="99">
        <v>104.6</v>
      </c>
      <c r="CA16" s="99">
        <v>106.6</v>
      </c>
      <c r="CB16" s="99">
        <v>106</v>
      </c>
      <c r="CC16" s="99">
        <v>107.2</v>
      </c>
      <c r="CD16" s="99">
        <v>107.4</v>
      </c>
      <c r="CE16" s="99">
        <v>107.4</v>
      </c>
      <c r="CF16" s="99">
        <v>108.6</v>
      </c>
      <c r="CG16" s="99">
        <v>108.6</v>
      </c>
      <c r="CH16" s="99">
        <v>109.6</v>
      </c>
      <c r="CI16" s="99">
        <v>109.9</v>
      </c>
      <c r="CJ16" s="99">
        <v>111.3</v>
      </c>
      <c r="CK16" s="99">
        <v>109.9</v>
      </c>
      <c r="CL16" s="99">
        <v>111.5</v>
      </c>
      <c r="CM16" s="99">
        <v>111</v>
      </c>
      <c r="CN16" s="99">
        <v>111.7</v>
      </c>
      <c r="CO16" s="99">
        <v>112.1</v>
      </c>
      <c r="CP16" s="99">
        <v>112.4</v>
      </c>
      <c r="CQ16" s="99">
        <v>112.8</v>
      </c>
      <c r="CR16" s="99">
        <v>112.7</v>
      </c>
      <c r="CS16" s="99">
        <v>114</v>
      </c>
      <c r="CT16" s="99">
        <v>112.9</v>
      </c>
      <c r="CU16" s="99">
        <v>113.8</v>
      </c>
      <c r="CV16" s="99">
        <v>113.7</v>
      </c>
      <c r="CW16" s="99">
        <v>114.6</v>
      </c>
      <c r="CX16" s="99">
        <v>115.2</v>
      </c>
      <c r="CY16" s="99">
        <v>115.7</v>
      </c>
      <c r="CZ16" s="99">
        <v>115.1</v>
      </c>
      <c r="DA16" s="99">
        <v>116.2</v>
      </c>
      <c r="DB16" s="99">
        <v>116.1</v>
      </c>
      <c r="DC16" s="99">
        <v>117.2</v>
      </c>
      <c r="DD16" s="99">
        <v>117.7</v>
      </c>
      <c r="DE16" s="99">
        <v>117.8</v>
      </c>
      <c r="DF16" s="99">
        <v>119.5</v>
      </c>
      <c r="DG16" s="99">
        <v>118.7</v>
      </c>
      <c r="DH16" s="99">
        <v>119.3</v>
      </c>
      <c r="DI16" s="99">
        <v>120.9</v>
      </c>
      <c r="DJ16" s="99">
        <v>121.2</v>
      </c>
      <c r="DK16" s="99">
        <v>120.6</v>
      </c>
      <c r="DL16" s="99">
        <v>122.4</v>
      </c>
      <c r="DM16" s="99">
        <v>121.1</v>
      </c>
      <c r="DN16" s="99">
        <v>120.8</v>
      </c>
      <c r="DO16" s="99">
        <v>120.9</v>
      </c>
      <c r="DP16" s="99">
        <v>122</v>
      </c>
      <c r="DQ16" s="99">
        <v>128.8</v>
      </c>
      <c r="DR16" s="99">
        <v>122.3</v>
      </c>
      <c r="DS16" s="99">
        <v>123.7</v>
      </c>
      <c r="DT16" s="99">
        <v>101.2</v>
      </c>
      <c r="DU16" s="99">
        <v>101</v>
      </c>
      <c r="DV16" s="99">
        <v>102</v>
      </c>
      <c r="DW16" s="99">
        <v>103.8</v>
      </c>
      <c r="DX16" s="99">
        <v>104.6</v>
      </c>
      <c r="DY16" s="99">
        <v>106.9</v>
      </c>
      <c r="DZ16" s="99">
        <v>109.1</v>
      </c>
      <c r="EA16" s="99">
        <v>110.6</v>
      </c>
      <c r="EB16" s="99">
        <v>112</v>
      </c>
      <c r="EC16" s="99">
        <v>113.5</v>
      </c>
      <c r="ED16" s="99">
        <v>117.4</v>
      </c>
      <c r="EE16" s="99">
        <v>117.3</v>
      </c>
      <c r="EF16" s="99">
        <v>120.2</v>
      </c>
      <c r="EG16" s="99">
        <v>121.8</v>
      </c>
      <c r="EH16" s="99">
        <v>123.8</v>
      </c>
      <c r="EI16" s="99">
        <v>125.5</v>
      </c>
      <c r="EJ16" s="99">
        <v>126.8</v>
      </c>
    </row>
    <row r="17" spans="1:140" ht="14.25">
      <c r="A17" s="83" t="s">
        <v>140</v>
      </c>
      <c r="B17" s="99">
        <v>92.1</v>
      </c>
      <c r="C17" s="99">
        <v>92.3</v>
      </c>
      <c r="D17" s="99">
        <v>93.9</v>
      </c>
      <c r="E17" s="99">
        <v>92</v>
      </c>
      <c r="F17" s="99">
        <v>93</v>
      </c>
      <c r="G17" s="99">
        <v>94.4</v>
      </c>
      <c r="H17" s="99">
        <v>94.6</v>
      </c>
      <c r="I17" s="99">
        <v>93.3</v>
      </c>
      <c r="J17" s="99">
        <v>93.9</v>
      </c>
      <c r="K17" s="99">
        <v>94.1</v>
      </c>
      <c r="L17" s="99">
        <v>93.6</v>
      </c>
      <c r="M17" s="99">
        <v>92</v>
      </c>
      <c r="N17" s="99">
        <v>93.9</v>
      </c>
      <c r="O17" s="99">
        <v>94.9</v>
      </c>
      <c r="P17" s="99">
        <v>93.4</v>
      </c>
      <c r="Q17" s="99">
        <v>94.9</v>
      </c>
      <c r="R17" s="99">
        <v>92.6</v>
      </c>
      <c r="S17" s="99">
        <v>93.2</v>
      </c>
      <c r="T17" s="99">
        <v>93</v>
      </c>
      <c r="U17" s="99">
        <v>93.1</v>
      </c>
      <c r="V17" s="99">
        <v>92.7</v>
      </c>
      <c r="W17" s="99">
        <v>93.2</v>
      </c>
      <c r="X17" s="99">
        <v>93.1</v>
      </c>
      <c r="Y17" s="99">
        <v>92.3</v>
      </c>
      <c r="Z17" s="99">
        <v>92.5</v>
      </c>
      <c r="AA17" s="99">
        <v>91.7</v>
      </c>
      <c r="AB17" s="99">
        <v>92.9</v>
      </c>
      <c r="AC17" s="99">
        <v>91.7</v>
      </c>
      <c r="AD17" s="99">
        <v>92.7</v>
      </c>
      <c r="AE17" s="99">
        <v>92.8</v>
      </c>
      <c r="AF17" s="99">
        <v>92.7</v>
      </c>
      <c r="AG17" s="99">
        <v>93.4</v>
      </c>
      <c r="AH17" s="99">
        <v>92.6</v>
      </c>
      <c r="AI17" s="99">
        <v>91.6</v>
      </c>
      <c r="AJ17" s="99">
        <v>91</v>
      </c>
      <c r="AK17" s="99">
        <v>92.5</v>
      </c>
      <c r="AL17" s="99">
        <v>92.7</v>
      </c>
      <c r="AM17" s="99">
        <v>92.3</v>
      </c>
      <c r="AN17" s="99">
        <v>92</v>
      </c>
      <c r="AO17" s="99">
        <v>91.9</v>
      </c>
      <c r="AP17" s="99">
        <v>92.7</v>
      </c>
      <c r="AQ17" s="99">
        <v>91</v>
      </c>
      <c r="AR17" s="99">
        <v>92.3</v>
      </c>
      <c r="AS17" s="99">
        <v>92.4</v>
      </c>
      <c r="AT17" s="99">
        <v>92.8</v>
      </c>
      <c r="AU17" s="99">
        <v>90.9</v>
      </c>
      <c r="AV17" s="99">
        <v>93.1</v>
      </c>
      <c r="AW17" s="99">
        <v>92.4</v>
      </c>
      <c r="AX17" s="99">
        <v>92.1</v>
      </c>
      <c r="AY17" s="99">
        <v>92.7</v>
      </c>
      <c r="AZ17" s="99">
        <v>93.7</v>
      </c>
      <c r="BA17" s="99">
        <v>93.7</v>
      </c>
      <c r="BB17" s="99">
        <v>93.2</v>
      </c>
      <c r="BC17" s="99">
        <v>94.5</v>
      </c>
      <c r="BD17" s="99">
        <v>93.9</v>
      </c>
      <c r="BE17" s="99">
        <v>96</v>
      </c>
      <c r="BF17" s="99">
        <v>94.7</v>
      </c>
      <c r="BG17" s="99">
        <v>96.5</v>
      </c>
      <c r="BH17" s="99">
        <v>96.6</v>
      </c>
      <c r="BI17" s="99">
        <v>97.1</v>
      </c>
      <c r="BJ17" s="99">
        <v>97.8</v>
      </c>
      <c r="BK17" s="99">
        <v>98.2</v>
      </c>
      <c r="BL17" s="99">
        <v>98.3</v>
      </c>
      <c r="BM17" s="99">
        <v>98.3</v>
      </c>
      <c r="BN17" s="99">
        <v>99.7</v>
      </c>
      <c r="BO17" s="99">
        <v>99.2</v>
      </c>
      <c r="BP17" s="99">
        <v>100.1</v>
      </c>
      <c r="BQ17" s="99">
        <v>100</v>
      </c>
      <c r="BR17" s="99">
        <v>100.9</v>
      </c>
      <c r="BS17" s="99">
        <v>102.5</v>
      </c>
      <c r="BT17" s="99">
        <v>101.4</v>
      </c>
      <c r="BU17" s="99">
        <v>103.6</v>
      </c>
      <c r="BV17" s="99">
        <v>103.6</v>
      </c>
      <c r="BW17" s="99">
        <v>103.1</v>
      </c>
      <c r="BX17" s="99">
        <v>102.6</v>
      </c>
      <c r="BY17" s="99">
        <v>103.6</v>
      </c>
      <c r="BZ17" s="99">
        <v>103.6</v>
      </c>
      <c r="CA17" s="99">
        <v>104.7</v>
      </c>
      <c r="CB17" s="99">
        <v>104.8</v>
      </c>
      <c r="CC17" s="99">
        <v>105.6</v>
      </c>
      <c r="CD17" s="99">
        <v>105.5</v>
      </c>
      <c r="CE17" s="99">
        <v>106.9</v>
      </c>
      <c r="CF17" s="99">
        <v>106.8</v>
      </c>
      <c r="CG17" s="99">
        <v>106.2</v>
      </c>
      <c r="CH17" s="99">
        <v>106.9</v>
      </c>
      <c r="CI17" s="99">
        <v>108.3</v>
      </c>
      <c r="CJ17" s="99">
        <v>109.6</v>
      </c>
      <c r="CK17" s="99">
        <v>109.5</v>
      </c>
      <c r="CL17" s="99">
        <v>110.6</v>
      </c>
      <c r="CM17" s="99">
        <v>111.4</v>
      </c>
      <c r="CN17" s="99">
        <v>110.8</v>
      </c>
      <c r="CO17" s="99">
        <v>111.6</v>
      </c>
      <c r="CP17" s="99">
        <v>113.4</v>
      </c>
      <c r="CQ17" s="99">
        <v>111.9</v>
      </c>
      <c r="CR17" s="99">
        <v>114</v>
      </c>
      <c r="CS17" s="99">
        <v>113.6</v>
      </c>
      <c r="CT17" s="99">
        <v>114.8</v>
      </c>
      <c r="CU17" s="99">
        <v>114.7</v>
      </c>
      <c r="CV17" s="99">
        <v>114.1</v>
      </c>
      <c r="CW17" s="99">
        <v>115.7</v>
      </c>
      <c r="CX17" s="99">
        <v>116.8</v>
      </c>
      <c r="CY17" s="99">
        <v>115.5</v>
      </c>
      <c r="CZ17" s="99">
        <v>116.8</v>
      </c>
      <c r="DA17" s="99">
        <v>116.8</v>
      </c>
      <c r="DB17" s="99">
        <v>117.5</v>
      </c>
      <c r="DC17" s="99">
        <v>117.6</v>
      </c>
      <c r="DD17" s="99">
        <v>118.9</v>
      </c>
      <c r="DE17" s="99">
        <v>119.2</v>
      </c>
      <c r="DF17" s="99">
        <v>119.8</v>
      </c>
      <c r="DG17" s="99">
        <v>120.7</v>
      </c>
      <c r="DH17" s="99">
        <v>121</v>
      </c>
      <c r="DI17" s="99">
        <v>122</v>
      </c>
      <c r="DJ17" s="99">
        <v>120.4</v>
      </c>
      <c r="DK17" s="99">
        <v>123</v>
      </c>
      <c r="DL17" s="99">
        <v>122</v>
      </c>
      <c r="DM17" s="99">
        <v>122.6</v>
      </c>
      <c r="DN17" s="99">
        <v>123.2</v>
      </c>
      <c r="DO17" s="99">
        <v>123.1</v>
      </c>
      <c r="DP17" s="99">
        <v>123.1</v>
      </c>
      <c r="DQ17" s="99">
        <v>124.7</v>
      </c>
      <c r="DR17" s="99">
        <v>125.2</v>
      </c>
      <c r="DS17" s="99">
        <v>124.5</v>
      </c>
      <c r="DT17" s="99">
        <v>111</v>
      </c>
      <c r="DU17" s="99">
        <v>111.3</v>
      </c>
      <c r="DV17" s="99">
        <v>121.7</v>
      </c>
      <c r="DW17" s="99">
        <v>122.5</v>
      </c>
      <c r="DX17" s="99">
        <v>125.3</v>
      </c>
      <c r="DY17" s="99">
        <v>125</v>
      </c>
      <c r="DZ17" s="99">
        <v>124.7</v>
      </c>
      <c r="EA17" s="99">
        <v>122.5</v>
      </c>
      <c r="EB17" s="99">
        <v>115.6</v>
      </c>
      <c r="EC17" s="99">
        <v>124.1</v>
      </c>
      <c r="ED17" s="99">
        <v>115.7</v>
      </c>
      <c r="EE17" s="99">
        <v>119.4</v>
      </c>
      <c r="EF17" s="99">
        <v>118.6</v>
      </c>
      <c r="EG17" s="99">
        <v>119.7</v>
      </c>
      <c r="EH17" s="99">
        <v>130.6</v>
      </c>
      <c r="EI17" s="99">
        <v>131.4</v>
      </c>
      <c r="EJ17" s="100" t="s">
        <v>172</v>
      </c>
    </row>
    <row r="18" spans="1:140" ht="14.25">
      <c r="A18" s="83" t="s">
        <v>141</v>
      </c>
      <c r="B18" s="99">
        <v>104.6</v>
      </c>
      <c r="C18" s="99">
        <v>105.6</v>
      </c>
      <c r="D18" s="99">
        <v>112.3</v>
      </c>
      <c r="E18" s="99">
        <v>98.7</v>
      </c>
      <c r="F18" s="99">
        <v>106</v>
      </c>
      <c r="G18" s="99">
        <v>106.1</v>
      </c>
      <c r="H18" s="99">
        <v>105.7</v>
      </c>
      <c r="I18" s="99">
        <v>105.2</v>
      </c>
      <c r="J18" s="99">
        <v>104.7</v>
      </c>
      <c r="K18" s="99">
        <v>105</v>
      </c>
      <c r="L18" s="99">
        <v>104.7</v>
      </c>
      <c r="M18" s="99">
        <v>104</v>
      </c>
      <c r="N18" s="99">
        <v>104.6</v>
      </c>
      <c r="O18" s="99">
        <v>104</v>
      </c>
      <c r="P18" s="99">
        <v>102.9</v>
      </c>
      <c r="Q18" s="99">
        <v>104</v>
      </c>
      <c r="R18" s="99">
        <v>102.4</v>
      </c>
      <c r="S18" s="99">
        <v>102</v>
      </c>
      <c r="T18" s="99">
        <v>101.2</v>
      </c>
      <c r="U18" s="99">
        <v>102.4</v>
      </c>
      <c r="V18" s="99">
        <v>102</v>
      </c>
      <c r="W18" s="99">
        <v>101.3</v>
      </c>
      <c r="X18" s="99">
        <v>100.9</v>
      </c>
      <c r="Y18" s="99">
        <v>101</v>
      </c>
      <c r="Z18" s="99">
        <v>101.3</v>
      </c>
      <c r="AA18" s="99">
        <v>99</v>
      </c>
      <c r="AB18" s="99">
        <v>100.8</v>
      </c>
      <c r="AC18" s="99">
        <v>99.2</v>
      </c>
      <c r="AD18" s="99">
        <v>99.6</v>
      </c>
      <c r="AE18" s="99">
        <v>98.4</v>
      </c>
      <c r="AF18" s="99">
        <v>98.9</v>
      </c>
      <c r="AG18" s="99">
        <v>97.8</v>
      </c>
      <c r="AH18" s="99">
        <v>98.9</v>
      </c>
      <c r="AI18" s="99">
        <v>98.3</v>
      </c>
      <c r="AJ18" s="99">
        <v>97.7</v>
      </c>
      <c r="AK18" s="99">
        <v>98.8</v>
      </c>
      <c r="AL18" s="99">
        <v>97.5</v>
      </c>
      <c r="AM18" s="99">
        <v>98.1</v>
      </c>
      <c r="AN18" s="99">
        <v>97.4</v>
      </c>
      <c r="AO18" s="99">
        <v>97.1</v>
      </c>
      <c r="AP18" s="99">
        <v>97.3</v>
      </c>
      <c r="AQ18" s="99">
        <v>98.5</v>
      </c>
      <c r="AR18" s="99">
        <v>98.2</v>
      </c>
      <c r="AS18" s="99">
        <v>97.6</v>
      </c>
      <c r="AT18" s="99">
        <v>98.2</v>
      </c>
      <c r="AU18" s="99">
        <v>97.3</v>
      </c>
      <c r="AV18" s="99">
        <v>97.6</v>
      </c>
      <c r="AW18" s="99">
        <v>98.3</v>
      </c>
      <c r="AX18" s="99">
        <v>97.7</v>
      </c>
      <c r="AY18" s="99">
        <v>99</v>
      </c>
      <c r="AZ18" s="99">
        <v>98.4</v>
      </c>
      <c r="BA18" s="99">
        <v>99.2</v>
      </c>
      <c r="BB18" s="99">
        <v>99.2</v>
      </c>
      <c r="BC18" s="99">
        <v>99.2</v>
      </c>
      <c r="BD18" s="99">
        <v>98.9</v>
      </c>
      <c r="BE18" s="99">
        <v>99.5</v>
      </c>
      <c r="BF18" s="99">
        <v>98.7</v>
      </c>
      <c r="BG18" s="99">
        <v>99.1</v>
      </c>
      <c r="BH18" s="99">
        <v>99.8</v>
      </c>
      <c r="BI18" s="99">
        <v>99.6</v>
      </c>
      <c r="BJ18" s="99">
        <v>99.6</v>
      </c>
      <c r="BK18" s="99">
        <v>99.9</v>
      </c>
      <c r="BL18" s="99">
        <v>101.7</v>
      </c>
      <c r="BM18" s="99">
        <v>99.2</v>
      </c>
      <c r="BN18" s="99">
        <v>96.3</v>
      </c>
      <c r="BO18" s="99">
        <v>99.6</v>
      </c>
      <c r="BP18" s="99">
        <v>100.4</v>
      </c>
      <c r="BQ18" s="99">
        <v>101</v>
      </c>
      <c r="BR18" s="99">
        <v>100</v>
      </c>
      <c r="BS18" s="99">
        <v>100.6</v>
      </c>
      <c r="BT18" s="99">
        <v>100.7</v>
      </c>
      <c r="BU18" s="99">
        <v>100.9</v>
      </c>
      <c r="BV18" s="99">
        <v>101.1</v>
      </c>
      <c r="BW18" s="99">
        <v>101</v>
      </c>
      <c r="BX18" s="99">
        <v>99.7</v>
      </c>
      <c r="BY18" s="99">
        <v>101.5</v>
      </c>
      <c r="BZ18" s="99">
        <v>101</v>
      </c>
      <c r="CA18" s="99">
        <v>101.5</v>
      </c>
      <c r="CB18" s="99">
        <v>101.1</v>
      </c>
      <c r="CC18" s="99">
        <v>101.4</v>
      </c>
      <c r="CD18" s="99">
        <v>101.2</v>
      </c>
      <c r="CE18" s="99">
        <v>103.3</v>
      </c>
      <c r="CF18" s="99">
        <v>101.9</v>
      </c>
      <c r="CG18" s="99">
        <v>100.9</v>
      </c>
      <c r="CH18" s="99">
        <v>102.5</v>
      </c>
      <c r="CI18" s="99">
        <v>101.8</v>
      </c>
      <c r="CJ18" s="99">
        <v>101.4</v>
      </c>
      <c r="CK18" s="99">
        <v>102.5</v>
      </c>
      <c r="CL18" s="99">
        <v>101.3</v>
      </c>
      <c r="CM18" s="99">
        <v>101.4</v>
      </c>
      <c r="CN18" s="99">
        <v>102.2</v>
      </c>
      <c r="CO18" s="99">
        <v>101.7</v>
      </c>
      <c r="CP18" s="99">
        <v>102.1</v>
      </c>
      <c r="CQ18" s="99">
        <v>102</v>
      </c>
      <c r="CR18" s="99">
        <v>102.7</v>
      </c>
      <c r="CS18" s="99">
        <v>103.1</v>
      </c>
      <c r="CT18" s="99">
        <v>103.2</v>
      </c>
      <c r="CU18" s="99">
        <v>102.4</v>
      </c>
      <c r="CV18" s="99">
        <v>102.7</v>
      </c>
      <c r="CW18" s="99">
        <v>103.7</v>
      </c>
      <c r="CX18" s="99">
        <v>105.1</v>
      </c>
      <c r="CY18" s="99">
        <v>103.8</v>
      </c>
      <c r="CZ18" s="99">
        <v>102.7</v>
      </c>
      <c r="DA18" s="99">
        <v>103.8</v>
      </c>
      <c r="DB18" s="99">
        <v>104.8</v>
      </c>
      <c r="DC18" s="99">
        <v>103.4</v>
      </c>
      <c r="DD18" s="99">
        <v>105.6</v>
      </c>
      <c r="DE18" s="99">
        <v>103.6</v>
      </c>
      <c r="DF18" s="99">
        <v>103.3</v>
      </c>
      <c r="DG18" s="99">
        <v>104.1</v>
      </c>
      <c r="DH18" s="99">
        <v>104.7</v>
      </c>
      <c r="DI18" s="99">
        <v>104.5</v>
      </c>
      <c r="DJ18" s="99">
        <v>104.5</v>
      </c>
      <c r="DK18" s="99">
        <v>105.3</v>
      </c>
      <c r="DL18" s="99">
        <v>104</v>
      </c>
      <c r="DM18" s="99">
        <v>104.7</v>
      </c>
      <c r="DN18" s="99">
        <v>104.9</v>
      </c>
      <c r="DO18" s="99">
        <v>104.2</v>
      </c>
      <c r="DP18" s="99">
        <v>105.6</v>
      </c>
      <c r="DQ18" s="99">
        <v>103.9</v>
      </c>
      <c r="DR18" s="99">
        <v>105.7</v>
      </c>
      <c r="DS18" s="99">
        <v>104.8</v>
      </c>
      <c r="DT18" s="99">
        <v>100.1</v>
      </c>
      <c r="DU18" s="99">
        <v>101.4</v>
      </c>
      <c r="DV18" s="99">
        <v>111.8</v>
      </c>
      <c r="DW18" s="99">
        <v>111.5</v>
      </c>
      <c r="DX18" s="99">
        <v>110.1</v>
      </c>
      <c r="DY18" s="99">
        <v>109.2</v>
      </c>
      <c r="DZ18" s="99">
        <v>107.9</v>
      </c>
      <c r="EA18" s="99">
        <v>117.5</v>
      </c>
      <c r="EB18" s="99">
        <v>115.2</v>
      </c>
      <c r="EC18" s="99">
        <v>103.8</v>
      </c>
      <c r="ED18" s="99">
        <v>99.8</v>
      </c>
      <c r="EE18" s="99">
        <v>103.4</v>
      </c>
      <c r="EF18" s="99">
        <v>122.4</v>
      </c>
      <c r="EG18" s="99">
        <v>113</v>
      </c>
      <c r="EH18" s="99">
        <v>119.1</v>
      </c>
      <c r="EI18" s="99">
        <v>116.5</v>
      </c>
      <c r="EJ18" s="99">
        <v>115.3</v>
      </c>
    </row>
    <row r="19" spans="1:140" ht="14.25">
      <c r="A19" s="83" t="s">
        <v>180</v>
      </c>
      <c r="B19" s="99">
        <v>91.2</v>
      </c>
      <c r="C19" s="99">
        <v>93.4</v>
      </c>
      <c r="D19" s="99">
        <v>94</v>
      </c>
      <c r="E19" s="99">
        <v>93.6</v>
      </c>
      <c r="F19" s="99">
        <v>94.1</v>
      </c>
      <c r="G19" s="99">
        <v>94.6</v>
      </c>
      <c r="H19" s="99">
        <v>95.3</v>
      </c>
      <c r="I19" s="99">
        <v>94.5</v>
      </c>
      <c r="J19" s="99">
        <v>94.2</v>
      </c>
      <c r="K19" s="99">
        <v>93.9</v>
      </c>
      <c r="L19" s="99">
        <v>94.1</v>
      </c>
      <c r="M19" s="99">
        <v>93.7</v>
      </c>
      <c r="N19" s="99">
        <v>94.3</v>
      </c>
      <c r="O19" s="99">
        <v>96.2</v>
      </c>
      <c r="P19" s="99">
        <v>93.7</v>
      </c>
      <c r="Q19" s="99">
        <v>95.2</v>
      </c>
      <c r="R19" s="99">
        <v>92.6</v>
      </c>
      <c r="S19" s="99">
        <v>95.1</v>
      </c>
      <c r="T19" s="99">
        <v>95.5</v>
      </c>
      <c r="U19" s="99">
        <v>95.5</v>
      </c>
      <c r="V19" s="99">
        <v>95.1</v>
      </c>
      <c r="W19" s="99">
        <v>95.7</v>
      </c>
      <c r="X19" s="99">
        <v>94.9</v>
      </c>
      <c r="Y19" s="99">
        <v>94.9</v>
      </c>
      <c r="Z19" s="99">
        <v>93.8</v>
      </c>
      <c r="AA19" s="99">
        <v>94.4</v>
      </c>
      <c r="AB19" s="99">
        <v>95.1</v>
      </c>
      <c r="AC19" s="99">
        <v>95.2</v>
      </c>
      <c r="AD19" s="99">
        <v>94.9</v>
      </c>
      <c r="AE19" s="99">
        <v>95.7</v>
      </c>
      <c r="AF19" s="99">
        <v>94.8</v>
      </c>
      <c r="AG19" s="99">
        <v>94.8</v>
      </c>
      <c r="AH19" s="99">
        <v>95.3</v>
      </c>
      <c r="AI19" s="99">
        <v>95</v>
      </c>
      <c r="AJ19" s="99">
        <v>94.5</v>
      </c>
      <c r="AK19" s="99">
        <v>94.9</v>
      </c>
      <c r="AL19" s="99">
        <v>95.4</v>
      </c>
      <c r="AM19" s="99">
        <v>94.8</v>
      </c>
      <c r="AN19" s="99">
        <v>95.2</v>
      </c>
      <c r="AO19" s="99">
        <v>94.9</v>
      </c>
      <c r="AP19" s="99">
        <v>95.5</v>
      </c>
      <c r="AQ19" s="99">
        <v>94.8</v>
      </c>
      <c r="AR19" s="99">
        <v>95.4</v>
      </c>
      <c r="AS19" s="99">
        <v>95.3</v>
      </c>
      <c r="AT19" s="99">
        <v>95.7</v>
      </c>
      <c r="AU19" s="99">
        <v>95.2</v>
      </c>
      <c r="AV19" s="99">
        <v>96.3</v>
      </c>
      <c r="AW19" s="99">
        <v>95.4</v>
      </c>
      <c r="AX19" s="99">
        <v>95.8</v>
      </c>
      <c r="AY19" s="99">
        <v>96.3</v>
      </c>
      <c r="AZ19" s="99">
        <v>96.9</v>
      </c>
      <c r="BA19" s="99">
        <v>96.2</v>
      </c>
      <c r="BB19" s="99">
        <v>95.6</v>
      </c>
      <c r="BC19" s="99">
        <v>97</v>
      </c>
      <c r="BD19" s="99">
        <v>95.5</v>
      </c>
      <c r="BE19" s="99">
        <v>97.1</v>
      </c>
      <c r="BF19" s="99">
        <v>95.8</v>
      </c>
      <c r="BG19" s="99">
        <v>97</v>
      </c>
      <c r="BH19" s="99">
        <v>96.7</v>
      </c>
      <c r="BI19" s="99">
        <v>96.7</v>
      </c>
      <c r="BJ19" s="99">
        <v>98.6</v>
      </c>
      <c r="BK19" s="99">
        <v>98.7</v>
      </c>
      <c r="BL19" s="99">
        <v>98.3</v>
      </c>
      <c r="BM19" s="99">
        <v>99.1</v>
      </c>
      <c r="BN19" s="99">
        <v>100.4</v>
      </c>
      <c r="BO19" s="99">
        <v>99.7</v>
      </c>
      <c r="BP19" s="99">
        <v>101</v>
      </c>
      <c r="BQ19" s="99">
        <v>100.7</v>
      </c>
      <c r="BR19" s="99">
        <v>100.8</v>
      </c>
      <c r="BS19" s="99">
        <v>100.8</v>
      </c>
      <c r="BT19" s="99">
        <v>100.6</v>
      </c>
      <c r="BU19" s="99">
        <v>102.3</v>
      </c>
      <c r="BV19" s="99">
        <v>101.9</v>
      </c>
      <c r="BW19" s="99">
        <v>101.3</v>
      </c>
      <c r="BX19" s="99">
        <v>100.9</v>
      </c>
      <c r="BY19" s="99">
        <v>100.7</v>
      </c>
      <c r="BZ19" s="99">
        <v>101.4</v>
      </c>
      <c r="CA19" s="99">
        <v>101</v>
      </c>
      <c r="CB19" s="99">
        <v>102.3</v>
      </c>
      <c r="CC19" s="99">
        <v>102.5</v>
      </c>
      <c r="CD19" s="99">
        <v>101.3</v>
      </c>
      <c r="CE19" s="99">
        <v>104.6</v>
      </c>
      <c r="CF19" s="99">
        <v>102.4</v>
      </c>
      <c r="CG19" s="99">
        <v>105.1</v>
      </c>
      <c r="CH19" s="99">
        <v>103.1</v>
      </c>
      <c r="CI19" s="99">
        <v>103.7</v>
      </c>
      <c r="CJ19" s="99">
        <v>106.4</v>
      </c>
      <c r="CK19" s="99">
        <v>104.7</v>
      </c>
      <c r="CL19" s="99">
        <v>105.7</v>
      </c>
      <c r="CM19" s="99">
        <v>106</v>
      </c>
      <c r="CN19" s="99">
        <v>105.8</v>
      </c>
      <c r="CO19" s="99">
        <v>105.3</v>
      </c>
      <c r="CP19" s="99">
        <v>107</v>
      </c>
      <c r="CQ19" s="99">
        <v>105.8</v>
      </c>
      <c r="CR19" s="99">
        <v>106.8</v>
      </c>
      <c r="CS19" s="99">
        <v>108.9</v>
      </c>
      <c r="CT19" s="99">
        <v>106</v>
      </c>
      <c r="CU19" s="99">
        <v>105.1</v>
      </c>
      <c r="CV19" s="99">
        <v>106.4</v>
      </c>
      <c r="CW19" s="99">
        <v>109.3</v>
      </c>
      <c r="CX19" s="99">
        <v>107.1</v>
      </c>
      <c r="CY19" s="99">
        <v>108.2</v>
      </c>
      <c r="CZ19" s="99">
        <v>107.9</v>
      </c>
      <c r="DA19" s="99">
        <v>107.3</v>
      </c>
      <c r="DB19" s="99">
        <v>107.4</v>
      </c>
      <c r="DC19" s="99">
        <v>108</v>
      </c>
      <c r="DD19" s="99">
        <v>108.8</v>
      </c>
      <c r="DE19" s="99">
        <v>108.2</v>
      </c>
      <c r="DF19" s="99">
        <v>109.9</v>
      </c>
      <c r="DG19" s="99">
        <v>110.3</v>
      </c>
      <c r="DH19" s="99">
        <v>111.1</v>
      </c>
      <c r="DI19" s="99">
        <v>110.6</v>
      </c>
      <c r="DJ19" s="99">
        <v>108.9</v>
      </c>
      <c r="DK19" s="99">
        <v>112.5</v>
      </c>
      <c r="DL19" s="99">
        <v>111.6</v>
      </c>
      <c r="DM19" s="99">
        <v>111.1</v>
      </c>
      <c r="DN19" s="99">
        <v>112</v>
      </c>
      <c r="DO19" s="99">
        <v>110.4</v>
      </c>
      <c r="DP19" s="99">
        <v>112.6</v>
      </c>
      <c r="DQ19" s="99">
        <v>111.1</v>
      </c>
      <c r="DR19" s="99">
        <v>112.1</v>
      </c>
      <c r="DS19" s="99">
        <v>112.5</v>
      </c>
      <c r="DT19" s="99">
        <v>112</v>
      </c>
      <c r="DU19" s="99">
        <v>104.7</v>
      </c>
      <c r="DV19" s="99">
        <v>117.9</v>
      </c>
      <c r="DW19" s="99">
        <v>117.3</v>
      </c>
      <c r="DX19" s="99">
        <v>117.1</v>
      </c>
      <c r="DY19" s="99">
        <v>118.6</v>
      </c>
      <c r="DZ19" s="99">
        <v>118</v>
      </c>
      <c r="EA19" s="99">
        <v>120.2</v>
      </c>
      <c r="EB19" s="99">
        <v>123.2</v>
      </c>
      <c r="EC19" s="99">
        <v>113.2</v>
      </c>
      <c r="ED19" s="99">
        <v>106.4</v>
      </c>
      <c r="EE19" s="99">
        <v>110.2</v>
      </c>
      <c r="EF19" s="99">
        <v>120.8</v>
      </c>
      <c r="EG19" s="99">
        <v>112.6</v>
      </c>
      <c r="EH19" s="99">
        <v>117.8</v>
      </c>
      <c r="EI19" s="99">
        <v>123.1</v>
      </c>
      <c r="EJ19" s="99">
        <v>116.8</v>
      </c>
    </row>
    <row r="20" spans="1:140" ht="14.25">
      <c r="A20" s="83" t="s">
        <v>142</v>
      </c>
      <c r="B20" s="99">
        <v>77.3</v>
      </c>
      <c r="C20" s="99">
        <v>76.8</v>
      </c>
      <c r="D20" s="99">
        <v>77.2</v>
      </c>
      <c r="E20" s="99">
        <v>78</v>
      </c>
      <c r="F20" s="99">
        <v>79.4</v>
      </c>
      <c r="G20" s="99">
        <v>80</v>
      </c>
      <c r="H20" s="99">
        <v>80.3</v>
      </c>
      <c r="I20" s="99">
        <v>80.3</v>
      </c>
      <c r="J20" s="99">
        <v>80.3</v>
      </c>
      <c r="K20" s="99">
        <v>80.6</v>
      </c>
      <c r="L20" s="99">
        <v>80.9</v>
      </c>
      <c r="M20" s="99">
        <v>81</v>
      </c>
      <c r="N20" s="99">
        <v>76.2</v>
      </c>
      <c r="O20" s="99">
        <v>78.4</v>
      </c>
      <c r="P20" s="99">
        <v>80.2</v>
      </c>
      <c r="Q20" s="99">
        <v>81.5</v>
      </c>
      <c r="R20" s="99">
        <v>82</v>
      </c>
      <c r="S20" s="99">
        <v>84.1</v>
      </c>
      <c r="T20" s="99">
        <v>85.1</v>
      </c>
      <c r="U20" s="99">
        <v>85.5</v>
      </c>
      <c r="V20" s="99">
        <v>84.7</v>
      </c>
      <c r="W20" s="99">
        <v>85</v>
      </c>
      <c r="X20" s="99">
        <v>85.8</v>
      </c>
      <c r="Y20" s="99">
        <v>86.7</v>
      </c>
      <c r="Z20" s="99">
        <v>88.1</v>
      </c>
      <c r="AA20" s="99">
        <v>89.9</v>
      </c>
      <c r="AB20" s="99">
        <v>88</v>
      </c>
      <c r="AC20" s="99">
        <v>86.6</v>
      </c>
      <c r="AD20" s="99">
        <v>86.6</v>
      </c>
      <c r="AE20" s="99">
        <v>87.3</v>
      </c>
      <c r="AF20" s="99">
        <v>87.8</v>
      </c>
      <c r="AG20" s="99">
        <v>87.8</v>
      </c>
      <c r="AH20" s="99">
        <v>88.6</v>
      </c>
      <c r="AI20" s="99">
        <v>87.2</v>
      </c>
      <c r="AJ20" s="99">
        <v>87.1</v>
      </c>
      <c r="AK20" s="99">
        <v>88.3</v>
      </c>
      <c r="AL20" s="99">
        <v>87.5</v>
      </c>
      <c r="AM20" s="99">
        <v>87.1</v>
      </c>
      <c r="AN20" s="99">
        <v>88.7</v>
      </c>
      <c r="AO20" s="99">
        <v>88.5</v>
      </c>
      <c r="AP20" s="99">
        <v>90.1</v>
      </c>
      <c r="AQ20" s="99">
        <v>88.1</v>
      </c>
      <c r="AR20" s="99">
        <v>88.8</v>
      </c>
      <c r="AS20" s="99">
        <v>89.4</v>
      </c>
      <c r="AT20" s="99">
        <v>89.5</v>
      </c>
      <c r="AU20" s="99">
        <v>90.4</v>
      </c>
      <c r="AV20" s="99">
        <v>90.9</v>
      </c>
      <c r="AW20" s="99">
        <v>90.8</v>
      </c>
      <c r="AX20" s="99">
        <v>93.4</v>
      </c>
      <c r="AY20" s="99">
        <v>92.4</v>
      </c>
      <c r="AZ20" s="99">
        <v>94.7</v>
      </c>
      <c r="BA20" s="99">
        <v>95.9</v>
      </c>
      <c r="BB20" s="99">
        <v>94.6</v>
      </c>
      <c r="BC20" s="99">
        <v>95.1</v>
      </c>
      <c r="BD20" s="99">
        <v>94.9</v>
      </c>
      <c r="BE20" s="99">
        <v>95.8</v>
      </c>
      <c r="BF20" s="99">
        <v>96.5</v>
      </c>
      <c r="BG20" s="99">
        <v>97</v>
      </c>
      <c r="BH20" s="99">
        <v>98.1</v>
      </c>
      <c r="BI20" s="99">
        <v>97.3</v>
      </c>
      <c r="BJ20" s="99">
        <v>96.9</v>
      </c>
      <c r="BK20" s="99">
        <v>97.1</v>
      </c>
      <c r="BL20" s="99">
        <v>97.6</v>
      </c>
      <c r="BM20" s="99">
        <v>98.8</v>
      </c>
      <c r="BN20" s="99">
        <v>99</v>
      </c>
      <c r="BO20" s="99">
        <v>100.2</v>
      </c>
      <c r="BP20" s="99">
        <v>101.5</v>
      </c>
      <c r="BQ20" s="99">
        <v>101.6</v>
      </c>
      <c r="BR20" s="99">
        <v>100.7</v>
      </c>
      <c r="BS20" s="99">
        <v>101.6</v>
      </c>
      <c r="BT20" s="99">
        <v>100.8</v>
      </c>
      <c r="BU20" s="99">
        <v>103.6</v>
      </c>
      <c r="BV20" s="99">
        <v>104.2</v>
      </c>
      <c r="BW20" s="99">
        <v>102.9</v>
      </c>
      <c r="BX20" s="99">
        <v>101.6</v>
      </c>
      <c r="BY20" s="99">
        <v>103.6</v>
      </c>
      <c r="BZ20" s="99">
        <v>104.2</v>
      </c>
      <c r="CA20" s="99">
        <v>103.6</v>
      </c>
      <c r="CB20" s="99">
        <v>104</v>
      </c>
      <c r="CC20" s="99">
        <v>103.5</v>
      </c>
      <c r="CD20" s="99">
        <v>104.3</v>
      </c>
      <c r="CE20" s="99">
        <v>104.4</v>
      </c>
      <c r="CF20" s="99">
        <v>106</v>
      </c>
      <c r="CG20" s="99">
        <v>105.4</v>
      </c>
      <c r="CH20" s="99">
        <v>105</v>
      </c>
      <c r="CI20" s="99">
        <v>103.8</v>
      </c>
      <c r="CJ20" s="99">
        <v>105.2</v>
      </c>
      <c r="CK20" s="99">
        <v>107.1</v>
      </c>
      <c r="CL20" s="99">
        <v>106.7</v>
      </c>
      <c r="CM20" s="99">
        <v>107.2</v>
      </c>
      <c r="CN20" s="99">
        <v>105.7</v>
      </c>
      <c r="CO20" s="99">
        <v>105.6</v>
      </c>
      <c r="CP20" s="99">
        <v>105.1</v>
      </c>
      <c r="CQ20" s="99">
        <v>105.9</v>
      </c>
      <c r="CR20" s="99">
        <v>105.1</v>
      </c>
      <c r="CS20" s="99">
        <v>107.1</v>
      </c>
      <c r="CT20" s="99">
        <v>104.5</v>
      </c>
      <c r="CU20" s="99">
        <v>105.2</v>
      </c>
      <c r="CV20" s="99">
        <v>106</v>
      </c>
      <c r="CW20" s="99">
        <v>106.7</v>
      </c>
      <c r="CX20" s="99">
        <v>107.8</v>
      </c>
      <c r="CY20" s="99">
        <v>106</v>
      </c>
      <c r="CZ20" s="99">
        <v>107</v>
      </c>
      <c r="DA20" s="99">
        <v>106.8</v>
      </c>
      <c r="DB20" s="99">
        <v>108.4</v>
      </c>
      <c r="DC20" s="99">
        <v>107.8</v>
      </c>
      <c r="DD20" s="99">
        <v>109.2</v>
      </c>
      <c r="DE20" s="99">
        <v>108.5</v>
      </c>
      <c r="DF20" s="99">
        <v>109.3</v>
      </c>
      <c r="DG20" s="99">
        <v>110.4</v>
      </c>
      <c r="DH20" s="99">
        <v>112.2</v>
      </c>
      <c r="DI20" s="99">
        <v>115</v>
      </c>
      <c r="DJ20" s="99">
        <v>110.8</v>
      </c>
      <c r="DK20" s="99">
        <v>110.2</v>
      </c>
      <c r="DL20" s="99">
        <v>110.6</v>
      </c>
      <c r="DM20" s="99">
        <v>111.9</v>
      </c>
      <c r="DN20" s="99">
        <v>112.5</v>
      </c>
      <c r="DO20" s="99">
        <v>112.4</v>
      </c>
      <c r="DP20" s="99">
        <v>112.8</v>
      </c>
      <c r="DQ20" s="99">
        <v>112.4</v>
      </c>
      <c r="DR20" s="99">
        <v>114.8</v>
      </c>
      <c r="DS20" s="99">
        <v>115.8</v>
      </c>
      <c r="DT20" s="99">
        <v>113.7</v>
      </c>
      <c r="DU20" s="99">
        <v>105.7</v>
      </c>
      <c r="DV20" s="99">
        <v>112.2</v>
      </c>
      <c r="DW20" s="99">
        <v>115.1</v>
      </c>
      <c r="DX20" s="99">
        <v>116.7</v>
      </c>
      <c r="DY20" s="99">
        <v>116.5</v>
      </c>
      <c r="DZ20" s="99">
        <v>117.8</v>
      </c>
      <c r="EA20" s="99">
        <v>119.1</v>
      </c>
      <c r="EB20" s="99">
        <v>120.2</v>
      </c>
      <c r="EC20" s="99">
        <v>119.6</v>
      </c>
      <c r="ED20" s="99">
        <v>121.6</v>
      </c>
      <c r="EE20" s="99">
        <v>121.7</v>
      </c>
      <c r="EF20" s="99">
        <v>120</v>
      </c>
      <c r="EG20" s="99">
        <v>120.3</v>
      </c>
      <c r="EH20" s="99">
        <v>130</v>
      </c>
      <c r="EI20" s="99">
        <v>130.5</v>
      </c>
      <c r="EJ20" s="99">
        <v>129</v>
      </c>
    </row>
    <row r="21" spans="1:140" ht="14.25">
      <c r="A21" s="83" t="s">
        <v>143</v>
      </c>
      <c r="B21" s="99">
        <v>88.9</v>
      </c>
      <c r="C21" s="99">
        <v>90.7</v>
      </c>
      <c r="D21" s="99">
        <v>93</v>
      </c>
      <c r="E21" s="99">
        <v>93.3</v>
      </c>
      <c r="F21" s="99">
        <v>92.3</v>
      </c>
      <c r="G21" s="99">
        <v>92.3</v>
      </c>
      <c r="H21" s="99">
        <v>89.6</v>
      </c>
      <c r="I21" s="99">
        <v>91.5</v>
      </c>
      <c r="J21" s="99">
        <v>91.5</v>
      </c>
      <c r="K21" s="99">
        <v>91</v>
      </c>
      <c r="L21" s="99">
        <v>91.2</v>
      </c>
      <c r="M21" s="99">
        <v>90.9</v>
      </c>
      <c r="N21" s="99">
        <v>90.5</v>
      </c>
      <c r="O21" s="99">
        <v>89</v>
      </c>
      <c r="P21" s="99">
        <v>89.5</v>
      </c>
      <c r="Q21" s="99">
        <v>89.2</v>
      </c>
      <c r="R21" s="99">
        <v>87.7</v>
      </c>
      <c r="S21" s="99">
        <v>88.7</v>
      </c>
      <c r="T21" s="99">
        <v>87.2</v>
      </c>
      <c r="U21" s="99">
        <v>88.3</v>
      </c>
      <c r="V21" s="99">
        <v>88.5</v>
      </c>
      <c r="W21" s="99">
        <v>88.2</v>
      </c>
      <c r="X21" s="99">
        <v>89.1</v>
      </c>
      <c r="Y21" s="99">
        <v>89.5</v>
      </c>
      <c r="Z21" s="99">
        <v>86.7</v>
      </c>
      <c r="AA21" s="99">
        <v>86.7</v>
      </c>
      <c r="AB21" s="99">
        <v>87.2</v>
      </c>
      <c r="AC21" s="99">
        <v>86.4</v>
      </c>
      <c r="AD21" s="99">
        <v>87.7</v>
      </c>
      <c r="AE21" s="99">
        <v>86.9</v>
      </c>
      <c r="AF21" s="99">
        <v>87.5</v>
      </c>
      <c r="AG21" s="99">
        <v>88.8</v>
      </c>
      <c r="AH21" s="99">
        <v>89.2</v>
      </c>
      <c r="AI21" s="99">
        <v>91.1</v>
      </c>
      <c r="AJ21" s="99">
        <v>89.7</v>
      </c>
      <c r="AK21" s="99">
        <v>90.5</v>
      </c>
      <c r="AL21" s="99">
        <v>87.4</v>
      </c>
      <c r="AM21" s="99">
        <v>87.5</v>
      </c>
      <c r="AN21" s="99">
        <v>88.1</v>
      </c>
      <c r="AO21" s="99">
        <v>85.8</v>
      </c>
      <c r="AP21" s="99">
        <v>88.3</v>
      </c>
      <c r="AQ21" s="99">
        <v>89.4</v>
      </c>
      <c r="AR21" s="99">
        <v>90.3</v>
      </c>
      <c r="AS21" s="99">
        <v>89.9</v>
      </c>
      <c r="AT21" s="99">
        <v>90.7</v>
      </c>
      <c r="AU21" s="99">
        <v>90.8</v>
      </c>
      <c r="AV21" s="99">
        <v>91.1</v>
      </c>
      <c r="AW21" s="99">
        <v>94.7</v>
      </c>
      <c r="AX21" s="99">
        <v>92.4</v>
      </c>
      <c r="AY21" s="99">
        <v>92.5</v>
      </c>
      <c r="AZ21" s="99">
        <v>92.2</v>
      </c>
      <c r="BA21" s="99">
        <v>92.9</v>
      </c>
      <c r="BB21" s="99">
        <v>92.2</v>
      </c>
      <c r="BC21" s="99">
        <v>95.4</v>
      </c>
      <c r="BD21" s="99">
        <v>93.6</v>
      </c>
      <c r="BE21" s="99">
        <v>93.8</v>
      </c>
      <c r="BF21" s="99">
        <v>95</v>
      </c>
      <c r="BG21" s="99">
        <v>96.1</v>
      </c>
      <c r="BH21" s="99">
        <v>96.7</v>
      </c>
      <c r="BI21" s="99">
        <v>101.9</v>
      </c>
      <c r="BJ21" s="99">
        <v>97.1</v>
      </c>
      <c r="BK21" s="99">
        <v>97.8</v>
      </c>
      <c r="BL21" s="99">
        <v>97.9</v>
      </c>
      <c r="BM21" s="99">
        <v>99.6</v>
      </c>
      <c r="BN21" s="99">
        <v>97</v>
      </c>
      <c r="BO21" s="99">
        <v>98.7</v>
      </c>
      <c r="BP21" s="99">
        <v>100.4</v>
      </c>
      <c r="BQ21" s="99">
        <v>100.8</v>
      </c>
      <c r="BR21" s="99">
        <v>101.1</v>
      </c>
      <c r="BS21" s="99">
        <v>100.8</v>
      </c>
      <c r="BT21" s="99">
        <v>100.6</v>
      </c>
      <c r="BU21" s="99">
        <v>101.9</v>
      </c>
      <c r="BV21" s="99">
        <v>102.5</v>
      </c>
      <c r="BW21" s="99">
        <v>104.7</v>
      </c>
      <c r="BX21" s="99">
        <v>104</v>
      </c>
      <c r="BY21" s="99">
        <v>103.9</v>
      </c>
      <c r="BZ21" s="99">
        <v>104</v>
      </c>
      <c r="CA21" s="99">
        <v>104.6</v>
      </c>
      <c r="CB21" s="99">
        <v>104.1</v>
      </c>
      <c r="CC21" s="99">
        <v>105.7</v>
      </c>
      <c r="CD21" s="99">
        <v>104.2</v>
      </c>
      <c r="CE21" s="99">
        <v>105.2</v>
      </c>
      <c r="CF21" s="99">
        <v>106.5</v>
      </c>
      <c r="CG21" s="99">
        <v>105.4</v>
      </c>
      <c r="CH21" s="99">
        <v>107.1</v>
      </c>
      <c r="CI21" s="99">
        <v>107.8</v>
      </c>
      <c r="CJ21" s="99">
        <v>108.8</v>
      </c>
      <c r="CK21" s="99">
        <v>109.1</v>
      </c>
      <c r="CL21" s="99">
        <v>110.9</v>
      </c>
      <c r="CM21" s="99">
        <v>111.4</v>
      </c>
      <c r="CN21" s="99">
        <v>111.6</v>
      </c>
      <c r="CO21" s="99">
        <v>111.8</v>
      </c>
      <c r="CP21" s="99">
        <v>110.3</v>
      </c>
      <c r="CQ21" s="99">
        <v>111.9</v>
      </c>
      <c r="CR21" s="99">
        <v>115.6</v>
      </c>
      <c r="CS21" s="99">
        <v>112</v>
      </c>
      <c r="CT21" s="99">
        <v>113.2</v>
      </c>
      <c r="CU21" s="99">
        <v>113.2</v>
      </c>
      <c r="CV21" s="99">
        <v>110.1</v>
      </c>
      <c r="CW21" s="99">
        <v>113.5</v>
      </c>
      <c r="CX21" s="99">
        <v>114.7</v>
      </c>
      <c r="CY21" s="99">
        <v>117.5</v>
      </c>
      <c r="CZ21" s="99">
        <v>115.6</v>
      </c>
      <c r="DA21" s="99">
        <v>116.4</v>
      </c>
      <c r="DB21" s="99">
        <v>116.6</v>
      </c>
      <c r="DC21" s="99">
        <v>116.8</v>
      </c>
      <c r="DD21" s="99">
        <v>118.1</v>
      </c>
      <c r="DE21" s="99">
        <v>116.1</v>
      </c>
      <c r="DF21" s="99">
        <v>118.6</v>
      </c>
      <c r="DG21" s="99">
        <v>120.6</v>
      </c>
      <c r="DH21" s="99">
        <v>119.5</v>
      </c>
      <c r="DI21" s="99">
        <v>121.9</v>
      </c>
      <c r="DJ21" s="99">
        <v>118.6</v>
      </c>
      <c r="DK21" s="99">
        <v>120.5</v>
      </c>
      <c r="DL21" s="99">
        <v>121.8</v>
      </c>
      <c r="DM21" s="99">
        <v>121.6</v>
      </c>
      <c r="DN21" s="99">
        <v>121</v>
      </c>
      <c r="DO21" s="99">
        <v>120.8</v>
      </c>
      <c r="DP21" s="99">
        <v>121.3</v>
      </c>
      <c r="DQ21" s="99">
        <v>122.5</v>
      </c>
      <c r="DR21" s="99">
        <v>122.6</v>
      </c>
      <c r="DS21" s="99">
        <v>122.1</v>
      </c>
      <c r="DT21" s="99">
        <v>123.7</v>
      </c>
      <c r="DU21" s="99">
        <v>96.6</v>
      </c>
      <c r="DV21" s="99">
        <v>107.2</v>
      </c>
      <c r="DW21" s="99">
        <v>131.5</v>
      </c>
      <c r="DX21" s="99">
        <v>132.5</v>
      </c>
      <c r="DY21" s="99">
        <v>133.5</v>
      </c>
      <c r="DZ21" s="99">
        <v>136.5</v>
      </c>
      <c r="EA21" s="99">
        <v>137.3</v>
      </c>
      <c r="EB21" s="99">
        <v>123.1</v>
      </c>
      <c r="EC21" s="99">
        <v>135.6</v>
      </c>
      <c r="ED21" s="99">
        <v>115.2</v>
      </c>
      <c r="EE21" s="99">
        <v>124.4</v>
      </c>
      <c r="EF21" s="99">
        <v>125.4</v>
      </c>
      <c r="EG21" s="99">
        <v>125</v>
      </c>
      <c r="EH21" s="99">
        <v>129.7</v>
      </c>
      <c r="EI21" s="99">
        <v>141.6</v>
      </c>
      <c r="EJ21" s="99">
        <v>133.3</v>
      </c>
    </row>
    <row r="22" spans="1:140" ht="14.25">
      <c r="A22" s="83" t="s">
        <v>144</v>
      </c>
      <c r="B22" s="99">
        <v>159.8</v>
      </c>
      <c r="C22" s="99">
        <v>150.8</v>
      </c>
      <c r="D22" s="99">
        <v>156.9</v>
      </c>
      <c r="E22" s="99">
        <v>142.2</v>
      </c>
      <c r="F22" s="99">
        <v>139.6</v>
      </c>
      <c r="G22" s="99">
        <v>140.9</v>
      </c>
      <c r="H22" s="99">
        <v>134.3</v>
      </c>
      <c r="I22" s="99">
        <v>131.5</v>
      </c>
      <c r="J22" s="99">
        <v>133</v>
      </c>
      <c r="K22" s="99">
        <v>136</v>
      </c>
      <c r="L22" s="99">
        <v>132</v>
      </c>
      <c r="M22" s="99">
        <v>132.6</v>
      </c>
      <c r="N22" s="99">
        <v>134</v>
      </c>
      <c r="O22" s="99">
        <v>134.7</v>
      </c>
      <c r="P22" s="99">
        <v>130.2</v>
      </c>
      <c r="Q22" s="99">
        <v>130.7</v>
      </c>
      <c r="R22" s="99">
        <v>124.4</v>
      </c>
      <c r="S22" s="99">
        <v>124.6</v>
      </c>
      <c r="T22" s="99">
        <v>127.6</v>
      </c>
      <c r="U22" s="99">
        <v>125.8</v>
      </c>
      <c r="V22" s="99">
        <v>123.5</v>
      </c>
      <c r="W22" s="99">
        <v>122.9</v>
      </c>
      <c r="X22" s="99">
        <v>121.1</v>
      </c>
      <c r="Y22" s="99">
        <v>116.4</v>
      </c>
      <c r="Z22" s="99">
        <v>120.8</v>
      </c>
      <c r="AA22" s="99">
        <v>118.2</v>
      </c>
      <c r="AB22" s="99">
        <v>110.2</v>
      </c>
      <c r="AC22" s="99">
        <v>114.2</v>
      </c>
      <c r="AD22" s="99">
        <v>110.7</v>
      </c>
      <c r="AE22" s="99">
        <v>110.8</v>
      </c>
      <c r="AF22" s="99">
        <v>115</v>
      </c>
      <c r="AG22" s="99">
        <v>111.4</v>
      </c>
      <c r="AH22" s="99">
        <v>108.1</v>
      </c>
      <c r="AI22" s="99">
        <v>101.7</v>
      </c>
      <c r="AJ22" s="99">
        <v>101.2</v>
      </c>
      <c r="AK22" s="99">
        <v>106.9</v>
      </c>
      <c r="AL22" s="99">
        <v>101.9</v>
      </c>
      <c r="AM22" s="99">
        <v>102.8</v>
      </c>
      <c r="AN22" s="99">
        <v>104</v>
      </c>
      <c r="AO22" s="99">
        <v>98.2</v>
      </c>
      <c r="AP22" s="99">
        <v>106.8</v>
      </c>
      <c r="AQ22" s="99">
        <v>101.3</v>
      </c>
      <c r="AR22" s="99">
        <v>99.5</v>
      </c>
      <c r="AS22" s="99">
        <v>101.3</v>
      </c>
      <c r="AT22" s="99">
        <v>102</v>
      </c>
      <c r="AU22" s="99">
        <v>100.5</v>
      </c>
      <c r="AV22" s="99">
        <v>103.6</v>
      </c>
      <c r="AW22" s="99">
        <v>100.9</v>
      </c>
      <c r="AX22" s="99">
        <v>99.9</v>
      </c>
      <c r="AY22" s="99">
        <v>101.2</v>
      </c>
      <c r="AZ22" s="99">
        <v>100.4</v>
      </c>
      <c r="BA22" s="99">
        <v>102.9</v>
      </c>
      <c r="BB22" s="99">
        <v>99.9</v>
      </c>
      <c r="BC22" s="99">
        <v>102.3</v>
      </c>
      <c r="BD22" s="99">
        <v>101.6</v>
      </c>
      <c r="BE22" s="99">
        <v>103.5</v>
      </c>
      <c r="BF22" s="99">
        <v>101.8</v>
      </c>
      <c r="BG22" s="99">
        <v>102.2</v>
      </c>
      <c r="BH22" s="99">
        <v>102.2</v>
      </c>
      <c r="BI22" s="99">
        <v>99.9</v>
      </c>
      <c r="BJ22" s="99">
        <v>101.1</v>
      </c>
      <c r="BK22" s="99">
        <v>100.6</v>
      </c>
      <c r="BL22" s="99">
        <v>101.4</v>
      </c>
      <c r="BM22" s="99">
        <v>100.9</v>
      </c>
      <c r="BN22" s="99">
        <v>104</v>
      </c>
      <c r="BO22" s="99">
        <v>101.5</v>
      </c>
      <c r="BP22" s="99">
        <v>94</v>
      </c>
      <c r="BQ22" s="99">
        <v>100.9</v>
      </c>
      <c r="BR22" s="99">
        <v>98.4</v>
      </c>
      <c r="BS22" s="99">
        <v>99.4</v>
      </c>
      <c r="BT22" s="99">
        <v>97.9</v>
      </c>
      <c r="BU22" s="99">
        <v>100.4</v>
      </c>
      <c r="BV22" s="99">
        <v>99.7</v>
      </c>
      <c r="BW22" s="99">
        <v>94.4</v>
      </c>
      <c r="BX22" s="99">
        <v>100.1</v>
      </c>
      <c r="BY22" s="99">
        <v>98.9</v>
      </c>
      <c r="BZ22" s="99">
        <v>98.1</v>
      </c>
      <c r="CA22" s="99">
        <v>97.6</v>
      </c>
      <c r="CB22" s="99">
        <v>101.6</v>
      </c>
      <c r="CC22" s="99">
        <v>98.8</v>
      </c>
      <c r="CD22" s="99">
        <v>100.6</v>
      </c>
      <c r="CE22" s="99">
        <v>101.8</v>
      </c>
      <c r="CF22" s="99">
        <v>101.8</v>
      </c>
      <c r="CG22" s="99">
        <v>99.8</v>
      </c>
      <c r="CH22" s="99">
        <v>100.2</v>
      </c>
      <c r="CI22" s="99">
        <v>103.5</v>
      </c>
      <c r="CJ22" s="99">
        <v>99.2</v>
      </c>
      <c r="CK22" s="99">
        <v>101.1</v>
      </c>
      <c r="CL22" s="99">
        <v>99</v>
      </c>
      <c r="CM22" s="99">
        <v>100.8</v>
      </c>
      <c r="CN22" s="99">
        <v>102.6</v>
      </c>
      <c r="CO22" s="99">
        <v>99.4</v>
      </c>
      <c r="CP22" s="99">
        <v>99.4</v>
      </c>
      <c r="CQ22" s="99">
        <v>101.2</v>
      </c>
      <c r="CR22" s="99">
        <v>99.5</v>
      </c>
      <c r="CS22" s="99">
        <v>102</v>
      </c>
      <c r="CT22" s="99">
        <v>101.9</v>
      </c>
      <c r="CU22" s="99">
        <v>103.2</v>
      </c>
      <c r="CV22" s="99">
        <v>100.5</v>
      </c>
      <c r="CW22" s="99">
        <v>103</v>
      </c>
      <c r="CX22" s="99">
        <v>103.3</v>
      </c>
      <c r="CY22" s="99">
        <v>101.9</v>
      </c>
      <c r="CZ22" s="99">
        <v>104.6</v>
      </c>
      <c r="DA22" s="99">
        <v>102.2</v>
      </c>
      <c r="DB22" s="99">
        <v>101.5</v>
      </c>
      <c r="DC22" s="99">
        <v>97.1</v>
      </c>
      <c r="DD22" s="99">
        <v>102.5</v>
      </c>
      <c r="DE22" s="99">
        <v>102.5</v>
      </c>
      <c r="DF22" s="99">
        <v>99.1</v>
      </c>
      <c r="DG22" s="99">
        <v>100.9</v>
      </c>
      <c r="DH22" s="99">
        <v>105.3</v>
      </c>
      <c r="DI22" s="99">
        <v>100.9</v>
      </c>
      <c r="DJ22" s="99">
        <v>101.3</v>
      </c>
      <c r="DK22" s="99">
        <v>104</v>
      </c>
      <c r="DL22" s="99">
        <v>102.6</v>
      </c>
      <c r="DM22" s="99">
        <v>103.7</v>
      </c>
      <c r="DN22" s="99">
        <v>105.8</v>
      </c>
      <c r="DO22" s="99">
        <v>102.8</v>
      </c>
      <c r="DP22" s="99">
        <v>106.5</v>
      </c>
      <c r="DQ22" s="99">
        <v>101.6</v>
      </c>
      <c r="DR22" s="99">
        <v>105.2</v>
      </c>
      <c r="DS22" s="99">
        <v>104.1</v>
      </c>
      <c r="DT22" s="99">
        <v>103.1</v>
      </c>
      <c r="DU22" s="99">
        <v>76.2</v>
      </c>
      <c r="DV22" s="99">
        <v>97.9</v>
      </c>
      <c r="DW22" s="99">
        <v>99.7</v>
      </c>
      <c r="DX22" s="99">
        <v>100.1</v>
      </c>
      <c r="DY22" s="99">
        <v>102.6</v>
      </c>
      <c r="DZ22" s="99">
        <v>101.5</v>
      </c>
      <c r="EA22" s="99">
        <v>106.3</v>
      </c>
      <c r="EB22" s="99">
        <v>99.5</v>
      </c>
      <c r="EC22" s="99">
        <v>90.3</v>
      </c>
      <c r="ED22" s="99">
        <v>102.8</v>
      </c>
      <c r="EE22" s="99">
        <v>102</v>
      </c>
      <c r="EF22" s="99">
        <v>103.1</v>
      </c>
      <c r="EG22" s="99">
        <v>106.5</v>
      </c>
      <c r="EH22" s="99">
        <v>111.4</v>
      </c>
      <c r="EI22" s="99">
        <v>109.8</v>
      </c>
      <c r="EJ22" s="100" t="s">
        <v>172</v>
      </c>
    </row>
    <row r="23" spans="1:140" ht="14.25">
      <c r="A23" s="83" t="s">
        <v>145</v>
      </c>
      <c r="B23" s="99">
        <v>118.7</v>
      </c>
      <c r="C23" s="99">
        <v>117.9</v>
      </c>
      <c r="D23" s="99">
        <v>119</v>
      </c>
      <c r="E23" s="99">
        <v>117.5</v>
      </c>
      <c r="F23" s="99">
        <v>117.7</v>
      </c>
      <c r="G23" s="99">
        <v>119.4</v>
      </c>
      <c r="H23" s="99">
        <v>114.4</v>
      </c>
      <c r="I23" s="99">
        <v>113.4</v>
      </c>
      <c r="J23" s="99">
        <v>114</v>
      </c>
      <c r="K23" s="99">
        <v>115</v>
      </c>
      <c r="L23" s="99">
        <v>113.7</v>
      </c>
      <c r="M23" s="99">
        <v>112.8</v>
      </c>
      <c r="N23" s="99">
        <v>111.6</v>
      </c>
      <c r="O23" s="99">
        <v>111.6</v>
      </c>
      <c r="P23" s="99">
        <v>109.7</v>
      </c>
      <c r="Q23" s="99">
        <v>111.8</v>
      </c>
      <c r="R23" s="99">
        <v>108.8</v>
      </c>
      <c r="S23" s="99">
        <v>109.3</v>
      </c>
      <c r="T23" s="99">
        <v>109.9</v>
      </c>
      <c r="U23" s="99">
        <v>107.5</v>
      </c>
      <c r="V23" s="99">
        <v>107.9</v>
      </c>
      <c r="W23" s="99">
        <v>107.2</v>
      </c>
      <c r="X23" s="99">
        <v>105.6</v>
      </c>
      <c r="Y23" s="99">
        <v>106.9</v>
      </c>
      <c r="Z23" s="99">
        <v>106.1</v>
      </c>
      <c r="AA23" s="99">
        <v>104.6</v>
      </c>
      <c r="AB23" s="99">
        <v>105.6</v>
      </c>
      <c r="AC23" s="99">
        <v>100.6</v>
      </c>
      <c r="AD23" s="99">
        <v>102.8</v>
      </c>
      <c r="AE23" s="99">
        <v>102.8</v>
      </c>
      <c r="AF23" s="99">
        <v>101.1</v>
      </c>
      <c r="AG23" s="99">
        <v>103.5</v>
      </c>
      <c r="AH23" s="99">
        <v>93.4</v>
      </c>
      <c r="AI23" s="99">
        <v>94.5</v>
      </c>
      <c r="AJ23" s="99">
        <v>94.1</v>
      </c>
      <c r="AK23" s="99">
        <v>93.8</v>
      </c>
      <c r="AL23" s="99">
        <v>94.2</v>
      </c>
      <c r="AM23" s="99">
        <v>95.2</v>
      </c>
      <c r="AN23" s="99">
        <v>94.7</v>
      </c>
      <c r="AO23" s="99">
        <v>94.5</v>
      </c>
      <c r="AP23" s="99">
        <v>95.7</v>
      </c>
      <c r="AQ23" s="99">
        <v>95.5</v>
      </c>
      <c r="AR23" s="99">
        <v>95.9</v>
      </c>
      <c r="AS23" s="99">
        <v>96.2</v>
      </c>
      <c r="AT23" s="99">
        <v>95.2</v>
      </c>
      <c r="AU23" s="99">
        <v>94.7</v>
      </c>
      <c r="AV23" s="99">
        <v>95.6</v>
      </c>
      <c r="AW23" s="99">
        <v>93.2</v>
      </c>
      <c r="AX23" s="99">
        <v>94.8</v>
      </c>
      <c r="AY23" s="99">
        <v>95.1</v>
      </c>
      <c r="AZ23" s="99">
        <v>94.8</v>
      </c>
      <c r="BA23" s="99">
        <v>95.1</v>
      </c>
      <c r="BB23" s="99">
        <v>96.1</v>
      </c>
      <c r="BC23" s="99">
        <v>95.8</v>
      </c>
      <c r="BD23" s="99">
        <v>95.6</v>
      </c>
      <c r="BE23" s="99">
        <v>96.7</v>
      </c>
      <c r="BF23" s="99">
        <v>96.1</v>
      </c>
      <c r="BG23" s="99">
        <v>95.6</v>
      </c>
      <c r="BH23" s="99">
        <v>97.2</v>
      </c>
      <c r="BI23" s="99">
        <v>99</v>
      </c>
      <c r="BJ23" s="99">
        <v>99</v>
      </c>
      <c r="BK23" s="99">
        <v>98.4</v>
      </c>
      <c r="BL23" s="99">
        <v>98.4</v>
      </c>
      <c r="BM23" s="99">
        <v>99.2</v>
      </c>
      <c r="BN23" s="99">
        <v>100</v>
      </c>
      <c r="BO23" s="99">
        <v>98.6</v>
      </c>
      <c r="BP23" s="99">
        <v>99.9</v>
      </c>
      <c r="BQ23" s="99">
        <v>100.5</v>
      </c>
      <c r="BR23" s="99">
        <v>101.3</v>
      </c>
      <c r="BS23" s="99">
        <v>102</v>
      </c>
      <c r="BT23" s="99">
        <v>101.1</v>
      </c>
      <c r="BU23" s="99">
        <v>101.7</v>
      </c>
      <c r="BV23" s="99">
        <v>103.4</v>
      </c>
      <c r="BW23" s="99">
        <v>103</v>
      </c>
      <c r="BX23" s="99">
        <v>103</v>
      </c>
      <c r="BY23" s="99">
        <v>103.7</v>
      </c>
      <c r="BZ23" s="99">
        <v>102.6</v>
      </c>
      <c r="CA23" s="99">
        <v>103.7</v>
      </c>
      <c r="CB23" s="99">
        <v>105.1</v>
      </c>
      <c r="CC23" s="99">
        <v>104.1</v>
      </c>
      <c r="CD23" s="99">
        <v>104.4</v>
      </c>
      <c r="CE23" s="99">
        <v>104.3</v>
      </c>
      <c r="CF23" s="99">
        <v>104</v>
      </c>
      <c r="CG23" s="99">
        <v>105.1</v>
      </c>
      <c r="CH23" s="99">
        <v>102.9</v>
      </c>
      <c r="CI23" s="99">
        <v>103.4</v>
      </c>
      <c r="CJ23" s="99">
        <v>104.3</v>
      </c>
      <c r="CK23" s="99">
        <v>105.2</v>
      </c>
      <c r="CL23" s="99">
        <v>105.2</v>
      </c>
      <c r="CM23" s="99">
        <v>105.7</v>
      </c>
      <c r="CN23" s="99">
        <v>105.4</v>
      </c>
      <c r="CO23" s="99">
        <v>105</v>
      </c>
      <c r="CP23" s="99">
        <v>106.2</v>
      </c>
      <c r="CQ23" s="99">
        <v>102.6</v>
      </c>
      <c r="CR23" s="99">
        <v>105.8</v>
      </c>
      <c r="CS23" s="99">
        <v>105.4</v>
      </c>
      <c r="CT23" s="99">
        <v>105.3</v>
      </c>
      <c r="CU23" s="99">
        <v>105.4</v>
      </c>
      <c r="CV23" s="99">
        <v>105.9</v>
      </c>
      <c r="CW23" s="99">
        <v>105.8</v>
      </c>
      <c r="CX23" s="99">
        <v>104.9</v>
      </c>
      <c r="CY23" s="99">
        <v>105.7</v>
      </c>
      <c r="CZ23" s="99">
        <v>104.9</v>
      </c>
      <c r="DA23" s="99">
        <v>105.3</v>
      </c>
      <c r="DB23" s="99">
        <v>104.8</v>
      </c>
      <c r="DC23" s="99">
        <v>105.6</v>
      </c>
      <c r="DD23" s="99">
        <v>106.7</v>
      </c>
      <c r="DE23" s="99">
        <v>105.8</v>
      </c>
      <c r="DF23" s="99">
        <v>106.6</v>
      </c>
      <c r="DG23" s="99">
        <v>107.1</v>
      </c>
      <c r="DH23" s="99">
        <v>107.4</v>
      </c>
      <c r="DI23" s="99">
        <v>107.3</v>
      </c>
      <c r="DJ23" s="99">
        <v>107.9</v>
      </c>
      <c r="DK23" s="99">
        <v>108.2</v>
      </c>
      <c r="DL23" s="99">
        <v>108.3</v>
      </c>
      <c r="DM23" s="99">
        <v>108.5</v>
      </c>
      <c r="DN23" s="99">
        <v>108.7</v>
      </c>
      <c r="DO23" s="99">
        <v>108.1</v>
      </c>
      <c r="DP23" s="99">
        <v>109.7</v>
      </c>
      <c r="DQ23" s="99">
        <v>107.1</v>
      </c>
      <c r="DR23" s="99">
        <v>108.5</v>
      </c>
      <c r="DS23" s="99">
        <v>109.2</v>
      </c>
      <c r="DT23" s="99">
        <v>92.9</v>
      </c>
      <c r="DU23" s="99">
        <v>75.8</v>
      </c>
      <c r="DV23" s="99">
        <v>88.6</v>
      </c>
      <c r="DW23" s="99">
        <v>103.4</v>
      </c>
      <c r="DX23" s="99">
        <v>104.6</v>
      </c>
      <c r="DY23" s="99">
        <v>105.2</v>
      </c>
      <c r="DZ23" s="99">
        <v>104.9</v>
      </c>
      <c r="EA23" s="99">
        <v>105.7</v>
      </c>
      <c r="EB23" s="99">
        <v>104.5</v>
      </c>
      <c r="EC23" s="99">
        <v>106.5</v>
      </c>
      <c r="ED23" s="99">
        <v>98.7</v>
      </c>
      <c r="EE23" s="99">
        <v>102.5</v>
      </c>
      <c r="EF23" s="99">
        <v>105.2</v>
      </c>
      <c r="EG23" s="99">
        <v>104.4</v>
      </c>
      <c r="EH23" s="99">
        <v>104.4</v>
      </c>
      <c r="EI23" s="99">
        <v>104.6</v>
      </c>
      <c r="EJ23" s="99">
        <v>104.6</v>
      </c>
    </row>
    <row r="24" spans="1:140" ht="14.25">
      <c r="A24" s="83" t="s">
        <v>146</v>
      </c>
      <c r="B24" s="99">
        <v>86</v>
      </c>
      <c r="C24" s="99">
        <v>86.8</v>
      </c>
      <c r="D24" s="99">
        <v>87.7</v>
      </c>
      <c r="E24" s="99">
        <v>88.1</v>
      </c>
      <c r="F24" s="99">
        <v>88.7</v>
      </c>
      <c r="G24" s="99">
        <v>87.4</v>
      </c>
      <c r="H24" s="99">
        <v>89.1</v>
      </c>
      <c r="I24" s="99">
        <v>88.9</v>
      </c>
      <c r="J24" s="99">
        <v>89.4</v>
      </c>
      <c r="K24" s="99">
        <v>89</v>
      </c>
      <c r="L24" s="99">
        <v>90.2</v>
      </c>
      <c r="M24" s="99">
        <v>90.7</v>
      </c>
      <c r="N24" s="99">
        <v>90.7</v>
      </c>
      <c r="O24" s="99">
        <v>91.7</v>
      </c>
      <c r="P24" s="99">
        <v>91.3</v>
      </c>
      <c r="Q24" s="99">
        <v>92.2</v>
      </c>
      <c r="R24" s="99">
        <v>90.5</v>
      </c>
      <c r="S24" s="99">
        <v>91.4</v>
      </c>
      <c r="T24" s="99">
        <v>91.2</v>
      </c>
      <c r="U24" s="99">
        <v>91</v>
      </c>
      <c r="V24" s="99">
        <v>91.8</v>
      </c>
      <c r="W24" s="99">
        <v>91.9</v>
      </c>
      <c r="X24" s="99">
        <v>92.2</v>
      </c>
      <c r="Y24" s="99">
        <v>91.7</v>
      </c>
      <c r="Z24" s="99">
        <v>92.4</v>
      </c>
      <c r="AA24" s="99">
        <v>93</v>
      </c>
      <c r="AB24" s="99">
        <v>93.6</v>
      </c>
      <c r="AC24" s="99">
        <v>92</v>
      </c>
      <c r="AD24" s="99">
        <v>92.8</v>
      </c>
      <c r="AE24" s="99">
        <v>93.5</v>
      </c>
      <c r="AF24" s="99">
        <v>94.2</v>
      </c>
      <c r="AG24" s="99">
        <v>92.8</v>
      </c>
      <c r="AH24" s="99">
        <v>93.4</v>
      </c>
      <c r="AI24" s="99">
        <v>94</v>
      </c>
      <c r="AJ24" s="99">
        <v>93.4</v>
      </c>
      <c r="AK24" s="99">
        <v>93.7</v>
      </c>
      <c r="AL24" s="99">
        <v>94</v>
      </c>
      <c r="AM24" s="99">
        <v>94.3</v>
      </c>
      <c r="AN24" s="99">
        <v>94.6</v>
      </c>
      <c r="AO24" s="99">
        <v>94.2</v>
      </c>
      <c r="AP24" s="99">
        <v>94.8</v>
      </c>
      <c r="AQ24" s="99">
        <v>93.9</v>
      </c>
      <c r="AR24" s="99">
        <v>95.6</v>
      </c>
      <c r="AS24" s="99">
        <v>95.7</v>
      </c>
      <c r="AT24" s="99">
        <v>95.2</v>
      </c>
      <c r="AU24" s="99">
        <v>95.2</v>
      </c>
      <c r="AV24" s="99">
        <v>95.8</v>
      </c>
      <c r="AW24" s="99">
        <v>95.2</v>
      </c>
      <c r="AX24" s="99">
        <v>95.6</v>
      </c>
      <c r="AY24" s="99">
        <v>95.3</v>
      </c>
      <c r="AZ24" s="99">
        <v>96.3</v>
      </c>
      <c r="BA24" s="99">
        <v>96</v>
      </c>
      <c r="BB24" s="99">
        <v>96</v>
      </c>
      <c r="BC24" s="99">
        <v>96.2</v>
      </c>
      <c r="BD24" s="99">
        <v>95.6</v>
      </c>
      <c r="BE24" s="99">
        <v>97</v>
      </c>
      <c r="BF24" s="99">
        <v>97.2</v>
      </c>
      <c r="BG24" s="99">
        <v>97</v>
      </c>
      <c r="BH24" s="99">
        <v>97.3</v>
      </c>
      <c r="BI24" s="99">
        <v>98</v>
      </c>
      <c r="BJ24" s="99">
        <v>98.6</v>
      </c>
      <c r="BK24" s="99">
        <v>98.3</v>
      </c>
      <c r="BL24" s="99">
        <v>97.7</v>
      </c>
      <c r="BM24" s="99">
        <v>99.6</v>
      </c>
      <c r="BN24" s="99">
        <v>99.8</v>
      </c>
      <c r="BO24" s="99">
        <v>100.4</v>
      </c>
      <c r="BP24" s="99">
        <v>100.1</v>
      </c>
      <c r="BQ24" s="99">
        <v>101.7</v>
      </c>
      <c r="BR24" s="99">
        <v>101.4</v>
      </c>
      <c r="BS24" s="99">
        <v>100.9</v>
      </c>
      <c r="BT24" s="99">
        <v>99.2</v>
      </c>
      <c r="BU24" s="99">
        <v>102.2</v>
      </c>
      <c r="BV24" s="99">
        <v>102.4</v>
      </c>
      <c r="BW24" s="99">
        <v>103.1</v>
      </c>
      <c r="BX24" s="99">
        <v>102.3</v>
      </c>
      <c r="BY24" s="99">
        <v>101.9</v>
      </c>
      <c r="BZ24" s="99">
        <v>102.8</v>
      </c>
      <c r="CA24" s="99">
        <v>102.5</v>
      </c>
      <c r="CB24" s="99">
        <v>102.7</v>
      </c>
      <c r="CC24" s="99">
        <v>102.5</v>
      </c>
      <c r="CD24" s="99">
        <v>102.9</v>
      </c>
      <c r="CE24" s="99">
        <v>104.7</v>
      </c>
      <c r="CF24" s="99">
        <v>103.8</v>
      </c>
      <c r="CG24" s="99">
        <v>104.1</v>
      </c>
      <c r="CH24" s="99">
        <v>105.1</v>
      </c>
      <c r="CI24" s="99">
        <v>105.6</v>
      </c>
      <c r="CJ24" s="99">
        <v>105.9</v>
      </c>
      <c r="CK24" s="99">
        <v>105.6</v>
      </c>
      <c r="CL24" s="99">
        <v>106.3</v>
      </c>
      <c r="CM24" s="99">
        <v>105.7</v>
      </c>
      <c r="CN24" s="99">
        <v>107.3</v>
      </c>
      <c r="CO24" s="99">
        <v>105.8</v>
      </c>
      <c r="CP24" s="99">
        <v>109.3</v>
      </c>
      <c r="CQ24" s="99">
        <v>106.2</v>
      </c>
      <c r="CR24" s="99">
        <v>109.6</v>
      </c>
      <c r="CS24" s="99">
        <v>108.4</v>
      </c>
      <c r="CT24" s="99">
        <v>107.8</v>
      </c>
      <c r="CU24" s="99">
        <v>108.7</v>
      </c>
      <c r="CV24" s="99">
        <v>110.5</v>
      </c>
      <c r="CW24" s="99">
        <v>108.5</v>
      </c>
      <c r="CX24" s="99">
        <v>109.9</v>
      </c>
      <c r="CY24" s="99">
        <v>109.8</v>
      </c>
      <c r="CZ24" s="99">
        <v>109.9</v>
      </c>
      <c r="DA24" s="99">
        <v>110.1</v>
      </c>
      <c r="DB24" s="99">
        <v>110.1</v>
      </c>
      <c r="DC24" s="99">
        <v>111.4</v>
      </c>
      <c r="DD24" s="99">
        <v>110.8</v>
      </c>
      <c r="DE24" s="99">
        <v>110</v>
      </c>
      <c r="DF24" s="99">
        <v>111</v>
      </c>
      <c r="DG24" s="99">
        <v>112.4</v>
      </c>
      <c r="DH24" s="99">
        <v>112.1</v>
      </c>
      <c r="DI24" s="99">
        <v>113.1</v>
      </c>
      <c r="DJ24" s="99">
        <v>112.4</v>
      </c>
      <c r="DK24" s="99">
        <v>112.4</v>
      </c>
      <c r="DL24" s="99">
        <v>111.7</v>
      </c>
      <c r="DM24" s="99">
        <v>114.2</v>
      </c>
      <c r="DN24" s="99">
        <v>113.2</v>
      </c>
      <c r="DO24" s="99">
        <v>113.3</v>
      </c>
      <c r="DP24" s="99">
        <v>114.3</v>
      </c>
      <c r="DQ24" s="99">
        <v>113.1</v>
      </c>
      <c r="DR24" s="99">
        <v>114.1</v>
      </c>
      <c r="DS24" s="99">
        <v>113.8</v>
      </c>
      <c r="DT24" s="99">
        <v>96.2</v>
      </c>
      <c r="DU24" s="99">
        <v>78.6</v>
      </c>
      <c r="DV24" s="99">
        <v>107.7</v>
      </c>
      <c r="DW24" s="99">
        <v>116.2</v>
      </c>
      <c r="DX24" s="99">
        <v>113</v>
      </c>
      <c r="DY24" s="99">
        <v>120.9</v>
      </c>
      <c r="DZ24" s="99">
        <v>116.7</v>
      </c>
      <c r="EA24" s="99">
        <v>119.4</v>
      </c>
      <c r="EB24" s="99">
        <v>100.9</v>
      </c>
      <c r="EC24" s="99">
        <v>122.2</v>
      </c>
      <c r="ED24" s="99">
        <v>117.2</v>
      </c>
      <c r="EE24" s="99">
        <v>118.6</v>
      </c>
      <c r="EF24" s="99">
        <v>120.6</v>
      </c>
      <c r="EG24" s="99">
        <v>112.1</v>
      </c>
      <c r="EH24" s="99">
        <v>119.9</v>
      </c>
      <c r="EI24" s="99">
        <v>121.9</v>
      </c>
      <c r="EJ24" s="99">
        <v>121.1</v>
      </c>
    </row>
    <row r="25" spans="1:140" ht="14.25">
      <c r="A25" s="83" t="s">
        <v>147</v>
      </c>
      <c r="B25" s="99">
        <v>100.8</v>
      </c>
      <c r="C25" s="99">
        <v>101.8</v>
      </c>
      <c r="D25" s="99">
        <v>101.8</v>
      </c>
      <c r="E25" s="99">
        <v>101.1</v>
      </c>
      <c r="F25" s="99">
        <v>101.4</v>
      </c>
      <c r="G25" s="99">
        <v>102.1</v>
      </c>
      <c r="H25" s="99">
        <v>101.5</v>
      </c>
      <c r="I25" s="99">
        <v>102.2</v>
      </c>
      <c r="J25" s="99">
        <v>101.2</v>
      </c>
      <c r="K25" s="99">
        <v>100.8</v>
      </c>
      <c r="L25" s="99">
        <v>100.3</v>
      </c>
      <c r="M25" s="99">
        <v>101.2</v>
      </c>
      <c r="N25" s="99">
        <v>99.9</v>
      </c>
      <c r="O25" s="99">
        <v>100.4</v>
      </c>
      <c r="P25" s="99">
        <v>100.6</v>
      </c>
      <c r="Q25" s="99">
        <v>101.3</v>
      </c>
      <c r="R25" s="99">
        <v>101</v>
      </c>
      <c r="S25" s="99">
        <v>100.9</v>
      </c>
      <c r="T25" s="99">
        <v>101.5</v>
      </c>
      <c r="U25" s="99">
        <v>101.3</v>
      </c>
      <c r="V25" s="99">
        <v>101.5</v>
      </c>
      <c r="W25" s="99">
        <v>101.5</v>
      </c>
      <c r="X25" s="99">
        <v>100</v>
      </c>
      <c r="Y25" s="99">
        <v>99.9</v>
      </c>
      <c r="Z25" s="99">
        <v>101.3</v>
      </c>
      <c r="AA25" s="99">
        <v>96.8</v>
      </c>
      <c r="AB25" s="99">
        <v>98.7</v>
      </c>
      <c r="AC25" s="99">
        <v>97.7</v>
      </c>
      <c r="AD25" s="99">
        <v>96.8</v>
      </c>
      <c r="AE25" s="99">
        <v>96.4</v>
      </c>
      <c r="AF25" s="99">
        <v>97</v>
      </c>
      <c r="AG25" s="99">
        <v>96.5</v>
      </c>
      <c r="AH25" s="99">
        <v>95.9</v>
      </c>
      <c r="AI25" s="99">
        <v>96.9</v>
      </c>
      <c r="AJ25" s="99">
        <v>96.7</v>
      </c>
      <c r="AK25" s="99">
        <v>96.6</v>
      </c>
      <c r="AL25" s="99">
        <v>97.2</v>
      </c>
      <c r="AM25" s="99">
        <v>97.4</v>
      </c>
      <c r="AN25" s="99">
        <v>97.6</v>
      </c>
      <c r="AO25" s="99">
        <v>97.4</v>
      </c>
      <c r="AP25" s="99">
        <v>101</v>
      </c>
      <c r="AQ25" s="99">
        <v>98</v>
      </c>
      <c r="AR25" s="99">
        <v>98</v>
      </c>
      <c r="AS25" s="99">
        <v>99.7</v>
      </c>
      <c r="AT25" s="99">
        <v>97</v>
      </c>
      <c r="AU25" s="99">
        <v>95.3</v>
      </c>
      <c r="AV25" s="99">
        <v>95.6</v>
      </c>
      <c r="AW25" s="99">
        <v>95.4</v>
      </c>
      <c r="AX25" s="99">
        <v>95.6</v>
      </c>
      <c r="AY25" s="99">
        <v>96.5</v>
      </c>
      <c r="AZ25" s="99">
        <v>98.8</v>
      </c>
      <c r="BA25" s="99">
        <v>96.1</v>
      </c>
      <c r="BB25" s="99">
        <v>96.6</v>
      </c>
      <c r="BC25" s="99">
        <v>97.4</v>
      </c>
      <c r="BD25" s="99">
        <v>94.2</v>
      </c>
      <c r="BE25" s="99">
        <v>97.5</v>
      </c>
      <c r="BF25" s="99">
        <v>99.4</v>
      </c>
      <c r="BG25" s="99">
        <v>96.9</v>
      </c>
      <c r="BH25" s="99">
        <v>97.2</v>
      </c>
      <c r="BI25" s="99">
        <v>97.3</v>
      </c>
      <c r="BJ25" s="99">
        <v>99.2</v>
      </c>
      <c r="BK25" s="99">
        <v>98.3</v>
      </c>
      <c r="BL25" s="99">
        <v>98.1</v>
      </c>
      <c r="BM25" s="99">
        <v>99.7</v>
      </c>
      <c r="BN25" s="99">
        <v>99.8</v>
      </c>
      <c r="BO25" s="99">
        <v>100</v>
      </c>
      <c r="BP25" s="99">
        <v>100</v>
      </c>
      <c r="BQ25" s="99">
        <v>99.9</v>
      </c>
      <c r="BR25" s="99">
        <v>100.3</v>
      </c>
      <c r="BS25" s="99">
        <v>100.8</v>
      </c>
      <c r="BT25" s="99">
        <v>102</v>
      </c>
      <c r="BU25" s="99">
        <v>103.3</v>
      </c>
      <c r="BV25" s="99">
        <v>100.3</v>
      </c>
      <c r="BW25" s="99">
        <v>99.9</v>
      </c>
      <c r="BX25" s="99">
        <v>100.7</v>
      </c>
      <c r="BY25" s="99">
        <v>101.7</v>
      </c>
      <c r="BZ25" s="99">
        <v>101.9</v>
      </c>
      <c r="CA25" s="99">
        <v>99.5</v>
      </c>
      <c r="CB25" s="99">
        <v>101.1</v>
      </c>
      <c r="CC25" s="99">
        <v>101.4</v>
      </c>
      <c r="CD25" s="99">
        <v>102.5</v>
      </c>
      <c r="CE25" s="99">
        <v>103.5</v>
      </c>
      <c r="CF25" s="99">
        <v>101.8</v>
      </c>
      <c r="CG25" s="99">
        <v>103.7</v>
      </c>
      <c r="CH25" s="99">
        <v>102.8</v>
      </c>
      <c r="CI25" s="99">
        <v>104.1</v>
      </c>
      <c r="CJ25" s="99">
        <v>104.9</v>
      </c>
      <c r="CK25" s="99">
        <v>102</v>
      </c>
      <c r="CL25" s="99">
        <v>104.2</v>
      </c>
      <c r="CM25" s="99">
        <v>106.3</v>
      </c>
      <c r="CN25" s="99">
        <v>106.8</v>
      </c>
      <c r="CO25" s="99">
        <v>107</v>
      </c>
      <c r="CP25" s="99">
        <v>106</v>
      </c>
      <c r="CQ25" s="99">
        <v>105.5</v>
      </c>
      <c r="CR25" s="99">
        <v>105.7</v>
      </c>
      <c r="CS25" s="99">
        <v>105.8</v>
      </c>
      <c r="CT25" s="99">
        <v>107.6</v>
      </c>
      <c r="CU25" s="99">
        <v>103</v>
      </c>
      <c r="CV25" s="99">
        <v>106.3</v>
      </c>
      <c r="CW25" s="99">
        <v>107.7</v>
      </c>
      <c r="CX25" s="99">
        <v>114.4</v>
      </c>
      <c r="CY25" s="99">
        <v>107.1</v>
      </c>
      <c r="CZ25" s="99">
        <v>109.9</v>
      </c>
      <c r="DA25" s="99">
        <v>112</v>
      </c>
      <c r="DB25" s="99">
        <v>111.7</v>
      </c>
      <c r="DC25" s="99">
        <v>111.8</v>
      </c>
      <c r="DD25" s="99">
        <v>112.2</v>
      </c>
      <c r="DE25" s="99">
        <v>112.1</v>
      </c>
      <c r="DF25" s="99">
        <v>112.2</v>
      </c>
      <c r="DG25" s="99">
        <v>113.4</v>
      </c>
      <c r="DH25" s="99">
        <v>113.9</v>
      </c>
      <c r="DI25" s="99">
        <v>114.2</v>
      </c>
      <c r="DJ25" s="99">
        <v>113.6</v>
      </c>
      <c r="DK25" s="99">
        <v>114.4</v>
      </c>
      <c r="DL25" s="99">
        <v>114.4</v>
      </c>
      <c r="DM25" s="99">
        <v>113.7</v>
      </c>
      <c r="DN25" s="99">
        <v>116</v>
      </c>
      <c r="DO25" s="99">
        <v>114.6</v>
      </c>
      <c r="DP25" s="99">
        <v>115.3</v>
      </c>
      <c r="DQ25" s="99">
        <v>116.7</v>
      </c>
      <c r="DR25" s="99">
        <v>116.8</v>
      </c>
      <c r="DS25" s="99">
        <v>116.4</v>
      </c>
      <c r="DT25" s="99">
        <v>107.4</v>
      </c>
      <c r="DU25" s="99">
        <v>87.4</v>
      </c>
      <c r="DV25" s="99">
        <v>107.3</v>
      </c>
      <c r="DW25" s="99">
        <v>108.8</v>
      </c>
      <c r="DX25" s="99">
        <v>109.1</v>
      </c>
      <c r="DY25" s="99">
        <v>107.2</v>
      </c>
      <c r="DZ25" s="99">
        <v>109.8</v>
      </c>
      <c r="EA25" s="99">
        <v>113.8</v>
      </c>
      <c r="EB25" s="99">
        <v>116</v>
      </c>
      <c r="EC25" s="99">
        <v>114.9</v>
      </c>
      <c r="ED25" s="99">
        <v>117.2</v>
      </c>
      <c r="EE25" s="99">
        <v>121.1</v>
      </c>
      <c r="EF25" s="99">
        <v>118</v>
      </c>
      <c r="EG25" s="99">
        <v>116.9</v>
      </c>
      <c r="EH25" s="99">
        <v>123.6</v>
      </c>
      <c r="EI25" s="99">
        <v>120.4</v>
      </c>
      <c r="EJ25" s="99">
        <v>123.4</v>
      </c>
    </row>
    <row r="26" spans="1:140" ht="14.25">
      <c r="A26" s="83" t="s">
        <v>148</v>
      </c>
      <c r="B26" s="99">
        <v>105.8</v>
      </c>
      <c r="C26" s="99">
        <v>105.8</v>
      </c>
      <c r="D26" s="99">
        <v>106.3</v>
      </c>
      <c r="E26" s="99">
        <v>105.2</v>
      </c>
      <c r="F26" s="99">
        <v>105.9</v>
      </c>
      <c r="G26" s="99">
        <v>105.2</v>
      </c>
      <c r="H26" s="99">
        <v>105.5</v>
      </c>
      <c r="I26" s="99">
        <v>105.5</v>
      </c>
      <c r="J26" s="99">
        <v>105.5</v>
      </c>
      <c r="K26" s="99">
        <v>105.8</v>
      </c>
      <c r="L26" s="99">
        <v>105.3</v>
      </c>
      <c r="M26" s="99">
        <v>106.2</v>
      </c>
      <c r="N26" s="99">
        <v>104.8</v>
      </c>
      <c r="O26" s="99">
        <v>105.3</v>
      </c>
      <c r="P26" s="99">
        <v>104</v>
      </c>
      <c r="Q26" s="99">
        <v>105.3</v>
      </c>
      <c r="R26" s="99">
        <v>104.4</v>
      </c>
      <c r="S26" s="99">
        <v>104.2</v>
      </c>
      <c r="T26" s="99">
        <v>104.2</v>
      </c>
      <c r="U26" s="99">
        <v>103.7</v>
      </c>
      <c r="V26" s="99">
        <v>103.1</v>
      </c>
      <c r="W26" s="99">
        <v>104.3</v>
      </c>
      <c r="X26" s="99">
        <v>102.4</v>
      </c>
      <c r="Y26" s="99">
        <v>101.5</v>
      </c>
      <c r="Z26" s="99">
        <v>103.3</v>
      </c>
      <c r="AA26" s="99">
        <v>100</v>
      </c>
      <c r="AB26" s="99">
        <v>101.9</v>
      </c>
      <c r="AC26" s="99">
        <v>100.2</v>
      </c>
      <c r="AD26" s="99">
        <v>100.3</v>
      </c>
      <c r="AE26" s="99">
        <v>100.7</v>
      </c>
      <c r="AF26" s="99">
        <v>100.4</v>
      </c>
      <c r="AG26" s="99">
        <v>99.9</v>
      </c>
      <c r="AH26" s="99">
        <v>99.8</v>
      </c>
      <c r="AI26" s="99">
        <v>98.8</v>
      </c>
      <c r="AJ26" s="99">
        <v>98.6</v>
      </c>
      <c r="AK26" s="99">
        <v>99.1</v>
      </c>
      <c r="AL26" s="99">
        <v>97.8</v>
      </c>
      <c r="AM26" s="99">
        <v>98.2</v>
      </c>
      <c r="AN26" s="99">
        <v>98.4</v>
      </c>
      <c r="AO26" s="99">
        <v>97.7</v>
      </c>
      <c r="AP26" s="99">
        <v>98.1</v>
      </c>
      <c r="AQ26" s="99">
        <v>98</v>
      </c>
      <c r="AR26" s="99">
        <v>97.5</v>
      </c>
      <c r="AS26" s="99">
        <v>97.9</v>
      </c>
      <c r="AT26" s="99">
        <v>98</v>
      </c>
      <c r="AU26" s="99">
        <v>97.9</v>
      </c>
      <c r="AV26" s="99">
        <v>98</v>
      </c>
      <c r="AW26" s="99">
        <v>97.7</v>
      </c>
      <c r="AX26" s="99">
        <v>97.8</v>
      </c>
      <c r="AY26" s="99">
        <v>97.8</v>
      </c>
      <c r="AZ26" s="99">
        <v>98</v>
      </c>
      <c r="BA26" s="99">
        <v>98.5</v>
      </c>
      <c r="BB26" s="99">
        <v>98.3</v>
      </c>
      <c r="BC26" s="99">
        <v>98</v>
      </c>
      <c r="BD26" s="99">
        <v>97.4</v>
      </c>
      <c r="BE26" s="99">
        <v>97.9</v>
      </c>
      <c r="BF26" s="99">
        <v>98.6</v>
      </c>
      <c r="BG26" s="99">
        <v>98.8</v>
      </c>
      <c r="BH26" s="99">
        <v>99.5</v>
      </c>
      <c r="BI26" s="99">
        <v>99.6</v>
      </c>
      <c r="BJ26" s="99">
        <v>99.7</v>
      </c>
      <c r="BK26" s="99">
        <v>99.5</v>
      </c>
      <c r="BL26" s="99">
        <v>99.6</v>
      </c>
      <c r="BM26" s="99">
        <v>99.9</v>
      </c>
      <c r="BN26" s="99">
        <v>99.6</v>
      </c>
      <c r="BO26" s="99">
        <v>100</v>
      </c>
      <c r="BP26" s="99">
        <v>101.2</v>
      </c>
      <c r="BQ26" s="99">
        <v>100.8</v>
      </c>
      <c r="BR26" s="99">
        <v>100</v>
      </c>
      <c r="BS26" s="99">
        <v>99.5</v>
      </c>
      <c r="BT26" s="99">
        <v>99.9</v>
      </c>
      <c r="BU26" s="99">
        <v>100.2</v>
      </c>
      <c r="BV26" s="99">
        <v>99.7</v>
      </c>
      <c r="BW26" s="99">
        <v>100.3</v>
      </c>
      <c r="BX26" s="99">
        <v>99.8</v>
      </c>
      <c r="BY26" s="99">
        <v>100.3</v>
      </c>
      <c r="BZ26" s="99">
        <v>100.2</v>
      </c>
      <c r="CA26" s="99">
        <v>99.7</v>
      </c>
      <c r="CB26" s="99">
        <v>100</v>
      </c>
      <c r="CC26" s="99">
        <v>100.1</v>
      </c>
      <c r="CD26" s="99">
        <v>99.7</v>
      </c>
      <c r="CE26" s="99">
        <v>100.6</v>
      </c>
      <c r="CF26" s="99">
        <v>99.7</v>
      </c>
      <c r="CG26" s="99">
        <v>99.4</v>
      </c>
      <c r="CH26" s="99">
        <v>100.8</v>
      </c>
      <c r="CI26" s="99">
        <v>99.8</v>
      </c>
      <c r="CJ26" s="99">
        <v>100.1</v>
      </c>
      <c r="CK26" s="99">
        <v>100.2</v>
      </c>
      <c r="CL26" s="99">
        <v>100</v>
      </c>
      <c r="CM26" s="99">
        <v>100.3</v>
      </c>
      <c r="CN26" s="99">
        <v>100</v>
      </c>
      <c r="CO26" s="99">
        <v>99.8</v>
      </c>
      <c r="CP26" s="99">
        <v>100.1</v>
      </c>
      <c r="CQ26" s="99">
        <v>99.4</v>
      </c>
      <c r="CR26" s="99">
        <v>99.8</v>
      </c>
      <c r="CS26" s="99">
        <v>99.6</v>
      </c>
      <c r="CT26" s="99">
        <v>98.6</v>
      </c>
      <c r="CU26" s="99">
        <v>99.7</v>
      </c>
      <c r="CV26" s="99">
        <v>99.7</v>
      </c>
      <c r="CW26" s="99">
        <v>98.8</v>
      </c>
      <c r="CX26" s="99">
        <v>100.2</v>
      </c>
      <c r="CY26" s="99">
        <v>99.4</v>
      </c>
      <c r="CZ26" s="99">
        <v>99.4</v>
      </c>
      <c r="DA26" s="99">
        <v>100</v>
      </c>
      <c r="DB26" s="99">
        <v>99.4</v>
      </c>
      <c r="DC26" s="99">
        <v>99.9</v>
      </c>
      <c r="DD26" s="99">
        <v>100.3</v>
      </c>
      <c r="DE26" s="99">
        <v>99.9</v>
      </c>
      <c r="DF26" s="99">
        <v>100.3</v>
      </c>
      <c r="DG26" s="99">
        <v>99.8</v>
      </c>
      <c r="DH26" s="99">
        <v>99.8</v>
      </c>
      <c r="DI26" s="99">
        <v>100.9</v>
      </c>
      <c r="DJ26" s="99">
        <v>99.8</v>
      </c>
      <c r="DK26" s="99">
        <v>100.8</v>
      </c>
      <c r="DL26" s="99">
        <v>101.2</v>
      </c>
      <c r="DM26" s="99">
        <v>100.3</v>
      </c>
      <c r="DN26" s="99">
        <v>100.8</v>
      </c>
      <c r="DO26" s="99">
        <v>100.6</v>
      </c>
      <c r="DP26" s="99">
        <v>100.2</v>
      </c>
      <c r="DQ26" s="99">
        <v>100.4</v>
      </c>
      <c r="DR26" s="99">
        <v>101</v>
      </c>
      <c r="DS26" s="99">
        <v>102.1</v>
      </c>
      <c r="DT26" s="99">
        <v>79.3</v>
      </c>
      <c r="DU26" s="99">
        <v>71.4</v>
      </c>
      <c r="DV26" s="99">
        <v>85.5</v>
      </c>
      <c r="DW26" s="99">
        <v>93.8</v>
      </c>
      <c r="DX26" s="99">
        <v>92.9</v>
      </c>
      <c r="DY26" s="99">
        <v>100.5</v>
      </c>
      <c r="DZ26" s="99">
        <v>100.3</v>
      </c>
      <c r="EA26" s="99">
        <v>99.9</v>
      </c>
      <c r="EB26" s="99">
        <v>91.5</v>
      </c>
      <c r="EC26" s="99">
        <v>92.5</v>
      </c>
      <c r="ED26" s="99">
        <v>90.7</v>
      </c>
      <c r="EE26" s="99">
        <v>98.3</v>
      </c>
      <c r="EF26" s="99">
        <v>97.9</v>
      </c>
      <c r="EG26" s="99">
        <v>98.3</v>
      </c>
      <c r="EH26" s="99">
        <v>99.8</v>
      </c>
      <c r="EI26" s="99">
        <v>100.5</v>
      </c>
      <c r="EJ26" s="100" t="s">
        <v>172</v>
      </c>
    </row>
    <row r="27" spans="1:140" ht="14.25">
      <c r="A27" s="83" t="s">
        <v>149</v>
      </c>
      <c r="B27" s="99">
        <v>109.5</v>
      </c>
      <c r="C27" s="99">
        <v>110.5</v>
      </c>
      <c r="D27" s="99">
        <v>121</v>
      </c>
      <c r="E27" s="99">
        <v>107.2</v>
      </c>
      <c r="F27" s="99">
        <v>111</v>
      </c>
      <c r="G27" s="99">
        <v>110.1</v>
      </c>
      <c r="H27" s="99">
        <v>111.9</v>
      </c>
      <c r="I27" s="99">
        <v>109.8</v>
      </c>
      <c r="J27" s="99">
        <v>109.5</v>
      </c>
      <c r="K27" s="99">
        <v>109.7</v>
      </c>
      <c r="L27" s="99">
        <v>108.4</v>
      </c>
      <c r="M27" s="99">
        <v>108</v>
      </c>
      <c r="N27" s="99">
        <v>107.2</v>
      </c>
      <c r="O27" s="99">
        <v>107.2</v>
      </c>
      <c r="P27" s="99">
        <v>108.3</v>
      </c>
      <c r="Q27" s="99">
        <v>108.2</v>
      </c>
      <c r="R27" s="99">
        <v>104.7</v>
      </c>
      <c r="S27" s="99">
        <v>105</v>
      </c>
      <c r="T27" s="99">
        <v>104.7</v>
      </c>
      <c r="U27" s="99">
        <v>104.4</v>
      </c>
      <c r="V27" s="99">
        <v>105</v>
      </c>
      <c r="W27" s="99">
        <v>104.3</v>
      </c>
      <c r="X27" s="99">
        <v>104.4</v>
      </c>
      <c r="Y27" s="99">
        <v>102.2</v>
      </c>
      <c r="Z27" s="99">
        <v>105</v>
      </c>
      <c r="AA27" s="99">
        <v>104.6</v>
      </c>
      <c r="AB27" s="99">
        <v>102.1</v>
      </c>
      <c r="AC27" s="99">
        <v>101.5</v>
      </c>
      <c r="AD27" s="99">
        <v>98.6</v>
      </c>
      <c r="AE27" s="99">
        <v>103.2</v>
      </c>
      <c r="AF27" s="99">
        <v>99.7</v>
      </c>
      <c r="AG27" s="99">
        <v>100.9</v>
      </c>
      <c r="AH27" s="99">
        <v>99.5</v>
      </c>
      <c r="AI27" s="99">
        <v>98</v>
      </c>
      <c r="AJ27" s="99">
        <v>98.1</v>
      </c>
      <c r="AK27" s="99">
        <v>96.6</v>
      </c>
      <c r="AL27" s="99">
        <v>95.4</v>
      </c>
      <c r="AM27" s="99">
        <v>94.7</v>
      </c>
      <c r="AN27" s="99">
        <v>88.1</v>
      </c>
      <c r="AO27" s="99">
        <v>88.7</v>
      </c>
      <c r="AP27" s="99">
        <v>95</v>
      </c>
      <c r="AQ27" s="99">
        <v>90.6</v>
      </c>
      <c r="AR27" s="99">
        <v>93.4</v>
      </c>
      <c r="AS27" s="99">
        <v>94.8</v>
      </c>
      <c r="AT27" s="99">
        <v>93.3</v>
      </c>
      <c r="AU27" s="99">
        <v>95</v>
      </c>
      <c r="AV27" s="99">
        <v>94.7</v>
      </c>
      <c r="AW27" s="99">
        <v>96.5</v>
      </c>
      <c r="AX27" s="99">
        <v>95.1</v>
      </c>
      <c r="AY27" s="99">
        <v>94.4</v>
      </c>
      <c r="AZ27" s="99">
        <v>95</v>
      </c>
      <c r="BA27" s="99">
        <v>94.9</v>
      </c>
      <c r="BB27" s="99">
        <v>95.1</v>
      </c>
      <c r="BC27" s="99">
        <v>95.1</v>
      </c>
      <c r="BD27" s="99">
        <v>95.8</v>
      </c>
      <c r="BE27" s="99">
        <v>95.8</v>
      </c>
      <c r="BF27" s="99">
        <v>95.7</v>
      </c>
      <c r="BG27" s="99">
        <v>94.8</v>
      </c>
      <c r="BH27" s="99">
        <v>95.8</v>
      </c>
      <c r="BI27" s="99">
        <v>96.2</v>
      </c>
      <c r="BJ27" s="99">
        <v>98.8</v>
      </c>
      <c r="BK27" s="99">
        <v>97.7</v>
      </c>
      <c r="BL27" s="99">
        <v>96.6</v>
      </c>
      <c r="BM27" s="99">
        <v>98.1</v>
      </c>
      <c r="BN27" s="99">
        <v>100.5</v>
      </c>
      <c r="BO27" s="99">
        <v>99.4</v>
      </c>
      <c r="BP27" s="99">
        <v>101.1</v>
      </c>
      <c r="BQ27" s="99">
        <v>101.5</v>
      </c>
      <c r="BR27" s="99">
        <v>101.8</v>
      </c>
      <c r="BS27" s="99">
        <v>101.3</v>
      </c>
      <c r="BT27" s="99">
        <v>100.4</v>
      </c>
      <c r="BU27" s="99">
        <v>102.8</v>
      </c>
      <c r="BV27" s="99">
        <v>102.6</v>
      </c>
      <c r="BW27" s="99">
        <v>102.6</v>
      </c>
      <c r="BX27" s="99">
        <v>104.9</v>
      </c>
      <c r="BY27" s="99">
        <v>106</v>
      </c>
      <c r="BZ27" s="99">
        <v>101.1</v>
      </c>
      <c r="CA27" s="99">
        <v>104.5</v>
      </c>
      <c r="CB27" s="99">
        <v>103.8</v>
      </c>
      <c r="CC27" s="99">
        <v>104.8</v>
      </c>
      <c r="CD27" s="99">
        <v>105.6</v>
      </c>
      <c r="CE27" s="99">
        <v>108.6</v>
      </c>
      <c r="CF27" s="99">
        <v>107.7</v>
      </c>
      <c r="CG27" s="99">
        <v>106.6</v>
      </c>
      <c r="CH27" s="99">
        <v>106.1</v>
      </c>
      <c r="CI27" s="99">
        <v>108</v>
      </c>
      <c r="CJ27" s="99">
        <v>107.8</v>
      </c>
      <c r="CK27" s="99">
        <v>110.4</v>
      </c>
      <c r="CL27" s="99">
        <v>112.2</v>
      </c>
      <c r="CM27" s="99">
        <v>111.9</v>
      </c>
      <c r="CN27" s="99">
        <v>112</v>
      </c>
      <c r="CO27" s="99">
        <v>112.1</v>
      </c>
      <c r="CP27" s="99">
        <v>113.8</v>
      </c>
      <c r="CQ27" s="99">
        <v>114.1</v>
      </c>
      <c r="CR27" s="99">
        <v>113.5</v>
      </c>
      <c r="CS27" s="99">
        <v>113.4</v>
      </c>
      <c r="CT27" s="99">
        <v>117.4</v>
      </c>
      <c r="CU27" s="99">
        <v>115.8</v>
      </c>
      <c r="CV27" s="99">
        <v>117.5</v>
      </c>
      <c r="CW27" s="99">
        <v>115.2</v>
      </c>
      <c r="CX27" s="99">
        <v>117.9</v>
      </c>
      <c r="CY27" s="99">
        <v>118</v>
      </c>
      <c r="CZ27" s="99">
        <v>117</v>
      </c>
      <c r="DA27" s="99">
        <v>116.8</v>
      </c>
      <c r="DB27" s="99">
        <v>117.8</v>
      </c>
      <c r="DC27" s="99">
        <v>116.3</v>
      </c>
      <c r="DD27" s="99">
        <v>118.4</v>
      </c>
      <c r="DE27" s="99">
        <v>118.3</v>
      </c>
      <c r="DF27" s="99">
        <v>117.1</v>
      </c>
      <c r="DG27" s="99">
        <v>116.7</v>
      </c>
      <c r="DH27" s="99">
        <v>120.1</v>
      </c>
      <c r="DI27" s="99">
        <v>119.8</v>
      </c>
      <c r="DJ27" s="99">
        <v>120.5</v>
      </c>
      <c r="DK27" s="99">
        <v>120.6</v>
      </c>
      <c r="DL27" s="99">
        <v>121.2</v>
      </c>
      <c r="DM27" s="99">
        <v>123.2</v>
      </c>
      <c r="DN27" s="99">
        <v>123.9</v>
      </c>
      <c r="DO27" s="99">
        <v>123.5</v>
      </c>
      <c r="DP27" s="99">
        <v>125.1</v>
      </c>
      <c r="DQ27" s="99">
        <v>124.4</v>
      </c>
      <c r="DR27" s="99">
        <v>124.5</v>
      </c>
      <c r="DS27" s="99">
        <v>124.5</v>
      </c>
      <c r="DT27" s="99">
        <v>120</v>
      </c>
      <c r="DU27" s="99">
        <v>84.6</v>
      </c>
      <c r="DV27" s="99">
        <v>118.4</v>
      </c>
      <c r="DW27" s="99">
        <v>118.9</v>
      </c>
      <c r="DX27" s="99">
        <v>120.6</v>
      </c>
      <c r="DY27" s="99">
        <v>121.2</v>
      </c>
      <c r="DZ27" s="99">
        <v>121.2</v>
      </c>
      <c r="EA27" s="99">
        <v>124</v>
      </c>
      <c r="EB27" s="99">
        <v>125.4</v>
      </c>
      <c r="EC27" s="99">
        <v>126.2</v>
      </c>
      <c r="ED27" s="99">
        <v>111.7</v>
      </c>
      <c r="EE27" s="99">
        <v>130.4</v>
      </c>
      <c r="EF27" s="99">
        <v>131.8</v>
      </c>
      <c r="EG27" s="99">
        <v>129.6</v>
      </c>
      <c r="EH27" s="99">
        <v>123.7</v>
      </c>
      <c r="EI27" s="99">
        <v>125.5</v>
      </c>
      <c r="EJ27" s="100" t="s">
        <v>172</v>
      </c>
    </row>
    <row r="28" spans="1:140" ht="14.25">
      <c r="A28" s="83" t="s">
        <v>150</v>
      </c>
      <c r="B28" s="99">
        <v>79.6</v>
      </c>
      <c r="C28" s="99">
        <v>78.5</v>
      </c>
      <c r="D28" s="99">
        <v>80.2</v>
      </c>
      <c r="E28" s="99">
        <v>81.4</v>
      </c>
      <c r="F28" s="99">
        <v>81.5</v>
      </c>
      <c r="G28" s="99">
        <v>81</v>
      </c>
      <c r="H28" s="99">
        <v>80.2</v>
      </c>
      <c r="I28" s="99">
        <v>80.8</v>
      </c>
      <c r="J28" s="99">
        <v>81.5</v>
      </c>
      <c r="K28" s="99">
        <v>81.1</v>
      </c>
      <c r="L28" s="99">
        <v>80.7</v>
      </c>
      <c r="M28" s="99">
        <v>80.2</v>
      </c>
      <c r="N28" s="99">
        <v>78.1</v>
      </c>
      <c r="O28" s="99">
        <v>79.9</v>
      </c>
      <c r="P28" s="99">
        <v>79.9</v>
      </c>
      <c r="Q28" s="99">
        <v>80.1</v>
      </c>
      <c r="R28" s="99">
        <v>81.1</v>
      </c>
      <c r="S28" s="99">
        <v>82.4</v>
      </c>
      <c r="T28" s="99">
        <v>83</v>
      </c>
      <c r="U28" s="99">
        <v>84.5</v>
      </c>
      <c r="V28" s="99">
        <v>85.1</v>
      </c>
      <c r="W28" s="99">
        <v>84.1</v>
      </c>
      <c r="X28" s="99">
        <v>85.5</v>
      </c>
      <c r="Y28" s="99">
        <v>83.7</v>
      </c>
      <c r="Z28" s="99">
        <v>87.3</v>
      </c>
      <c r="AA28" s="99">
        <v>86.4</v>
      </c>
      <c r="AB28" s="99">
        <v>85.6</v>
      </c>
      <c r="AC28" s="99">
        <v>85</v>
      </c>
      <c r="AD28" s="99">
        <v>86.1</v>
      </c>
      <c r="AE28" s="99">
        <v>88.5</v>
      </c>
      <c r="AF28" s="99">
        <v>89.9</v>
      </c>
      <c r="AG28" s="99">
        <v>90.5</v>
      </c>
      <c r="AH28" s="99">
        <v>90.7</v>
      </c>
      <c r="AI28" s="99">
        <v>89.9</v>
      </c>
      <c r="AJ28" s="99">
        <v>89.6</v>
      </c>
      <c r="AK28" s="99">
        <v>90.4</v>
      </c>
      <c r="AL28" s="99">
        <v>90.7</v>
      </c>
      <c r="AM28" s="99">
        <v>90.5</v>
      </c>
      <c r="AN28" s="99">
        <v>90.7</v>
      </c>
      <c r="AO28" s="99">
        <v>87.8</v>
      </c>
      <c r="AP28" s="99">
        <v>92.2</v>
      </c>
      <c r="AQ28" s="99">
        <v>90.9</v>
      </c>
      <c r="AR28" s="99">
        <v>92.6</v>
      </c>
      <c r="AS28" s="99">
        <v>92.4</v>
      </c>
      <c r="AT28" s="99">
        <v>93</v>
      </c>
      <c r="AU28" s="99">
        <v>92.7</v>
      </c>
      <c r="AV28" s="99">
        <v>94</v>
      </c>
      <c r="AW28" s="99">
        <v>94.6</v>
      </c>
      <c r="AX28" s="99">
        <v>92.2</v>
      </c>
      <c r="AY28" s="99">
        <v>91.6</v>
      </c>
      <c r="AZ28" s="99">
        <v>93.9</v>
      </c>
      <c r="BA28" s="99">
        <v>96.5</v>
      </c>
      <c r="BB28" s="99">
        <v>93.6</v>
      </c>
      <c r="BC28" s="99">
        <v>93.5</v>
      </c>
      <c r="BD28" s="99">
        <v>96</v>
      </c>
      <c r="BE28" s="99">
        <v>95.8</v>
      </c>
      <c r="BF28" s="99">
        <v>96</v>
      </c>
      <c r="BG28" s="99">
        <v>97.3</v>
      </c>
      <c r="BH28" s="99">
        <v>98.5</v>
      </c>
      <c r="BI28" s="99">
        <v>97.8</v>
      </c>
      <c r="BJ28" s="99">
        <v>98.4</v>
      </c>
      <c r="BK28" s="99">
        <v>100</v>
      </c>
      <c r="BL28" s="99">
        <v>100.4</v>
      </c>
      <c r="BM28" s="99">
        <v>99.8</v>
      </c>
      <c r="BN28" s="99">
        <v>98.5</v>
      </c>
      <c r="BO28" s="99">
        <v>99.9</v>
      </c>
      <c r="BP28" s="99">
        <v>100.7</v>
      </c>
      <c r="BQ28" s="99">
        <v>101.2</v>
      </c>
      <c r="BR28" s="99">
        <v>100.9</v>
      </c>
      <c r="BS28" s="99">
        <v>102.3</v>
      </c>
      <c r="BT28" s="99">
        <v>98.3</v>
      </c>
      <c r="BU28" s="99">
        <v>99.7</v>
      </c>
      <c r="BV28" s="99">
        <v>101.2</v>
      </c>
      <c r="BW28" s="99">
        <v>101.5</v>
      </c>
      <c r="BX28" s="99">
        <v>101.3</v>
      </c>
      <c r="BY28" s="99">
        <v>101.9</v>
      </c>
      <c r="BZ28" s="99">
        <v>101.3</v>
      </c>
      <c r="CA28" s="99">
        <v>101.8</v>
      </c>
      <c r="CB28" s="99">
        <v>102.5</v>
      </c>
      <c r="CC28" s="99">
        <v>102.5</v>
      </c>
      <c r="CD28" s="99">
        <v>102.5</v>
      </c>
      <c r="CE28" s="99">
        <v>103.1</v>
      </c>
      <c r="CF28" s="99">
        <v>103.1</v>
      </c>
      <c r="CG28" s="99">
        <v>102.5</v>
      </c>
      <c r="CH28" s="99">
        <v>104.6</v>
      </c>
      <c r="CI28" s="99">
        <v>103.6</v>
      </c>
      <c r="CJ28" s="99">
        <v>103.7</v>
      </c>
      <c r="CK28" s="99">
        <v>105.5</v>
      </c>
      <c r="CL28" s="99">
        <v>105.4</v>
      </c>
      <c r="CM28" s="99">
        <v>105.2</v>
      </c>
      <c r="CN28" s="99">
        <v>106.9</v>
      </c>
      <c r="CO28" s="99">
        <v>108.2</v>
      </c>
      <c r="CP28" s="99">
        <v>108.1</v>
      </c>
      <c r="CQ28" s="99">
        <v>108.2</v>
      </c>
      <c r="CR28" s="99">
        <v>109</v>
      </c>
      <c r="CS28" s="99">
        <v>109.8</v>
      </c>
      <c r="CT28" s="99">
        <v>111.5</v>
      </c>
      <c r="CU28" s="99">
        <v>107.3</v>
      </c>
      <c r="CV28" s="99">
        <v>109.9</v>
      </c>
      <c r="CW28" s="99">
        <v>108.7</v>
      </c>
      <c r="CX28" s="99">
        <v>112.1</v>
      </c>
      <c r="CY28" s="99">
        <v>110.1</v>
      </c>
      <c r="CZ28" s="99">
        <v>111.2</v>
      </c>
      <c r="DA28" s="99">
        <v>110</v>
      </c>
      <c r="DB28" s="99">
        <v>112.1</v>
      </c>
      <c r="DC28" s="99">
        <v>111.3</v>
      </c>
      <c r="DD28" s="99">
        <v>113.2</v>
      </c>
      <c r="DE28" s="99">
        <v>112.1</v>
      </c>
      <c r="DF28" s="99">
        <v>113.3</v>
      </c>
      <c r="DG28" s="99">
        <v>113</v>
      </c>
      <c r="DH28" s="99">
        <v>114</v>
      </c>
      <c r="DI28" s="99">
        <v>115.2</v>
      </c>
      <c r="DJ28" s="99">
        <v>113.5</v>
      </c>
      <c r="DK28" s="99">
        <v>112.3</v>
      </c>
      <c r="DL28" s="99">
        <v>112.9</v>
      </c>
      <c r="DM28" s="99">
        <v>112.9</v>
      </c>
      <c r="DN28" s="99">
        <v>111.6</v>
      </c>
      <c r="DO28" s="99">
        <v>112</v>
      </c>
      <c r="DP28" s="99">
        <v>115.1</v>
      </c>
      <c r="DQ28" s="99">
        <v>114.9</v>
      </c>
      <c r="DR28" s="99">
        <v>115.1</v>
      </c>
      <c r="DS28" s="99">
        <v>119.7</v>
      </c>
      <c r="DT28" s="99">
        <v>113</v>
      </c>
      <c r="DU28" s="99">
        <v>104.8</v>
      </c>
      <c r="DV28" s="99">
        <v>112.6</v>
      </c>
      <c r="DW28" s="99">
        <v>116.4</v>
      </c>
      <c r="DX28" s="99">
        <v>116.3</v>
      </c>
      <c r="DY28" s="99">
        <v>117.5</v>
      </c>
      <c r="DZ28" s="99">
        <v>118.1</v>
      </c>
      <c r="EA28" s="99">
        <v>119.3</v>
      </c>
      <c r="EB28" s="99">
        <v>117.1</v>
      </c>
      <c r="EC28" s="99">
        <v>110.1</v>
      </c>
      <c r="ED28" s="99">
        <v>104.5</v>
      </c>
      <c r="EE28" s="99">
        <v>109.3</v>
      </c>
      <c r="EF28" s="99">
        <v>117</v>
      </c>
      <c r="EG28" s="99">
        <v>121.4</v>
      </c>
      <c r="EH28" s="99">
        <v>118.6</v>
      </c>
      <c r="EI28" s="99">
        <v>123.7</v>
      </c>
      <c r="EJ28" s="99">
        <v>121.9</v>
      </c>
    </row>
    <row r="29" spans="1:140" ht="14.25">
      <c r="A29" s="83" t="s">
        <v>151</v>
      </c>
      <c r="B29" s="99">
        <v>78.1</v>
      </c>
      <c r="C29" s="99">
        <v>77.3</v>
      </c>
      <c r="D29" s="99">
        <v>77.8</v>
      </c>
      <c r="E29" s="99">
        <v>78</v>
      </c>
      <c r="F29" s="99">
        <v>78.5</v>
      </c>
      <c r="G29" s="99">
        <v>78.3</v>
      </c>
      <c r="H29" s="99">
        <v>78.2</v>
      </c>
      <c r="I29" s="99">
        <v>78.3</v>
      </c>
      <c r="J29" s="99">
        <v>79.2</v>
      </c>
      <c r="K29" s="99">
        <v>80.1</v>
      </c>
      <c r="L29" s="99">
        <v>80.3</v>
      </c>
      <c r="M29" s="99">
        <v>78.8</v>
      </c>
      <c r="N29" s="99">
        <v>79.9</v>
      </c>
      <c r="O29" s="99">
        <v>81.8</v>
      </c>
      <c r="P29" s="99">
        <v>81.2</v>
      </c>
      <c r="Q29" s="99">
        <v>82.3</v>
      </c>
      <c r="R29" s="99">
        <v>81.7</v>
      </c>
      <c r="S29" s="99">
        <v>83.3</v>
      </c>
      <c r="T29" s="99">
        <v>83.3</v>
      </c>
      <c r="U29" s="99">
        <v>84.2</v>
      </c>
      <c r="V29" s="99">
        <v>84.9</v>
      </c>
      <c r="W29" s="99">
        <v>84.7</v>
      </c>
      <c r="X29" s="99">
        <v>86.1</v>
      </c>
      <c r="Y29" s="99">
        <v>84.9</v>
      </c>
      <c r="Z29" s="99">
        <v>85.6</v>
      </c>
      <c r="AA29" s="99">
        <v>84.4</v>
      </c>
      <c r="AB29" s="99">
        <v>84.6</v>
      </c>
      <c r="AC29" s="99">
        <v>84.4</v>
      </c>
      <c r="AD29" s="99">
        <v>84.8</v>
      </c>
      <c r="AE29" s="99">
        <v>85.1</v>
      </c>
      <c r="AF29" s="99">
        <v>86.1</v>
      </c>
      <c r="AG29" s="99">
        <v>86.2</v>
      </c>
      <c r="AH29" s="99">
        <v>86.9</v>
      </c>
      <c r="AI29" s="99">
        <v>87.8</v>
      </c>
      <c r="AJ29" s="99">
        <v>87.9</v>
      </c>
      <c r="AK29" s="99">
        <v>88</v>
      </c>
      <c r="AL29" s="99">
        <v>87.7</v>
      </c>
      <c r="AM29" s="99">
        <v>88.2</v>
      </c>
      <c r="AN29" s="99">
        <v>88.3</v>
      </c>
      <c r="AO29" s="99">
        <v>87.7</v>
      </c>
      <c r="AP29" s="99">
        <v>90.4</v>
      </c>
      <c r="AQ29" s="99">
        <v>90.8</v>
      </c>
      <c r="AR29" s="99">
        <v>90.8</v>
      </c>
      <c r="AS29" s="99">
        <v>90.9</v>
      </c>
      <c r="AT29" s="99">
        <v>91.2</v>
      </c>
      <c r="AU29" s="99">
        <v>90.9</v>
      </c>
      <c r="AV29" s="99">
        <v>91.7</v>
      </c>
      <c r="AW29" s="99">
        <v>91.8</v>
      </c>
      <c r="AX29" s="99">
        <v>93.8</v>
      </c>
      <c r="AY29" s="99">
        <v>92.6</v>
      </c>
      <c r="AZ29" s="99">
        <v>93.9</v>
      </c>
      <c r="BA29" s="99">
        <v>94.5</v>
      </c>
      <c r="BB29" s="99">
        <v>94.4</v>
      </c>
      <c r="BC29" s="99">
        <v>94.2</v>
      </c>
      <c r="BD29" s="99">
        <v>94.9</v>
      </c>
      <c r="BE29" s="99">
        <v>94.7</v>
      </c>
      <c r="BF29" s="99">
        <v>95.2</v>
      </c>
      <c r="BG29" s="99">
        <v>95.7</v>
      </c>
      <c r="BH29" s="99">
        <v>96.9</v>
      </c>
      <c r="BI29" s="99">
        <v>97.5</v>
      </c>
      <c r="BJ29" s="99">
        <v>95.3</v>
      </c>
      <c r="BK29" s="99">
        <v>97.6</v>
      </c>
      <c r="BL29" s="99">
        <v>99.2</v>
      </c>
      <c r="BM29" s="99">
        <v>99.6</v>
      </c>
      <c r="BN29" s="99">
        <v>99.1</v>
      </c>
      <c r="BO29" s="99">
        <v>100.4</v>
      </c>
      <c r="BP29" s="99">
        <v>100.9</v>
      </c>
      <c r="BQ29" s="99">
        <v>101.3</v>
      </c>
      <c r="BR29" s="99">
        <v>100.9</v>
      </c>
      <c r="BS29" s="99">
        <v>101.5</v>
      </c>
      <c r="BT29" s="99">
        <v>101.3</v>
      </c>
      <c r="BU29" s="99">
        <v>102.9</v>
      </c>
      <c r="BV29" s="99">
        <v>102.8</v>
      </c>
      <c r="BW29" s="99">
        <v>103.6</v>
      </c>
      <c r="BX29" s="99">
        <v>103.4</v>
      </c>
      <c r="BY29" s="99">
        <v>105.4</v>
      </c>
      <c r="BZ29" s="99">
        <v>105.1</v>
      </c>
      <c r="CA29" s="99">
        <v>107</v>
      </c>
      <c r="CB29" s="99">
        <v>107.1</v>
      </c>
      <c r="CC29" s="99">
        <v>107.5</v>
      </c>
      <c r="CD29" s="99">
        <v>108.7</v>
      </c>
      <c r="CE29" s="99">
        <v>110.1</v>
      </c>
      <c r="CF29" s="99">
        <v>108.5</v>
      </c>
      <c r="CG29" s="99">
        <v>109.3</v>
      </c>
      <c r="CH29" s="99">
        <v>110.4</v>
      </c>
      <c r="CI29" s="99">
        <v>110.8</v>
      </c>
      <c r="CJ29" s="99">
        <v>109.2</v>
      </c>
      <c r="CK29" s="99">
        <v>110.6</v>
      </c>
      <c r="CL29" s="99">
        <v>110.9</v>
      </c>
      <c r="CM29" s="99">
        <v>110</v>
      </c>
      <c r="CN29" s="99">
        <v>110.6</v>
      </c>
      <c r="CO29" s="99">
        <v>111</v>
      </c>
      <c r="CP29" s="99">
        <v>111.6</v>
      </c>
      <c r="CQ29" s="99">
        <v>111.9</v>
      </c>
      <c r="CR29" s="99">
        <v>113.9</v>
      </c>
      <c r="CS29" s="99">
        <v>115.3</v>
      </c>
      <c r="CT29" s="99">
        <v>115.8</v>
      </c>
      <c r="CU29" s="99">
        <v>114.2</v>
      </c>
      <c r="CV29" s="99">
        <v>117.4</v>
      </c>
      <c r="CW29" s="99">
        <v>116.4</v>
      </c>
      <c r="CX29" s="99">
        <v>119.4</v>
      </c>
      <c r="CY29" s="99">
        <v>118.5</v>
      </c>
      <c r="CZ29" s="99">
        <v>118.8</v>
      </c>
      <c r="DA29" s="99">
        <v>120.2</v>
      </c>
      <c r="DB29" s="99">
        <v>120.2</v>
      </c>
      <c r="DC29" s="99">
        <v>120.8</v>
      </c>
      <c r="DD29" s="99">
        <v>121.3</v>
      </c>
      <c r="DE29" s="99">
        <v>122</v>
      </c>
      <c r="DF29" s="99">
        <v>121.7</v>
      </c>
      <c r="DG29" s="99">
        <v>122.3</v>
      </c>
      <c r="DH29" s="99">
        <v>123.4</v>
      </c>
      <c r="DI29" s="99">
        <v>131.2</v>
      </c>
      <c r="DJ29" s="99">
        <v>123.7</v>
      </c>
      <c r="DK29" s="99">
        <v>124.9</v>
      </c>
      <c r="DL29" s="99">
        <v>124.6</v>
      </c>
      <c r="DM29" s="99">
        <v>124.3</v>
      </c>
      <c r="DN29" s="99">
        <v>125.8</v>
      </c>
      <c r="DO29" s="99">
        <v>125.3</v>
      </c>
      <c r="DP29" s="99">
        <v>126.8</v>
      </c>
      <c r="DQ29" s="99">
        <v>127.5</v>
      </c>
      <c r="DR29" s="99">
        <v>128.2</v>
      </c>
      <c r="DS29" s="99">
        <v>130.5</v>
      </c>
      <c r="DT29" s="99">
        <v>116.2</v>
      </c>
      <c r="DU29" s="99">
        <v>108</v>
      </c>
      <c r="DV29" s="99">
        <v>124.7</v>
      </c>
      <c r="DW29" s="99">
        <v>132.8</v>
      </c>
      <c r="DX29" s="99">
        <v>133.4</v>
      </c>
      <c r="DY29" s="99">
        <v>134.2</v>
      </c>
      <c r="DZ29" s="99">
        <v>134</v>
      </c>
      <c r="EA29" s="99">
        <v>136</v>
      </c>
      <c r="EB29" s="99">
        <v>134.5</v>
      </c>
      <c r="EC29" s="99">
        <v>127.7</v>
      </c>
      <c r="ED29" s="99">
        <v>121.2</v>
      </c>
      <c r="EE29" s="99">
        <v>128.4</v>
      </c>
      <c r="EF29" s="99">
        <v>139.2</v>
      </c>
      <c r="EG29" s="99">
        <v>145.1</v>
      </c>
      <c r="EH29" s="99">
        <v>148.6</v>
      </c>
      <c r="EI29" s="99">
        <v>151.5</v>
      </c>
      <c r="EJ29" s="99">
        <v>150.1</v>
      </c>
    </row>
    <row r="30" spans="1:140" ht="14.25">
      <c r="A30" s="83" t="s">
        <v>152</v>
      </c>
      <c r="B30" s="99">
        <v>72.1</v>
      </c>
      <c r="C30" s="99">
        <v>74</v>
      </c>
      <c r="D30" s="99">
        <v>75.3</v>
      </c>
      <c r="E30" s="99">
        <v>73.6</v>
      </c>
      <c r="F30" s="99">
        <v>75.2</v>
      </c>
      <c r="G30" s="99">
        <v>78</v>
      </c>
      <c r="H30" s="99">
        <v>78.7</v>
      </c>
      <c r="I30" s="99">
        <v>82.4</v>
      </c>
      <c r="J30" s="99">
        <v>83.7</v>
      </c>
      <c r="K30" s="99">
        <v>81.5</v>
      </c>
      <c r="L30" s="99">
        <v>93</v>
      </c>
      <c r="M30" s="99">
        <v>93.7</v>
      </c>
      <c r="N30" s="99">
        <v>90</v>
      </c>
      <c r="O30" s="99">
        <v>91.5</v>
      </c>
      <c r="P30" s="99">
        <v>89.1</v>
      </c>
      <c r="Q30" s="99">
        <v>90</v>
      </c>
      <c r="R30" s="99">
        <v>92.6</v>
      </c>
      <c r="S30" s="99">
        <v>94.1</v>
      </c>
      <c r="T30" s="99">
        <v>95</v>
      </c>
      <c r="U30" s="99">
        <v>98</v>
      </c>
      <c r="V30" s="99">
        <v>99.1</v>
      </c>
      <c r="W30" s="99">
        <v>98</v>
      </c>
      <c r="X30" s="99">
        <v>106.5</v>
      </c>
      <c r="Y30" s="99">
        <v>120.3</v>
      </c>
      <c r="Z30" s="99">
        <v>107.9</v>
      </c>
      <c r="AA30" s="99">
        <v>105.3</v>
      </c>
      <c r="AB30" s="99">
        <v>109.3</v>
      </c>
      <c r="AC30" s="99">
        <v>108.5</v>
      </c>
      <c r="AD30" s="99">
        <v>110.3</v>
      </c>
      <c r="AE30" s="99">
        <v>110.6</v>
      </c>
      <c r="AF30" s="99">
        <v>117.1</v>
      </c>
      <c r="AG30" s="99">
        <v>118.5</v>
      </c>
      <c r="AH30" s="99">
        <v>119.4</v>
      </c>
      <c r="AI30" s="99">
        <v>123.3</v>
      </c>
      <c r="AJ30" s="99">
        <v>124.9</v>
      </c>
      <c r="AK30" s="99">
        <v>131.5</v>
      </c>
      <c r="AL30" s="99">
        <v>124.4</v>
      </c>
      <c r="AM30" s="99">
        <v>123.6</v>
      </c>
      <c r="AN30" s="99">
        <v>123.9</v>
      </c>
      <c r="AO30" s="99">
        <v>127.1</v>
      </c>
      <c r="AP30" s="99">
        <v>125</v>
      </c>
      <c r="AQ30" s="99">
        <v>124.7</v>
      </c>
      <c r="AR30" s="99">
        <v>127.8</v>
      </c>
      <c r="AS30" s="99">
        <v>131.5</v>
      </c>
      <c r="AT30" s="99">
        <v>131.9</v>
      </c>
      <c r="AU30" s="99">
        <v>134.1</v>
      </c>
      <c r="AV30" s="99">
        <v>140.4</v>
      </c>
      <c r="AW30" s="99">
        <v>148</v>
      </c>
      <c r="AX30" s="99">
        <v>142.6</v>
      </c>
      <c r="AY30" s="99">
        <v>144.2</v>
      </c>
      <c r="AZ30" s="99">
        <v>138.9</v>
      </c>
      <c r="BA30" s="99">
        <v>143.8</v>
      </c>
      <c r="BB30" s="99">
        <v>141.6</v>
      </c>
      <c r="BC30" s="99">
        <v>139.1</v>
      </c>
      <c r="BD30" s="99">
        <v>132.5</v>
      </c>
      <c r="BE30" s="99">
        <v>134.1</v>
      </c>
      <c r="BF30" s="99">
        <v>135</v>
      </c>
      <c r="BG30" s="99">
        <v>132</v>
      </c>
      <c r="BH30" s="99">
        <v>142.2</v>
      </c>
      <c r="BI30" s="99">
        <v>162.6</v>
      </c>
      <c r="BJ30" s="99">
        <v>141.4</v>
      </c>
      <c r="BK30" s="99">
        <v>141</v>
      </c>
      <c r="BL30" s="99">
        <v>142.3</v>
      </c>
      <c r="BM30" s="99">
        <v>135.4</v>
      </c>
      <c r="BN30" s="99">
        <v>137.9</v>
      </c>
      <c r="BO30" s="99">
        <v>140.3</v>
      </c>
      <c r="BP30" s="99">
        <v>143.3</v>
      </c>
      <c r="BQ30" s="99">
        <v>45.7</v>
      </c>
      <c r="BR30" s="99">
        <v>45.7</v>
      </c>
      <c r="BS30" s="99">
        <v>46.2</v>
      </c>
      <c r="BT30" s="99">
        <v>43.5</v>
      </c>
      <c r="BU30" s="99">
        <v>37.5</v>
      </c>
      <c r="BV30" s="99">
        <v>46.6</v>
      </c>
      <c r="BW30" s="99">
        <v>50.7</v>
      </c>
      <c r="BX30" s="99">
        <v>47.8</v>
      </c>
      <c r="BY30" s="99">
        <v>48.7</v>
      </c>
      <c r="BZ30" s="99">
        <v>48.8</v>
      </c>
      <c r="CA30" s="99">
        <v>48</v>
      </c>
      <c r="CB30" s="99">
        <v>47.7</v>
      </c>
      <c r="CC30" s="99">
        <v>49.1</v>
      </c>
      <c r="CD30" s="99">
        <v>48.4</v>
      </c>
      <c r="CE30" s="99">
        <v>29</v>
      </c>
      <c r="CF30" s="99">
        <v>28</v>
      </c>
      <c r="CG30" s="99">
        <v>26.3</v>
      </c>
      <c r="CH30" s="99">
        <v>28.6</v>
      </c>
      <c r="CI30" s="99">
        <v>29.7</v>
      </c>
      <c r="CJ30" s="99">
        <v>29.7</v>
      </c>
      <c r="CK30" s="99">
        <v>30.6</v>
      </c>
      <c r="CL30" s="99">
        <v>30.5</v>
      </c>
      <c r="CM30" s="99">
        <v>30.2</v>
      </c>
      <c r="CN30" s="99">
        <v>29.8</v>
      </c>
      <c r="CO30" s="99">
        <v>29.5</v>
      </c>
      <c r="CP30" s="99">
        <v>30.5</v>
      </c>
      <c r="CQ30" s="99">
        <v>29.5</v>
      </c>
      <c r="CR30" s="99">
        <v>29.8</v>
      </c>
      <c r="CS30" s="99">
        <v>28.4</v>
      </c>
      <c r="CT30" s="99">
        <v>30.3</v>
      </c>
      <c r="CU30" s="99">
        <v>30.1</v>
      </c>
      <c r="CV30" s="99">
        <v>31.1</v>
      </c>
      <c r="CW30" s="99">
        <v>30.2</v>
      </c>
      <c r="CX30" s="99">
        <v>30.9</v>
      </c>
      <c r="CY30" s="99">
        <v>30.6</v>
      </c>
      <c r="CZ30" s="99">
        <v>30.7</v>
      </c>
      <c r="DA30" s="99">
        <v>30.8</v>
      </c>
      <c r="DB30" s="99">
        <v>30.8</v>
      </c>
      <c r="DC30" s="99">
        <v>31.3</v>
      </c>
      <c r="DD30" s="99">
        <v>31.8</v>
      </c>
      <c r="DE30" s="99">
        <v>31.2</v>
      </c>
      <c r="DF30" s="99">
        <v>31.8</v>
      </c>
      <c r="DG30" s="99">
        <v>31.8</v>
      </c>
      <c r="DH30" s="99">
        <v>31.9</v>
      </c>
      <c r="DI30" s="99">
        <v>32</v>
      </c>
      <c r="DJ30" s="99">
        <v>31.5</v>
      </c>
      <c r="DK30" s="99">
        <v>31.6</v>
      </c>
      <c r="DL30" s="99">
        <v>32.2</v>
      </c>
      <c r="DM30" s="99">
        <v>32</v>
      </c>
      <c r="DN30" s="99">
        <v>32.5</v>
      </c>
      <c r="DO30" s="99">
        <v>32.9</v>
      </c>
      <c r="DP30" s="99">
        <v>33.4</v>
      </c>
      <c r="DQ30" s="99">
        <v>33.1</v>
      </c>
      <c r="DR30" s="99">
        <v>33.8</v>
      </c>
      <c r="DS30" s="99">
        <v>33.2</v>
      </c>
      <c r="DT30" s="99">
        <v>27.3</v>
      </c>
      <c r="DU30" s="99">
        <v>20.5</v>
      </c>
      <c r="DV30" s="99">
        <v>28.2</v>
      </c>
      <c r="DW30" s="99">
        <v>32.6</v>
      </c>
      <c r="DX30" s="99">
        <v>34.6</v>
      </c>
      <c r="DY30" s="99">
        <v>34</v>
      </c>
      <c r="DZ30" s="99">
        <v>33.7</v>
      </c>
      <c r="EA30" s="99">
        <v>33.8</v>
      </c>
      <c r="EB30" s="99">
        <v>33.2</v>
      </c>
      <c r="EC30" s="99">
        <v>33</v>
      </c>
      <c r="ED30" s="99">
        <v>32.8</v>
      </c>
      <c r="EE30" s="99">
        <v>33.5</v>
      </c>
      <c r="EF30" s="99">
        <v>33.6</v>
      </c>
      <c r="EG30" s="99">
        <v>33.3</v>
      </c>
      <c r="EH30" s="99">
        <v>32.9</v>
      </c>
      <c r="EI30" s="99">
        <v>31.9</v>
      </c>
      <c r="EJ30" s="99">
        <v>32.6</v>
      </c>
    </row>
    <row r="31" spans="1:140" ht="14.25">
      <c r="A31" s="83" t="s">
        <v>153</v>
      </c>
      <c r="B31" s="99">
        <v>89.7</v>
      </c>
      <c r="C31" s="99">
        <v>90.3</v>
      </c>
      <c r="D31" s="99">
        <v>90.6</v>
      </c>
      <c r="E31" s="99">
        <v>90.2</v>
      </c>
      <c r="F31" s="99">
        <v>89.9</v>
      </c>
      <c r="G31" s="99">
        <v>90.2</v>
      </c>
      <c r="H31" s="99">
        <v>90.7</v>
      </c>
      <c r="I31" s="99">
        <v>90.1</v>
      </c>
      <c r="J31" s="99">
        <v>90</v>
      </c>
      <c r="K31" s="99">
        <v>89.8</v>
      </c>
      <c r="L31" s="99">
        <v>89.5</v>
      </c>
      <c r="M31" s="99">
        <v>88.9</v>
      </c>
      <c r="N31" s="99">
        <v>90.2</v>
      </c>
      <c r="O31" s="99">
        <v>90.3</v>
      </c>
      <c r="P31" s="99">
        <v>89.2</v>
      </c>
      <c r="Q31" s="99">
        <v>89.8</v>
      </c>
      <c r="R31" s="99">
        <v>90.3</v>
      </c>
      <c r="S31" s="99">
        <v>89.9</v>
      </c>
      <c r="T31" s="99">
        <v>89.9</v>
      </c>
      <c r="U31" s="99">
        <v>90.2</v>
      </c>
      <c r="V31" s="99">
        <v>90.3</v>
      </c>
      <c r="W31" s="99">
        <v>90.1</v>
      </c>
      <c r="X31" s="99">
        <v>90.4</v>
      </c>
      <c r="Y31" s="99">
        <v>89.6</v>
      </c>
      <c r="Z31" s="99">
        <v>90</v>
      </c>
      <c r="AA31" s="99">
        <v>88.9</v>
      </c>
      <c r="AB31" s="99">
        <v>89.6</v>
      </c>
      <c r="AC31" s="99">
        <v>87.9</v>
      </c>
      <c r="AD31" s="99">
        <v>88.1</v>
      </c>
      <c r="AE31" s="99">
        <v>88.7</v>
      </c>
      <c r="AF31" s="99">
        <v>88.3</v>
      </c>
      <c r="AG31" s="99">
        <v>87.9</v>
      </c>
      <c r="AH31" s="99">
        <v>88.2</v>
      </c>
      <c r="AI31" s="99">
        <v>87.6</v>
      </c>
      <c r="AJ31" s="99">
        <v>86.8</v>
      </c>
      <c r="AK31" s="99">
        <v>88.3</v>
      </c>
      <c r="AL31" s="99">
        <v>87.5</v>
      </c>
      <c r="AM31" s="99">
        <v>87.7</v>
      </c>
      <c r="AN31" s="99">
        <v>87.5</v>
      </c>
      <c r="AO31" s="99">
        <v>89.5</v>
      </c>
      <c r="AP31" s="99">
        <v>89.9</v>
      </c>
      <c r="AQ31" s="99">
        <v>89.3</v>
      </c>
      <c r="AR31" s="99">
        <v>90.6</v>
      </c>
      <c r="AS31" s="99">
        <v>91</v>
      </c>
      <c r="AT31" s="99">
        <v>90.9</v>
      </c>
      <c r="AU31" s="99">
        <v>91.5</v>
      </c>
      <c r="AV31" s="99">
        <v>92</v>
      </c>
      <c r="AW31" s="99">
        <v>92</v>
      </c>
      <c r="AX31" s="99">
        <v>91.8</v>
      </c>
      <c r="AY31" s="99">
        <v>92.8</v>
      </c>
      <c r="AZ31" s="99">
        <v>94.1</v>
      </c>
      <c r="BA31" s="99">
        <v>94</v>
      </c>
      <c r="BB31" s="99">
        <v>93.5</v>
      </c>
      <c r="BC31" s="99">
        <v>94</v>
      </c>
      <c r="BD31" s="99">
        <v>94</v>
      </c>
      <c r="BE31" s="99">
        <v>95</v>
      </c>
      <c r="BF31" s="99">
        <v>95.8</v>
      </c>
      <c r="BG31" s="99">
        <v>96.6</v>
      </c>
      <c r="BH31" s="99">
        <v>97.4</v>
      </c>
      <c r="BI31" s="99">
        <v>97.5</v>
      </c>
      <c r="BJ31" s="99">
        <v>98.8</v>
      </c>
      <c r="BK31" s="99">
        <v>98.5</v>
      </c>
      <c r="BL31" s="99">
        <v>98.9</v>
      </c>
      <c r="BM31" s="99">
        <v>98.5</v>
      </c>
      <c r="BN31" s="99">
        <v>98.8</v>
      </c>
      <c r="BO31" s="99">
        <v>99.6</v>
      </c>
      <c r="BP31" s="99">
        <v>100.8</v>
      </c>
      <c r="BQ31" s="99">
        <v>100.5</v>
      </c>
      <c r="BR31" s="99">
        <v>100.9</v>
      </c>
      <c r="BS31" s="99">
        <v>101.6</v>
      </c>
      <c r="BT31" s="99">
        <v>101.6</v>
      </c>
      <c r="BU31" s="99">
        <v>102.8</v>
      </c>
      <c r="BV31" s="99">
        <v>101.8</v>
      </c>
      <c r="BW31" s="99">
        <v>104.2</v>
      </c>
      <c r="BX31" s="99">
        <v>102.9</v>
      </c>
      <c r="BY31" s="99">
        <v>104.1</v>
      </c>
      <c r="BZ31" s="99">
        <v>103.7</v>
      </c>
      <c r="CA31" s="99">
        <v>104.5</v>
      </c>
      <c r="CB31" s="99">
        <v>104.6</v>
      </c>
      <c r="CC31" s="99">
        <v>105.4</v>
      </c>
      <c r="CD31" s="99">
        <v>105.3</v>
      </c>
      <c r="CE31" s="99">
        <v>105.8</v>
      </c>
      <c r="CF31" s="99">
        <v>106.2</v>
      </c>
      <c r="CG31" s="99">
        <v>106.6</v>
      </c>
      <c r="CH31" s="99">
        <v>107</v>
      </c>
      <c r="CI31" s="99">
        <v>107</v>
      </c>
      <c r="CJ31" s="99">
        <v>108.8</v>
      </c>
      <c r="CK31" s="99">
        <v>108.9</v>
      </c>
      <c r="CL31" s="99">
        <v>109.9</v>
      </c>
      <c r="CM31" s="99">
        <v>110.3</v>
      </c>
      <c r="CN31" s="99">
        <v>110.7</v>
      </c>
      <c r="CO31" s="99">
        <v>111</v>
      </c>
      <c r="CP31" s="99">
        <v>112.6</v>
      </c>
      <c r="CQ31" s="99">
        <v>112.1</v>
      </c>
      <c r="CR31" s="99">
        <v>113.7</v>
      </c>
      <c r="CS31" s="99">
        <v>114.6</v>
      </c>
      <c r="CT31" s="99">
        <v>115.6</v>
      </c>
      <c r="CU31" s="99">
        <v>114.7</v>
      </c>
      <c r="CV31" s="99">
        <v>115.9</v>
      </c>
      <c r="CW31" s="99">
        <v>116.1</v>
      </c>
      <c r="CX31" s="99">
        <v>118.3</v>
      </c>
      <c r="CY31" s="99">
        <v>118.1</v>
      </c>
      <c r="CZ31" s="99">
        <v>118.2</v>
      </c>
      <c r="DA31" s="99">
        <v>119.4</v>
      </c>
      <c r="DB31" s="99">
        <v>119.3</v>
      </c>
      <c r="DC31" s="99">
        <v>120.5</v>
      </c>
      <c r="DD31" s="99">
        <v>120.3</v>
      </c>
      <c r="DE31" s="99">
        <v>120.9</v>
      </c>
      <c r="DF31" s="99">
        <v>121.6</v>
      </c>
      <c r="DG31" s="99">
        <v>122</v>
      </c>
      <c r="DH31" s="99">
        <v>123.9</v>
      </c>
      <c r="DI31" s="99">
        <v>125.5</v>
      </c>
      <c r="DJ31" s="99">
        <v>123.1</v>
      </c>
      <c r="DK31" s="99">
        <v>124.6</v>
      </c>
      <c r="DL31" s="99">
        <v>125.6</v>
      </c>
      <c r="DM31" s="99">
        <v>127</v>
      </c>
      <c r="DN31" s="99">
        <v>127.9</v>
      </c>
      <c r="DO31" s="99">
        <v>128.3</v>
      </c>
      <c r="DP31" s="99">
        <v>128.7</v>
      </c>
      <c r="DQ31" s="99">
        <v>129.5</v>
      </c>
      <c r="DR31" s="99">
        <v>129.3</v>
      </c>
      <c r="DS31" s="99">
        <v>132.2</v>
      </c>
      <c r="DT31" s="99">
        <v>128.9</v>
      </c>
      <c r="DU31" s="99">
        <v>111.5</v>
      </c>
      <c r="DV31" s="99">
        <v>119.5</v>
      </c>
      <c r="DW31" s="99">
        <v>122.6</v>
      </c>
      <c r="DX31" s="99">
        <v>125.3</v>
      </c>
      <c r="DY31" s="99">
        <v>125.9</v>
      </c>
      <c r="DZ31" s="99">
        <v>126.4</v>
      </c>
      <c r="EA31" s="99">
        <v>126.9</v>
      </c>
      <c r="EB31" s="99">
        <v>127.5</v>
      </c>
      <c r="EC31" s="99">
        <v>126.5</v>
      </c>
      <c r="ED31" s="99">
        <v>127.3</v>
      </c>
      <c r="EE31" s="99">
        <v>125.8</v>
      </c>
      <c r="EF31" s="99">
        <v>127</v>
      </c>
      <c r="EG31" s="99">
        <v>126</v>
      </c>
      <c r="EH31" s="99">
        <v>126.3</v>
      </c>
      <c r="EI31" s="99">
        <v>127.1</v>
      </c>
      <c r="EJ31" s="99">
        <v>126.8</v>
      </c>
    </row>
    <row r="32" spans="1:140" ht="14.25">
      <c r="A32" s="83" t="s">
        <v>154</v>
      </c>
      <c r="B32" s="99">
        <v>90.9</v>
      </c>
      <c r="C32" s="99">
        <v>92.4</v>
      </c>
      <c r="D32" s="99">
        <v>93.5</v>
      </c>
      <c r="E32" s="99">
        <v>94.5</v>
      </c>
      <c r="F32" s="99">
        <v>93.4</v>
      </c>
      <c r="G32" s="99">
        <v>94.7</v>
      </c>
      <c r="H32" s="99">
        <v>97.1</v>
      </c>
      <c r="I32" s="99">
        <v>95.7</v>
      </c>
      <c r="J32" s="99">
        <v>97.1</v>
      </c>
      <c r="K32" s="99">
        <v>96.5</v>
      </c>
      <c r="L32" s="99">
        <v>96.6</v>
      </c>
      <c r="M32" s="99">
        <v>96.3</v>
      </c>
      <c r="N32" s="99">
        <v>95.2</v>
      </c>
      <c r="O32" s="99">
        <v>94.3</v>
      </c>
      <c r="P32" s="99">
        <v>94.7</v>
      </c>
      <c r="Q32" s="99">
        <v>93.7</v>
      </c>
      <c r="R32" s="99">
        <v>94.5</v>
      </c>
      <c r="S32" s="99">
        <v>94.3</v>
      </c>
      <c r="T32" s="99">
        <v>92.8</v>
      </c>
      <c r="U32" s="99">
        <v>93.5</v>
      </c>
      <c r="V32" s="99">
        <v>93.2</v>
      </c>
      <c r="W32" s="99">
        <v>93.5</v>
      </c>
      <c r="X32" s="99">
        <v>93.5</v>
      </c>
      <c r="Y32" s="99">
        <v>92.7</v>
      </c>
      <c r="Z32" s="99">
        <v>93.5</v>
      </c>
      <c r="AA32" s="99">
        <v>94.3</v>
      </c>
      <c r="AB32" s="99">
        <v>93.4</v>
      </c>
      <c r="AC32" s="99">
        <v>95</v>
      </c>
      <c r="AD32" s="99">
        <v>94.1</v>
      </c>
      <c r="AE32" s="99">
        <v>94</v>
      </c>
      <c r="AF32" s="99">
        <v>93.9</v>
      </c>
      <c r="AG32" s="99">
        <v>94</v>
      </c>
      <c r="AH32" s="99">
        <v>93.8</v>
      </c>
      <c r="AI32" s="99">
        <v>93.4</v>
      </c>
      <c r="AJ32" s="99">
        <v>94.1</v>
      </c>
      <c r="AK32" s="99">
        <v>93.7</v>
      </c>
      <c r="AL32" s="99">
        <v>93.4</v>
      </c>
      <c r="AM32" s="99">
        <v>94</v>
      </c>
      <c r="AN32" s="99">
        <v>95.1</v>
      </c>
      <c r="AO32" s="99">
        <v>91.9</v>
      </c>
      <c r="AP32" s="99">
        <v>93.2</v>
      </c>
      <c r="AQ32" s="99">
        <v>92.8</v>
      </c>
      <c r="AR32" s="99">
        <v>93.5</v>
      </c>
      <c r="AS32" s="99">
        <v>93.8</v>
      </c>
      <c r="AT32" s="99">
        <v>93.3</v>
      </c>
      <c r="AU32" s="99">
        <v>94.1</v>
      </c>
      <c r="AV32" s="99">
        <v>92.1</v>
      </c>
      <c r="AW32" s="99">
        <v>92.9</v>
      </c>
      <c r="AX32" s="99">
        <v>93.5</v>
      </c>
      <c r="AY32" s="99">
        <v>91.8</v>
      </c>
      <c r="AZ32" s="99">
        <v>90.5</v>
      </c>
      <c r="BA32" s="99">
        <v>94</v>
      </c>
      <c r="BB32" s="99">
        <v>93.2</v>
      </c>
      <c r="BC32" s="99">
        <v>93.5</v>
      </c>
      <c r="BD32" s="99">
        <v>91.9</v>
      </c>
      <c r="BE32" s="99">
        <v>93.2</v>
      </c>
      <c r="BF32" s="99">
        <v>94.7</v>
      </c>
      <c r="BG32" s="99">
        <v>94.3</v>
      </c>
      <c r="BH32" s="99">
        <v>96.5</v>
      </c>
      <c r="BI32" s="99">
        <v>95.4</v>
      </c>
      <c r="BJ32" s="99">
        <v>96</v>
      </c>
      <c r="BK32" s="99">
        <v>95.7</v>
      </c>
      <c r="BL32" s="99">
        <v>98.9</v>
      </c>
      <c r="BM32" s="99">
        <v>99.2</v>
      </c>
      <c r="BN32" s="99">
        <v>99.1</v>
      </c>
      <c r="BO32" s="99">
        <v>99.8</v>
      </c>
      <c r="BP32" s="99">
        <v>103.2</v>
      </c>
      <c r="BQ32" s="99">
        <v>100.1</v>
      </c>
      <c r="BR32" s="99">
        <v>100.4</v>
      </c>
      <c r="BS32" s="99">
        <v>101.2</v>
      </c>
      <c r="BT32" s="99">
        <v>99.9</v>
      </c>
      <c r="BU32" s="99">
        <v>103.7</v>
      </c>
      <c r="BV32" s="99">
        <v>102.2</v>
      </c>
      <c r="BW32" s="99">
        <v>105.7</v>
      </c>
      <c r="BX32" s="99">
        <v>101.9</v>
      </c>
      <c r="BY32" s="99">
        <v>100.6</v>
      </c>
      <c r="BZ32" s="99">
        <v>102</v>
      </c>
      <c r="CA32" s="99">
        <v>102.5</v>
      </c>
      <c r="CB32" s="99">
        <v>101.6</v>
      </c>
      <c r="CC32" s="99">
        <v>104</v>
      </c>
      <c r="CD32" s="99">
        <v>102.5</v>
      </c>
      <c r="CE32" s="99">
        <v>103.7</v>
      </c>
      <c r="CF32" s="99">
        <v>105.8</v>
      </c>
      <c r="CG32" s="99">
        <v>103</v>
      </c>
      <c r="CH32" s="99">
        <v>104.3</v>
      </c>
      <c r="CI32" s="99">
        <v>104.3</v>
      </c>
      <c r="CJ32" s="99">
        <v>106.3</v>
      </c>
      <c r="CK32" s="99">
        <v>108.4</v>
      </c>
      <c r="CL32" s="99">
        <v>107.6</v>
      </c>
      <c r="CM32" s="99">
        <v>108</v>
      </c>
      <c r="CN32" s="99">
        <v>107.8</v>
      </c>
      <c r="CO32" s="99">
        <v>108</v>
      </c>
      <c r="CP32" s="99">
        <v>110</v>
      </c>
      <c r="CQ32" s="99">
        <v>108.4</v>
      </c>
      <c r="CR32" s="99">
        <v>107.9</v>
      </c>
      <c r="CS32" s="99">
        <v>110.7</v>
      </c>
      <c r="CT32" s="99">
        <v>109.8</v>
      </c>
      <c r="CU32" s="99">
        <v>108.6</v>
      </c>
      <c r="CV32" s="99">
        <v>109.7</v>
      </c>
      <c r="CW32" s="99">
        <v>107.7</v>
      </c>
      <c r="CX32" s="99">
        <v>109.7</v>
      </c>
      <c r="CY32" s="99">
        <v>109.2</v>
      </c>
      <c r="CZ32" s="99">
        <v>110.1</v>
      </c>
      <c r="DA32" s="99">
        <v>110.9</v>
      </c>
      <c r="DB32" s="99">
        <v>110.3</v>
      </c>
      <c r="DC32" s="99">
        <v>112.3</v>
      </c>
      <c r="DD32" s="99">
        <v>112.6</v>
      </c>
      <c r="DE32" s="99">
        <v>112.4</v>
      </c>
      <c r="DF32" s="99">
        <v>113.4</v>
      </c>
      <c r="DG32" s="99">
        <v>112.7</v>
      </c>
      <c r="DH32" s="99">
        <v>116.5</v>
      </c>
      <c r="DI32" s="99">
        <v>118.4</v>
      </c>
      <c r="DJ32" s="99">
        <v>117</v>
      </c>
      <c r="DK32" s="99">
        <v>116.8</v>
      </c>
      <c r="DL32" s="99">
        <v>119</v>
      </c>
      <c r="DM32" s="99">
        <v>118.4</v>
      </c>
      <c r="DN32" s="99">
        <v>120.6</v>
      </c>
      <c r="DO32" s="99">
        <v>120</v>
      </c>
      <c r="DP32" s="99">
        <v>119.2</v>
      </c>
      <c r="DQ32" s="99">
        <v>117.6</v>
      </c>
      <c r="DR32" s="99">
        <v>119.8</v>
      </c>
      <c r="DS32" s="99">
        <v>123.3</v>
      </c>
      <c r="DT32" s="99">
        <v>116.7</v>
      </c>
      <c r="DU32" s="99">
        <v>91.5</v>
      </c>
      <c r="DV32" s="99">
        <v>97.7</v>
      </c>
      <c r="DW32" s="99">
        <v>106.7</v>
      </c>
      <c r="DX32" s="99">
        <v>106.3</v>
      </c>
      <c r="DY32" s="99">
        <v>109.9</v>
      </c>
      <c r="DZ32" s="99">
        <v>110.5</v>
      </c>
      <c r="EA32" s="99">
        <v>112.1</v>
      </c>
      <c r="EB32" s="99">
        <v>114.1</v>
      </c>
      <c r="EC32" s="99">
        <v>116.5</v>
      </c>
      <c r="ED32" s="99">
        <v>114.3</v>
      </c>
      <c r="EE32" s="99">
        <v>112.7</v>
      </c>
      <c r="EF32" s="99">
        <v>115.7</v>
      </c>
      <c r="EG32" s="99">
        <v>113.6</v>
      </c>
      <c r="EH32" s="99">
        <v>116.3</v>
      </c>
      <c r="EI32" s="99">
        <v>113.5</v>
      </c>
      <c r="EJ32" s="99">
        <v>116.1</v>
      </c>
    </row>
    <row r="33" spans="1:140" ht="14.25">
      <c r="A33" s="83" t="s">
        <v>155</v>
      </c>
      <c r="B33" s="99">
        <v>104.3</v>
      </c>
      <c r="C33" s="99">
        <v>103.6</v>
      </c>
      <c r="D33" s="99">
        <v>105.8</v>
      </c>
      <c r="E33" s="99">
        <v>104.7</v>
      </c>
      <c r="F33" s="99">
        <v>104.5</v>
      </c>
      <c r="G33" s="99">
        <v>105.3</v>
      </c>
      <c r="H33" s="99">
        <v>104.6</v>
      </c>
      <c r="I33" s="99">
        <v>105.4</v>
      </c>
      <c r="J33" s="99">
        <v>105.9</v>
      </c>
      <c r="K33" s="99">
        <v>104.9</v>
      </c>
      <c r="L33" s="99">
        <v>105.7</v>
      </c>
      <c r="M33" s="99">
        <v>102.9</v>
      </c>
      <c r="N33" s="99">
        <v>104.3</v>
      </c>
      <c r="O33" s="99">
        <v>105.2</v>
      </c>
      <c r="P33" s="99">
        <v>104.4</v>
      </c>
      <c r="Q33" s="99">
        <v>105</v>
      </c>
      <c r="R33" s="99">
        <v>103.8</v>
      </c>
      <c r="S33" s="99">
        <v>102.8</v>
      </c>
      <c r="T33" s="99">
        <v>103.8</v>
      </c>
      <c r="U33" s="99">
        <v>103.5</v>
      </c>
      <c r="V33" s="99">
        <v>101.1</v>
      </c>
      <c r="W33" s="99">
        <v>102</v>
      </c>
      <c r="X33" s="99">
        <v>103</v>
      </c>
      <c r="Y33" s="99">
        <v>101.6</v>
      </c>
      <c r="Z33" s="99">
        <v>103</v>
      </c>
      <c r="AA33" s="99">
        <v>101.1</v>
      </c>
      <c r="AB33" s="99">
        <v>102.4</v>
      </c>
      <c r="AC33" s="99">
        <v>99.1</v>
      </c>
      <c r="AD33" s="99">
        <v>101.3</v>
      </c>
      <c r="AE33" s="99">
        <v>100.5</v>
      </c>
      <c r="AF33" s="99">
        <v>100.8</v>
      </c>
      <c r="AG33" s="99">
        <v>99.8</v>
      </c>
      <c r="AH33" s="99">
        <v>101.7</v>
      </c>
      <c r="AI33" s="99">
        <v>98.7</v>
      </c>
      <c r="AJ33" s="99">
        <v>97.5</v>
      </c>
      <c r="AK33" s="99">
        <v>98.3</v>
      </c>
      <c r="AL33" s="99">
        <v>97.3</v>
      </c>
      <c r="AM33" s="99">
        <v>96.2</v>
      </c>
      <c r="AN33" s="99">
        <v>95.4</v>
      </c>
      <c r="AO33" s="99">
        <v>96</v>
      </c>
      <c r="AP33" s="99">
        <v>96.8</v>
      </c>
      <c r="AQ33" s="99">
        <v>96.2</v>
      </c>
      <c r="AR33" s="99">
        <v>96.9</v>
      </c>
      <c r="AS33" s="99">
        <v>96.2</v>
      </c>
      <c r="AT33" s="99">
        <v>96.5</v>
      </c>
      <c r="AU33" s="99">
        <v>96.3</v>
      </c>
      <c r="AV33" s="99">
        <v>96</v>
      </c>
      <c r="AW33" s="99">
        <v>96.8</v>
      </c>
      <c r="AX33" s="99">
        <v>97.2</v>
      </c>
      <c r="AY33" s="99">
        <v>97.3</v>
      </c>
      <c r="AZ33" s="99">
        <v>97.3</v>
      </c>
      <c r="BA33" s="99">
        <v>97.7</v>
      </c>
      <c r="BB33" s="99">
        <v>97.3</v>
      </c>
      <c r="BC33" s="99">
        <v>97.3</v>
      </c>
      <c r="BD33" s="99">
        <v>97.5</v>
      </c>
      <c r="BE33" s="99">
        <v>98.9</v>
      </c>
      <c r="BF33" s="99">
        <v>96.1</v>
      </c>
      <c r="BG33" s="99">
        <v>98.1</v>
      </c>
      <c r="BH33" s="99">
        <v>98.7</v>
      </c>
      <c r="BI33" s="99">
        <v>98.9</v>
      </c>
      <c r="BJ33" s="99">
        <v>99.4</v>
      </c>
      <c r="BK33" s="99">
        <v>100.3</v>
      </c>
      <c r="BL33" s="99">
        <v>99.9</v>
      </c>
      <c r="BM33" s="99">
        <v>100</v>
      </c>
      <c r="BN33" s="99">
        <v>99.2</v>
      </c>
      <c r="BO33" s="99">
        <v>101</v>
      </c>
      <c r="BP33" s="99">
        <v>99.8</v>
      </c>
      <c r="BQ33" s="99">
        <v>100.3</v>
      </c>
      <c r="BR33" s="99">
        <v>100.1</v>
      </c>
      <c r="BS33" s="99">
        <v>99.8</v>
      </c>
      <c r="BT33" s="99">
        <v>99</v>
      </c>
      <c r="BU33" s="99">
        <v>100.8</v>
      </c>
      <c r="BV33" s="99">
        <v>99.7</v>
      </c>
      <c r="BW33" s="99">
        <v>101</v>
      </c>
      <c r="BX33" s="99">
        <v>100.2</v>
      </c>
      <c r="BY33" s="99">
        <v>99.8</v>
      </c>
      <c r="BZ33" s="99">
        <v>101.7</v>
      </c>
      <c r="CA33" s="99">
        <v>101.4</v>
      </c>
      <c r="CB33" s="99">
        <v>102</v>
      </c>
      <c r="CC33" s="99">
        <v>101.4</v>
      </c>
      <c r="CD33" s="99">
        <v>100.6</v>
      </c>
      <c r="CE33" s="99">
        <v>104.3</v>
      </c>
      <c r="CF33" s="99">
        <v>102.9</v>
      </c>
      <c r="CG33" s="99">
        <v>102.6</v>
      </c>
      <c r="CH33" s="99">
        <v>103.3</v>
      </c>
      <c r="CI33" s="99">
        <v>102.5</v>
      </c>
      <c r="CJ33" s="99">
        <v>104</v>
      </c>
      <c r="CK33" s="99">
        <v>103.9</v>
      </c>
      <c r="CL33" s="99">
        <v>105</v>
      </c>
      <c r="CM33" s="99">
        <v>105</v>
      </c>
      <c r="CN33" s="99">
        <v>105.4</v>
      </c>
      <c r="CO33" s="99">
        <v>104.5</v>
      </c>
      <c r="CP33" s="99">
        <v>104.9</v>
      </c>
      <c r="CQ33" s="99">
        <v>105.3</v>
      </c>
      <c r="CR33" s="99">
        <v>106.6</v>
      </c>
      <c r="CS33" s="99">
        <v>105.3</v>
      </c>
      <c r="CT33" s="99">
        <v>106.6</v>
      </c>
      <c r="CU33" s="99">
        <v>105.4</v>
      </c>
      <c r="CV33" s="99">
        <v>106.4</v>
      </c>
      <c r="CW33" s="99">
        <v>108.5</v>
      </c>
      <c r="CX33" s="99">
        <v>108.2</v>
      </c>
      <c r="CY33" s="99">
        <v>107.8</v>
      </c>
      <c r="CZ33" s="99">
        <v>108.5</v>
      </c>
      <c r="DA33" s="99">
        <v>107.7</v>
      </c>
      <c r="DB33" s="99">
        <v>107.6</v>
      </c>
      <c r="DC33" s="99">
        <v>108.5</v>
      </c>
      <c r="DD33" s="99">
        <v>109.3</v>
      </c>
      <c r="DE33" s="99">
        <v>107.8</v>
      </c>
      <c r="DF33" s="99">
        <v>108.1</v>
      </c>
      <c r="DG33" s="99">
        <v>109.1</v>
      </c>
      <c r="DH33" s="99">
        <v>109.4</v>
      </c>
      <c r="DI33" s="99">
        <v>110.3</v>
      </c>
      <c r="DJ33" s="99">
        <v>110.1</v>
      </c>
      <c r="DK33" s="99">
        <v>110.1</v>
      </c>
      <c r="DL33" s="99">
        <v>110</v>
      </c>
      <c r="DM33" s="99">
        <v>109.2</v>
      </c>
      <c r="DN33" s="99">
        <v>110.3</v>
      </c>
      <c r="DO33" s="99">
        <v>110.5</v>
      </c>
      <c r="DP33" s="99">
        <v>110.7</v>
      </c>
      <c r="DQ33" s="99">
        <v>111.7</v>
      </c>
      <c r="DR33" s="99">
        <v>110.5</v>
      </c>
      <c r="DS33" s="99">
        <v>112.5</v>
      </c>
      <c r="DT33" s="99">
        <v>109.1</v>
      </c>
      <c r="DU33" s="99">
        <v>104.1</v>
      </c>
      <c r="DV33" s="99">
        <v>114.2</v>
      </c>
      <c r="DW33" s="99">
        <v>116.2</v>
      </c>
      <c r="DX33" s="99">
        <v>116.1</v>
      </c>
      <c r="DY33" s="99">
        <v>117.7</v>
      </c>
      <c r="DZ33" s="99">
        <v>115.2</v>
      </c>
      <c r="EA33" s="99">
        <v>114.2</v>
      </c>
      <c r="EB33" s="99">
        <v>118.1</v>
      </c>
      <c r="EC33" s="99">
        <v>105.9</v>
      </c>
      <c r="ED33" s="99">
        <v>99.9</v>
      </c>
      <c r="EE33" s="99">
        <v>105.8</v>
      </c>
      <c r="EF33" s="99">
        <v>115</v>
      </c>
      <c r="EG33" s="99">
        <v>114.6</v>
      </c>
      <c r="EH33" s="99">
        <v>125</v>
      </c>
      <c r="EI33" s="99">
        <v>121.6</v>
      </c>
      <c r="EJ33" s="99">
        <v>119</v>
      </c>
    </row>
    <row r="34" spans="1:140" ht="14.25">
      <c r="A34" s="83" t="s">
        <v>156</v>
      </c>
      <c r="B34" s="99">
        <v>99.6</v>
      </c>
      <c r="C34" s="99">
        <v>100.7</v>
      </c>
      <c r="D34" s="99">
        <v>100.7</v>
      </c>
      <c r="E34" s="99">
        <v>100</v>
      </c>
      <c r="F34" s="99">
        <v>99.7</v>
      </c>
      <c r="G34" s="99">
        <v>99.1</v>
      </c>
      <c r="H34" s="99">
        <v>101.3</v>
      </c>
      <c r="I34" s="99">
        <v>98.3</v>
      </c>
      <c r="J34" s="99">
        <v>100.8</v>
      </c>
      <c r="K34" s="99">
        <v>99.4</v>
      </c>
      <c r="L34" s="99">
        <v>99.7</v>
      </c>
      <c r="M34" s="99">
        <v>101.8</v>
      </c>
      <c r="N34" s="99">
        <v>99.1</v>
      </c>
      <c r="O34" s="99">
        <v>99.7</v>
      </c>
      <c r="P34" s="99">
        <v>98.1</v>
      </c>
      <c r="Q34" s="99">
        <v>99.7</v>
      </c>
      <c r="R34" s="99">
        <v>98.1</v>
      </c>
      <c r="S34" s="99">
        <v>98.6</v>
      </c>
      <c r="T34" s="99">
        <v>98.5</v>
      </c>
      <c r="U34" s="99">
        <v>97.8</v>
      </c>
      <c r="V34" s="99">
        <v>99.4</v>
      </c>
      <c r="W34" s="99">
        <v>99.6</v>
      </c>
      <c r="X34" s="99">
        <v>98.2</v>
      </c>
      <c r="Y34" s="99">
        <v>98.9</v>
      </c>
      <c r="Z34" s="99">
        <v>99.2</v>
      </c>
      <c r="AA34" s="99">
        <v>98</v>
      </c>
      <c r="AB34" s="99">
        <v>100.7</v>
      </c>
      <c r="AC34" s="99">
        <v>97.6</v>
      </c>
      <c r="AD34" s="99">
        <v>99.2</v>
      </c>
      <c r="AE34" s="99">
        <v>98.7</v>
      </c>
      <c r="AF34" s="99">
        <v>98.1</v>
      </c>
      <c r="AG34" s="99">
        <v>98.3</v>
      </c>
      <c r="AH34" s="99">
        <v>97</v>
      </c>
      <c r="AI34" s="99">
        <v>98.5</v>
      </c>
      <c r="AJ34" s="99">
        <v>97.8</v>
      </c>
      <c r="AK34" s="99">
        <v>97.9</v>
      </c>
      <c r="AL34" s="99">
        <v>97.8</v>
      </c>
      <c r="AM34" s="99">
        <v>97.2</v>
      </c>
      <c r="AN34" s="99">
        <v>97.7</v>
      </c>
      <c r="AO34" s="99">
        <v>97.7</v>
      </c>
      <c r="AP34" s="99">
        <v>100.8</v>
      </c>
      <c r="AQ34" s="99">
        <v>96.6</v>
      </c>
      <c r="AR34" s="99">
        <v>98.6</v>
      </c>
      <c r="AS34" s="99">
        <v>98.6</v>
      </c>
      <c r="AT34" s="99">
        <v>97.6</v>
      </c>
      <c r="AU34" s="99">
        <v>98</v>
      </c>
      <c r="AV34" s="99">
        <v>99.9</v>
      </c>
      <c r="AW34" s="99">
        <v>97.7</v>
      </c>
      <c r="AX34" s="99">
        <v>98.5</v>
      </c>
      <c r="AY34" s="99">
        <v>98.7</v>
      </c>
      <c r="AZ34" s="99">
        <v>98.3</v>
      </c>
      <c r="BA34" s="99">
        <v>98.6</v>
      </c>
      <c r="BB34" s="99">
        <v>98.1</v>
      </c>
      <c r="BC34" s="99">
        <v>98.8</v>
      </c>
      <c r="BD34" s="99">
        <v>98.1</v>
      </c>
      <c r="BE34" s="99">
        <v>99.2</v>
      </c>
      <c r="BF34" s="99">
        <v>99</v>
      </c>
      <c r="BG34" s="99">
        <v>97.8</v>
      </c>
      <c r="BH34" s="99">
        <v>97.9</v>
      </c>
      <c r="BI34" s="99">
        <v>99.7</v>
      </c>
      <c r="BJ34" s="99">
        <v>100.4</v>
      </c>
      <c r="BK34" s="99">
        <v>100.5</v>
      </c>
      <c r="BL34" s="99">
        <v>99.4</v>
      </c>
      <c r="BM34" s="99">
        <v>100.3</v>
      </c>
      <c r="BN34" s="99">
        <v>99.1</v>
      </c>
      <c r="BO34" s="99">
        <v>100.2</v>
      </c>
      <c r="BP34" s="99">
        <v>100.2</v>
      </c>
      <c r="BQ34" s="99">
        <v>99.4</v>
      </c>
      <c r="BR34" s="99">
        <v>101</v>
      </c>
      <c r="BS34" s="99">
        <v>100.2</v>
      </c>
      <c r="BT34" s="99">
        <v>98.9</v>
      </c>
      <c r="BU34" s="99">
        <v>101.5</v>
      </c>
      <c r="BV34" s="99">
        <v>100.1</v>
      </c>
      <c r="BW34" s="99">
        <v>101.4</v>
      </c>
      <c r="BX34" s="99">
        <v>100.3</v>
      </c>
      <c r="BY34" s="99">
        <v>100.7</v>
      </c>
      <c r="BZ34" s="99">
        <v>101</v>
      </c>
      <c r="CA34" s="99">
        <v>100.2</v>
      </c>
      <c r="CB34" s="99">
        <v>100.3</v>
      </c>
      <c r="CC34" s="99">
        <v>101.4</v>
      </c>
      <c r="CD34" s="99">
        <v>101.6</v>
      </c>
      <c r="CE34" s="99">
        <v>102.5</v>
      </c>
      <c r="CF34" s="99">
        <v>100.7</v>
      </c>
      <c r="CG34" s="99">
        <v>101</v>
      </c>
      <c r="CH34" s="99">
        <v>101.5</v>
      </c>
      <c r="CI34" s="99">
        <v>101.1</v>
      </c>
      <c r="CJ34" s="99">
        <v>103.1</v>
      </c>
      <c r="CK34" s="99">
        <v>101.5</v>
      </c>
      <c r="CL34" s="99">
        <v>102.3</v>
      </c>
      <c r="CM34" s="99">
        <v>103.3</v>
      </c>
      <c r="CN34" s="99">
        <v>102.4</v>
      </c>
      <c r="CO34" s="99">
        <v>101.6</v>
      </c>
      <c r="CP34" s="99">
        <v>103.4</v>
      </c>
      <c r="CQ34" s="99">
        <v>100.7</v>
      </c>
      <c r="CR34" s="99">
        <v>103.2</v>
      </c>
      <c r="CS34" s="99">
        <v>100.7</v>
      </c>
      <c r="CT34" s="99">
        <v>102.5</v>
      </c>
      <c r="CU34" s="99">
        <v>101.3</v>
      </c>
      <c r="CV34" s="99">
        <v>103.7</v>
      </c>
      <c r="CW34" s="99">
        <v>102.9</v>
      </c>
      <c r="CX34" s="99">
        <v>103.1</v>
      </c>
      <c r="CY34" s="99">
        <v>102.2</v>
      </c>
      <c r="CZ34" s="99">
        <v>101.4</v>
      </c>
      <c r="DA34" s="99">
        <v>103.3</v>
      </c>
      <c r="DB34" s="99">
        <v>101.6</v>
      </c>
      <c r="DC34" s="99">
        <v>103.2</v>
      </c>
      <c r="DD34" s="99">
        <v>102.8</v>
      </c>
      <c r="DE34" s="99">
        <v>103.3</v>
      </c>
      <c r="DF34" s="99">
        <v>102.5</v>
      </c>
      <c r="DG34" s="99">
        <v>103.4</v>
      </c>
      <c r="DH34" s="99">
        <v>103</v>
      </c>
      <c r="DI34" s="99">
        <v>104.4</v>
      </c>
      <c r="DJ34" s="99">
        <v>102.5</v>
      </c>
      <c r="DK34" s="99">
        <v>103.9</v>
      </c>
      <c r="DL34" s="99">
        <v>105</v>
      </c>
      <c r="DM34" s="99">
        <v>103.6</v>
      </c>
      <c r="DN34" s="99">
        <v>103.9</v>
      </c>
      <c r="DO34" s="99">
        <v>103.9</v>
      </c>
      <c r="DP34" s="99">
        <v>104.8</v>
      </c>
      <c r="DQ34" s="99">
        <v>104.2</v>
      </c>
      <c r="DR34" s="99">
        <v>104.1</v>
      </c>
      <c r="DS34" s="99">
        <v>106.2</v>
      </c>
      <c r="DT34" s="99">
        <v>92.1</v>
      </c>
      <c r="DU34" s="99">
        <v>86.7</v>
      </c>
      <c r="DV34" s="99">
        <v>109.1</v>
      </c>
      <c r="DW34" s="99">
        <v>106.6</v>
      </c>
      <c r="DX34" s="99">
        <v>109</v>
      </c>
      <c r="DY34" s="99">
        <v>108.2</v>
      </c>
      <c r="DZ34" s="99">
        <v>108.5</v>
      </c>
      <c r="EA34" s="99">
        <v>107.6</v>
      </c>
      <c r="EB34" s="99">
        <v>97.1</v>
      </c>
      <c r="EC34" s="99">
        <v>103.8</v>
      </c>
      <c r="ED34" s="99">
        <v>87.5</v>
      </c>
      <c r="EE34" s="99">
        <v>111.9</v>
      </c>
      <c r="EF34" s="99">
        <v>111.2</v>
      </c>
      <c r="EG34" s="99">
        <v>105.4</v>
      </c>
      <c r="EH34" s="99">
        <v>112.9</v>
      </c>
      <c r="EI34" s="99">
        <v>110.6</v>
      </c>
      <c r="EJ34" s="99">
        <v>106.3</v>
      </c>
    </row>
    <row r="35" spans="1:140" ht="14.25">
      <c r="A35" s="83" t="s">
        <v>157</v>
      </c>
      <c r="B35" s="99">
        <v>87.9</v>
      </c>
      <c r="C35" s="99">
        <v>87.9</v>
      </c>
      <c r="D35" s="99">
        <v>90.1</v>
      </c>
      <c r="E35" s="99">
        <v>87.1</v>
      </c>
      <c r="F35" s="99">
        <v>90.3</v>
      </c>
      <c r="G35" s="99">
        <v>91.7</v>
      </c>
      <c r="H35" s="99">
        <v>93.3</v>
      </c>
      <c r="I35" s="99">
        <v>92.2</v>
      </c>
      <c r="J35" s="99">
        <v>92.8</v>
      </c>
      <c r="K35" s="99">
        <v>93.5</v>
      </c>
      <c r="L35" s="99">
        <v>92.1</v>
      </c>
      <c r="M35" s="99">
        <v>93.6</v>
      </c>
      <c r="N35" s="99">
        <v>89</v>
      </c>
      <c r="O35" s="99">
        <v>91.3</v>
      </c>
      <c r="P35" s="99">
        <v>90.1</v>
      </c>
      <c r="Q35" s="99">
        <v>89.9</v>
      </c>
      <c r="R35" s="99">
        <v>89.2</v>
      </c>
      <c r="S35" s="99">
        <v>89.6</v>
      </c>
      <c r="T35" s="99">
        <v>88.2</v>
      </c>
      <c r="U35" s="99">
        <v>90.3</v>
      </c>
      <c r="V35" s="99">
        <v>92.4</v>
      </c>
      <c r="W35" s="99">
        <v>92.8</v>
      </c>
      <c r="X35" s="99">
        <v>91.1</v>
      </c>
      <c r="Y35" s="99">
        <v>91.5</v>
      </c>
      <c r="Z35" s="99">
        <v>90.3</v>
      </c>
      <c r="AA35" s="99">
        <v>88.4</v>
      </c>
      <c r="AB35" s="99">
        <v>90.9</v>
      </c>
      <c r="AC35" s="99">
        <v>89.2</v>
      </c>
      <c r="AD35" s="99">
        <v>89.5</v>
      </c>
      <c r="AE35" s="99">
        <v>89.1</v>
      </c>
      <c r="AF35" s="99">
        <v>89.7</v>
      </c>
      <c r="AG35" s="99">
        <v>89</v>
      </c>
      <c r="AH35" s="99">
        <v>89.1</v>
      </c>
      <c r="AI35" s="99">
        <v>88.9</v>
      </c>
      <c r="AJ35" s="99">
        <v>87.9</v>
      </c>
      <c r="AK35" s="99">
        <v>89.3</v>
      </c>
      <c r="AL35" s="99">
        <v>91.4</v>
      </c>
      <c r="AM35" s="99">
        <v>92</v>
      </c>
      <c r="AN35" s="99">
        <v>90.8</v>
      </c>
      <c r="AO35" s="99">
        <v>91.7</v>
      </c>
      <c r="AP35" s="99">
        <v>93.6</v>
      </c>
      <c r="AQ35" s="99">
        <v>92.1</v>
      </c>
      <c r="AR35" s="99">
        <v>93.8</v>
      </c>
      <c r="AS35" s="99">
        <v>94.5</v>
      </c>
      <c r="AT35" s="99">
        <v>95</v>
      </c>
      <c r="AU35" s="99">
        <v>93.8</v>
      </c>
      <c r="AV35" s="99">
        <v>94.3</v>
      </c>
      <c r="AW35" s="99">
        <v>93.8</v>
      </c>
      <c r="AX35" s="99">
        <v>92.4</v>
      </c>
      <c r="AY35" s="99">
        <v>92.6</v>
      </c>
      <c r="AZ35" s="99">
        <v>92</v>
      </c>
      <c r="BA35" s="99">
        <v>93.6</v>
      </c>
      <c r="BB35" s="99">
        <v>92</v>
      </c>
      <c r="BC35" s="99">
        <v>92.2</v>
      </c>
      <c r="BD35" s="99">
        <v>94.6</v>
      </c>
      <c r="BE35" s="99">
        <v>95.3</v>
      </c>
      <c r="BF35" s="99">
        <v>94.3</v>
      </c>
      <c r="BG35" s="99">
        <v>95.5</v>
      </c>
      <c r="BH35" s="99">
        <v>96.2</v>
      </c>
      <c r="BI35" s="99">
        <v>96.5</v>
      </c>
      <c r="BJ35" s="99">
        <v>98.3</v>
      </c>
      <c r="BK35" s="99">
        <v>99</v>
      </c>
      <c r="BL35" s="99">
        <v>100.4</v>
      </c>
      <c r="BM35" s="99">
        <v>99.5</v>
      </c>
      <c r="BN35" s="99">
        <v>99.6</v>
      </c>
      <c r="BO35" s="99">
        <v>100.1</v>
      </c>
      <c r="BP35" s="99">
        <v>98.5</v>
      </c>
      <c r="BQ35" s="99">
        <v>99.2</v>
      </c>
      <c r="BR35" s="99">
        <v>98.8</v>
      </c>
      <c r="BS35" s="99">
        <v>101.4</v>
      </c>
      <c r="BT35" s="99">
        <v>101.3</v>
      </c>
      <c r="BU35" s="99">
        <v>103.6</v>
      </c>
      <c r="BV35" s="99">
        <v>104.2</v>
      </c>
      <c r="BW35" s="99">
        <v>103.3</v>
      </c>
      <c r="BX35" s="99">
        <v>103.8</v>
      </c>
      <c r="BY35" s="99">
        <v>105.1</v>
      </c>
      <c r="BZ35" s="99">
        <v>105.7</v>
      </c>
      <c r="CA35" s="99">
        <v>105</v>
      </c>
      <c r="CB35" s="99">
        <v>104.9</v>
      </c>
      <c r="CC35" s="99">
        <v>105.6</v>
      </c>
      <c r="CD35" s="99">
        <v>107.6</v>
      </c>
      <c r="CE35" s="99">
        <v>106.9</v>
      </c>
      <c r="CF35" s="99">
        <v>107</v>
      </c>
      <c r="CG35" s="99">
        <v>106.9</v>
      </c>
      <c r="CH35" s="99">
        <v>110.6</v>
      </c>
      <c r="CI35" s="99">
        <v>109.6</v>
      </c>
      <c r="CJ35" s="99">
        <v>110.8</v>
      </c>
      <c r="CK35" s="99">
        <v>109.8</v>
      </c>
      <c r="CL35" s="99">
        <v>110.3</v>
      </c>
      <c r="CM35" s="99">
        <v>111</v>
      </c>
      <c r="CN35" s="99">
        <v>111.6</v>
      </c>
      <c r="CO35" s="99">
        <v>112.6</v>
      </c>
      <c r="CP35" s="99">
        <v>114</v>
      </c>
      <c r="CQ35" s="99">
        <v>114.3</v>
      </c>
      <c r="CR35" s="99">
        <v>116.2</v>
      </c>
      <c r="CS35" s="99">
        <v>116.6</v>
      </c>
      <c r="CT35" s="99">
        <v>117.1</v>
      </c>
      <c r="CU35" s="99">
        <v>117.5</v>
      </c>
      <c r="CV35" s="99">
        <v>116.5</v>
      </c>
      <c r="CW35" s="99">
        <v>119.3</v>
      </c>
      <c r="CX35" s="99">
        <v>119.4</v>
      </c>
      <c r="CY35" s="99">
        <v>118.8</v>
      </c>
      <c r="CZ35" s="99">
        <v>119.2</v>
      </c>
      <c r="DA35" s="99">
        <v>119.1</v>
      </c>
      <c r="DB35" s="99">
        <v>120.1</v>
      </c>
      <c r="DC35" s="99">
        <v>121.4</v>
      </c>
      <c r="DD35" s="99">
        <v>122.9</v>
      </c>
      <c r="DE35" s="99">
        <v>122.2</v>
      </c>
      <c r="DF35" s="99">
        <v>121.1</v>
      </c>
      <c r="DG35" s="99">
        <v>123.3</v>
      </c>
      <c r="DH35" s="99">
        <v>123.7</v>
      </c>
      <c r="DI35" s="99">
        <v>126.1</v>
      </c>
      <c r="DJ35" s="99">
        <v>122.2</v>
      </c>
      <c r="DK35" s="99">
        <v>125.3</v>
      </c>
      <c r="DL35" s="99">
        <v>124.5</v>
      </c>
      <c r="DM35" s="99">
        <v>124.7</v>
      </c>
      <c r="DN35" s="99">
        <v>125</v>
      </c>
      <c r="DO35" s="99">
        <v>127.1</v>
      </c>
      <c r="DP35" s="99">
        <v>130.2</v>
      </c>
      <c r="DQ35" s="99">
        <v>127.6</v>
      </c>
      <c r="DR35" s="99">
        <v>131.4</v>
      </c>
      <c r="DS35" s="99">
        <v>132</v>
      </c>
      <c r="DT35" s="99">
        <v>123.4</v>
      </c>
      <c r="DU35" s="99">
        <v>111.2</v>
      </c>
      <c r="DV35" s="99">
        <v>123</v>
      </c>
      <c r="DW35" s="99">
        <v>128.2</v>
      </c>
      <c r="DX35" s="99">
        <v>131.6</v>
      </c>
      <c r="DY35" s="99">
        <v>132.2</v>
      </c>
      <c r="DZ35" s="99">
        <v>131.9</v>
      </c>
      <c r="EA35" s="99">
        <v>131.5</v>
      </c>
      <c r="EB35" s="99">
        <v>132.5</v>
      </c>
      <c r="EC35" s="99">
        <v>133.5</v>
      </c>
      <c r="ED35" s="99">
        <v>130.1</v>
      </c>
      <c r="EE35" s="99">
        <v>134.6</v>
      </c>
      <c r="EF35" s="99">
        <v>134.8</v>
      </c>
      <c r="EG35" s="99">
        <v>128.9</v>
      </c>
      <c r="EH35" s="99">
        <v>138.6</v>
      </c>
      <c r="EI35" s="99">
        <v>138.9</v>
      </c>
      <c r="EJ35" s="99">
        <v>139.7</v>
      </c>
    </row>
    <row r="36" spans="1:140" ht="14.25">
      <c r="A36" s="83" t="s">
        <v>158</v>
      </c>
      <c r="B36" s="99">
        <v>116.4</v>
      </c>
      <c r="C36" s="99">
        <v>114.2</v>
      </c>
      <c r="D36" s="99">
        <v>114.7</v>
      </c>
      <c r="E36" s="99">
        <v>116.2</v>
      </c>
      <c r="F36" s="99">
        <v>115.4</v>
      </c>
      <c r="G36" s="99">
        <v>113.4</v>
      </c>
      <c r="H36" s="99">
        <v>113.5</v>
      </c>
      <c r="I36" s="99">
        <v>111.6</v>
      </c>
      <c r="J36" s="99">
        <v>114</v>
      </c>
      <c r="K36" s="99">
        <v>113.7</v>
      </c>
      <c r="L36" s="99">
        <v>110.4</v>
      </c>
      <c r="M36" s="99">
        <v>114.7</v>
      </c>
      <c r="N36" s="99">
        <v>106.2</v>
      </c>
      <c r="O36" s="99">
        <v>108.6</v>
      </c>
      <c r="P36" s="99">
        <v>106.5</v>
      </c>
      <c r="Q36" s="99">
        <v>107.3</v>
      </c>
      <c r="R36" s="99">
        <v>104.7</v>
      </c>
      <c r="S36" s="99">
        <v>105.3</v>
      </c>
      <c r="T36" s="99">
        <v>105.5</v>
      </c>
      <c r="U36" s="99">
        <v>105.2</v>
      </c>
      <c r="V36" s="99">
        <v>103.1</v>
      </c>
      <c r="W36" s="99">
        <v>101</v>
      </c>
      <c r="X36" s="99">
        <v>100.5</v>
      </c>
      <c r="Y36" s="99">
        <v>103.5</v>
      </c>
      <c r="Z36" s="99">
        <v>100.8</v>
      </c>
      <c r="AA36" s="99">
        <v>102.9</v>
      </c>
      <c r="AB36" s="99">
        <v>101.7</v>
      </c>
      <c r="AC36" s="99">
        <v>97.9</v>
      </c>
      <c r="AD36" s="99">
        <v>100.7</v>
      </c>
      <c r="AE36" s="99">
        <v>99.9</v>
      </c>
      <c r="AF36" s="99">
        <v>97.9</v>
      </c>
      <c r="AG36" s="99">
        <v>98.3</v>
      </c>
      <c r="AH36" s="99">
        <v>97.7</v>
      </c>
      <c r="AI36" s="99">
        <v>96.3</v>
      </c>
      <c r="AJ36" s="99">
        <v>95.6</v>
      </c>
      <c r="AK36" s="99">
        <v>95.3</v>
      </c>
      <c r="AL36" s="99">
        <v>96.7</v>
      </c>
      <c r="AM36" s="99">
        <v>95.9</v>
      </c>
      <c r="AN36" s="99">
        <v>96.7</v>
      </c>
      <c r="AO36" s="99">
        <v>97.1</v>
      </c>
      <c r="AP36" s="99">
        <v>97.9</v>
      </c>
      <c r="AQ36" s="99">
        <v>97</v>
      </c>
      <c r="AR36" s="99">
        <v>96.9</v>
      </c>
      <c r="AS36" s="99">
        <v>97.6</v>
      </c>
      <c r="AT36" s="99">
        <v>96.4</v>
      </c>
      <c r="AU36" s="99">
        <v>96.9</v>
      </c>
      <c r="AV36" s="99">
        <v>99.4</v>
      </c>
      <c r="AW36" s="99">
        <v>95.7</v>
      </c>
      <c r="AX36" s="99">
        <v>97.7</v>
      </c>
      <c r="AY36" s="99">
        <v>97.1</v>
      </c>
      <c r="AZ36" s="99">
        <v>96.9</v>
      </c>
      <c r="BA36" s="99">
        <v>96.1</v>
      </c>
      <c r="BB36" s="99">
        <v>98.3</v>
      </c>
      <c r="BC36" s="99">
        <v>96.5</v>
      </c>
      <c r="BD36" s="99">
        <v>97.4</v>
      </c>
      <c r="BE36" s="99">
        <v>98.3</v>
      </c>
      <c r="BF36" s="99">
        <v>98.3</v>
      </c>
      <c r="BG36" s="99">
        <v>97.8</v>
      </c>
      <c r="BH36" s="99">
        <v>97.8</v>
      </c>
      <c r="BI36" s="99">
        <v>99.2</v>
      </c>
      <c r="BJ36" s="99">
        <v>99.9</v>
      </c>
      <c r="BK36" s="99">
        <v>99.2</v>
      </c>
      <c r="BL36" s="99">
        <v>99.1</v>
      </c>
      <c r="BM36" s="99">
        <v>100.1</v>
      </c>
      <c r="BN36" s="99">
        <v>100.3</v>
      </c>
      <c r="BO36" s="99">
        <v>99.7</v>
      </c>
      <c r="BP36" s="99">
        <v>99.8</v>
      </c>
      <c r="BQ36" s="99">
        <v>100.3</v>
      </c>
      <c r="BR36" s="99">
        <v>100.6</v>
      </c>
      <c r="BS36" s="99">
        <v>101.5</v>
      </c>
      <c r="BT36" s="99">
        <v>99.1</v>
      </c>
      <c r="BU36" s="99">
        <v>100.4</v>
      </c>
      <c r="BV36" s="99">
        <v>100.9</v>
      </c>
      <c r="BW36" s="99">
        <v>103.3</v>
      </c>
      <c r="BX36" s="99">
        <v>100.9</v>
      </c>
      <c r="BY36" s="99">
        <v>102.2</v>
      </c>
      <c r="BZ36" s="99">
        <v>100.5</v>
      </c>
      <c r="CA36" s="99">
        <v>102.8</v>
      </c>
      <c r="CB36" s="99">
        <v>103.5</v>
      </c>
      <c r="CC36" s="99">
        <v>103.4</v>
      </c>
      <c r="CD36" s="99">
        <v>103.6</v>
      </c>
      <c r="CE36" s="99">
        <v>103.9</v>
      </c>
      <c r="CF36" s="99">
        <v>103.8</v>
      </c>
      <c r="CG36" s="99">
        <v>103.8</v>
      </c>
      <c r="CH36" s="99">
        <v>103.7</v>
      </c>
      <c r="CI36" s="99">
        <v>104.7</v>
      </c>
      <c r="CJ36" s="99">
        <v>106.2</v>
      </c>
      <c r="CK36" s="99">
        <v>106.5</v>
      </c>
      <c r="CL36" s="99">
        <v>106.1</v>
      </c>
      <c r="CM36" s="99">
        <v>107.7</v>
      </c>
      <c r="CN36" s="99">
        <v>107.9</v>
      </c>
      <c r="CO36" s="99">
        <v>107.2</v>
      </c>
      <c r="CP36" s="99">
        <v>108.6</v>
      </c>
      <c r="CQ36" s="99">
        <v>106.2</v>
      </c>
      <c r="CR36" s="99">
        <v>109.1</v>
      </c>
      <c r="CS36" s="99">
        <v>109.7</v>
      </c>
      <c r="CT36" s="99">
        <v>109.5</v>
      </c>
      <c r="CU36" s="99">
        <v>109.5</v>
      </c>
      <c r="CV36" s="99">
        <v>111.6</v>
      </c>
      <c r="CW36" s="99">
        <v>108.4</v>
      </c>
      <c r="CX36" s="99">
        <v>112.4</v>
      </c>
      <c r="CY36" s="99">
        <v>111.1</v>
      </c>
      <c r="CZ36" s="99">
        <v>110.6</v>
      </c>
      <c r="DA36" s="99">
        <v>111.8</v>
      </c>
      <c r="DB36" s="99">
        <v>110.4</v>
      </c>
      <c r="DC36" s="99">
        <v>113</v>
      </c>
      <c r="DD36" s="99">
        <v>113.9</v>
      </c>
      <c r="DE36" s="99">
        <v>114.4</v>
      </c>
      <c r="DF36" s="99">
        <v>115.2</v>
      </c>
      <c r="DG36" s="99">
        <v>114.3</v>
      </c>
      <c r="DH36" s="99">
        <v>116.3</v>
      </c>
      <c r="DI36" s="99">
        <v>115.6</v>
      </c>
      <c r="DJ36" s="99">
        <v>117</v>
      </c>
      <c r="DK36" s="99">
        <v>115.3</v>
      </c>
      <c r="DL36" s="99">
        <v>116.4</v>
      </c>
      <c r="DM36" s="99">
        <v>117.2</v>
      </c>
      <c r="DN36" s="99">
        <v>114</v>
      </c>
      <c r="DO36" s="99">
        <v>117.2</v>
      </c>
      <c r="DP36" s="99">
        <v>118.9</v>
      </c>
      <c r="DQ36" s="99">
        <v>117.4</v>
      </c>
      <c r="DR36" s="99">
        <v>120.1</v>
      </c>
      <c r="DS36" s="99">
        <v>124.5</v>
      </c>
      <c r="DT36" s="99">
        <v>109.2</v>
      </c>
      <c r="DU36" s="99">
        <v>90.4</v>
      </c>
      <c r="DV36" s="99">
        <v>103.9</v>
      </c>
      <c r="DW36" s="99">
        <v>110.1</v>
      </c>
      <c r="DX36" s="99">
        <v>114.7</v>
      </c>
      <c r="DY36" s="99">
        <v>113.5</v>
      </c>
      <c r="DZ36" s="99">
        <v>116</v>
      </c>
      <c r="EA36" s="99">
        <v>118</v>
      </c>
      <c r="EB36" s="99">
        <v>114.1</v>
      </c>
      <c r="EC36" s="99">
        <v>114.4</v>
      </c>
      <c r="ED36" s="99">
        <v>108.2</v>
      </c>
      <c r="EE36" s="99">
        <v>106.8</v>
      </c>
      <c r="EF36" s="99">
        <v>111.4</v>
      </c>
      <c r="EG36" s="99">
        <v>116.2</v>
      </c>
      <c r="EH36" s="99">
        <v>120.5</v>
      </c>
      <c r="EI36" s="99">
        <v>118.2</v>
      </c>
      <c r="EJ36" s="99">
        <v>117.7</v>
      </c>
    </row>
    <row r="37" spans="1:140" ht="14.25">
      <c r="A37" s="83" t="s">
        <v>159</v>
      </c>
      <c r="B37" s="99">
        <v>83.4</v>
      </c>
      <c r="C37" s="99">
        <v>84</v>
      </c>
      <c r="D37" s="99">
        <v>85.6</v>
      </c>
      <c r="E37" s="99">
        <v>83.3</v>
      </c>
      <c r="F37" s="99">
        <v>84.3</v>
      </c>
      <c r="G37" s="99">
        <v>89.5</v>
      </c>
      <c r="H37" s="99">
        <v>80.7</v>
      </c>
      <c r="I37" s="99">
        <v>83.9</v>
      </c>
      <c r="J37" s="99">
        <v>84.5</v>
      </c>
      <c r="K37" s="99">
        <v>81</v>
      </c>
      <c r="L37" s="99">
        <v>80.2</v>
      </c>
      <c r="M37" s="99">
        <v>78.1</v>
      </c>
      <c r="N37" s="99">
        <v>78.5</v>
      </c>
      <c r="O37" s="99">
        <v>81.6</v>
      </c>
      <c r="P37" s="99">
        <v>82</v>
      </c>
      <c r="Q37" s="99">
        <v>81.7</v>
      </c>
      <c r="R37" s="99">
        <v>81.6</v>
      </c>
      <c r="S37" s="99">
        <v>82.5</v>
      </c>
      <c r="T37" s="99">
        <v>82.7</v>
      </c>
      <c r="U37" s="99">
        <v>81.7</v>
      </c>
      <c r="V37" s="99">
        <v>81.3</v>
      </c>
      <c r="W37" s="99">
        <v>83.6</v>
      </c>
      <c r="X37" s="99">
        <v>83.1</v>
      </c>
      <c r="Y37" s="99">
        <v>85.5</v>
      </c>
      <c r="Z37" s="99">
        <v>84.7</v>
      </c>
      <c r="AA37" s="99">
        <v>82.6</v>
      </c>
      <c r="AB37" s="99">
        <v>85.9</v>
      </c>
      <c r="AC37" s="99">
        <v>85.2</v>
      </c>
      <c r="AD37" s="99">
        <v>87.2</v>
      </c>
      <c r="AE37" s="99">
        <v>86.9</v>
      </c>
      <c r="AF37" s="99">
        <v>86.4</v>
      </c>
      <c r="AG37" s="99">
        <v>87</v>
      </c>
      <c r="AH37" s="99">
        <v>87</v>
      </c>
      <c r="AI37" s="99">
        <v>85.6</v>
      </c>
      <c r="AJ37" s="99">
        <v>86.1</v>
      </c>
      <c r="AK37" s="99">
        <v>83.3</v>
      </c>
      <c r="AL37" s="99">
        <v>86.2</v>
      </c>
      <c r="AM37" s="99">
        <v>85</v>
      </c>
      <c r="AN37" s="99">
        <v>82.9</v>
      </c>
      <c r="AO37" s="99">
        <v>86.6</v>
      </c>
      <c r="AP37" s="99">
        <v>84</v>
      </c>
      <c r="AQ37" s="99">
        <v>84.6</v>
      </c>
      <c r="AR37" s="99">
        <v>86.7</v>
      </c>
      <c r="AS37" s="99">
        <v>86.9</v>
      </c>
      <c r="AT37" s="99">
        <v>87.3</v>
      </c>
      <c r="AU37" s="99">
        <v>87.9</v>
      </c>
      <c r="AV37" s="99">
        <v>87.8</v>
      </c>
      <c r="AW37" s="99">
        <v>88.4</v>
      </c>
      <c r="AX37" s="99">
        <v>89.7</v>
      </c>
      <c r="AY37" s="99">
        <v>91.1</v>
      </c>
      <c r="AZ37" s="99">
        <v>93.6</v>
      </c>
      <c r="BA37" s="99">
        <v>89.6</v>
      </c>
      <c r="BB37" s="99">
        <v>92.1</v>
      </c>
      <c r="BC37" s="99">
        <v>91.6</v>
      </c>
      <c r="BD37" s="99">
        <v>91.1</v>
      </c>
      <c r="BE37" s="99">
        <v>91.6</v>
      </c>
      <c r="BF37" s="99">
        <v>91.4</v>
      </c>
      <c r="BG37" s="99">
        <v>92</v>
      </c>
      <c r="BH37" s="99">
        <v>93.5</v>
      </c>
      <c r="BI37" s="99">
        <v>94.2</v>
      </c>
      <c r="BJ37" s="99">
        <v>95.8</v>
      </c>
      <c r="BK37" s="99">
        <v>94.3</v>
      </c>
      <c r="BL37" s="99">
        <v>94</v>
      </c>
      <c r="BM37" s="99">
        <v>96.5</v>
      </c>
      <c r="BN37" s="99">
        <v>97.1</v>
      </c>
      <c r="BO37" s="99">
        <v>99.1</v>
      </c>
      <c r="BP37" s="99">
        <v>101</v>
      </c>
      <c r="BQ37" s="99">
        <v>101.2</v>
      </c>
      <c r="BR37" s="99">
        <v>103.3</v>
      </c>
      <c r="BS37" s="99">
        <v>105.3</v>
      </c>
      <c r="BT37" s="99">
        <v>106.6</v>
      </c>
      <c r="BU37" s="99">
        <v>108</v>
      </c>
      <c r="BV37" s="99">
        <v>110</v>
      </c>
      <c r="BW37" s="99">
        <v>111.2</v>
      </c>
      <c r="BX37" s="99">
        <v>110.4</v>
      </c>
      <c r="BY37" s="99">
        <v>114.2</v>
      </c>
      <c r="BZ37" s="99">
        <v>109.7</v>
      </c>
      <c r="CA37" s="99">
        <v>113.8</v>
      </c>
      <c r="CB37" s="99">
        <v>113.5</v>
      </c>
      <c r="CC37" s="99">
        <v>112</v>
      </c>
      <c r="CD37" s="99">
        <v>112.7</v>
      </c>
      <c r="CE37" s="99">
        <v>113.8</v>
      </c>
      <c r="CF37" s="99">
        <v>115.8</v>
      </c>
      <c r="CG37" s="99">
        <v>114.8</v>
      </c>
      <c r="CH37" s="99">
        <v>117.3</v>
      </c>
      <c r="CI37" s="99">
        <v>119.3</v>
      </c>
      <c r="CJ37" s="99">
        <v>121</v>
      </c>
      <c r="CK37" s="99">
        <v>120.6</v>
      </c>
      <c r="CL37" s="99">
        <v>125</v>
      </c>
      <c r="CM37" s="99">
        <v>123.2</v>
      </c>
      <c r="CN37" s="99">
        <v>125.2</v>
      </c>
      <c r="CO37" s="99">
        <v>128.8</v>
      </c>
      <c r="CP37" s="99">
        <v>129</v>
      </c>
      <c r="CQ37" s="99">
        <v>128.4</v>
      </c>
      <c r="CR37" s="99">
        <v>129.7</v>
      </c>
      <c r="CS37" s="99">
        <v>131.9</v>
      </c>
      <c r="CT37" s="99">
        <v>130.1</v>
      </c>
      <c r="CU37" s="99">
        <v>126.5</v>
      </c>
      <c r="CV37" s="99">
        <v>127.8</v>
      </c>
      <c r="CW37" s="99">
        <v>130.5</v>
      </c>
      <c r="CX37" s="99">
        <v>133.1</v>
      </c>
      <c r="CY37" s="99">
        <v>132.6</v>
      </c>
      <c r="CZ37" s="99">
        <v>131.1</v>
      </c>
      <c r="DA37" s="99">
        <v>131.1</v>
      </c>
      <c r="DB37" s="99">
        <v>133.3</v>
      </c>
      <c r="DC37" s="99">
        <v>135.5</v>
      </c>
      <c r="DD37" s="99">
        <v>136.8</v>
      </c>
      <c r="DE37" s="99">
        <v>135.5</v>
      </c>
      <c r="DF37" s="99">
        <v>138.8</v>
      </c>
      <c r="DG37" s="99">
        <v>138.7</v>
      </c>
      <c r="DH37" s="99">
        <v>139.6</v>
      </c>
      <c r="DI37" s="99">
        <v>139</v>
      </c>
      <c r="DJ37" s="99">
        <v>138.3</v>
      </c>
      <c r="DK37" s="99">
        <v>140.4</v>
      </c>
      <c r="DL37" s="99">
        <v>141</v>
      </c>
      <c r="DM37" s="99">
        <v>141.6</v>
      </c>
      <c r="DN37" s="99">
        <v>142.9</v>
      </c>
      <c r="DO37" s="99">
        <v>144.2</v>
      </c>
      <c r="DP37" s="99">
        <v>145.6</v>
      </c>
      <c r="DQ37" s="99">
        <v>146.7</v>
      </c>
      <c r="DR37" s="99">
        <v>152.2</v>
      </c>
      <c r="DS37" s="99">
        <v>150.8</v>
      </c>
      <c r="DT37" s="99">
        <v>145.6</v>
      </c>
      <c r="DU37" s="99">
        <v>113.7</v>
      </c>
      <c r="DV37" s="99">
        <v>133.3</v>
      </c>
      <c r="DW37" s="99">
        <v>141.4</v>
      </c>
      <c r="DX37" s="99">
        <v>147.4</v>
      </c>
      <c r="DY37" s="99">
        <v>145.4</v>
      </c>
      <c r="DZ37" s="99">
        <v>149.7</v>
      </c>
      <c r="EA37" s="99">
        <v>151.9</v>
      </c>
      <c r="EB37" s="99">
        <v>152.6</v>
      </c>
      <c r="EC37" s="99">
        <v>152.9</v>
      </c>
      <c r="ED37" s="99">
        <v>148.1</v>
      </c>
      <c r="EE37" s="99">
        <v>150.3</v>
      </c>
      <c r="EF37" s="99">
        <v>155.5</v>
      </c>
      <c r="EG37" s="99">
        <v>158.8</v>
      </c>
      <c r="EH37" s="99">
        <v>160.9</v>
      </c>
      <c r="EI37" s="99">
        <v>159.2</v>
      </c>
      <c r="EJ37" s="99">
        <v>159.3</v>
      </c>
    </row>
    <row r="38" spans="1:140" ht="14.25">
      <c r="A38" s="83" t="s">
        <v>160</v>
      </c>
      <c r="B38" s="99">
        <v>102.6</v>
      </c>
      <c r="C38" s="99">
        <v>100.2</v>
      </c>
      <c r="D38" s="99">
        <v>103.8</v>
      </c>
      <c r="E38" s="99">
        <v>103.6</v>
      </c>
      <c r="F38" s="99">
        <v>103.3</v>
      </c>
      <c r="G38" s="99">
        <v>105.3</v>
      </c>
      <c r="H38" s="99">
        <v>104.2</v>
      </c>
      <c r="I38" s="99">
        <v>101</v>
      </c>
      <c r="J38" s="99">
        <v>103.5</v>
      </c>
      <c r="K38" s="99">
        <v>104.3</v>
      </c>
      <c r="L38" s="99">
        <v>104.4</v>
      </c>
      <c r="M38" s="99">
        <v>104.3</v>
      </c>
      <c r="N38" s="99">
        <v>104.6</v>
      </c>
      <c r="O38" s="99">
        <v>106.4</v>
      </c>
      <c r="P38" s="99">
        <v>103.8</v>
      </c>
      <c r="Q38" s="99">
        <v>105</v>
      </c>
      <c r="R38" s="99">
        <v>104.9</v>
      </c>
      <c r="S38" s="99">
        <v>103.6</v>
      </c>
      <c r="T38" s="99">
        <v>104.9</v>
      </c>
      <c r="U38" s="99">
        <v>105.6</v>
      </c>
      <c r="V38" s="99">
        <v>105.9</v>
      </c>
      <c r="W38" s="99">
        <v>106.3</v>
      </c>
      <c r="X38" s="99">
        <v>106</v>
      </c>
      <c r="Y38" s="99">
        <v>104</v>
      </c>
      <c r="Z38" s="99">
        <v>107.1</v>
      </c>
      <c r="AA38" s="99">
        <v>104</v>
      </c>
      <c r="AB38" s="99">
        <v>104.9</v>
      </c>
      <c r="AC38" s="99">
        <v>102.6</v>
      </c>
      <c r="AD38" s="99">
        <v>101.7</v>
      </c>
      <c r="AE38" s="99">
        <v>103.2</v>
      </c>
      <c r="AF38" s="99">
        <v>103.8</v>
      </c>
      <c r="AG38" s="99">
        <v>103.9</v>
      </c>
      <c r="AH38" s="99">
        <v>101.4</v>
      </c>
      <c r="AI38" s="99">
        <v>100.6</v>
      </c>
      <c r="AJ38" s="99">
        <v>100.1</v>
      </c>
      <c r="AK38" s="99">
        <v>100.5</v>
      </c>
      <c r="AL38" s="99">
        <v>101.3</v>
      </c>
      <c r="AM38" s="99">
        <v>99.6</v>
      </c>
      <c r="AN38" s="99">
        <v>99.3</v>
      </c>
      <c r="AO38" s="99">
        <v>98.9</v>
      </c>
      <c r="AP38" s="99">
        <v>100.4</v>
      </c>
      <c r="AQ38" s="99">
        <v>100.8</v>
      </c>
      <c r="AR38" s="99">
        <v>97.3</v>
      </c>
      <c r="AS38" s="99">
        <v>99.8</v>
      </c>
      <c r="AT38" s="99">
        <v>97.2</v>
      </c>
      <c r="AU38" s="99">
        <v>99.6</v>
      </c>
      <c r="AV38" s="99">
        <v>99.1</v>
      </c>
      <c r="AW38" s="99">
        <v>100.3</v>
      </c>
      <c r="AX38" s="99">
        <v>99.8</v>
      </c>
      <c r="AY38" s="99">
        <v>98.3</v>
      </c>
      <c r="AZ38" s="99">
        <v>99.2</v>
      </c>
      <c r="BA38" s="99">
        <v>100.7</v>
      </c>
      <c r="BB38" s="99">
        <v>97.8</v>
      </c>
      <c r="BC38" s="99">
        <v>97.8</v>
      </c>
      <c r="BD38" s="99">
        <v>99.1</v>
      </c>
      <c r="BE38" s="99">
        <v>99.9</v>
      </c>
      <c r="BF38" s="99">
        <v>100.4</v>
      </c>
      <c r="BG38" s="99">
        <v>99</v>
      </c>
      <c r="BH38" s="99">
        <v>98.5</v>
      </c>
      <c r="BI38" s="99">
        <v>98.9</v>
      </c>
      <c r="BJ38" s="99">
        <v>99.4</v>
      </c>
      <c r="BK38" s="99">
        <v>100.3</v>
      </c>
      <c r="BL38" s="99">
        <v>99.5</v>
      </c>
      <c r="BM38" s="99">
        <v>100.4</v>
      </c>
      <c r="BN38" s="99">
        <v>100.9</v>
      </c>
      <c r="BO38" s="99">
        <v>99.5</v>
      </c>
      <c r="BP38" s="99">
        <v>99.4</v>
      </c>
      <c r="BQ38" s="99">
        <v>100</v>
      </c>
      <c r="BR38" s="99">
        <v>100.6</v>
      </c>
      <c r="BS38" s="99">
        <v>99.7</v>
      </c>
      <c r="BT38" s="99">
        <v>99.3</v>
      </c>
      <c r="BU38" s="99">
        <v>100</v>
      </c>
      <c r="BV38" s="99">
        <v>101.2</v>
      </c>
      <c r="BW38" s="99">
        <v>99.6</v>
      </c>
      <c r="BX38" s="99">
        <v>100.3</v>
      </c>
      <c r="BY38" s="99">
        <v>102.1</v>
      </c>
      <c r="BZ38" s="99">
        <v>101.1</v>
      </c>
      <c r="CA38" s="99">
        <v>101.8</v>
      </c>
      <c r="CB38" s="99">
        <v>102.6</v>
      </c>
      <c r="CC38" s="99">
        <v>103.5</v>
      </c>
      <c r="CD38" s="99">
        <v>102.9</v>
      </c>
      <c r="CE38" s="99">
        <v>109.9</v>
      </c>
      <c r="CF38" s="99">
        <v>109.7</v>
      </c>
      <c r="CG38" s="99">
        <v>111</v>
      </c>
      <c r="CH38" s="99">
        <v>113.3</v>
      </c>
      <c r="CI38" s="99">
        <v>114.2</v>
      </c>
      <c r="CJ38" s="99">
        <v>113.3</v>
      </c>
      <c r="CK38" s="99">
        <v>111.2</v>
      </c>
      <c r="CL38" s="99">
        <v>110.9</v>
      </c>
      <c r="CM38" s="99">
        <v>110.8</v>
      </c>
      <c r="CN38" s="99">
        <v>112.3</v>
      </c>
      <c r="CO38" s="99">
        <v>111.3</v>
      </c>
      <c r="CP38" s="99">
        <v>111.5</v>
      </c>
      <c r="CQ38" s="99">
        <v>112.8</v>
      </c>
      <c r="CR38" s="99">
        <v>115.5</v>
      </c>
      <c r="CS38" s="99">
        <v>112.9</v>
      </c>
      <c r="CT38" s="99">
        <v>112.6</v>
      </c>
      <c r="CU38" s="99">
        <v>112.1</v>
      </c>
      <c r="CV38" s="99">
        <v>114.6</v>
      </c>
      <c r="CW38" s="99">
        <v>110.4</v>
      </c>
      <c r="CX38" s="99">
        <v>115.4</v>
      </c>
      <c r="CY38" s="99">
        <v>115.7</v>
      </c>
      <c r="CZ38" s="99">
        <v>114.4</v>
      </c>
      <c r="DA38" s="99">
        <v>116.2</v>
      </c>
      <c r="DB38" s="99">
        <v>118.7</v>
      </c>
      <c r="DC38" s="99">
        <v>129</v>
      </c>
      <c r="DD38" s="99">
        <v>126.1</v>
      </c>
      <c r="DE38" s="99">
        <v>126.8</v>
      </c>
      <c r="DF38" s="99">
        <v>123.2</v>
      </c>
      <c r="DG38" s="99">
        <v>126</v>
      </c>
      <c r="DH38" s="99">
        <v>123.3</v>
      </c>
      <c r="DI38" s="99">
        <v>124.1</v>
      </c>
      <c r="DJ38" s="99">
        <v>121.5</v>
      </c>
      <c r="DK38" s="99">
        <v>118.9</v>
      </c>
      <c r="DL38" s="99">
        <v>120.7</v>
      </c>
      <c r="DM38" s="99">
        <v>120.7</v>
      </c>
      <c r="DN38" s="99">
        <v>120.8</v>
      </c>
      <c r="DO38" s="99">
        <v>122.3</v>
      </c>
      <c r="DP38" s="99">
        <v>122</v>
      </c>
      <c r="DQ38" s="99">
        <v>120</v>
      </c>
      <c r="DR38" s="99">
        <v>122.1</v>
      </c>
      <c r="DS38" s="99">
        <v>120.5</v>
      </c>
      <c r="DT38" s="99">
        <v>106</v>
      </c>
      <c r="DU38" s="99">
        <v>95.8</v>
      </c>
      <c r="DV38" s="99">
        <v>110.6</v>
      </c>
      <c r="DW38" s="99">
        <v>112.9</v>
      </c>
      <c r="DX38" s="99">
        <v>114.5</v>
      </c>
      <c r="DY38" s="99">
        <v>111.8</v>
      </c>
      <c r="DZ38" s="99">
        <v>110.5</v>
      </c>
      <c r="EA38" s="99">
        <v>109.4</v>
      </c>
      <c r="EB38" s="99">
        <v>103.2</v>
      </c>
      <c r="EC38" s="99">
        <v>104.4</v>
      </c>
      <c r="ED38" s="99">
        <v>106.3</v>
      </c>
      <c r="EE38" s="99">
        <v>125.4</v>
      </c>
      <c r="EF38" s="99">
        <v>134.1</v>
      </c>
      <c r="EG38" s="99">
        <v>118.5</v>
      </c>
      <c r="EH38" s="99">
        <v>126.7</v>
      </c>
      <c r="EI38" s="99">
        <v>127.3</v>
      </c>
      <c r="EJ38" s="99">
        <v>124.1</v>
      </c>
    </row>
    <row r="39" spans="1:140" ht="14.25">
      <c r="A39" s="83" t="s">
        <v>161</v>
      </c>
      <c r="B39" s="99">
        <v>97.1</v>
      </c>
      <c r="C39" s="99">
        <v>97</v>
      </c>
      <c r="D39" s="99">
        <v>99</v>
      </c>
      <c r="E39" s="99">
        <v>96.1</v>
      </c>
      <c r="F39" s="99">
        <v>96.9</v>
      </c>
      <c r="G39" s="99">
        <v>98.9</v>
      </c>
      <c r="H39" s="99">
        <v>98.7</v>
      </c>
      <c r="I39" s="99">
        <v>99.1</v>
      </c>
      <c r="J39" s="99">
        <v>99.4</v>
      </c>
      <c r="K39" s="99">
        <v>98.2</v>
      </c>
      <c r="L39" s="99">
        <v>98.1</v>
      </c>
      <c r="M39" s="99">
        <v>99</v>
      </c>
      <c r="N39" s="99">
        <v>96.5</v>
      </c>
      <c r="O39" s="99">
        <v>96.4</v>
      </c>
      <c r="P39" s="99">
        <v>95.5</v>
      </c>
      <c r="Q39" s="99">
        <v>96.2</v>
      </c>
      <c r="R39" s="99">
        <v>94.3</v>
      </c>
      <c r="S39" s="99">
        <v>95.3</v>
      </c>
      <c r="T39" s="99">
        <v>95.6</v>
      </c>
      <c r="U39" s="99">
        <v>96.1</v>
      </c>
      <c r="V39" s="99">
        <v>96.5</v>
      </c>
      <c r="W39" s="99">
        <v>96</v>
      </c>
      <c r="X39" s="99">
        <v>96.1</v>
      </c>
      <c r="Y39" s="99">
        <v>96.9</v>
      </c>
      <c r="Z39" s="99">
        <v>96.8</v>
      </c>
      <c r="AA39" s="99">
        <v>97.2</v>
      </c>
      <c r="AB39" s="99">
        <v>95.5</v>
      </c>
      <c r="AC39" s="99">
        <v>94</v>
      </c>
      <c r="AD39" s="99">
        <v>94.5</v>
      </c>
      <c r="AE39" s="99">
        <v>94.3</v>
      </c>
      <c r="AF39" s="99">
        <v>94</v>
      </c>
      <c r="AG39" s="99">
        <v>95.6</v>
      </c>
      <c r="AH39" s="99">
        <v>95.4</v>
      </c>
      <c r="AI39" s="99">
        <v>94.7</v>
      </c>
      <c r="AJ39" s="99">
        <v>94.5</v>
      </c>
      <c r="AK39" s="99">
        <v>94.1</v>
      </c>
      <c r="AL39" s="99">
        <v>95</v>
      </c>
      <c r="AM39" s="99">
        <v>95</v>
      </c>
      <c r="AN39" s="99">
        <v>94</v>
      </c>
      <c r="AO39" s="99">
        <v>94.4</v>
      </c>
      <c r="AP39" s="99">
        <v>95.7</v>
      </c>
      <c r="AQ39" s="99">
        <v>94.7</v>
      </c>
      <c r="AR39" s="99">
        <v>95.4</v>
      </c>
      <c r="AS39" s="99">
        <v>96</v>
      </c>
      <c r="AT39" s="99">
        <v>95.2</v>
      </c>
      <c r="AU39" s="99">
        <v>94.3</v>
      </c>
      <c r="AV39" s="99">
        <v>96.1</v>
      </c>
      <c r="AW39" s="99">
        <v>95.5</v>
      </c>
      <c r="AX39" s="99">
        <v>98.1</v>
      </c>
      <c r="AY39" s="99">
        <v>98.8</v>
      </c>
      <c r="AZ39" s="99">
        <v>98.3</v>
      </c>
      <c r="BA39" s="99">
        <v>99.1</v>
      </c>
      <c r="BB39" s="99">
        <v>97</v>
      </c>
      <c r="BC39" s="99">
        <v>96.8</v>
      </c>
      <c r="BD39" s="99">
        <v>98.4</v>
      </c>
      <c r="BE39" s="99">
        <v>98</v>
      </c>
      <c r="BF39" s="99">
        <v>98.3</v>
      </c>
      <c r="BG39" s="99">
        <v>99.9</v>
      </c>
      <c r="BH39" s="99">
        <v>98.1</v>
      </c>
      <c r="BI39" s="99">
        <v>99.3</v>
      </c>
      <c r="BJ39" s="99">
        <v>98.8</v>
      </c>
      <c r="BK39" s="99">
        <v>99.4</v>
      </c>
      <c r="BL39" s="99">
        <v>99.8</v>
      </c>
      <c r="BM39" s="99">
        <v>98.4</v>
      </c>
      <c r="BN39" s="99">
        <v>98.1</v>
      </c>
      <c r="BO39" s="99">
        <v>99.3</v>
      </c>
      <c r="BP39" s="99">
        <v>101</v>
      </c>
      <c r="BQ39" s="99">
        <v>100.2</v>
      </c>
      <c r="BR39" s="99">
        <v>101.3</v>
      </c>
      <c r="BS39" s="99">
        <v>101.5</v>
      </c>
      <c r="BT39" s="99">
        <v>100.7</v>
      </c>
      <c r="BU39" s="99">
        <v>101.5</v>
      </c>
      <c r="BV39" s="99">
        <v>99.8</v>
      </c>
      <c r="BW39" s="99">
        <v>100.6</v>
      </c>
      <c r="BX39" s="99">
        <v>101.3</v>
      </c>
      <c r="BY39" s="99">
        <v>101.5</v>
      </c>
      <c r="BZ39" s="99">
        <v>101.4</v>
      </c>
      <c r="CA39" s="99">
        <v>101.4</v>
      </c>
      <c r="CB39" s="99">
        <v>101.5</v>
      </c>
      <c r="CC39" s="99">
        <v>102.7</v>
      </c>
      <c r="CD39" s="99">
        <v>103.5</v>
      </c>
      <c r="CE39" s="99">
        <v>102.9</v>
      </c>
      <c r="CF39" s="99">
        <v>104.3</v>
      </c>
      <c r="CG39" s="99">
        <v>105.8</v>
      </c>
      <c r="CH39" s="99">
        <v>105.4</v>
      </c>
      <c r="CI39" s="99">
        <v>105.4</v>
      </c>
      <c r="CJ39" s="99">
        <v>106.8</v>
      </c>
      <c r="CK39" s="99">
        <v>107.4</v>
      </c>
      <c r="CL39" s="99">
        <v>108.4</v>
      </c>
      <c r="CM39" s="99">
        <v>109</v>
      </c>
      <c r="CN39" s="99">
        <v>107.2</v>
      </c>
      <c r="CO39" s="99">
        <v>109.5</v>
      </c>
      <c r="CP39" s="99">
        <v>109.1</v>
      </c>
      <c r="CQ39" s="99">
        <v>108.7</v>
      </c>
      <c r="CR39" s="99">
        <v>110.1</v>
      </c>
      <c r="CS39" s="99">
        <v>112.2</v>
      </c>
      <c r="CT39" s="99">
        <v>109.6</v>
      </c>
      <c r="CU39" s="99">
        <v>111.1</v>
      </c>
      <c r="CV39" s="99">
        <v>112</v>
      </c>
      <c r="CW39" s="99">
        <v>110.2</v>
      </c>
      <c r="CX39" s="99">
        <v>112.2</v>
      </c>
      <c r="CY39" s="99">
        <v>110.2</v>
      </c>
      <c r="CZ39" s="99">
        <v>111.8</v>
      </c>
      <c r="DA39" s="99">
        <v>113</v>
      </c>
      <c r="DB39" s="99">
        <v>112.9</v>
      </c>
      <c r="DC39" s="99">
        <v>114.7</v>
      </c>
      <c r="DD39" s="99">
        <v>115.9</v>
      </c>
      <c r="DE39" s="99">
        <v>114</v>
      </c>
      <c r="DF39" s="99">
        <v>114.2</v>
      </c>
      <c r="DG39" s="99">
        <v>111.4</v>
      </c>
      <c r="DH39" s="99">
        <v>109.7</v>
      </c>
      <c r="DI39" s="99">
        <v>111.9</v>
      </c>
      <c r="DJ39" s="99">
        <v>109.5</v>
      </c>
      <c r="DK39" s="99">
        <v>109.3</v>
      </c>
      <c r="DL39" s="99">
        <v>110.2</v>
      </c>
      <c r="DM39" s="99">
        <v>109.6</v>
      </c>
      <c r="DN39" s="99">
        <v>109.8</v>
      </c>
      <c r="DO39" s="99">
        <v>111.2</v>
      </c>
      <c r="DP39" s="99">
        <v>112.4</v>
      </c>
      <c r="DQ39" s="99">
        <v>113</v>
      </c>
      <c r="DR39" s="99">
        <v>113.3</v>
      </c>
      <c r="DS39" s="99">
        <v>115.9</v>
      </c>
      <c r="DT39" s="99">
        <v>105.1</v>
      </c>
      <c r="DU39" s="99">
        <v>95.7</v>
      </c>
      <c r="DV39" s="99">
        <v>99.5</v>
      </c>
      <c r="DW39" s="99">
        <v>106.2</v>
      </c>
      <c r="DX39" s="99">
        <v>110.7</v>
      </c>
      <c r="DY39" s="99">
        <v>113</v>
      </c>
      <c r="DZ39" s="99">
        <v>115.2</v>
      </c>
      <c r="EA39" s="99">
        <v>114.4</v>
      </c>
      <c r="EB39" s="99">
        <v>113.2</v>
      </c>
      <c r="EC39" s="99">
        <v>113.8</v>
      </c>
      <c r="ED39" s="99">
        <v>94.9</v>
      </c>
      <c r="EE39" s="99">
        <v>99.7</v>
      </c>
      <c r="EF39" s="99">
        <v>105.4</v>
      </c>
      <c r="EG39" s="99">
        <v>107.1</v>
      </c>
      <c r="EH39" s="99">
        <v>110.7</v>
      </c>
      <c r="EI39" s="99">
        <v>112.4</v>
      </c>
      <c r="EJ39" s="99">
        <v>112.1</v>
      </c>
    </row>
    <row r="40" spans="1:140" ht="14.25">
      <c r="A40" s="83" t="s">
        <v>162</v>
      </c>
      <c r="B40" s="99">
        <v>97.4</v>
      </c>
      <c r="C40" s="99">
        <v>95.9</v>
      </c>
      <c r="D40" s="99">
        <v>96.8</v>
      </c>
      <c r="E40" s="99">
        <v>96.2</v>
      </c>
      <c r="F40" s="99">
        <v>97.4</v>
      </c>
      <c r="G40" s="99">
        <v>98.3</v>
      </c>
      <c r="H40" s="99">
        <v>98.1</v>
      </c>
      <c r="I40" s="99">
        <v>98.4</v>
      </c>
      <c r="J40" s="99">
        <v>98.8</v>
      </c>
      <c r="K40" s="99">
        <v>98.5</v>
      </c>
      <c r="L40" s="99">
        <v>99.6</v>
      </c>
      <c r="M40" s="99">
        <v>99</v>
      </c>
      <c r="N40" s="99">
        <v>99.3</v>
      </c>
      <c r="O40" s="99">
        <v>98.9</v>
      </c>
      <c r="P40" s="99">
        <v>99.1</v>
      </c>
      <c r="Q40" s="99">
        <v>100.2</v>
      </c>
      <c r="R40" s="99">
        <v>99.8</v>
      </c>
      <c r="S40" s="99">
        <v>101.7</v>
      </c>
      <c r="T40" s="99">
        <v>100.9</v>
      </c>
      <c r="U40" s="99">
        <v>101.2</v>
      </c>
      <c r="V40" s="99">
        <v>101</v>
      </c>
      <c r="W40" s="99">
        <v>101.4</v>
      </c>
      <c r="X40" s="99">
        <v>101.1</v>
      </c>
      <c r="Y40" s="99">
        <v>100.1</v>
      </c>
      <c r="Z40" s="99">
        <v>102.4</v>
      </c>
      <c r="AA40" s="99">
        <v>100.9</v>
      </c>
      <c r="AB40" s="99">
        <v>102.7</v>
      </c>
      <c r="AC40" s="99">
        <v>100.6</v>
      </c>
      <c r="AD40" s="99">
        <v>101.4</v>
      </c>
      <c r="AE40" s="99">
        <v>101.7</v>
      </c>
      <c r="AF40" s="99">
        <v>101.9</v>
      </c>
      <c r="AG40" s="99">
        <v>101.5</v>
      </c>
      <c r="AH40" s="99">
        <v>102.2</v>
      </c>
      <c r="AI40" s="99">
        <v>100.6</v>
      </c>
      <c r="AJ40" s="99">
        <v>101.4</v>
      </c>
      <c r="AK40" s="99">
        <v>103.1</v>
      </c>
      <c r="AL40" s="99">
        <v>101.3</v>
      </c>
      <c r="AM40" s="99">
        <v>101.8</v>
      </c>
      <c r="AN40" s="99">
        <v>100.6</v>
      </c>
      <c r="AO40" s="99">
        <v>100.3</v>
      </c>
      <c r="AP40" s="99">
        <v>101.5</v>
      </c>
      <c r="AQ40" s="99">
        <v>100.4</v>
      </c>
      <c r="AR40" s="99">
        <v>100.4</v>
      </c>
      <c r="AS40" s="99">
        <v>100.8</v>
      </c>
      <c r="AT40" s="99">
        <v>100.9</v>
      </c>
      <c r="AU40" s="99">
        <v>100.8</v>
      </c>
      <c r="AV40" s="99">
        <v>100.3</v>
      </c>
      <c r="AW40" s="99">
        <v>101.6</v>
      </c>
      <c r="AX40" s="99">
        <v>100.9</v>
      </c>
      <c r="AY40" s="99">
        <v>99.8</v>
      </c>
      <c r="AZ40" s="99">
        <v>100.4</v>
      </c>
      <c r="BA40" s="99">
        <v>101.9</v>
      </c>
      <c r="BB40" s="99">
        <v>99.6</v>
      </c>
      <c r="BC40" s="99">
        <v>99.1</v>
      </c>
      <c r="BD40" s="99">
        <v>100</v>
      </c>
      <c r="BE40" s="99">
        <v>99.7</v>
      </c>
      <c r="BF40" s="99">
        <v>98.9</v>
      </c>
      <c r="BG40" s="99">
        <v>100.3</v>
      </c>
      <c r="BH40" s="99">
        <v>97.7</v>
      </c>
      <c r="BI40" s="99">
        <v>99.1</v>
      </c>
      <c r="BJ40" s="99">
        <v>99.2</v>
      </c>
      <c r="BK40" s="99">
        <v>100.5</v>
      </c>
      <c r="BL40" s="99">
        <v>100.8</v>
      </c>
      <c r="BM40" s="99">
        <v>100.1</v>
      </c>
      <c r="BN40" s="99">
        <v>99.8</v>
      </c>
      <c r="BO40" s="99">
        <v>100.1</v>
      </c>
      <c r="BP40" s="99">
        <v>100.5</v>
      </c>
      <c r="BQ40" s="99">
        <v>99.8</v>
      </c>
      <c r="BR40" s="99">
        <v>99.1</v>
      </c>
      <c r="BS40" s="99">
        <v>99.8</v>
      </c>
      <c r="BT40" s="99">
        <v>100.3</v>
      </c>
      <c r="BU40" s="99">
        <v>101.5</v>
      </c>
      <c r="BV40" s="99">
        <v>100.5</v>
      </c>
      <c r="BW40" s="99">
        <v>100.5</v>
      </c>
      <c r="BX40" s="99">
        <v>101.5</v>
      </c>
      <c r="BY40" s="99">
        <v>100.8</v>
      </c>
      <c r="BZ40" s="99">
        <v>101.8</v>
      </c>
      <c r="CA40" s="99">
        <v>101.5</v>
      </c>
      <c r="CB40" s="99">
        <v>101.5</v>
      </c>
      <c r="CC40" s="99">
        <v>102</v>
      </c>
      <c r="CD40" s="99">
        <v>102.2</v>
      </c>
      <c r="CE40" s="99">
        <v>102.7</v>
      </c>
      <c r="CF40" s="99">
        <v>103</v>
      </c>
      <c r="CG40" s="99">
        <v>100.6</v>
      </c>
      <c r="CH40" s="99">
        <v>103.6</v>
      </c>
      <c r="CI40" s="99">
        <v>103.5</v>
      </c>
      <c r="CJ40" s="99">
        <v>103.3</v>
      </c>
      <c r="CK40" s="99">
        <v>104.2</v>
      </c>
      <c r="CL40" s="99">
        <v>103.2</v>
      </c>
      <c r="CM40" s="99">
        <v>104.5</v>
      </c>
      <c r="CN40" s="99">
        <v>105.2</v>
      </c>
      <c r="CO40" s="99">
        <v>105</v>
      </c>
      <c r="CP40" s="99">
        <v>105.3</v>
      </c>
      <c r="CQ40" s="99">
        <v>105.5</v>
      </c>
      <c r="CR40" s="99">
        <v>106.3</v>
      </c>
      <c r="CS40" s="99">
        <v>106.4</v>
      </c>
      <c r="CT40" s="99">
        <v>107.1</v>
      </c>
      <c r="CU40" s="99">
        <v>106</v>
      </c>
      <c r="CV40" s="99">
        <v>106.7</v>
      </c>
      <c r="CW40" s="99">
        <v>105.2</v>
      </c>
      <c r="CX40" s="99">
        <v>108</v>
      </c>
      <c r="CY40" s="99">
        <v>104.4</v>
      </c>
      <c r="CZ40" s="99">
        <v>106.7</v>
      </c>
      <c r="DA40" s="99">
        <v>105.9</v>
      </c>
      <c r="DB40" s="99">
        <v>106.5</v>
      </c>
      <c r="DC40" s="99">
        <v>106.3</v>
      </c>
      <c r="DD40" s="99">
        <v>107.8</v>
      </c>
      <c r="DE40" s="99">
        <v>109.3</v>
      </c>
      <c r="DF40" s="99">
        <v>108</v>
      </c>
      <c r="DG40" s="99">
        <v>107.9</v>
      </c>
      <c r="DH40" s="99">
        <v>109.1</v>
      </c>
      <c r="DI40" s="99">
        <v>109.6</v>
      </c>
      <c r="DJ40" s="99">
        <v>107.3</v>
      </c>
      <c r="DK40" s="99">
        <v>108.6</v>
      </c>
      <c r="DL40" s="99">
        <v>109.8</v>
      </c>
      <c r="DM40" s="99">
        <v>109.7</v>
      </c>
      <c r="DN40" s="99">
        <v>110.9</v>
      </c>
      <c r="DO40" s="99">
        <v>110.2</v>
      </c>
      <c r="DP40" s="99">
        <v>109.3</v>
      </c>
      <c r="DQ40" s="99">
        <v>110.1</v>
      </c>
      <c r="DR40" s="99">
        <v>110.4</v>
      </c>
      <c r="DS40" s="99">
        <v>112.1</v>
      </c>
      <c r="DT40" s="99">
        <v>110.1</v>
      </c>
      <c r="DU40" s="99">
        <v>109.1</v>
      </c>
      <c r="DV40" s="99">
        <v>114.1</v>
      </c>
      <c r="DW40" s="99">
        <v>114.9</v>
      </c>
      <c r="DX40" s="99">
        <v>114.4</v>
      </c>
      <c r="DY40" s="99">
        <v>115.3</v>
      </c>
      <c r="DZ40" s="99">
        <v>114.9</v>
      </c>
      <c r="EA40" s="99">
        <v>115.5</v>
      </c>
      <c r="EB40" s="99">
        <v>117.5</v>
      </c>
      <c r="EC40" s="99">
        <v>113.9</v>
      </c>
      <c r="ED40" s="99">
        <v>115.6</v>
      </c>
      <c r="EE40" s="99">
        <v>116.7</v>
      </c>
      <c r="EF40" s="99">
        <v>117.3</v>
      </c>
      <c r="EG40" s="99">
        <v>120.2</v>
      </c>
      <c r="EH40" s="99">
        <v>118.3</v>
      </c>
      <c r="EI40" s="99">
        <v>119.5</v>
      </c>
      <c r="EJ40" s="99">
        <v>116.4</v>
      </c>
    </row>
    <row r="41" spans="1:140" ht="14.25">
      <c r="A41" s="85" t="s">
        <v>163</v>
      </c>
      <c r="B41" s="99">
        <v>84.6</v>
      </c>
      <c r="C41" s="99">
        <v>84.6</v>
      </c>
      <c r="D41" s="99">
        <v>85.9</v>
      </c>
      <c r="E41" s="99">
        <v>83.4</v>
      </c>
      <c r="F41" s="99">
        <v>86.9</v>
      </c>
      <c r="G41" s="99">
        <v>87</v>
      </c>
      <c r="H41" s="99">
        <v>87.8</v>
      </c>
      <c r="I41" s="99">
        <v>87.2</v>
      </c>
      <c r="J41" s="99">
        <v>88</v>
      </c>
      <c r="K41" s="99">
        <v>88.5</v>
      </c>
      <c r="L41" s="99">
        <v>88.4</v>
      </c>
      <c r="M41" s="99">
        <v>87.5</v>
      </c>
      <c r="N41" s="99">
        <v>87.4</v>
      </c>
      <c r="O41" s="99">
        <v>87</v>
      </c>
      <c r="P41" s="99">
        <v>85.7</v>
      </c>
      <c r="Q41" s="99">
        <v>87.7</v>
      </c>
      <c r="R41" s="99">
        <v>87.3</v>
      </c>
      <c r="S41" s="99">
        <v>86.7</v>
      </c>
      <c r="T41" s="99">
        <v>87.6</v>
      </c>
      <c r="U41" s="99">
        <v>87.2</v>
      </c>
      <c r="V41" s="99">
        <v>87.1</v>
      </c>
      <c r="W41" s="99">
        <v>87.8</v>
      </c>
      <c r="X41" s="99">
        <v>87.9</v>
      </c>
      <c r="Y41" s="99">
        <v>88.7</v>
      </c>
      <c r="Z41" s="99">
        <v>88.6</v>
      </c>
      <c r="AA41" s="99">
        <v>88.4</v>
      </c>
      <c r="AB41" s="99">
        <v>88.6</v>
      </c>
      <c r="AC41" s="99">
        <v>87.1</v>
      </c>
      <c r="AD41" s="99">
        <v>88.5</v>
      </c>
      <c r="AE41" s="99">
        <v>89.2</v>
      </c>
      <c r="AF41" s="99">
        <v>89.4</v>
      </c>
      <c r="AG41" s="99">
        <v>89.3</v>
      </c>
      <c r="AH41" s="99">
        <v>90.6</v>
      </c>
      <c r="AI41" s="99">
        <v>88.2</v>
      </c>
      <c r="AJ41" s="99">
        <v>89.1</v>
      </c>
      <c r="AK41" s="99">
        <v>90.8</v>
      </c>
      <c r="AL41" s="99">
        <v>90.3</v>
      </c>
      <c r="AM41" s="99">
        <v>90.9</v>
      </c>
      <c r="AN41" s="99">
        <v>90.3</v>
      </c>
      <c r="AO41" s="99">
        <v>88.4</v>
      </c>
      <c r="AP41" s="99">
        <v>91</v>
      </c>
      <c r="AQ41" s="99">
        <v>91.7</v>
      </c>
      <c r="AR41" s="99">
        <v>91</v>
      </c>
      <c r="AS41" s="99">
        <v>91.8</v>
      </c>
      <c r="AT41" s="99">
        <v>92</v>
      </c>
      <c r="AU41" s="99">
        <v>91.1</v>
      </c>
      <c r="AV41" s="99">
        <v>92.2</v>
      </c>
      <c r="AW41" s="99">
        <v>92.5</v>
      </c>
      <c r="AX41" s="99">
        <v>91.6</v>
      </c>
      <c r="AY41" s="99">
        <v>91.8</v>
      </c>
      <c r="AZ41" s="99">
        <v>92.9</v>
      </c>
      <c r="BA41" s="99">
        <v>93.6</v>
      </c>
      <c r="BB41" s="99">
        <v>92.7</v>
      </c>
      <c r="BC41" s="99">
        <v>93.2</v>
      </c>
      <c r="BD41" s="99">
        <v>92.1</v>
      </c>
      <c r="BE41" s="99">
        <v>95.2</v>
      </c>
      <c r="BF41" s="99">
        <v>93.5</v>
      </c>
      <c r="BG41" s="99">
        <v>94.1</v>
      </c>
      <c r="BH41" s="99">
        <v>94.3</v>
      </c>
      <c r="BI41" s="99">
        <v>95</v>
      </c>
      <c r="BJ41" s="99">
        <v>98.2</v>
      </c>
      <c r="BK41" s="99">
        <v>98.4</v>
      </c>
      <c r="BL41" s="99">
        <v>99.8</v>
      </c>
      <c r="BM41" s="99">
        <v>99.6</v>
      </c>
      <c r="BN41" s="99">
        <v>98.6</v>
      </c>
      <c r="BO41" s="99">
        <v>99.6</v>
      </c>
      <c r="BP41" s="99">
        <v>100.7</v>
      </c>
      <c r="BQ41" s="99">
        <v>100.1</v>
      </c>
      <c r="BR41" s="99">
        <v>100.7</v>
      </c>
      <c r="BS41" s="99">
        <v>101.4</v>
      </c>
      <c r="BT41" s="99">
        <v>101</v>
      </c>
      <c r="BU41" s="99">
        <v>101</v>
      </c>
      <c r="BV41" s="99">
        <v>101.3</v>
      </c>
      <c r="BW41" s="99">
        <v>101.3</v>
      </c>
      <c r="BX41" s="99">
        <v>100.9</v>
      </c>
      <c r="BY41" s="99">
        <v>101.1</v>
      </c>
      <c r="BZ41" s="99">
        <v>103.4</v>
      </c>
      <c r="CA41" s="99">
        <v>102.5</v>
      </c>
      <c r="CB41" s="99">
        <v>102.1</v>
      </c>
      <c r="CC41" s="99">
        <v>102.4</v>
      </c>
      <c r="CD41" s="99">
        <v>101.8</v>
      </c>
      <c r="CE41" s="99">
        <v>103.1</v>
      </c>
      <c r="CF41" s="99">
        <v>103.4</v>
      </c>
      <c r="CG41" s="99">
        <v>102.7</v>
      </c>
      <c r="CH41" s="99">
        <v>103.7</v>
      </c>
      <c r="CI41" s="99">
        <v>103.3</v>
      </c>
      <c r="CJ41" s="99">
        <v>102.5</v>
      </c>
      <c r="CK41" s="99">
        <v>102.8</v>
      </c>
      <c r="CL41" s="99">
        <v>103.7</v>
      </c>
      <c r="CM41" s="99">
        <v>103.8</v>
      </c>
      <c r="CN41" s="99">
        <v>104.6</v>
      </c>
      <c r="CO41" s="99">
        <v>103.8</v>
      </c>
      <c r="CP41" s="99">
        <v>104.4</v>
      </c>
      <c r="CQ41" s="99">
        <v>105</v>
      </c>
      <c r="CR41" s="99">
        <v>105.2</v>
      </c>
      <c r="CS41" s="99">
        <v>106.1</v>
      </c>
      <c r="CT41" s="99">
        <v>103.9</v>
      </c>
      <c r="CU41" s="99">
        <v>103.1</v>
      </c>
      <c r="CV41" s="99">
        <v>105.6</v>
      </c>
      <c r="CW41" s="99">
        <v>107.1</v>
      </c>
      <c r="CX41" s="99">
        <v>107.6</v>
      </c>
      <c r="CY41" s="99">
        <v>104.3</v>
      </c>
      <c r="CZ41" s="99">
        <v>104.7</v>
      </c>
      <c r="DA41" s="99">
        <v>106.1</v>
      </c>
      <c r="DB41" s="99">
        <v>106.1</v>
      </c>
      <c r="DC41" s="99">
        <v>105.5</v>
      </c>
      <c r="DD41" s="99">
        <v>107</v>
      </c>
      <c r="DE41" s="99">
        <v>105.8</v>
      </c>
      <c r="DF41" s="99">
        <v>106.8</v>
      </c>
      <c r="DG41" s="99">
        <v>105.9</v>
      </c>
      <c r="DH41" s="99">
        <v>106.7</v>
      </c>
      <c r="DI41" s="99">
        <v>111.5</v>
      </c>
      <c r="DJ41" s="99">
        <v>106.4</v>
      </c>
      <c r="DK41" s="99">
        <v>107</v>
      </c>
      <c r="DL41" s="99">
        <v>107.8</v>
      </c>
      <c r="DM41" s="99">
        <v>107.9</v>
      </c>
      <c r="DN41" s="99">
        <v>108.3</v>
      </c>
      <c r="DO41" s="99">
        <v>108</v>
      </c>
      <c r="DP41" s="99">
        <v>107.4</v>
      </c>
      <c r="DQ41" s="99">
        <v>108.8</v>
      </c>
      <c r="DR41" s="99">
        <v>109</v>
      </c>
      <c r="DS41" s="99">
        <v>109.5</v>
      </c>
      <c r="DT41" s="99">
        <v>107.2</v>
      </c>
      <c r="DU41" s="99">
        <v>106.2</v>
      </c>
      <c r="DV41" s="99">
        <v>106</v>
      </c>
      <c r="DW41" s="99">
        <v>108.2</v>
      </c>
      <c r="DX41" s="99">
        <v>109.1</v>
      </c>
      <c r="DY41" s="99">
        <v>108.7</v>
      </c>
      <c r="DZ41" s="99">
        <v>109.6</v>
      </c>
      <c r="EA41" s="99">
        <v>109.9</v>
      </c>
      <c r="EB41" s="99">
        <v>111.3</v>
      </c>
      <c r="EC41" s="99">
        <v>107</v>
      </c>
      <c r="ED41" s="99">
        <v>111</v>
      </c>
      <c r="EE41" s="99">
        <v>113.3</v>
      </c>
      <c r="EF41" s="99">
        <v>115.7</v>
      </c>
      <c r="EG41" s="99">
        <v>114.3</v>
      </c>
      <c r="EH41" s="99">
        <v>117.8</v>
      </c>
      <c r="EI41" s="99">
        <v>117.2</v>
      </c>
      <c r="EJ41" s="99">
        <v>115.7</v>
      </c>
    </row>
    <row r="42" spans="1:230" ht="14.25">
      <c r="A42" s="83" t="s">
        <v>164</v>
      </c>
      <c r="B42" s="99">
        <v>93.5</v>
      </c>
      <c r="C42" s="99">
        <v>92.3</v>
      </c>
      <c r="D42" s="99">
        <v>92.1</v>
      </c>
      <c r="E42" s="99">
        <v>91.2</v>
      </c>
      <c r="F42" s="99">
        <v>91.8</v>
      </c>
      <c r="G42" s="99">
        <v>92.1</v>
      </c>
      <c r="H42" s="99">
        <v>93.2</v>
      </c>
      <c r="I42" s="99">
        <v>92.7</v>
      </c>
      <c r="J42" s="99">
        <v>93.7</v>
      </c>
      <c r="K42" s="99">
        <v>94.2</v>
      </c>
      <c r="L42" s="99">
        <v>95.2</v>
      </c>
      <c r="M42" s="99">
        <v>93.6</v>
      </c>
      <c r="N42" s="99">
        <v>93.5</v>
      </c>
      <c r="O42" s="99">
        <v>94</v>
      </c>
      <c r="P42" s="99">
        <v>93</v>
      </c>
      <c r="Q42" s="99">
        <v>93.9</v>
      </c>
      <c r="R42" s="99">
        <v>93.9</v>
      </c>
      <c r="S42" s="99">
        <v>93.6</v>
      </c>
      <c r="T42" s="99">
        <v>94.1</v>
      </c>
      <c r="U42" s="99">
        <v>95.6</v>
      </c>
      <c r="V42" s="99">
        <v>95.3</v>
      </c>
      <c r="W42" s="99">
        <v>95.9</v>
      </c>
      <c r="X42" s="99">
        <v>95.5</v>
      </c>
      <c r="Y42" s="99">
        <v>95.4</v>
      </c>
      <c r="Z42" s="99">
        <v>96.5</v>
      </c>
      <c r="AA42" s="99">
        <v>96.2</v>
      </c>
      <c r="AB42" s="99">
        <v>97</v>
      </c>
      <c r="AC42" s="99">
        <v>96.5</v>
      </c>
      <c r="AD42" s="99">
        <v>98.3</v>
      </c>
      <c r="AE42" s="99">
        <v>96.7</v>
      </c>
      <c r="AF42" s="99">
        <v>97.3</v>
      </c>
      <c r="AG42" s="99">
        <v>97.1</v>
      </c>
      <c r="AH42" s="99">
        <v>97.7</v>
      </c>
      <c r="AI42" s="99">
        <v>96.9</v>
      </c>
      <c r="AJ42" s="99">
        <v>97.3</v>
      </c>
      <c r="AK42" s="99">
        <v>97.7</v>
      </c>
      <c r="AL42" s="99">
        <v>99.5</v>
      </c>
      <c r="AM42" s="99">
        <v>99</v>
      </c>
      <c r="AN42" s="99">
        <v>98.6</v>
      </c>
      <c r="AO42" s="99">
        <v>97.3</v>
      </c>
      <c r="AP42" s="99">
        <v>100</v>
      </c>
      <c r="AQ42" s="99">
        <v>99.2</v>
      </c>
      <c r="AR42" s="99">
        <v>98.3</v>
      </c>
      <c r="AS42" s="99">
        <v>98.6</v>
      </c>
      <c r="AT42" s="99">
        <v>99.2</v>
      </c>
      <c r="AU42" s="99">
        <v>98.2</v>
      </c>
      <c r="AV42" s="99">
        <v>98.4</v>
      </c>
      <c r="AW42" s="99">
        <v>98.9</v>
      </c>
      <c r="AX42" s="99">
        <v>99</v>
      </c>
      <c r="AY42" s="99">
        <v>99.6</v>
      </c>
      <c r="AZ42" s="99">
        <v>100.2</v>
      </c>
      <c r="BA42" s="99">
        <v>100.7</v>
      </c>
      <c r="BB42" s="99">
        <v>99.8</v>
      </c>
      <c r="BC42" s="99">
        <v>100.9</v>
      </c>
      <c r="BD42" s="99">
        <v>99</v>
      </c>
      <c r="BE42" s="99">
        <v>99.9</v>
      </c>
      <c r="BF42" s="99">
        <v>100.3</v>
      </c>
      <c r="BG42" s="99">
        <v>100.1</v>
      </c>
      <c r="BH42" s="99">
        <v>99.9</v>
      </c>
      <c r="BI42" s="99">
        <v>100.8</v>
      </c>
      <c r="BJ42" s="99">
        <v>100</v>
      </c>
      <c r="BK42" s="99">
        <v>100.9</v>
      </c>
      <c r="BL42" s="99">
        <v>100.9</v>
      </c>
      <c r="BM42" s="99">
        <v>103.5</v>
      </c>
      <c r="BN42" s="99">
        <v>98.7</v>
      </c>
      <c r="BO42" s="99">
        <v>100.2</v>
      </c>
      <c r="BP42" s="99">
        <v>100.4</v>
      </c>
      <c r="BQ42" s="99">
        <v>100.9</v>
      </c>
      <c r="BR42" s="99">
        <v>100.1</v>
      </c>
      <c r="BS42" s="99">
        <v>100.8</v>
      </c>
      <c r="BT42" s="99">
        <v>100.3</v>
      </c>
      <c r="BU42" s="99">
        <v>100.2</v>
      </c>
      <c r="BV42" s="99">
        <v>100.8</v>
      </c>
      <c r="BW42" s="99">
        <v>99.7</v>
      </c>
      <c r="BX42" s="99">
        <v>99</v>
      </c>
      <c r="BY42" s="99">
        <v>98.8</v>
      </c>
      <c r="BZ42" s="99">
        <v>99.9</v>
      </c>
      <c r="CA42" s="99">
        <v>99.9</v>
      </c>
      <c r="CB42" s="99">
        <v>99.1</v>
      </c>
      <c r="CC42" s="99">
        <v>99.6</v>
      </c>
      <c r="CD42" s="99">
        <v>99.8</v>
      </c>
      <c r="CE42" s="99">
        <v>101</v>
      </c>
      <c r="CF42" s="99">
        <v>100.2</v>
      </c>
      <c r="CG42" s="99">
        <v>98.3</v>
      </c>
      <c r="CH42" s="99">
        <v>100.2</v>
      </c>
      <c r="CI42" s="99">
        <v>101.3</v>
      </c>
      <c r="CJ42" s="99">
        <v>101.4</v>
      </c>
      <c r="CK42" s="99">
        <v>101</v>
      </c>
      <c r="CL42" s="99">
        <v>102.6</v>
      </c>
      <c r="CM42" s="99">
        <v>102.5</v>
      </c>
      <c r="CN42" s="99">
        <v>102.3</v>
      </c>
      <c r="CO42" s="99">
        <v>101.9</v>
      </c>
      <c r="CP42" s="99">
        <v>101.2</v>
      </c>
      <c r="CQ42" s="99">
        <v>101.6</v>
      </c>
      <c r="CR42" s="99">
        <v>102.9</v>
      </c>
      <c r="CS42" s="99">
        <v>102.7</v>
      </c>
      <c r="CT42" s="99">
        <v>102</v>
      </c>
      <c r="CU42" s="99">
        <v>102.5</v>
      </c>
      <c r="CV42" s="99">
        <v>102.4</v>
      </c>
      <c r="CW42" s="99">
        <v>102.8</v>
      </c>
      <c r="CX42" s="99">
        <v>105.2</v>
      </c>
      <c r="CY42" s="99">
        <v>102.1</v>
      </c>
      <c r="CZ42" s="99">
        <v>102.4</v>
      </c>
      <c r="DA42" s="99">
        <v>102.9</v>
      </c>
      <c r="DB42" s="99">
        <v>102.3</v>
      </c>
      <c r="DC42" s="99">
        <v>102.3</v>
      </c>
      <c r="DD42" s="99">
        <v>102.9</v>
      </c>
      <c r="DE42" s="99">
        <v>101.9</v>
      </c>
      <c r="DF42" s="99">
        <v>103.3</v>
      </c>
      <c r="DG42" s="99">
        <v>101.6</v>
      </c>
      <c r="DH42" s="99">
        <v>102.5</v>
      </c>
      <c r="DI42" s="99">
        <v>104.1</v>
      </c>
      <c r="DJ42" s="99">
        <v>102.8</v>
      </c>
      <c r="DK42" s="99">
        <v>102.4</v>
      </c>
      <c r="DL42" s="99">
        <v>103.2</v>
      </c>
      <c r="DM42" s="99">
        <v>103.2</v>
      </c>
      <c r="DN42" s="99">
        <v>103.2</v>
      </c>
      <c r="DO42" s="99">
        <v>102.4</v>
      </c>
      <c r="DP42" s="99">
        <v>103.4</v>
      </c>
      <c r="DQ42" s="99">
        <v>101.4</v>
      </c>
      <c r="DR42" s="99">
        <v>101.7</v>
      </c>
      <c r="DS42" s="99">
        <v>103.6</v>
      </c>
      <c r="DT42" s="99">
        <v>102.6</v>
      </c>
      <c r="DU42" s="99">
        <v>107.2</v>
      </c>
      <c r="DV42" s="99">
        <v>110.3</v>
      </c>
      <c r="DW42" s="99">
        <v>116.6</v>
      </c>
      <c r="DX42" s="99">
        <v>117.4</v>
      </c>
      <c r="DY42" s="99">
        <v>111.7</v>
      </c>
      <c r="DZ42" s="99">
        <v>112.1</v>
      </c>
      <c r="EA42" s="99">
        <v>113.5</v>
      </c>
      <c r="EB42" s="99">
        <v>116.8</v>
      </c>
      <c r="EC42" s="99">
        <v>110.2</v>
      </c>
      <c r="ED42" s="99">
        <v>110.1</v>
      </c>
      <c r="EE42" s="99">
        <v>109.8</v>
      </c>
      <c r="EF42" s="99">
        <v>109.8</v>
      </c>
      <c r="EG42" s="99">
        <v>110.2</v>
      </c>
      <c r="EH42" s="99">
        <v>116.5</v>
      </c>
      <c r="EI42" s="99">
        <v>116.4</v>
      </c>
      <c r="EJ42" s="99">
        <v>112.8</v>
      </c>
      <c r="EK42" s="89"/>
      <c r="EL42" s="89"/>
      <c r="EM42" s="89"/>
      <c r="EN42" s="89"/>
      <c r="EO42" s="89"/>
      <c r="EP42" s="89"/>
      <c r="EQ42" s="89"/>
      <c r="ER42" s="89"/>
      <c r="ES42" s="89"/>
      <c r="ET42" s="89"/>
      <c r="EU42" s="89"/>
      <c r="EV42" s="89"/>
      <c r="EW42" s="89"/>
      <c r="EX42" s="89"/>
      <c r="EY42" s="89"/>
      <c r="EZ42" s="89"/>
      <c r="FA42" s="89"/>
      <c r="FB42" s="89"/>
      <c r="FC42" s="89"/>
      <c r="FD42" s="89"/>
      <c r="FE42" s="89"/>
      <c r="FF42" s="89"/>
      <c r="FG42" s="89"/>
      <c r="FH42" s="89"/>
      <c r="FI42" s="89"/>
      <c r="FJ42" s="89"/>
      <c r="FK42" s="89"/>
      <c r="FL42" s="89"/>
      <c r="FM42" s="89"/>
      <c r="FN42" s="89"/>
      <c r="FO42" s="89"/>
      <c r="FP42" s="89"/>
      <c r="FQ42" s="89"/>
      <c r="FR42" s="89"/>
      <c r="FS42" s="89"/>
      <c r="FT42" s="89"/>
      <c r="FU42" s="89"/>
      <c r="FV42" s="89"/>
      <c r="FW42" s="89"/>
      <c r="FX42" s="89"/>
      <c r="FY42" s="89"/>
      <c r="FZ42" s="89"/>
      <c r="GA42" s="89"/>
      <c r="GB42" s="89"/>
      <c r="GC42" s="89"/>
      <c r="GD42" s="89"/>
      <c r="GE42" s="89"/>
      <c r="GF42" s="89"/>
      <c r="GG42" s="89"/>
      <c r="GH42" s="89"/>
      <c r="GI42" s="89"/>
      <c r="GJ42" s="89"/>
      <c r="GK42" s="89"/>
      <c r="GL42" s="89"/>
      <c r="GM42" s="89"/>
      <c r="GN42" s="89"/>
      <c r="GO42" s="89"/>
      <c r="GP42" s="89"/>
      <c r="GQ42" s="89"/>
      <c r="GR42" s="89"/>
      <c r="GS42" s="89"/>
      <c r="GT42" s="89"/>
      <c r="GU42" s="89"/>
      <c r="GV42" s="89"/>
      <c r="GW42" s="89"/>
      <c r="GX42" s="89"/>
      <c r="GY42" s="89"/>
      <c r="GZ42" s="89"/>
      <c r="HA42" s="89"/>
      <c r="HB42" s="89"/>
      <c r="HC42" s="89"/>
      <c r="HD42" s="89"/>
      <c r="HE42" s="89"/>
      <c r="HF42" s="89"/>
      <c r="HG42" s="89"/>
      <c r="HH42" s="89"/>
      <c r="HI42" s="89"/>
      <c r="HJ42" s="89"/>
      <c r="HK42" s="89"/>
      <c r="HL42" s="89"/>
      <c r="HM42" s="89"/>
      <c r="HN42" s="89"/>
      <c r="HO42" s="89"/>
      <c r="HP42" s="89"/>
      <c r="HQ42" s="89"/>
      <c r="HR42" s="89"/>
      <c r="HS42" s="89"/>
      <c r="HT42" s="89"/>
      <c r="HU42" s="89"/>
      <c r="HV42" s="89"/>
    </row>
    <row r="43" spans="1:140" ht="14.25">
      <c r="A43" s="83" t="s">
        <v>165</v>
      </c>
      <c r="B43" s="99">
        <v>91.4</v>
      </c>
      <c r="C43" s="99">
        <v>92.2</v>
      </c>
      <c r="D43" s="99">
        <v>92.8</v>
      </c>
      <c r="E43" s="99">
        <v>92</v>
      </c>
      <c r="F43" s="99">
        <v>92.1</v>
      </c>
      <c r="G43" s="99">
        <v>92.1</v>
      </c>
      <c r="H43" s="99">
        <v>93.6</v>
      </c>
      <c r="I43" s="99">
        <v>92.7</v>
      </c>
      <c r="J43" s="99">
        <v>94.4</v>
      </c>
      <c r="K43" s="99">
        <v>93.6</v>
      </c>
      <c r="L43" s="99">
        <v>93.5</v>
      </c>
      <c r="M43" s="99">
        <v>93.6</v>
      </c>
      <c r="N43" s="99">
        <v>92.9</v>
      </c>
      <c r="O43" s="99">
        <v>94.2</v>
      </c>
      <c r="P43" s="99">
        <v>93.6</v>
      </c>
      <c r="Q43" s="99">
        <v>97</v>
      </c>
      <c r="R43" s="99">
        <v>92.4</v>
      </c>
      <c r="S43" s="99">
        <v>94</v>
      </c>
      <c r="T43" s="99">
        <v>94.6</v>
      </c>
      <c r="U43" s="99">
        <v>91.5</v>
      </c>
      <c r="V43" s="99">
        <v>93.2</v>
      </c>
      <c r="W43" s="99">
        <v>94.5</v>
      </c>
      <c r="X43" s="99">
        <v>94.4</v>
      </c>
      <c r="Y43" s="99">
        <v>93.7</v>
      </c>
      <c r="Z43" s="99">
        <v>96.6</v>
      </c>
      <c r="AA43" s="99">
        <v>95.5</v>
      </c>
      <c r="AB43" s="99">
        <v>98.3</v>
      </c>
      <c r="AC43" s="99">
        <v>96.5</v>
      </c>
      <c r="AD43" s="99">
        <v>97.7</v>
      </c>
      <c r="AE43" s="99">
        <v>97.3</v>
      </c>
      <c r="AF43" s="99">
        <v>97.6</v>
      </c>
      <c r="AG43" s="99">
        <v>97.1</v>
      </c>
      <c r="AH43" s="99">
        <v>97.8</v>
      </c>
      <c r="AI43" s="99">
        <v>97.4</v>
      </c>
      <c r="AJ43" s="99">
        <v>97.1</v>
      </c>
      <c r="AK43" s="99">
        <v>97.7</v>
      </c>
      <c r="AL43" s="99">
        <v>98.5</v>
      </c>
      <c r="AM43" s="99">
        <v>98.3</v>
      </c>
      <c r="AN43" s="99">
        <v>97.7</v>
      </c>
      <c r="AO43" s="99">
        <v>98.9</v>
      </c>
      <c r="AP43" s="99">
        <v>99.3</v>
      </c>
      <c r="AQ43" s="99">
        <v>98.6</v>
      </c>
      <c r="AR43" s="99">
        <v>98.5</v>
      </c>
      <c r="AS43" s="99">
        <v>99.5</v>
      </c>
      <c r="AT43" s="99">
        <v>99.1</v>
      </c>
      <c r="AU43" s="99">
        <v>99</v>
      </c>
      <c r="AV43" s="99">
        <v>101</v>
      </c>
      <c r="AW43" s="99">
        <v>100.1</v>
      </c>
      <c r="AX43" s="99">
        <v>98.6</v>
      </c>
      <c r="AY43" s="99">
        <v>99.8</v>
      </c>
      <c r="AZ43" s="99">
        <v>100.6</v>
      </c>
      <c r="BA43" s="99">
        <v>99.8</v>
      </c>
      <c r="BB43" s="99">
        <v>99.2</v>
      </c>
      <c r="BC43" s="99">
        <v>101.1</v>
      </c>
      <c r="BD43" s="99">
        <v>98.5</v>
      </c>
      <c r="BE43" s="99">
        <v>100.9</v>
      </c>
      <c r="BF43" s="99">
        <v>100</v>
      </c>
      <c r="BG43" s="99">
        <v>99.7</v>
      </c>
      <c r="BH43" s="99">
        <v>99.9</v>
      </c>
      <c r="BI43" s="99">
        <v>101.7</v>
      </c>
      <c r="BJ43" s="99">
        <v>99.5</v>
      </c>
      <c r="BK43" s="99">
        <v>99</v>
      </c>
      <c r="BL43" s="99">
        <v>99.7</v>
      </c>
      <c r="BM43" s="99">
        <v>100</v>
      </c>
      <c r="BN43" s="99">
        <v>100</v>
      </c>
      <c r="BO43" s="99">
        <v>101.1</v>
      </c>
      <c r="BP43" s="99">
        <v>100.7</v>
      </c>
      <c r="BQ43" s="99">
        <v>100.3</v>
      </c>
      <c r="BR43" s="99">
        <v>100.3</v>
      </c>
      <c r="BS43" s="99">
        <v>100</v>
      </c>
      <c r="BT43" s="99">
        <v>98.8</v>
      </c>
      <c r="BU43" s="99">
        <v>100.7</v>
      </c>
      <c r="BV43" s="99">
        <v>99.5</v>
      </c>
      <c r="BW43" s="99">
        <v>98.8</v>
      </c>
      <c r="BX43" s="99">
        <v>98.4</v>
      </c>
      <c r="BY43" s="99">
        <v>98.6</v>
      </c>
      <c r="BZ43" s="99">
        <v>99.3</v>
      </c>
      <c r="CA43" s="99">
        <v>97.6</v>
      </c>
      <c r="CB43" s="99">
        <v>98.6</v>
      </c>
      <c r="CC43" s="99">
        <v>98.7</v>
      </c>
      <c r="CD43" s="99">
        <v>99.1</v>
      </c>
      <c r="CE43" s="99">
        <v>100.1</v>
      </c>
      <c r="CF43" s="99">
        <v>99.6</v>
      </c>
      <c r="CG43" s="99">
        <v>97.4</v>
      </c>
      <c r="CH43" s="99">
        <v>100.5</v>
      </c>
      <c r="CI43" s="99">
        <v>100.6</v>
      </c>
      <c r="CJ43" s="99">
        <v>102.3</v>
      </c>
      <c r="CK43" s="99">
        <v>98.3</v>
      </c>
      <c r="CL43" s="99">
        <v>100.2</v>
      </c>
      <c r="CM43" s="99">
        <v>100.5</v>
      </c>
      <c r="CN43" s="99">
        <v>99.8</v>
      </c>
      <c r="CO43" s="99">
        <v>99.3</v>
      </c>
      <c r="CP43" s="99">
        <v>101.6</v>
      </c>
      <c r="CQ43" s="99">
        <v>99.6</v>
      </c>
      <c r="CR43" s="99">
        <v>101.3</v>
      </c>
      <c r="CS43" s="99">
        <v>100.7</v>
      </c>
      <c r="CT43" s="99">
        <v>100.7</v>
      </c>
      <c r="CU43" s="99">
        <v>100.9</v>
      </c>
      <c r="CV43" s="99">
        <v>101.9</v>
      </c>
      <c r="CW43" s="99">
        <v>101.5</v>
      </c>
      <c r="CX43" s="99">
        <v>101</v>
      </c>
      <c r="CY43" s="99">
        <v>102</v>
      </c>
      <c r="CZ43" s="99">
        <v>101</v>
      </c>
      <c r="DA43" s="99">
        <v>101.7</v>
      </c>
      <c r="DB43" s="99">
        <v>100.1</v>
      </c>
      <c r="DC43" s="99">
        <v>101.8</v>
      </c>
      <c r="DD43" s="99">
        <v>101.6</v>
      </c>
      <c r="DE43" s="99">
        <v>100.8</v>
      </c>
      <c r="DF43" s="99">
        <v>101.5</v>
      </c>
      <c r="DG43" s="99">
        <v>101.4</v>
      </c>
      <c r="DH43" s="99">
        <v>101.6</v>
      </c>
      <c r="DI43" s="99">
        <v>101.5</v>
      </c>
      <c r="DJ43" s="99">
        <v>101.4</v>
      </c>
      <c r="DK43" s="99">
        <v>103.6</v>
      </c>
      <c r="DL43" s="99">
        <v>103.1</v>
      </c>
      <c r="DM43" s="99">
        <v>101.8</v>
      </c>
      <c r="DN43" s="99">
        <v>102.6</v>
      </c>
      <c r="DO43" s="99">
        <v>102.7</v>
      </c>
      <c r="DP43" s="99">
        <v>103.5</v>
      </c>
      <c r="DQ43" s="99">
        <v>102.5</v>
      </c>
      <c r="DR43" s="99">
        <v>102.7</v>
      </c>
      <c r="DS43" s="99">
        <v>103.2</v>
      </c>
      <c r="DT43" s="99">
        <v>96.3</v>
      </c>
      <c r="DU43" s="99">
        <v>82.7</v>
      </c>
      <c r="DV43" s="99">
        <v>109.4</v>
      </c>
      <c r="DW43" s="99">
        <v>107.7</v>
      </c>
      <c r="DX43" s="99">
        <v>107.5</v>
      </c>
      <c r="DY43" s="99">
        <v>106.3</v>
      </c>
      <c r="DZ43" s="99">
        <v>105.1</v>
      </c>
      <c r="EA43" s="99">
        <v>108.5</v>
      </c>
      <c r="EB43" s="99">
        <v>106.4</v>
      </c>
      <c r="EC43" s="99">
        <v>107.9</v>
      </c>
      <c r="ED43" s="99">
        <v>101.7</v>
      </c>
      <c r="EE43" s="99">
        <v>95.8</v>
      </c>
      <c r="EF43" s="99">
        <v>118.8</v>
      </c>
      <c r="EG43" s="99">
        <v>114.6</v>
      </c>
      <c r="EH43" s="99">
        <v>112</v>
      </c>
      <c r="EI43" s="99">
        <v>107.9</v>
      </c>
      <c r="EJ43" s="99">
        <v>104.9</v>
      </c>
    </row>
    <row r="44" spans="1:140" ht="14.25">
      <c r="A44" s="83" t="s">
        <v>166</v>
      </c>
      <c r="B44" s="99">
        <v>62.5</v>
      </c>
      <c r="C44" s="99">
        <v>66.1</v>
      </c>
      <c r="D44" s="99">
        <v>62.8</v>
      </c>
      <c r="E44" s="99">
        <v>67.8</v>
      </c>
      <c r="F44" s="99">
        <v>73.5</v>
      </c>
      <c r="G44" s="99">
        <v>72.3</v>
      </c>
      <c r="H44" s="99">
        <v>62.8</v>
      </c>
      <c r="I44" s="99">
        <v>73.3</v>
      </c>
      <c r="J44" s="99">
        <v>72.6</v>
      </c>
      <c r="K44" s="99">
        <v>71.7</v>
      </c>
      <c r="L44" s="99">
        <v>72</v>
      </c>
      <c r="M44" s="99">
        <v>61.4</v>
      </c>
      <c r="N44" s="99">
        <v>73</v>
      </c>
      <c r="O44" s="99">
        <v>73.7</v>
      </c>
      <c r="P44" s="99">
        <v>86.9</v>
      </c>
      <c r="Q44" s="99">
        <v>74.5</v>
      </c>
      <c r="R44" s="99">
        <v>84</v>
      </c>
      <c r="S44" s="99">
        <v>85.5</v>
      </c>
      <c r="T44" s="99">
        <v>84.1</v>
      </c>
      <c r="U44" s="99">
        <v>85.5</v>
      </c>
      <c r="V44" s="99">
        <v>85.4</v>
      </c>
      <c r="W44" s="99">
        <v>85.5</v>
      </c>
      <c r="X44" s="99">
        <v>86.2</v>
      </c>
      <c r="Y44" s="99">
        <v>81.3</v>
      </c>
      <c r="Z44" s="99">
        <v>86.6</v>
      </c>
      <c r="AA44" s="99">
        <v>85.1</v>
      </c>
      <c r="AB44" s="99">
        <v>90.8</v>
      </c>
      <c r="AC44" s="99">
        <v>86.7</v>
      </c>
      <c r="AD44" s="99">
        <v>88.5</v>
      </c>
      <c r="AE44" s="99">
        <v>86.5</v>
      </c>
      <c r="AF44" s="99">
        <v>85.3</v>
      </c>
      <c r="AG44" s="99">
        <v>84.3</v>
      </c>
      <c r="AH44" s="99">
        <v>86.4</v>
      </c>
      <c r="AI44" s="99">
        <v>86</v>
      </c>
      <c r="AJ44" s="99">
        <v>85.6</v>
      </c>
      <c r="AK44" s="99">
        <v>82.3</v>
      </c>
      <c r="AL44" s="99">
        <v>94.9</v>
      </c>
      <c r="AM44" s="99">
        <v>90.1</v>
      </c>
      <c r="AN44" s="99">
        <v>94.8</v>
      </c>
      <c r="AO44" s="99">
        <v>92.3</v>
      </c>
      <c r="AP44" s="99">
        <v>93.9</v>
      </c>
      <c r="AQ44" s="99">
        <v>93.1</v>
      </c>
      <c r="AR44" s="99">
        <v>93.9</v>
      </c>
      <c r="AS44" s="99">
        <v>93.2</v>
      </c>
      <c r="AT44" s="99">
        <v>94.3</v>
      </c>
      <c r="AU44" s="99">
        <v>98</v>
      </c>
      <c r="AV44" s="99">
        <v>96.3</v>
      </c>
      <c r="AW44" s="99">
        <v>95.4</v>
      </c>
      <c r="AX44" s="99">
        <v>95.7</v>
      </c>
      <c r="AY44" s="99">
        <v>96.7</v>
      </c>
      <c r="AZ44" s="99">
        <v>98.4</v>
      </c>
      <c r="BA44" s="99">
        <v>99</v>
      </c>
      <c r="BB44" s="99">
        <v>98.6</v>
      </c>
      <c r="BC44" s="99">
        <v>98</v>
      </c>
      <c r="BD44" s="99">
        <v>97.6</v>
      </c>
      <c r="BE44" s="99">
        <v>98.5</v>
      </c>
      <c r="BF44" s="99">
        <v>97.8</v>
      </c>
      <c r="BG44" s="99">
        <v>97.9</v>
      </c>
      <c r="BH44" s="99">
        <v>97.2</v>
      </c>
      <c r="BI44" s="99">
        <v>97.5</v>
      </c>
      <c r="BJ44" s="99">
        <v>97.6</v>
      </c>
      <c r="BK44" s="99">
        <v>98.4</v>
      </c>
      <c r="BL44" s="99">
        <v>99</v>
      </c>
      <c r="BM44" s="99">
        <v>97.9</v>
      </c>
      <c r="BN44" s="99">
        <v>98.1</v>
      </c>
      <c r="BO44" s="99">
        <v>100.1</v>
      </c>
      <c r="BP44" s="99">
        <v>100.8</v>
      </c>
      <c r="BQ44" s="99">
        <v>101.7</v>
      </c>
      <c r="BR44" s="99">
        <v>101.2</v>
      </c>
      <c r="BS44" s="99">
        <v>100.4</v>
      </c>
      <c r="BT44" s="99">
        <v>101.4</v>
      </c>
      <c r="BU44" s="99">
        <v>100.3</v>
      </c>
      <c r="BV44" s="99">
        <v>100</v>
      </c>
      <c r="BW44" s="99">
        <v>100.8</v>
      </c>
      <c r="BX44" s="99">
        <v>100.5</v>
      </c>
      <c r="BY44" s="99">
        <v>100.8</v>
      </c>
      <c r="BZ44" s="99">
        <v>101.6</v>
      </c>
      <c r="CA44" s="99">
        <v>102.4</v>
      </c>
      <c r="CB44" s="99">
        <v>102.8</v>
      </c>
      <c r="CC44" s="99">
        <v>105.2</v>
      </c>
      <c r="CD44" s="99">
        <v>103.3</v>
      </c>
      <c r="CE44" s="99">
        <v>102.8</v>
      </c>
      <c r="CF44" s="99">
        <v>103.5</v>
      </c>
      <c r="CG44" s="99">
        <v>103.3</v>
      </c>
      <c r="CH44" s="99">
        <v>104.1</v>
      </c>
      <c r="CI44" s="99">
        <v>103.9</v>
      </c>
      <c r="CJ44" s="99">
        <v>104.1</v>
      </c>
      <c r="CK44" s="99">
        <v>104.1</v>
      </c>
      <c r="CL44" s="99">
        <v>105.3</v>
      </c>
      <c r="CM44" s="99">
        <v>105.1</v>
      </c>
      <c r="CN44" s="99">
        <v>106.1</v>
      </c>
      <c r="CO44" s="99">
        <v>107.1</v>
      </c>
      <c r="CP44" s="99">
        <v>106.8</v>
      </c>
      <c r="CQ44" s="99">
        <v>106.4</v>
      </c>
      <c r="CR44" s="99">
        <v>106.6</v>
      </c>
      <c r="CS44" s="99">
        <v>108.4</v>
      </c>
      <c r="CT44" s="99">
        <v>107.9</v>
      </c>
      <c r="CU44" s="99">
        <v>107.2</v>
      </c>
      <c r="CV44" s="99">
        <v>106.2</v>
      </c>
      <c r="CW44" s="99">
        <v>108.6</v>
      </c>
      <c r="CX44" s="99">
        <v>109.2</v>
      </c>
      <c r="CY44" s="99">
        <v>109.7</v>
      </c>
      <c r="CZ44" s="99">
        <v>107.8</v>
      </c>
      <c r="DA44" s="99">
        <v>108.8</v>
      </c>
      <c r="DB44" s="99">
        <v>109.9</v>
      </c>
      <c r="DC44" s="99">
        <v>111.2</v>
      </c>
      <c r="DD44" s="99">
        <v>111.7</v>
      </c>
      <c r="DE44" s="99">
        <v>112.5</v>
      </c>
      <c r="DF44" s="99">
        <v>112.3</v>
      </c>
      <c r="DG44" s="99">
        <v>113.3</v>
      </c>
      <c r="DH44" s="99">
        <v>112.6</v>
      </c>
      <c r="DI44" s="99">
        <v>114.3</v>
      </c>
      <c r="DJ44" s="99">
        <v>114.3</v>
      </c>
      <c r="DK44" s="99">
        <v>115.4</v>
      </c>
      <c r="DL44" s="99">
        <v>114.5</v>
      </c>
      <c r="DM44" s="99">
        <v>115</v>
      </c>
      <c r="DN44" s="99">
        <v>116.4</v>
      </c>
      <c r="DO44" s="99">
        <v>116.7</v>
      </c>
      <c r="DP44" s="99">
        <v>118</v>
      </c>
      <c r="DQ44" s="99">
        <v>116.6</v>
      </c>
      <c r="DR44" s="99">
        <v>127.2</v>
      </c>
      <c r="DS44" s="99">
        <v>142.8</v>
      </c>
      <c r="DT44" s="99">
        <v>142.6</v>
      </c>
      <c r="DU44" s="99">
        <v>108.2</v>
      </c>
      <c r="DV44" s="99">
        <v>120.9</v>
      </c>
      <c r="DW44" s="99">
        <v>120.1</v>
      </c>
      <c r="DX44" s="99">
        <v>101.3</v>
      </c>
      <c r="DY44" s="99">
        <v>96.4</v>
      </c>
      <c r="DZ44" s="99">
        <v>118.3</v>
      </c>
      <c r="EA44" s="99">
        <v>127.2</v>
      </c>
      <c r="EB44" s="99">
        <v>131.5</v>
      </c>
      <c r="EC44" s="99">
        <v>136.8</v>
      </c>
      <c r="ED44" s="99">
        <v>120.2</v>
      </c>
      <c r="EE44" s="99">
        <v>128.2</v>
      </c>
      <c r="EF44" s="99">
        <v>134.1</v>
      </c>
      <c r="EG44" s="99">
        <v>138.6</v>
      </c>
      <c r="EH44" s="99">
        <v>134.8</v>
      </c>
      <c r="EI44" s="99">
        <v>144.7</v>
      </c>
      <c r="EJ44" s="99">
        <v>150.6</v>
      </c>
    </row>
    <row r="45" spans="1:140" ht="14.25">
      <c r="A45" s="83" t="s">
        <v>167</v>
      </c>
      <c r="B45" s="99">
        <v>108.2</v>
      </c>
      <c r="C45" s="99">
        <v>111.2</v>
      </c>
      <c r="D45" s="99">
        <v>108</v>
      </c>
      <c r="E45" s="99">
        <v>108.1</v>
      </c>
      <c r="F45" s="99">
        <v>110.7</v>
      </c>
      <c r="G45" s="99">
        <v>107.8</v>
      </c>
      <c r="H45" s="99">
        <v>106.9</v>
      </c>
      <c r="I45" s="99">
        <v>105.9</v>
      </c>
      <c r="J45" s="99">
        <v>108.8</v>
      </c>
      <c r="K45" s="99">
        <v>109.8</v>
      </c>
      <c r="L45" s="99">
        <v>111.9</v>
      </c>
      <c r="M45" s="99">
        <v>105</v>
      </c>
      <c r="N45" s="99">
        <v>115.7</v>
      </c>
      <c r="O45" s="99">
        <v>117</v>
      </c>
      <c r="P45" s="99">
        <v>117.8</v>
      </c>
      <c r="Q45" s="99">
        <v>114</v>
      </c>
      <c r="R45" s="99">
        <v>116.4</v>
      </c>
      <c r="S45" s="99">
        <v>115.9</v>
      </c>
      <c r="T45" s="99">
        <v>117.3</v>
      </c>
      <c r="U45" s="99">
        <v>116.7</v>
      </c>
      <c r="V45" s="99">
        <v>117.5</v>
      </c>
      <c r="W45" s="99">
        <v>117.1</v>
      </c>
      <c r="X45" s="99">
        <v>115.5</v>
      </c>
      <c r="Y45" s="99">
        <v>118.7</v>
      </c>
      <c r="Z45" s="99">
        <v>108.6</v>
      </c>
      <c r="AA45" s="99">
        <v>108.1</v>
      </c>
      <c r="AB45" s="99">
        <v>109.1</v>
      </c>
      <c r="AC45" s="99">
        <v>111.6</v>
      </c>
      <c r="AD45" s="99">
        <v>112.1</v>
      </c>
      <c r="AE45" s="99">
        <v>110.6</v>
      </c>
      <c r="AF45" s="99">
        <v>114.6</v>
      </c>
      <c r="AG45" s="99">
        <v>112.3</v>
      </c>
      <c r="AH45" s="99">
        <v>108.3</v>
      </c>
      <c r="AI45" s="99">
        <v>107.3</v>
      </c>
      <c r="AJ45" s="99">
        <v>105.6</v>
      </c>
      <c r="AK45" s="99">
        <v>108.2</v>
      </c>
      <c r="AL45" s="99">
        <v>110.3</v>
      </c>
      <c r="AM45" s="99">
        <v>109</v>
      </c>
      <c r="AN45" s="99">
        <v>111.4</v>
      </c>
      <c r="AO45" s="99">
        <v>103.7</v>
      </c>
      <c r="AP45" s="99">
        <v>101.4</v>
      </c>
      <c r="AQ45" s="99">
        <v>100.3</v>
      </c>
      <c r="AR45" s="99">
        <v>101.3</v>
      </c>
      <c r="AS45" s="99">
        <v>102.2</v>
      </c>
      <c r="AT45" s="99">
        <v>100.9</v>
      </c>
      <c r="AU45" s="99">
        <v>100</v>
      </c>
      <c r="AV45" s="99">
        <v>95.2</v>
      </c>
      <c r="AW45" s="99">
        <v>97.4</v>
      </c>
      <c r="AX45" s="99">
        <v>93.3</v>
      </c>
      <c r="AY45" s="99">
        <v>93.3</v>
      </c>
      <c r="AZ45" s="99">
        <v>95.3</v>
      </c>
      <c r="BA45" s="99">
        <v>96.3</v>
      </c>
      <c r="BB45" s="99">
        <v>94.3</v>
      </c>
      <c r="BC45" s="99">
        <v>96.2</v>
      </c>
      <c r="BD45" s="99">
        <v>95.1</v>
      </c>
      <c r="BE45" s="99">
        <v>97</v>
      </c>
      <c r="BF45" s="99">
        <v>100</v>
      </c>
      <c r="BG45" s="99">
        <v>98.6</v>
      </c>
      <c r="BH45" s="99">
        <v>95.4</v>
      </c>
      <c r="BI45" s="99">
        <v>94.7</v>
      </c>
      <c r="BJ45" s="99">
        <v>98.5</v>
      </c>
      <c r="BK45" s="99">
        <v>99.9</v>
      </c>
      <c r="BL45" s="99">
        <v>96.6</v>
      </c>
      <c r="BM45" s="99">
        <v>102.7</v>
      </c>
      <c r="BN45" s="99">
        <v>100.1</v>
      </c>
      <c r="BO45" s="99">
        <v>101.8</v>
      </c>
      <c r="BP45" s="99">
        <v>100.6</v>
      </c>
      <c r="BQ45" s="99">
        <v>98.4</v>
      </c>
      <c r="BR45" s="99">
        <v>99.3</v>
      </c>
      <c r="BS45" s="99">
        <v>101.1</v>
      </c>
      <c r="BT45" s="99">
        <v>101.7</v>
      </c>
      <c r="BU45" s="99">
        <v>101.4</v>
      </c>
      <c r="BV45" s="99">
        <v>105.1</v>
      </c>
      <c r="BW45" s="99">
        <v>108.8</v>
      </c>
      <c r="BX45" s="99">
        <v>110.1</v>
      </c>
      <c r="BY45" s="99">
        <v>112.3</v>
      </c>
      <c r="BZ45" s="99">
        <v>109.1</v>
      </c>
      <c r="CA45" s="99">
        <v>110.2</v>
      </c>
      <c r="CB45" s="99">
        <v>108.5</v>
      </c>
      <c r="CC45" s="99">
        <v>109.6</v>
      </c>
      <c r="CD45" s="99">
        <v>108.8</v>
      </c>
      <c r="CE45" s="99">
        <v>109.2</v>
      </c>
      <c r="CF45" s="99">
        <v>109</v>
      </c>
      <c r="CG45" s="99">
        <v>106.6</v>
      </c>
      <c r="CH45" s="99">
        <v>103.6</v>
      </c>
      <c r="CI45" s="99">
        <v>106.4</v>
      </c>
      <c r="CJ45" s="99">
        <v>107.8</v>
      </c>
      <c r="CK45" s="99">
        <v>108.8</v>
      </c>
      <c r="CL45" s="99">
        <v>107.6</v>
      </c>
      <c r="CM45" s="99">
        <v>108.2</v>
      </c>
      <c r="CN45" s="99">
        <v>106.4</v>
      </c>
      <c r="CO45" s="99">
        <v>108.8</v>
      </c>
      <c r="CP45" s="99">
        <v>106.2</v>
      </c>
      <c r="CQ45" s="99">
        <v>104.5</v>
      </c>
      <c r="CR45" s="99">
        <v>110.5</v>
      </c>
      <c r="CS45" s="99">
        <v>107.1</v>
      </c>
      <c r="CT45" s="99">
        <v>109.6</v>
      </c>
      <c r="CU45" s="99">
        <v>108.9</v>
      </c>
      <c r="CV45" s="99">
        <v>110.9</v>
      </c>
      <c r="CW45" s="99">
        <v>119</v>
      </c>
      <c r="CX45" s="99">
        <v>116.4</v>
      </c>
      <c r="CY45" s="99">
        <v>113.8</v>
      </c>
      <c r="CZ45" s="99">
        <v>112.8</v>
      </c>
      <c r="DA45" s="99">
        <v>115.5</v>
      </c>
      <c r="DB45" s="99">
        <v>114.5</v>
      </c>
      <c r="DC45" s="99">
        <v>115</v>
      </c>
      <c r="DD45" s="99">
        <v>117.7</v>
      </c>
      <c r="DE45" s="99">
        <v>117.1</v>
      </c>
      <c r="DF45" s="99">
        <v>120</v>
      </c>
      <c r="DG45" s="99">
        <v>119.6</v>
      </c>
      <c r="DH45" s="99">
        <v>122.1</v>
      </c>
      <c r="DI45" s="99">
        <v>126.6</v>
      </c>
      <c r="DJ45" s="99">
        <v>128.8</v>
      </c>
      <c r="DK45" s="99">
        <v>126.5</v>
      </c>
      <c r="DL45" s="99">
        <v>128.7</v>
      </c>
      <c r="DM45" s="99">
        <v>130.9</v>
      </c>
      <c r="DN45" s="99">
        <v>129.8</v>
      </c>
      <c r="DO45" s="99">
        <v>130.7</v>
      </c>
      <c r="DP45" s="99">
        <v>133.1</v>
      </c>
      <c r="DQ45" s="99">
        <v>131.6</v>
      </c>
      <c r="DR45" s="99">
        <v>124.3</v>
      </c>
      <c r="DS45" s="99">
        <v>119.5</v>
      </c>
      <c r="DT45" s="99">
        <v>115.8</v>
      </c>
      <c r="DU45" s="99">
        <v>100.1</v>
      </c>
      <c r="DV45" s="99">
        <v>105</v>
      </c>
      <c r="DW45" s="99">
        <v>113.2</v>
      </c>
      <c r="DX45" s="99">
        <v>114.3</v>
      </c>
      <c r="DY45" s="99">
        <v>110.3</v>
      </c>
      <c r="DZ45" s="99">
        <v>114.4</v>
      </c>
      <c r="EA45" s="99">
        <v>116.8</v>
      </c>
      <c r="EB45" s="99">
        <v>116.9</v>
      </c>
      <c r="EC45" s="99">
        <v>117.2</v>
      </c>
      <c r="ED45" s="99">
        <v>125.4</v>
      </c>
      <c r="EE45" s="99">
        <v>121</v>
      </c>
      <c r="EF45" s="99">
        <v>119</v>
      </c>
      <c r="EG45" s="99">
        <v>122.6</v>
      </c>
      <c r="EH45" s="99">
        <v>126.3</v>
      </c>
      <c r="EI45" s="99">
        <v>123.9</v>
      </c>
      <c r="EJ45" s="100" t="s">
        <v>172</v>
      </c>
    </row>
    <row r="46" spans="1:140" ht="14.25">
      <c r="A46" s="83" t="s">
        <v>168</v>
      </c>
      <c r="B46" s="99">
        <v>78.5</v>
      </c>
      <c r="C46" s="99">
        <v>78.2</v>
      </c>
      <c r="D46" s="99">
        <v>80.4</v>
      </c>
      <c r="E46" s="99">
        <v>76</v>
      </c>
      <c r="F46" s="99">
        <v>79</v>
      </c>
      <c r="G46" s="99">
        <v>78</v>
      </c>
      <c r="H46" s="99">
        <v>78.8</v>
      </c>
      <c r="I46" s="99">
        <v>78.2</v>
      </c>
      <c r="J46" s="99">
        <v>78.4</v>
      </c>
      <c r="K46" s="99">
        <v>78.1</v>
      </c>
      <c r="L46" s="99">
        <v>78.7</v>
      </c>
      <c r="M46" s="99">
        <v>75.8</v>
      </c>
      <c r="N46" s="99">
        <v>79.8</v>
      </c>
      <c r="O46" s="99">
        <v>80.7</v>
      </c>
      <c r="P46" s="99">
        <v>78.4</v>
      </c>
      <c r="Q46" s="99">
        <v>78.9</v>
      </c>
      <c r="R46" s="99">
        <v>77</v>
      </c>
      <c r="S46" s="99">
        <v>76.9</v>
      </c>
      <c r="T46" s="99">
        <v>86.3</v>
      </c>
      <c r="U46" s="99">
        <v>88.3</v>
      </c>
      <c r="V46" s="99">
        <v>86.2</v>
      </c>
      <c r="W46" s="99">
        <v>84.8</v>
      </c>
      <c r="X46" s="99">
        <v>86</v>
      </c>
      <c r="Y46" s="99">
        <v>81.8</v>
      </c>
      <c r="Z46" s="99">
        <v>81</v>
      </c>
      <c r="AA46" s="99">
        <v>80.1</v>
      </c>
      <c r="AB46" s="99">
        <v>81.9</v>
      </c>
      <c r="AC46" s="99">
        <v>83.2</v>
      </c>
      <c r="AD46" s="99">
        <v>83.6</v>
      </c>
      <c r="AE46" s="99">
        <v>85.6</v>
      </c>
      <c r="AF46" s="99">
        <v>86.3</v>
      </c>
      <c r="AG46" s="99">
        <v>88.7</v>
      </c>
      <c r="AH46" s="99">
        <v>88.5</v>
      </c>
      <c r="AI46" s="99">
        <v>88.1</v>
      </c>
      <c r="AJ46" s="99">
        <v>80.6</v>
      </c>
      <c r="AK46" s="99">
        <v>92.4</v>
      </c>
      <c r="AL46" s="99">
        <v>89.1</v>
      </c>
      <c r="AM46" s="99">
        <v>89</v>
      </c>
      <c r="AN46" s="99">
        <v>91</v>
      </c>
      <c r="AO46" s="99">
        <v>91</v>
      </c>
      <c r="AP46" s="99">
        <v>90.7</v>
      </c>
      <c r="AQ46" s="99">
        <v>90.1</v>
      </c>
      <c r="AR46" s="99">
        <v>89.8</v>
      </c>
      <c r="AS46" s="99">
        <v>88.3</v>
      </c>
      <c r="AT46" s="99">
        <v>87.1</v>
      </c>
      <c r="AU46" s="99">
        <v>92.1</v>
      </c>
      <c r="AV46" s="99">
        <v>91.3</v>
      </c>
      <c r="AW46" s="99">
        <v>88.6</v>
      </c>
      <c r="AX46" s="99">
        <v>94.5</v>
      </c>
      <c r="AY46" s="99">
        <v>95.1</v>
      </c>
      <c r="AZ46" s="99">
        <v>94.2</v>
      </c>
      <c r="BA46" s="99">
        <v>93.6</v>
      </c>
      <c r="BB46" s="99">
        <v>95</v>
      </c>
      <c r="BC46" s="99">
        <v>95.4</v>
      </c>
      <c r="BD46" s="99">
        <v>93.8</v>
      </c>
      <c r="BE46" s="99">
        <v>93.4</v>
      </c>
      <c r="BF46" s="99">
        <v>94.8</v>
      </c>
      <c r="BG46" s="99">
        <v>94.9</v>
      </c>
      <c r="BH46" s="99">
        <v>91.3</v>
      </c>
      <c r="BI46" s="99">
        <v>95.4</v>
      </c>
      <c r="BJ46" s="99">
        <v>100.4</v>
      </c>
      <c r="BK46" s="99">
        <v>98.3</v>
      </c>
      <c r="BL46" s="99">
        <v>97.2</v>
      </c>
      <c r="BM46" s="99">
        <v>97.3</v>
      </c>
      <c r="BN46" s="99">
        <v>98.5</v>
      </c>
      <c r="BO46" s="99">
        <v>99.6</v>
      </c>
      <c r="BP46" s="99">
        <v>96</v>
      </c>
      <c r="BQ46" s="99">
        <v>100.1</v>
      </c>
      <c r="BR46" s="99">
        <v>108.5</v>
      </c>
      <c r="BS46" s="99">
        <v>99.8</v>
      </c>
      <c r="BT46" s="99">
        <v>99.2</v>
      </c>
      <c r="BU46" s="99">
        <v>103.2</v>
      </c>
      <c r="BV46" s="99">
        <v>103.2</v>
      </c>
      <c r="BW46" s="99">
        <v>103.1</v>
      </c>
      <c r="BX46" s="99">
        <v>103.2</v>
      </c>
      <c r="BY46" s="99">
        <v>105.8</v>
      </c>
      <c r="BZ46" s="99">
        <v>105.5</v>
      </c>
      <c r="CA46" s="99">
        <v>105</v>
      </c>
      <c r="CB46" s="99">
        <v>106.7</v>
      </c>
      <c r="CC46" s="99">
        <v>108.7</v>
      </c>
      <c r="CD46" s="99">
        <v>107.4</v>
      </c>
      <c r="CE46" s="99">
        <v>107.4</v>
      </c>
      <c r="CF46" s="99">
        <v>109.3</v>
      </c>
      <c r="CG46" s="99">
        <v>110</v>
      </c>
      <c r="CH46" s="99">
        <v>103.1</v>
      </c>
      <c r="CI46" s="99">
        <v>106.5</v>
      </c>
      <c r="CJ46" s="99">
        <v>108.8</v>
      </c>
      <c r="CK46" s="99">
        <v>106.8</v>
      </c>
      <c r="CL46" s="99">
        <v>107</v>
      </c>
      <c r="CM46" s="99">
        <v>108.5</v>
      </c>
      <c r="CN46" s="99">
        <v>109.2</v>
      </c>
      <c r="CO46" s="99">
        <v>107.2</v>
      </c>
      <c r="CP46" s="99">
        <v>108.1</v>
      </c>
      <c r="CQ46" s="99">
        <v>114.1</v>
      </c>
      <c r="CR46" s="99">
        <v>107.9</v>
      </c>
      <c r="CS46" s="99">
        <v>105.4</v>
      </c>
      <c r="CT46" s="99">
        <v>106.5</v>
      </c>
      <c r="CU46" s="99">
        <v>108.6</v>
      </c>
      <c r="CV46" s="99">
        <v>108.2</v>
      </c>
      <c r="CW46" s="99">
        <v>109.5</v>
      </c>
      <c r="CX46" s="99">
        <v>110</v>
      </c>
      <c r="CY46" s="99">
        <v>110.2</v>
      </c>
      <c r="CZ46" s="99">
        <v>111.7</v>
      </c>
      <c r="DA46" s="99">
        <v>112.3</v>
      </c>
      <c r="DB46" s="99">
        <v>111.5</v>
      </c>
      <c r="DC46" s="99">
        <v>112</v>
      </c>
      <c r="DD46" s="99">
        <v>112.4</v>
      </c>
      <c r="DE46" s="99">
        <v>110.8</v>
      </c>
      <c r="DF46" s="99">
        <v>111.1</v>
      </c>
      <c r="DG46" s="99">
        <v>111.4</v>
      </c>
      <c r="DH46" s="99">
        <v>111.7</v>
      </c>
      <c r="DI46" s="99">
        <v>112.7</v>
      </c>
      <c r="DJ46" s="99">
        <v>114.2</v>
      </c>
      <c r="DK46" s="99">
        <v>114.5</v>
      </c>
      <c r="DL46" s="99">
        <v>115.5</v>
      </c>
      <c r="DM46" s="99">
        <v>118</v>
      </c>
      <c r="DN46" s="99">
        <v>114.6</v>
      </c>
      <c r="DO46" s="99">
        <v>114.9</v>
      </c>
      <c r="DP46" s="99">
        <v>116.2</v>
      </c>
      <c r="DQ46" s="99">
        <v>116.8</v>
      </c>
      <c r="DR46" s="99">
        <v>125.3</v>
      </c>
      <c r="DS46" s="99">
        <v>120.9</v>
      </c>
      <c r="DT46" s="99">
        <v>86.8</v>
      </c>
      <c r="DU46" s="99">
        <v>83.7</v>
      </c>
      <c r="DV46" s="99">
        <v>105.5</v>
      </c>
      <c r="DW46" s="99">
        <v>123.8</v>
      </c>
      <c r="DX46" s="99">
        <v>118.2</v>
      </c>
      <c r="DY46" s="99">
        <v>110.9</v>
      </c>
      <c r="DZ46" s="99">
        <v>121.5</v>
      </c>
      <c r="EA46" s="99">
        <v>116.7</v>
      </c>
      <c r="EB46" s="99">
        <v>119.8</v>
      </c>
      <c r="EC46" s="99">
        <v>120.5</v>
      </c>
      <c r="ED46" s="99">
        <v>111</v>
      </c>
      <c r="EE46" s="99">
        <v>114.5</v>
      </c>
      <c r="EF46" s="99">
        <v>119.4</v>
      </c>
      <c r="EG46" s="100" t="s">
        <v>172</v>
      </c>
      <c r="EH46" s="100" t="s">
        <v>172</v>
      </c>
      <c r="EI46" s="100" t="s">
        <v>172</v>
      </c>
      <c r="EJ46" s="100" t="s">
        <v>172</v>
      </c>
    </row>
    <row r="47" spans="1:140" ht="14.25">
      <c r="A47" s="83" t="s">
        <v>169</v>
      </c>
      <c r="B47" s="99">
        <v>125.3</v>
      </c>
      <c r="C47" s="99">
        <v>126.2</v>
      </c>
      <c r="D47" s="99">
        <v>128.2</v>
      </c>
      <c r="E47" s="99">
        <v>128</v>
      </c>
      <c r="F47" s="99">
        <v>129.1</v>
      </c>
      <c r="G47" s="99">
        <v>130.2</v>
      </c>
      <c r="H47" s="99">
        <v>132.9</v>
      </c>
      <c r="I47" s="99">
        <v>131.8</v>
      </c>
      <c r="J47" s="99">
        <v>129.3</v>
      </c>
      <c r="K47" s="99">
        <v>126.3</v>
      </c>
      <c r="L47" s="99">
        <v>129.3</v>
      </c>
      <c r="M47" s="99">
        <v>129</v>
      </c>
      <c r="N47" s="99">
        <v>111.1</v>
      </c>
      <c r="O47" s="99">
        <v>108.3</v>
      </c>
      <c r="P47" s="99">
        <v>106.3</v>
      </c>
      <c r="Q47" s="99">
        <v>103.7</v>
      </c>
      <c r="R47" s="99">
        <v>101.6</v>
      </c>
      <c r="S47" s="99">
        <v>102.6</v>
      </c>
      <c r="T47" s="99">
        <v>103.9</v>
      </c>
      <c r="U47" s="99">
        <v>104.9</v>
      </c>
      <c r="V47" s="99">
        <v>106.8</v>
      </c>
      <c r="W47" s="99">
        <v>105.7</v>
      </c>
      <c r="X47" s="99">
        <v>104.7</v>
      </c>
      <c r="Y47" s="99">
        <v>106.9</v>
      </c>
      <c r="Z47" s="99">
        <v>108.1</v>
      </c>
      <c r="AA47" s="99">
        <v>102.4</v>
      </c>
      <c r="AB47" s="99">
        <v>113</v>
      </c>
      <c r="AC47" s="99">
        <v>107.8</v>
      </c>
      <c r="AD47" s="99">
        <v>105.1</v>
      </c>
      <c r="AE47" s="99">
        <v>103.4</v>
      </c>
      <c r="AF47" s="99">
        <v>100.7</v>
      </c>
      <c r="AG47" s="99">
        <v>100.3</v>
      </c>
      <c r="AH47" s="99">
        <v>104</v>
      </c>
      <c r="AI47" s="99">
        <v>97.2</v>
      </c>
      <c r="AJ47" s="99">
        <v>95.9</v>
      </c>
      <c r="AK47" s="99">
        <v>96.1</v>
      </c>
      <c r="AL47" s="99">
        <v>95.5</v>
      </c>
      <c r="AM47" s="99">
        <v>97.8</v>
      </c>
      <c r="AN47" s="99">
        <v>95.5</v>
      </c>
      <c r="AO47" s="99">
        <v>98</v>
      </c>
      <c r="AP47" s="99">
        <v>98.8</v>
      </c>
      <c r="AQ47" s="99">
        <v>95.6</v>
      </c>
      <c r="AR47" s="99">
        <v>95.2</v>
      </c>
      <c r="AS47" s="99">
        <v>95.4</v>
      </c>
      <c r="AT47" s="99">
        <v>96.3</v>
      </c>
      <c r="AU47" s="99">
        <v>97.3</v>
      </c>
      <c r="AV47" s="99">
        <v>98.2</v>
      </c>
      <c r="AW47" s="99">
        <v>96.6</v>
      </c>
      <c r="AX47" s="99">
        <v>96.1</v>
      </c>
      <c r="AY47" s="99">
        <v>97.8</v>
      </c>
      <c r="AZ47" s="99">
        <v>98.7</v>
      </c>
      <c r="BA47" s="99">
        <v>97.1</v>
      </c>
      <c r="BB47" s="99">
        <v>97.8</v>
      </c>
      <c r="BC47" s="99">
        <v>99.3</v>
      </c>
      <c r="BD47" s="99">
        <v>98.6</v>
      </c>
      <c r="BE47" s="99">
        <v>99.4</v>
      </c>
      <c r="BF47" s="99">
        <v>98.4</v>
      </c>
      <c r="BG47" s="99">
        <v>99.3</v>
      </c>
      <c r="BH47" s="99">
        <v>100.4</v>
      </c>
      <c r="BI47" s="99">
        <v>99.6</v>
      </c>
      <c r="BJ47" s="99">
        <v>99.3</v>
      </c>
      <c r="BK47" s="99">
        <v>96.9</v>
      </c>
      <c r="BL47" s="99">
        <v>94</v>
      </c>
      <c r="BM47" s="99">
        <v>98.6</v>
      </c>
      <c r="BN47" s="99">
        <v>101.5</v>
      </c>
      <c r="BO47" s="99">
        <v>98.9</v>
      </c>
      <c r="BP47" s="99">
        <v>100.9</v>
      </c>
      <c r="BQ47" s="99">
        <v>101</v>
      </c>
      <c r="BR47" s="99">
        <v>99.5</v>
      </c>
      <c r="BS47" s="99">
        <v>101.4</v>
      </c>
      <c r="BT47" s="99">
        <v>101.8</v>
      </c>
      <c r="BU47" s="99">
        <v>103.4</v>
      </c>
      <c r="BV47" s="99">
        <v>105</v>
      </c>
      <c r="BW47" s="99">
        <v>106.9</v>
      </c>
      <c r="BX47" s="99">
        <v>106.5</v>
      </c>
      <c r="BY47" s="99">
        <v>106.9</v>
      </c>
      <c r="BZ47" s="99">
        <v>105.5</v>
      </c>
      <c r="CA47" s="99">
        <v>106.6</v>
      </c>
      <c r="CB47" s="99">
        <v>107.3</v>
      </c>
      <c r="CC47" s="99">
        <v>107.2</v>
      </c>
      <c r="CD47" s="99">
        <v>108.6</v>
      </c>
      <c r="CE47" s="99">
        <v>109.1</v>
      </c>
      <c r="CF47" s="99">
        <v>108.5</v>
      </c>
      <c r="CG47" s="99">
        <v>111.2</v>
      </c>
      <c r="CH47" s="99">
        <v>108.7</v>
      </c>
      <c r="CI47" s="99">
        <v>109</v>
      </c>
      <c r="CJ47" s="99">
        <v>110.7</v>
      </c>
      <c r="CK47" s="99">
        <v>110.5</v>
      </c>
      <c r="CL47" s="99">
        <v>112.5</v>
      </c>
      <c r="CM47" s="99">
        <v>112.5</v>
      </c>
      <c r="CN47" s="99">
        <v>113.1</v>
      </c>
      <c r="CO47" s="99">
        <v>112.4</v>
      </c>
      <c r="CP47" s="99">
        <v>111.7</v>
      </c>
      <c r="CQ47" s="99">
        <v>112.9</v>
      </c>
      <c r="CR47" s="99">
        <v>113.2</v>
      </c>
      <c r="CS47" s="99">
        <v>114</v>
      </c>
      <c r="CT47" s="99">
        <v>114.3</v>
      </c>
      <c r="CU47" s="99">
        <v>110.4</v>
      </c>
      <c r="CV47" s="99">
        <v>114.5</v>
      </c>
      <c r="CW47" s="99">
        <v>115.1</v>
      </c>
      <c r="CX47" s="99">
        <v>117.3</v>
      </c>
      <c r="CY47" s="99">
        <v>113.7</v>
      </c>
      <c r="CZ47" s="99">
        <v>116.4</v>
      </c>
      <c r="DA47" s="99">
        <v>118.4</v>
      </c>
      <c r="DB47" s="99">
        <v>119.6</v>
      </c>
      <c r="DC47" s="99">
        <v>118.3</v>
      </c>
      <c r="DD47" s="99">
        <v>119.5</v>
      </c>
      <c r="DE47" s="99">
        <v>119.1</v>
      </c>
      <c r="DF47" s="99">
        <v>122</v>
      </c>
      <c r="DG47" s="99">
        <v>122.9</v>
      </c>
      <c r="DH47" s="99">
        <v>125.2</v>
      </c>
      <c r="DI47" s="99">
        <v>125.2</v>
      </c>
      <c r="DJ47" s="99">
        <v>124.5</v>
      </c>
      <c r="DK47" s="99">
        <v>127.6</v>
      </c>
      <c r="DL47" s="99">
        <v>128.5</v>
      </c>
      <c r="DM47" s="99">
        <v>128.8</v>
      </c>
      <c r="DN47" s="99">
        <v>129.9</v>
      </c>
      <c r="DO47" s="99">
        <v>130.9</v>
      </c>
      <c r="DP47" s="99">
        <v>133.9</v>
      </c>
      <c r="DQ47" s="99">
        <v>135.1</v>
      </c>
      <c r="DR47" s="99">
        <v>135.7</v>
      </c>
      <c r="DS47" s="99">
        <v>136.8</v>
      </c>
      <c r="DT47" s="99">
        <v>133.8</v>
      </c>
      <c r="DU47" s="99">
        <v>103.4</v>
      </c>
      <c r="DV47" s="99">
        <v>132.3</v>
      </c>
      <c r="DW47" s="99">
        <v>141.9</v>
      </c>
      <c r="DX47" s="99">
        <v>134.2</v>
      </c>
      <c r="DY47" s="99">
        <v>137.1</v>
      </c>
      <c r="DZ47" s="99">
        <v>138.3</v>
      </c>
      <c r="EA47" s="99">
        <v>139.3</v>
      </c>
      <c r="EB47" s="99">
        <v>138.7</v>
      </c>
      <c r="EC47" s="99">
        <v>135.3</v>
      </c>
      <c r="ED47" s="99">
        <v>142.4</v>
      </c>
      <c r="EE47" s="99">
        <v>143.6</v>
      </c>
      <c r="EF47" s="99">
        <v>141.3</v>
      </c>
      <c r="EG47" s="99">
        <v>146.6</v>
      </c>
      <c r="EH47" s="99">
        <v>149.7</v>
      </c>
      <c r="EI47" s="99">
        <v>149.5</v>
      </c>
      <c r="EJ47" s="99">
        <v>149.4</v>
      </c>
    </row>
    <row r="48" spans="1:140" ht="14.25">
      <c r="A48" s="83" t="s">
        <v>170</v>
      </c>
      <c r="B48" s="99">
        <v>67.6</v>
      </c>
      <c r="C48" s="99">
        <v>68.2</v>
      </c>
      <c r="D48" s="99">
        <v>69.5</v>
      </c>
      <c r="E48" s="99">
        <v>70.2</v>
      </c>
      <c r="F48" s="99">
        <v>70.6</v>
      </c>
      <c r="G48" s="99">
        <v>70.5</v>
      </c>
      <c r="H48" s="99">
        <v>71.9</v>
      </c>
      <c r="I48" s="99">
        <v>72.8</v>
      </c>
      <c r="J48" s="99">
        <v>74</v>
      </c>
      <c r="K48" s="99">
        <v>73.9</v>
      </c>
      <c r="L48" s="99">
        <v>76.3</v>
      </c>
      <c r="M48" s="99">
        <v>76.6</v>
      </c>
      <c r="N48" s="99">
        <v>78.1</v>
      </c>
      <c r="O48" s="99">
        <v>77.8</v>
      </c>
      <c r="P48" s="99">
        <v>78.1</v>
      </c>
      <c r="Q48" s="99">
        <v>78</v>
      </c>
      <c r="R48" s="99">
        <v>78.9</v>
      </c>
      <c r="S48" s="99">
        <v>80.8</v>
      </c>
      <c r="T48" s="99">
        <v>81.9</v>
      </c>
      <c r="U48" s="99">
        <v>81.6</v>
      </c>
      <c r="V48" s="99">
        <v>80.4</v>
      </c>
      <c r="W48" s="99">
        <v>82.1</v>
      </c>
      <c r="X48" s="99">
        <v>81.4</v>
      </c>
      <c r="Y48" s="99">
        <v>80.9</v>
      </c>
      <c r="Z48" s="99">
        <v>81.6</v>
      </c>
      <c r="AA48" s="99">
        <v>81.9</v>
      </c>
      <c r="AB48" s="99">
        <v>82.9</v>
      </c>
      <c r="AC48" s="99">
        <v>84.7</v>
      </c>
      <c r="AD48" s="99">
        <v>85.1</v>
      </c>
      <c r="AE48" s="99">
        <v>85.6</v>
      </c>
      <c r="AF48" s="99">
        <v>86</v>
      </c>
      <c r="AG48" s="99">
        <v>85.2</v>
      </c>
      <c r="AH48" s="99">
        <v>85.5</v>
      </c>
      <c r="AI48" s="99">
        <v>86.8</v>
      </c>
      <c r="AJ48" s="99">
        <v>86.1</v>
      </c>
      <c r="AK48" s="99">
        <v>87.1</v>
      </c>
      <c r="AL48" s="99">
        <v>86.8</v>
      </c>
      <c r="AM48" s="99">
        <v>87.9</v>
      </c>
      <c r="AN48" s="99">
        <v>88.3</v>
      </c>
      <c r="AO48" s="99">
        <v>89.3</v>
      </c>
      <c r="AP48" s="99">
        <v>90.1</v>
      </c>
      <c r="AQ48" s="99">
        <v>90.4</v>
      </c>
      <c r="AR48" s="99">
        <v>89.6</v>
      </c>
      <c r="AS48" s="99">
        <v>91.9</v>
      </c>
      <c r="AT48" s="99">
        <v>91.6</v>
      </c>
      <c r="AU48" s="99">
        <v>92.5</v>
      </c>
      <c r="AV48" s="99">
        <v>91.9</v>
      </c>
      <c r="AW48" s="99">
        <v>92.7</v>
      </c>
      <c r="AX48" s="99">
        <v>96.3</v>
      </c>
      <c r="AY48" s="99">
        <v>92</v>
      </c>
      <c r="AZ48" s="99">
        <v>91.9</v>
      </c>
      <c r="BA48" s="99">
        <v>91.2</v>
      </c>
      <c r="BB48" s="99">
        <v>91.6</v>
      </c>
      <c r="BC48" s="99">
        <v>93.4</v>
      </c>
      <c r="BD48" s="99">
        <v>91.8</v>
      </c>
      <c r="BE48" s="99">
        <v>94.2</v>
      </c>
      <c r="BF48" s="99">
        <v>95.8</v>
      </c>
      <c r="BG48" s="99">
        <v>94.6</v>
      </c>
      <c r="BH48" s="99">
        <v>96.6</v>
      </c>
      <c r="BI48" s="99">
        <v>96.9</v>
      </c>
      <c r="BJ48" s="99">
        <v>98.7</v>
      </c>
      <c r="BK48" s="99">
        <v>97.8</v>
      </c>
      <c r="BL48" s="99">
        <v>98.8</v>
      </c>
      <c r="BM48" s="99">
        <v>99</v>
      </c>
      <c r="BN48" s="99">
        <v>99.3</v>
      </c>
      <c r="BO48" s="99">
        <v>99.2</v>
      </c>
      <c r="BP48" s="99">
        <v>101</v>
      </c>
      <c r="BQ48" s="99">
        <v>101.6</v>
      </c>
      <c r="BR48" s="99">
        <v>100.9</v>
      </c>
      <c r="BS48" s="99">
        <v>99.8</v>
      </c>
      <c r="BT48" s="99">
        <v>100.7</v>
      </c>
      <c r="BU48" s="99">
        <v>103.3</v>
      </c>
      <c r="BV48" s="99">
        <v>99.8</v>
      </c>
      <c r="BW48" s="99">
        <v>103.8</v>
      </c>
      <c r="BX48" s="99">
        <v>101.9</v>
      </c>
      <c r="BY48" s="99">
        <v>102.3</v>
      </c>
      <c r="BZ48" s="99">
        <v>102.4</v>
      </c>
      <c r="CA48" s="99">
        <v>101.4</v>
      </c>
      <c r="CB48" s="99">
        <v>97.4</v>
      </c>
      <c r="CC48" s="99">
        <v>101.2</v>
      </c>
      <c r="CD48" s="99">
        <v>102.5</v>
      </c>
      <c r="CE48" s="99">
        <v>105.4</v>
      </c>
      <c r="CF48" s="99">
        <v>106.6</v>
      </c>
      <c r="CG48" s="99">
        <v>102.5</v>
      </c>
      <c r="CH48" s="99">
        <v>102.9</v>
      </c>
      <c r="CI48" s="99">
        <v>103.5</v>
      </c>
      <c r="CJ48" s="99">
        <v>105.1</v>
      </c>
      <c r="CK48" s="99">
        <v>105.8</v>
      </c>
      <c r="CL48" s="99">
        <v>107.9</v>
      </c>
      <c r="CM48" s="99">
        <v>106.8</v>
      </c>
      <c r="CN48" s="99">
        <v>108.7</v>
      </c>
      <c r="CO48" s="99">
        <v>110.9</v>
      </c>
      <c r="CP48" s="99">
        <v>110</v>
      </c>
      <c r="CQ48" s="99">
        <v>110.8</v>
      </c>
      <c r="CR48" s="99">
        <v>110.1</v>
      </c>
      <c r="CS48" s="99">
        <v>113.1</v>
      </c>
      <c r="CT48" s="99">
        <v>114.4</v>
      </c>
      <c r="CU48" s="99">
        <v>112.8</v>
      </c>
      <c r="CV48" s="99">
        <v>112.8</v>
      </c>
      <c r="CW48" s="99">
        <v>114.5</v>
      </c>
      <c r="CX48" s="99">
        <v>113.6</v>
      </c>
      <c r="CY48" s="99">
        <v>112.2</v>
      </c>
      <c r="CZ48" s="99">
        <v>112.6</v>
      </c>
      <c r="DA48" s="99">
        <v>113.3</v>
      </c>
      <c r="DB48" s="99">
        <v>105.2</v>
      </c>
      <c r="DC48" s="99">
        <v>102.3</v>
      </c>
      <c r="DD48" s="99">
        <v>102.9</v>
      </c>
      <c r="DE48" s="99">
        <v>103.2</v>
      </c>
      <c r="DF48" s="99">
        <v>105.2</v>
      </c>
      <c r="DG48" s="99">
        <v>105.9</v>
      </c>
      <c r="DH48" s="99">
        <v>107.8</v>
      </c>
      <c r="DI48" s="99">
        <v>106.6</v>
      </c>
      <c r="DJ48" s="99">
        <v>110</v>
      </c>
      <c r="DK48" s="99">
        <v>110.3</v>
      </c>
      <c r="DL48" s="99">
        <v>107.3</v>
      </c>
      <c r="DM48" s="99">
        <v>109.8</v>
      </c>
      <c r="DN48" s="99">
        <v>110.6</v>
      </c>
      <c r="DO48" s="99">
        <v>111.1</v>
      </c>
      <c r="DP48" s="99">
        <v>113.3</v>
      </c>
      <c r="DQ48" s="99">
        <v>116.7</v>
      </c>
      <c r="DR48" s="99">
        <v>115.2</v>
      </c>
      <c r="DS48" s="99">
        <v>117.7</v>
      </c>
      <c r="DT48" s="99">
        <v>108.4</v>
      </c>
      <c r="DU48" s="99">
        <v>86.3</v>
      </c>
      <c r="DV48" s="99">
        <v>90.3</v>
      </c>
      <c r="DW48" s="99">
        <v>112</v>
      </c>
      <c r="DX48" s="99">
        <v>119.7</v>
      </c>
      <c r="DY48" s="99">
        <v>116.9</v>
      </c>
      <c r="DZ48" s="99">
        <v>121.6</v>
      </c>
      <c r="EA48" s="99">
        <v>124.7</v>
      </c>
      <c r="EB48" s="99">
        <v>126.8</v>
      </c>
      <c r="EC48" s="99">
        <v>118.3</v>
      </c>
      <c r="ED48" s="99">
        <v>119</v>
      </c>
      <c r="EE48" s="99">
        <v>123.2</v>
      </c>
      <c r="EF48" s="99">
        <v>129.8</v>
      </c>
      <c r="EG48" s="99">
        <v>122.2</v>
      </c>
      <c r="EH48" s="99">
        <v>115.5</v>
      </c>
      <c r="EI48" s="99">
        <v>132.1</v>
      </c>
      <c r="EJ48" s="100" t="s">
        <v>172</v>
      </c>
    </row>
    <row r="49" spans="1:140" ht="14.25">
      <c r="A49" s="83" t="s">
        <v>171</v>
      </c>
      <c r="B49" s="99">
        <v>76.5</v>
      </c>
      <c r="C49" s="99">
        <v>76.5</v>
      </c>
      <c r="D49" s="99">
        <v>79.5</v>
      </c>
      <c r="E49" s="99">
        <v>78.5</v>
      </c>
      <c r="F49" s="99">
        <v>78.4</v>
      </c>
      <c r="G49" s="99">
        <v>79.2</v>
      </c>
      <c r="H49" s="99">
        <v>81.9</v>
      </c>
      <c r="I49" s="99">
        <v>79.3</v>
      </c>
      <c r="J49" s="99">
        <v>81.6</v>
      </c>
      <c r="K49" s="99">
        <v>80.3</v>
      </c>
      <c r="L49" s="99">
        <v>82</v>
      </c>
      <c r="M49" s="99">
        <v>79.8</v>
      </c>
      <c r="N49" s="99">
        <v>81.4</v>
      </c>
      <c r="O49" s="99">
        <v>83.2</v>
      </c>
      <c r="P49" s="99">
        <v>81.1</v>
      </c>
      <c r="Q49" s="99">
        <v>87.3</v>
      </c>
      <c r="R49" s="99">
        <v>83.9</v>
      </c>
      <c r="S49" s="99">
        <v>86.2</v>
      </c>
      <c r="T49" s="99">
        <v>86.4</v>
      </c>
      <c r="U49" s="99">
        <v>84.3</v>
      </c>
      <c r="V49" s="99">
        <v>85.7</v>
      </c>
      <c r="W49" s="99">
        <v>86.6</v>
      </c>
      <c r="X49" s="99">
        <v>87</v>
      </c>
      <c r="Y49" s="99">
        <v>88.1</v>
      </c>
      <c r="Z49" s="99">
        <v>85.9</v>
      </c>
      <c r="AA49" s="99">
        <v>80.1</v>
      </c>
      <c r="AB49" s="99">
        <v>88.8</v>
      </c>
      <c r="AC49" s="99">
        <v>86.1</v>
      </c>
      <c r="AD49" s="99">
        <v>86.7</v>
      </c>
      <c r="AE49" s="99">
        <v>88.1</v>
      </c>
      <c r="AF49" s="99">
        <v>87.3</v>
      </c>
      <c r="AG49" s="99">
        <v>87.5</v>
      </c>
      <c r="AH49" s="99">
        <v>87.4</v>
      </c>
      <c r="AI49" s="99">
        <v>88.5</v>
      </c>
      <c r="AJ49" s="99">
        <v>87.9</v>
      </c>
      <c r="AK49" s="99">
        <v>87.4</v>
      </c>
      <c r="AL49" s="99">
        <v>90.4</v>
      </c>
      <c r="AM49" s="99">
        <v>88</v>
      </c>
      <c r="AN49" s="99">
        <v>90.3</v>
      </c>
      <c r="AO49" s="99">
        <v>92</v>
      </c>
      <c r="AP49" s="99">
        <v>93</v>
      </c>
      <c r="AQ49" s="99">
        <v>91.1</v>
      </c>
      <c r="AR49" s="99">
        <v>89.8</v>
      </c>
      <c r="AS49" s="99">
        <v>93.5</v>
      </c>
      <c r="AT49" s="99">
        <v>91.4</v>
      </c>
      <c r="AU49" s="99">
        <v>93.4</v>
      </c>
      <c r="AV49" s="99">
        <v>92.8</v>
      </c>
      <c r="AW49" s="99">
        <v>90.9</v>
      </c>
      <c r="AX49" s="99">
        <v>90.1</v>
      </c>
      <c r="AY49" s="99">
        <v>90.1</v>
      </c>
      <c r="AZ49" s="99">
        <v>92.1</v>
      </c>
      <c r="BA49" s="99">
        <v>91.7</v>
      </c>
      <c r="BB49" s="99">
        <v>89.9</v>
      </c>
      <c r="BC49" s="99">
        <v>91.8</v>
      </c>
      <c r="BD49" s="99">
        <v>92.6</v>
      </c>
      <c r="BE49" s="99">
        <v>94</v>
      </c>
      <c r="BF49" s="99">
        <v>94</v>
      </c>
      <c r="BG49" s="99">
        <v>97.5</v>
      </c>
      <c r="BH49" s="99">
        <v>96.1</v>
      </c>
      <c r="BI49" s="99">
        <v>95.1</v>
      </c>
      <c r="BJ49" s="99">
        <v>96.5</v>
      </c>
      <c r="BK49" s="99">
        <v>97</v>
      </c>
      <c r="BL49" s="99">
        <v>97.8</v>
      </c>
      <c r="BM49" s="99">
        <v>101</v>
      </c>
      <c r="BN49" s="99">
        <v>102.3</v>
      </c>
      <c r="BO49" s="99">
        <v>99.4</v>
      </c>
      <c r="BP49" s="99">
        <v>101</v>
      </c>
      <c r="BQ49" s="99">
        <v>100.6</v>
      </c>
      <c r="BR49" s="99">
        <v>101.3</v>
      </c>
      <c r="BS49" s="99">
        <v>99.2</v>
      </c>
      <c r="BT49" s="99">
        <v>101</v>
      </c>
      <c r="BU49" s="99">
        <v>102.9</v>
      </c>
      <c r="BV49" s="99">
        <v>103.6</v>
      </c>
      <c r="BW49" s="99">
        <v>106.1</v>
      </c>
      <c r="BX49" s="99">
        <v>104.9</v>
      </c>
      <c r="BY49" s="99">
        <v>106.5</v>
      </c>
      <c r="BZ49" s="99">
        <v>106.3</v>
      </c>
      <c r="CA49" s="99">
        <v>104.5</v>
      </c>
      <c r="CB49" s="99">
        <v>108</v>
      </c>
      <c r="CC49" s="99">
        <v>108.5</v>
      </c>
      <c r="CD49" s="99">
        <v>109</v>
      </c>
      <c r="CE49" s="99">
        <v>108.4</v>
      </c>
      <c r="CF49" s="99">
        <v>108.2</v>
      </c>
      <c r="CG49" s="99">
        <v>111.2</v>
      </c>
      <c r="CH49" s="99">
        <v>106.8</v>
      </c>
      <c r="CI49" s="99">
        <v>109.4</v>
      </c>
      <c r="CJ49" s="99">
        <v>115.7</v>
      </c>
      <c r="CK49" s="99">
        <v>112.6</v>
      </c>
      <c r="CL49" s="99">
        <v>112.6</v>
      </c>
      <c r="CM49" s="99">
        <v>112.6</v>
      </c>
      <c r="CN49" s="99">
        <v>111.9</v>
      </c>
      <c r="CO49" s="99">
        <v>114.9</v>
      </c>
      <c r="CP49" s="99">
        <v>112.3</v>
      </c>
      <c r="CQ49" s="99">
        <v>112.9</v>
      </c>
      <c r="CR49" s="99">
        <v>113.8</v>
      </c>
      <c r="CS49" s="99">
        <v>115.1</v>
      </c>
      <c r="CT49" s="99">
        <v>122.6</v>
      </c>
      <c r="CU49" s="99">
        <v>111.3</v>
      </c>
      <c r="CV49" s="99">
        <v>115.4</v>
      </c>
      <c r="CW49" s="99">
        <v>123.1</v>
      </c>
      <c r="CX49" s="99">
        <v>123.5</v>
      </c>
      <c r="CY49" s="99">
        <v>121.1</v>
      </c>
      <c r="CZ49" s="99">
        <v>122</v>
      </c>
      <c r="DA49" s="99">
        <v>125.9</v>
      </c>
      <c r="DB49" s="99">
        <v>123.1</v>
      </c>
      <c r="DC49" s="99">
        <v>123.3</v>
      </c>
      <c r="DD49" s="99">
        <v>126.1</v>
      </c>
      <c r="DE49" s="99">
        <v>123.4</v>
      </c>
      <c r="DF49" s="99">
        <v>121.3</v>
      </c>
      <c r="DG49" s="99">
        <v>124.7</v>
      </c>
      <c r="DH49" s="99">
        <v>130.1</v>
      </c>
      <c r="DI49" s="99">
        <v>130.5</v>
      </c>
      <c r="DJ49" s="99">
        <v>123.6</v>
      </c>
      <c r="DK49" s="99">
        <v>128.3</v>
      </c>
      <c r="DL49" s="99">
        <v>128.9</v>
      </c>
      <c r="DM49" s="99">
        <v>130.9</v>
      </c>
      <c r="DN49" s="99">
        <v>126.5</v>
      </c>
      <c r="DO49" s="99">
        <v>128.7</v>
      </c>
      <c r="DP49" s="99">
        <v>131</v>
      </c>
      <c r="DQ49" s="99">
        <v>131.9</v>
      </c>
      <c r="DR49" s="99">
        <v>133.2</v>
      </c>
      <c r="DS49" s="99">
        <v>136.6</v>
      </c>
      <c r="DT49" s="99">
        <v>120</v>
      </c>
      <c r="DU49" s="99">
        <v>85.9</v>
      </c>
      <c r="DV49" s="99">
        <v>110.9</v>
      </c>
      <c r="DW49" s="99">
        <v>121.4</v>
      </c>
      <c r="DX49" s="99">
        <v>113.3</v>
      </c>
      <c r="DY49" s="99">
        <v>111.1</v>
      </c>
      <c r="DZ49" s="99">
        <v>121</v>
      </c>
      <c r="EA49" s="99">
        <v>120</v>
      </c>
      <c r="EB49" s="99">
        <v>121.4</v>
      </c>
      <c r="EC49" s="99">
        <v>123.2</v>
      </c>
      <c r="ED49" s="99">
        <v>129.1</v>
      </c>
      <c r="EE49" s="99">
        <v>134.2</v>
      </c>
      <c r="EF49" s="99">
        <v>130.9</v>
      </c>
      <c r="EG49" s="99">
        <v>127.2</v>
      </c>
      <c r="EH49" s="99">
        <v>139.9</v>
      </c>
      <c r="EI49" s="99">
        <v>137.8</v>
      </c>
      <c r="EJ49" s="99">
        <v>145.5</v>
      </c>
    </row>
    <row r="50" ht="13.5" customHeight="1"/>
  </sheetData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Eurostat</dc:creator>
  <cp:keywords/>
  <dc:description/>
  <cp:lastModifiedBy>JAEGERS Thomas (ESTAT)</cp:lastModifiedBy>
  <dcterms:created xsi:type="dcterms:W3CDTF">2020-05-03T13:02:28Z</dcterms:created>
  <dcterms:modified xsi:type="dcterms:W3CDTF">2021-09-03T10:18:54Z</dcterms:modified>
  <cp:category/>
  <cp:version/>
  <cp:contentType/>
  <cp:contentStatus/>
</cp:coreProperties>
</file>