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5230" windowHeight="6195"/>
  </bookViews>
  <sheets>
    <sheet name="Figure 1" sheetId="75" r:id="rId1"/>
    <sheet name="Map 1" sheetId="67" r:id="rId2"/>
    <sheet name="Figure 2" sheetId="76" r:id="rId3"/>
    <sheet name="Figure 3" sheetId="77" r:id="rId4"/>
    <sheet name="Figure 4" sheetId="78" r:id="rId5"/>
    <sheet name="Figure 5" sheetId="79" r:id="rId6"/>
    <sheet name="Map 2" sheetId="82" r:id="rId7"/>
    <sheet name="Map 3" sheetId="81" r:id="rId8"/>
    <sheet name="Figure 6" sheetId="83" r:id="rId9"/>
    <sheet name="Map 4" sheetId="84" r:id="rId10"/>
    <sheet name="Map 5" sheetId="72" r:id="rId11"/>
    <sheet name="Map 6" sheetId="85" r:id="rId12"/>
    <sheet name="Map 7" sheetId="86" r:id="rId13"/>
  </sheets>
  <calcPr calcId="145621" concurrentCalc="0"/>
</workbook>
</file>

<file path=xl/calcChain.xml><?xml version="1.0" encoding="utf-8"?>
<calcChain xmlns="http://schemas.openxmlformats.org/spreadsheetml/2006/main">
  <c r="L23" i="85" l="1"/>
  <c r="L22" i="85"/>
  <c r="L21" i="85"/>
  <c r="L20" i="85"/>
  <c r="L19" i="85"/>
  <c r="L18" i="85"/>
  <c r="L23" i="86"/>
  <c r="L22" i="86"/>
  <c r="L21" i="86"/>
  <c r="L20" i="86"/>
  <c r="L19" i="86"/>
  <c r="L18" i="86"/>
  <c r="L23" i="84"/>
  <c r="L22" i="84"/>
  <c r="L21" i="84"/>
  <c r="L20" i="84"/>
  <c r="L19" i="84"/>
  <c r="L18" i="84"/>
  <c r="L18" i="81"/>
  <c r="L19" i="81"/>
  <c r="L20" i="81"/>
  <c r="L21" i="81"/>
  <c r="L22" i="81"/>
  <c r="L23" i="81"/>
  <c r="AU77" i="83"/>
  <c r="AU76" i="83"/>
  <c r="AU75" i="83"/>
  <c r="AX75" i="83"/>
  <c r="AX74" i="83"/>
  <c r="AX77" i="83"/>
  <c r="AX76" i="83"/>
  <c r="AX71" i="83"/>
  <c r="AX70" i="83"/>
  <c r="AX73" i="83"/>
  <c r="AX72" i="83"/>
  <c r="AX69" i="83"/>
  <c r="AX68" i="83"/>
  <c r="AX17" i="83"/>
  <c r="AX16" i="83"/>
  <c r="AX13" i="83"/>
  <c r="AX12" i="83"/>
  <c r="AX29" i="83"/>
  <c r="AX28" i="83"/>
  <c r="AX55" i="83"/>
  <c r="AX54" i="83"/>
  <c r="AX43" i="83"/>
  <c r="AX42" i="83"/>
  <c r="AX57" i="83"/>
  <c r="AX56" i="83"/>
  <c r="AX41" i="83"/>
  <c r="AX40" i="83"/>
  <c r="AX51" i="83"/>
  <c r="AX50" i="83"/>
  <c r="AX25" i="83"/>
  <c r="AX24" i="83"/>
  <c r="AX19" i="83"/>
  <c r="AX18" i="83"/>
  <c r="AX53" i="83"/>
  <c r="AX52" i="83"/>
  <c r="AX49" i="83"/>
  <c r="AX48" i="83"/>
  <c r="AX31" i="83"/>
  <c r="AX30" i="83"/>
  <c r="AX33" i="83"/>
  <c r="AX32" i="83"/>
  <c r="AX35" i="83"/>
  <c r="AX34" i="83"/>
  <c r="AX39" i="83"/>
  <c r="AX38" i="83"/>
  <c r="AX61" i="83"/>
  <c r="AX60" i="83"/>
  <c r="AX65" i="83"/>
  <c r="AX64" i="83"/>
  <c r="AX37" i="83"/>
  <c r="AX36" i="83"/>
  <c r="AX63" i="83"/>
  <c r="AX62" i="83"/>
  <c r="AX67" i="83"/>
  <c r="AX66" i="83"/>
  <c r="AX47" i="83"/>
  <c r="AX46" i="83"/>
  <c r="AX23" i="83"/>
  <c r="AX22" i="83"/>
  <c r="AX15" i="83"/>
  <c r="AX14" i="83"/>
  <c r="AX21" i="83"/>
  <c r="AX20" i="83"/>
  <c r="AX27" i="83"/>
  <c r="AX26" i="83"/>
  <c r="AX59" i="83"/>
  <c r="AX58" i="83"/>
  <c r="AX45" i="83"/>
  <c r="AX44" i="83"/>
  <c r="AX77" i="79"/>
  <c r="AX76" i="79"/>
  <c r="AX75" i="79"/>
  <c r="AX74" i="79"/>
  <c r="AX71" i="79"/>
  <c r="AX70" i="79"/>
  <c r="AX69" i="79"/>
  <c r="AX68" i="79"/>
  <c r="AX73" i="79"/>
  <c r="AX72" i="79"/>
  <c r="AX23" i="79"/>
  <c r="AX22" i="79"/>
  <c r="AX21" i="79"/>
  <c r="AX20" i="79"/>
  <c r="AX27" i="79"/>
  <c r="AX26" i="79"/>
  <c r="AX61" i="79"/>
  <c r="AX60" i="79"/>
  <c r="AX41" i="79"/>
  <c r="AX40" i="79"/>
  <c r="AX65" i="79"/>
  <c r="AX64" i="79"/>
  <c r="AX57" i="79"/>
  <c r="AX56" i="79"/>
  <c r="AX39" i="79"/>
  <c r="AX38" i="79"/>
  <c r="AX45" i="79"/>
  <c r="AX44" i="79"/>
  <c r="AX29" i="79"/>
  <c r="AX28" i="79"/>
  <c r="AX63" i="79"/>
  <c r="AX62" i="79"/>
  <c r="AX49" i="79"/>
  <c r="AX48" i="79"/>
  <c r="AX15" i="79"/>
  <c r="AX14" i="79"/>
  <c r="AX13" i="79"/>
  <c r="AX12" i="79"/>
  <c r="AX43" i="79"/>
  <c r="AX42" i="79"/>
  <c r="AX17" i="79"/>
  <c r="AX16" i="79"/>
  <c r="AX67" i="79"/>
  <c r="AX66" i="79"/>
  <c r="AX51" i="79"/>
  <c r="AX50" i="79"/>
  <c r="AX33" i="79"/>
  <c r="AX32" i="79"/>
  <c r="AX37" i="79"/>
  <c r="AX36" i="79"/>
  <c r="AX47" i="79"/>
  <c r="AX46" i="79"/>
  <c r="AX19" i="79"/>
  <c r="AX18" i="79"/>
  <c r="AX25" i="79"/>
  <c r="AX24" i="79"/>
  <c r="AX53" i="79"/>
  <c r="AX52" i="79"/>
  <c r="AX31" i="79"/>
  <c r="AX30" i="79"/>
  <c r="AX59" i="79"/>
  <c r="AX58" i="79"/>
  <c r="AX55" i="79"/>
  <c r="AX54" i="79"/>
  <c r="AX35" i="79"/>
  <c r="AX34" i="79"/>
  <c r="AU77" i="78"/>
  <c r="AU76" i="78"/>
  <c r="AU75" i="78"/>
  <c r="AU74" i="78"/>
  <c r="AU73" i="78"/>
  <c r="AU72" i="78"/>
  <c r="AU71" i="78"/>
  <c r="AU70" i="78"/>
  <c r="AU69" i="78"/>
  <c r="AU68" i="78"/>
  <c r="AU67" i="78"/>
  <c r="AU66" i="78"/>
  <c r="AU65" i="78"/>
  <c r="AU64" i="78"/>
  <c r="AU63" i="78"/>
  <c r="AX69" i="78"/>
  <c r="AX68" i="78"/>
  <c r="AX73" i="78"/>
  <c r="AX72" i="78"/>
  <c r="AX77" i="78"/>
  <c r="AX76" i="78"/>
  <c r="AX75" i="78"/>
  <c r="AX74" i="78"/>
  <c r="AX71" i="78"/>
  <c r="AX70" i="78"/>
  <c r="AX25" i="78"/>
  <c r="AX24" i="78"/>
  <c r="AX55" i="78"/>
  <c r="AX54" i="78"/>
  <c r="AX33" i="78"/>
  <c r="AX32" i="78"/>
  <c r="AX53" i="78"/>
  <c r="AX52" i="78"/>
  <c r="AX65" i="78"/>
  <c r="AX64" i="78"/>
  <c r="AX17" i="78"/>
  <c r="AX16" i="78"/>
  <c r="AX19" i="78"/>
  <c r="AX18" i="78"/>
  <c r="AX63" i="78"/>
  <c r="AX62" i="78"/>
  <c r="AX49" i="78"/>
  <c r="AX48" i="78"/>
  <c r="AX39" i="78"/>
  <c r="AX38" i="78"/>
  <c r="AX15" i="78"/>
  <c r="AX14" i="78"/>
  <c r="AX29" i="78"/>
  <c r="AX28" i="78"/>
  <c r="AX57" i="78"/>
  <c r="AX56" i="78"/>
  <c r="AX59" i="78"/>
  <c r="AX58" i="78"/>
  <c r="AX43" i="78"/>
  <c r="AX42" i="78"/>
  <c r="AX47" i="78"/>
  <c r="AX46" i="78"/>
  <c r="AX21" i="78"/>
  <c r="AX20" i="78"/>
  <c r="AX67" i="78"/>
  <c r="AX66" i="78"/>
  <c r="AX41" i="78"/>
  <c r="AX40" i="78"/>
  <c r="AX13" i="78"/>
  <c r="AX12" i="78"/>
  <c r="AX37" i="78"/>
  <c r="AX36" i="78"/>
  <c r="AX51" i="78"/>
  <c r="AX50" i="78"/>
  <c r="AX27" i="78"/>
  <c r="AX26" i="78"/>
  <c r="AX35" i="78"/>
  <c r="AX34" i="78"/>
  <c r="AX45" i="78"/>
  <c r="AX44" i="78"/>
  <c r="AX61" i="78"/>
  <c r="AX60" i="78"/>
  <c r="AX23" i="78"/>
  <c r="AX22" i="78"/>
  <c r="AX31" i="78"/>
  <c r="AX30" i="78"/>
  <c r="L23" i="82"/>
  <c r="L22" i="82"/>
  <c r="L21" i="82"/>
  <c r="L20" i="82"/>
  <c r="L19" i="82"/>
  <c r="L18" i="82"/>
  <c r="F75" i="83"/>
  <c r="G75" i="83"/>
  <c r="AU74" i="83"/>
  <c r="F74" i="83"/>
  <c r="G74" i="83"/>
  <c r="B74" i="83"/>
  <c r="AU73" i="83"/>
  <c r="AU72" i="83"/>
  <c r="AU71" i="83"/>
  <c r="F71" i="83"/>
  <c r="G71" i="83"/>
  <c r="AU70" i="83"/>
  <c r="F70" i="83"/>
  <c r="G70" i="83"/>
  <c r="B72" i="83"/>
  <c r="F73" i="83"/>
  <c r="G73" i="83"/>
  <c r="F72" i="83"/>
  <c r="G72" i="83"/>
  <c r="B70" i="83"/>
  <c r="AU69" i="83"/>
  <c r="AU68" i="83"/>
  <c r="B68" i="83"/>
  <c r="AU67" i="83"/>
  <c r="AU66" i="83"/>
  <c r="AU65" i="83"/>
  <c r="AU64" i="83"/>
  <c r="AU63" i="83"/>
  <c r="AU62" i="83"/>
  <c r="AU61" i="83"/>
  <c r="AU60" i="83"/>
  <c r="AU59" i="83"/>
  <c r="AU58" i="83"/>
  <c r="AU57" i="83"/>
  <c r="AU56" i="83"/>
  <c r="AU55" i="83"/>
  <c r="AU54" i="83"/>
  <c r="AU53" i="83"/>
  <c r="AU52" i="83"/>
  <c r="AU51" i="83"/>
  <c r="AU50" i="83"/>
  <c r="AU49" i="83"/>
  <c r="AU48" i="83"/>
  <c r="AU47" i="83"/>
  <c r="AU46" i="83"/>
  <c r="AU45" i="83"/>
  <c r="AU44" i="83"/>
  <c r="AU43" i="83"/>
  <c r="AU42" i="83"/>
  <c r="AU41" i="83"/>
  <c r="AU40" i="83"/>
  <c r="AU39" i="83"/>
  <c r="AU38" i="83"/>
  <c r="AU37" i="83"/>
  <c r="AU36" i="83"/>
  <c r="AU35" i="83"/>
  <c r="AU34" i="83"/>
  <c r="AU33" i="83"/>
  <c r="AU32" i="83"/>
  <c r="AU31" i="83"/>
  <c r="AU30" i="83"/>
  <c r="AU29" i="83"/>
  <c r="AU28" i="83"/>
  <c r="AU27" i="83"/>
  <c r="AU26" i="83"/>
  <c r="AU25" i="83"/>
  <c r="AU24" i="83"/>
  <c r="AU23" i="83"/>
  <c r="AU22" i="83"/>
  <c r="AU21" i="83"/>
  <c r="AU20" i="83"/>
  <c r="AU19" i="83"/>
  <c r="AU18" i="83"/>
  <c r="AU17" i="83"/>
  <c r="F17" i="83"/>
  <c r="G17" i="83"/>
  <c r="AU16" i="83"/>
  <c r="F16" i="83"/>
  <c r="G16" i="83"/>
  <c r="B66" i="83"/>
  <c r="AU15" i="83"/>
  <c r="AU14" i="83"/>
  <c r="AU13" i="83"/>
  <c r="F13" i="83"/>
  <c r="G13" i="83"/>
  <c r="AU12" i="83"/>
  <c r="F12" i="83"/>
  <c r="G12" i="83"/>
  <c r="B64" i="83"/>
  <c r="F29" i="83"/>
  <c r="G29" i="83"/>
  <c r="F28" i="83"/>
  <c r="G28" i="83"/>
  <c r="B62" i="83"/>
  <c r="F55" i="83"/>
  <c r="G55" i="83"/>
  <c r="F54" i="83"/>
  <c r="G54" i="83"/>
  <c r="B60" i="83"/>
  <c r="F43" i="83"/>
  <c r="G43" i="83"/>
  <c r="F42" i="83"/>
  <c r="G42" i="83"/>
  <c r="B58" i="83"/>
  <c r="F57" i="83"/>
  <c r="G57" i="83"/>
  <c r="F56" i="83"/>
  <c r="G56" i="83"/>
  <c r="B56" i="83"/>
  <c r="F41" i="83"/>
  <c r="G41" i="83"/>
  <c r="F40" i="83"/>
  <c r="G40" i="83"/>
  <c r="B54" i="83"/>
  <c r="F51" i="83"/>
  <c r="G51" i="83"/>
  <c r="F50" i="83"/>
  <c r="G50" i="83"/>
  <c r="B52" i="83"/>
  <c r="F25" i="83"/>
  <c r="G25" i="83"/>
  <c r="F24" i="83"/>
  <c r="G24" i="83"/>
  <c r="B50" i="83"/>
  <c r="F19" i="83"/>
  <c r="G19" i="83"/>
  <c r="F18" i="83"/>
  <c r="G18" i="83"/>
  <c r="B48" i="83"/>
  <c r="B46" i="83"/>
  <c r="F49" i="83"/>
  <c r="G49" i="83"/>
  <c r="F48" i="83"/>
  <c r="G48" i="83"/>
  <c r="B44" i="83"/>
  <c r="B42" i="83"/>
  <c r="B40" i="83"/>
  <c r="B38" i="83"/>
  <c r="B36" i="83"/>
  <c r="F61" i="83"/>
  <c r="G61" i="83"/>
  <c r="F60" i="83"/>
  <c r="G60" i="83"/>
  <c r="B34" i="83"/>
  <c r="F65" i="83"/>
  <c r="G65" i="83"/>
  <c r="F64" i="83"/>
  <c r="G64" i="83"/>
  <c r="B32" i="83"/>
  <c r="F37" i="83"/>
  <c r="G37" i="83"/>
  <c r="F36" i="83"/>
  <c r="G36" i="83"/>
  <c r="B30" i="83"/>
  <c r="F63" i="83"/>
  <c r="G63" i="83"/>
  <c r="F62" i="83"/>
  <c r="G62" i="83"/>
  <c r="B28" i="83"/>
  <c r="F67" i="83"/>
  <c r="G67" i="83"/>
  <c r="F66" i="83"/>
  <c r="G66" i="83"/>
  <c r="B26" i="83"/>
  <c r="F47" i="83"/>
  <c r="G47" i="83"/>
  <c r="F46" i="83"/>
  <c r="G46" i="83"/>
  <c r="B24" i="83"/>
  <c r="B22" i="83"/>
  <c r="F15" i="83"/>
  <c r="G15" i="83"/>
  <c r="F14" i="83"/>
  <c r="G14" i="83"/>
  <c r="B20" i="83"/>
  <c r="F21" i="83"/>
  <c r="G21" i="83"/>
  <c r="F20" i="83"/>
  <c r="G20" i="83"/>
  <c r="B18" i="83"/>
  <c r="F27" i="83"/>
  <c r="G27" i="83"/>
  <c r="F26" i="83"/>
  <c r="G26" i="83"/>
  <c r="B16" i="83"/>
  <c r="F59" i="83"/>
  <c r="G59" i="83"/>
  <c r="F58" i="83"/>
  <c r="G58" i="83"/>
  <c r="B14" i="83"/>
  <c r="F45" i="83"/>
  <c r="G45" i="83"/>
  <c r="F44" i="83"/>
  <c r="G44" i="83"/>
  <c r="B12" i="83"/>
  <c r="F77" i="79"/>
  <c r="G77" i="79"/>
  <c r="AU76" i="79"/>
  <c r="F76" i="79"/>
  <c r="G76" i="79"/>
  <c r="AU75" i="79"/>
  <c r="AU74" i="79"/>
  <c r="B74" i="79"/>
  <c r="AU73" i="79"/>
  <c r="AU72" i="79"/>
  <c r="AU71" i="79"/>
  <c r="F71" i="79"/>
  <c r="G71" i="79"/>
  <c r="AU70" i="79"/>
  <c r="F70" i="79"/>
  <c r="G70" i="79"/>
  <c r="B72" i="79"/>
  <c r="AU69" i="79"/>
  <c r="F69" i="79"/>
  <c r="G69" i="79"/>
  <c r="AU68" i="79"/>
  <c r="F68" i="79"/>
  <c r="G68" i="79"/>
  <c r="B70" i="79"/>
  <c r="B68" i="79"/>
  <c r="AU67" i="79"/>
  <c r="AU66" i="79"/>
  <c r="AU65" i="79"/>
  <c r="AU64" i="79"/>
  <c r="AU63" i="79"/>
  <c r="AU62" i="79"/>
  <c r="AU61" i="79"/>
  <c r="AU60" i="79"/>
  <c r="AU59" i="79"/>
  <c r="AU58" i="79"/>
  <c r="AU57" i="79"/>
  <c r="AU56" i="79"/>
  <c r="AU55" i="79"/>
  <c r="AU54" i="79"/>
  <c r="AU53" i="79"/>
  <c r="AU52" i="79"/>
  <c r="AU51" i="79"/>
  <c r="AU50" i="79"/>
  <c r="AU49" i="79"/>
  <c r="AU48" i="79"/>
  <c r="AU47" i="79"/>
  <c r="AU46" i="79"/>
  <c r="AU45" i="79"/>
  <c r="AU44" i="79"/>
  <c r="AU43" i="79"/>
  <c r="AU42" i="79"/>
  <c r="AU41" i="79"/>
  <c r="AU40" i="79"/>
  <c r="AU39" i="79"/>
  <c r="AU38" i="79"/>
  <c r="AU37" i="79"/>
  <c r="AU36" i="79"/>
  <c r="AU35" i="79"/>
  <c r="AU34" i="79"/>
  <c r="AU33" i="79"/>
  <c r="AU32" i="79"/>
  <c r="AU31" i="79"/>
  <c r="AU30" i="79"/>
  <c r="AU29" i="79"/>
  <c r="AU28" i="79"/>
  <c r="AU27" i="79"/>
  <c r="AU26" i="79"/>
  <c r="AU25" i="79"/>
  <c r="AU24" i="79"/>
  <c r="AU23" i="79"/>
  <c r="F23" i="79"/>
  <c r="G23" i="79"/>
  <c r="AU22" i="79"/>
  <c r="F22" i="79"/>
  <c r="G22" i="79"/>
  <c r="B66" i="79"/>
  <c r="AU21" i="79"/>
  <c r="F21" i="79"/>
  <c r="G21" i="79"/>
  <c r="AU20" i="79"/>
  <c r="F20" i="79"/>
  <c r="G20" i="79"/>
  <c r="B64" i="79"/>
  <c r="F27" i="79"/>
  <c r="G27" i="79"/>
  <c r="F26" i="79"/>
  <c r="G26" i="79"/>
  <c r="B62" i="79"/>
  <c r="F61" i="79"/>
  <c r="G61" i="79"/>
  <c r="F60" i="79"/>
  <c r="G60" i="79"/>
  <c r="B60" i="79"/>
  <c r="F41" i="79"/>
  <c r="G41" i="79"/>
  <c r="F40" i="79"/>
  <c r="G40" i="79"/>
  <c r="B58" i="79"/>
  <c r="F65" i="79"/>
  <c r="G65" i="79"/>
  <c r="F64" i="79"/>
  <c r="G64" i="79"/>
  <c r="B56" i="79"/>
  <c r="F57" i="79"/>
  <c r="G57" i="79"/>
  <c r="F56" i="79"/>
  <c r="G56" i="79"/>
  <c r="B54" i="79"/>
  <c r="F39" i="79"/>
  <c r="G39" i="79"/>
  <c r="F38" i="79"/>
  <c r="G38" i="79"/>
  <c r="B52" i="79"/>
  <c r="F45" i="79"/>
  <c r="G45" i="79"/>
  <c r="F44" i="79"/>
  <c r="G44" i="79"/>
  <c r="B50" i="79"/>
  <c r="F29" i="79"/>
  <c r="G29" i="79"/>
  <c r="F28" i="79"/>
  <c r="G28" i="79"/>
  <c r="B48" i="79"/>
  <c r="B46" i="79"/>
  <c r="F49" i="79"/>
  <c r="G49" i="79"/>
  <c r="F48" i="79"/>
  <c r="G48" i="79"/>
  <c r="B44" i="79"/>
  <c r="AU19" i="79"/>
  <c r="AU18" i="79"/>
  <c r="AU17" i="79"/>
  <c r="AU16" i="79"/>
  <c r="AU15" i="79"/>
  <c r="AU14" i="79"/>
  <c r="B42" i="79"/>
  <c r="AU13" i="79"/>
  <c r="AU12" i="79"/>
  <c r="B40" i="79"/>
  <c r="B38" i="79"/>
  <c r="B36" i="79"/>
  <c r="F67" i="79"/>
  <c r="G67" i="79"/>
  <c r="F66" i="79"/>
  <c r="G66" i="79"/>
  <c r="B34" i="79"/>
  <c r="F51" i="79"/>
  <c r="G51" i="79"/>
  <c r="F50" i="79"/>
  <c r="G50" i="79"/>
  <c r="B32" i="79"/>
  <c r="F33" i="79"/>
  <c r="G33" i="79"/>
  <c r="F32" i="79"/>
  <c r="G32" i="79"/>
  <c r="B30" i="79"/>
  <c r="F37" i="79"/>
  <c r="G37" i="79"/>
  <c r="F36" i="79"/>
  <c r="G36" i="79"/>
  <c r="B28" i="79"/>
  <c r="F47" i="79"/>
  <c r="G47" i="79"/>
  <c r="F46" i="79"/>
  <c r="G46" i="79"/>
  <c r="B26" i="79"/>
  <c r="F19" i="79"/>
  <c r="G19" i="79"/>
  <c r="F18" i="79"/>
  <c r="G18" i="79"/>
  <c r="B24" i="79"/>
  <c r="B22" i="79"/>
  <c r="F53" i="79"/>
  <c r="G53" i="79"/>
  <c r="F52" i="79"/>
  <c r="G52" i="79"/>
  <c r="B20" i="79"/>
  <c r="F31" i="79"/>
  <c r="G31" i="79"/>
  <c r="F30" i="79"/>
  <c r="G30" i="79"/>
  <c r="B18" i="79"/>
  <c r="F59" i="79"/>
  <c r="G59" i="79"/>
  <c r="F58" i="79"/>
  <c r="G58" i="79"/>
  <c r="B16" i="79"/>
  <c r="F55" i="79"/>
  <c r="G55" i="79"/>
  <c r="F54" i="79"/>
  <c r="G54" i="79"/>
  <c r="B14" i="79"/>
  <c r="F35" i="79"/>
  <c r="G35" i="79"/>
  <c r="F34" i="79"/>
  <c r="G34" i="79"/>
  <c r="B12" i="79"/>
  <c r="F69" i="78"/>
  <c r="G69" i="78"/>
  <c r="F68" i="78"/>
  <c r="G68" i="78"/>
  <c r="B74" i="78"/>
  <c r="F77" i="78"/>
  <c r="G77" i="78"/>
  <c r="F76" i="78"/>
  <c r="G76" i="78"/>
  <c r="B72" i="78"/>
  <c r="F75" i="78"/>
  <c r="G75" i="78"/>
  <c r="F74" i="78"/>
  <c r="G74" i="78"/>
  <c r="B70" i="78"/>
  <c r="B68" i="78"/>
  <c r="AU62" i="78"/>
  <c r="AU61" i="78"/>
  <c r="AU60" i="78"/>
  <c r="AU59" i="78"/>
  <c r="AU58" i="78"/>
  <c r="AU57" i="78"/>
  <c r="AU56" i="78"/>
  <c r="AU55" i="78"/>
  <c r="AU54" i="78"/>
  <c r="AU53" i="78"/>
  <c r="AU52" i="78"/>
  <c r="AU51" i="78"/>
  <c r="AU50" i="78"/>
  <c r="AU49" i="78"/>
  <c r="AU48" i="78"/>
  <c r="AU47" i="78"/>
  <c r="AU46" i="78"/>
  <c r="AU45" i="78"/>
  <c r="AU44" i="78"/>
  <c r="AU43" i="78"/>
  <c r="AU42" i="78"/>
  <c r="AU41" i="78"/>
  <c r="AU40" i="78"/>
  <c r="AU39" i="78"/>
  <c r="AU38" i="78"/>
  <c r="AU37" i="78"/>
  <c r="AU36" i="78"/>
  <c r="AU35" i="78"/>
  <c r="AU34" i="78"/>
  <c r="AU33" i="78"/>
  <c r="AU32" i="78"/>
  <c r="AU31" i="78"/>
  <c r="AU30" i="78"/>
  <c r="AU29" i="78"/>
  <c r="AU28" i="78"/>
  <c r="AU27" i="78"/>
  <c r="AU26" i="78"/>
  <c r="AU25" i="78"/>
  <c r="F25" i="78"/>
  <c r="G25" i="78"/>
  <c r="AU24" i="78"/>
  <c r="F24" i="78"/>
  <c r="G24" i="78"/>
  <c r="B66" i="78"/>
  <c r="F55" i="78"/>
  <c r="G55" i="78"/>
  <c r="F54" i="78"/>
  <c r="G54" i="78"/>
  <c r="B64" i="78"/>
  <c r="F33" i="78"/>
  <c r="G33" i="78"/>
  <c r="F32" i="78"/>
  <c r="G32" i="78"/>
  <c r="B62" i="78"/>
  <c r="F53" i="78"/>
  <c r="G53" i="78"/>
  <c r="F52" i="78"/>
  <c r="G52" i="78"/>
  <c r="B60" i="78"/>
  <c r="F65" i="78"/>
  <c r="G65" i="78"/>
  <c r="F64" i="78"/>
  <c r="G64" i="78"/>
  <c r="B58" i="78"/>
  <c r="AU23" i="78"/>
  <c r="AU22" i="78"/>
  <c r="AU21" i="78"/>
  <c r="AU20" i="78"/>
  <c r="AU19" i="78"/>
  <c r="AU18" i="78"/>
  <c r="AU17" i="78"/>
  <c r="F17" i="78"/>
  <c r="G17" i="78"/>
  <c r="AU16" i="78"/>
  <c r="F16" i="78"/>
  <c r="G16" i="78"/>
  <c r="B56" i="78"/>
  <c r="F19" i="78"/>
  <c r="G19" i="78"/>
  <c r="F18" i="78"/>
  <c r="G18" i="78"/>
  <c r="B54" i="78"/>
  <c r="F63" i="78"/>
  <c r="G63" i="78"/>
  <c r="F62" i="78"/>
  <c r="G62" i="78"/>
  <c r="B52" i="78"/>
  <c r="F49" i="78"/>
  <c r="G49" i="78"/>
  <c r="F48" i="78"/>
  <c r="G48" i="78"/>
  <c r="B50" i="78"/>
  <c r="F39" i="78"/>
  <c r="G39" i="78"/>
  <c r="F38" i="78"/>
  <c r="G38" i="78"/>
  <c r="B48" i="78"/>
  <c r="AU15" i="78"/>
  <c r="AU14" i="78"/>
  <c r="B46" i="78"/>
  <c r="F29" i="78"/>
  <c r="G29" i="78"/>
  <c r="F28" i="78"/>
  <c r="G28" i="78"/>
  <c r="B44" i="78"/>
  <c r="B42" i="78"/>
  <c r="B40" i="78"/>
  <c r="B38" i="78"/>
  <c r="B36" i="78"/>
  <c r="F21" i="78"/>
  <c r="G21" i="78"/>
  <c r="F20" i="78"/>
  <c r="G20" i="78"/>
  <c r="B34" i="78"/>
  <c r="F67" i="78"/>
  <c r="G67" i="78"/>
  <c r="F66" i="78"/>
  <c r="G66" i="78"/>
  <c r="B32" i="78"/>
  <c r="F41" i="78"/>
  <c r="G41" i="78"/>
  <c r="F40" i="78"/>
  <c r="G40" i="78"/>
  <c r="B30" i="78"/>
  <c r="AU13" i="78"/>
  <c r="F13" i="78"/>
  <c r="G13" i="78"/>
  <c r="AU12" i="78"/>
  <c r="F12" i="78"/>
  <c r="G12" i="78"/>
  <c r="B28" i="78"/>
  <c r="F37" i="78"/>
  <c r="G37" i="78"/>
  <c r="F36" i="78"/>
  <c r="G36" i="78"/>
  <c r="B26" i="78"/>
  <c r="F51" i="78"/>
  <c r="G51" i="78"/>
  <c r="F50" i="78"/>
  <c r="G50" i="78"/>
  <c r="B24" i="78"/>
  <c r="B22" i="78"/>
  <c r="F35" i="78"/>
  <c r="G35" i="78"/>
  <c r="F34" i="78"/>
  <c r="G34" i="78"/>
  <c r="B20" i="78"/>
  <c r="F45" i="78"/>
  <c r="G45" i="78"/>
  <c r="F44" i="78"/>
  <c r="G44" i="78"/>
  <c r="B18" i="78"/>
  <c r="F61" i="78"/>
  <c r="G61" i="78"/>
  <c r="F60" i="78"/>
  <c r="G60" i="78"/>
  <c r="B16" i="78"/>
  <c r="F23" i="78"/>
  <c r="G23" i="78"/>
  <c r="F22" i="78"/>
  <c r="G22" i="78"/>
  <c r="B14" i="78"/>
  <c r="F31" i="78"/>
  <c r="G31" i="78"/>
  <c r="F30" i="78"/>
  <c r="G30" i="78"/>
  <c r="B12" i="78"/>
  <c r="L23" i="67"/>
  <c r="L22" i="67"/>
  <c r="L21" i="67"/>
  <c r="L19" i="67"/>
  <c r="L20" i="67"/>
  <c r="L18" i="67"/>
  <c r="F71" i="77"/>
  <c r="G71" i="77"/>
  <c r="F72" i="77"/>
  <c r="G72" i="77"/>
  <c r="F67" i="77"/>
  <c r="G67" i="77"/>
  <c r="F68" i="77"/>
  <c r="G68" i="77"/>
  <c r="B71" i="77"/>
  <c r="B69" i="77"/>
  <c r="B67" i="77"/>
  <c r="F69" i="77"/>
  <c r="G69" i="77"/>
  <c r="F70" i="77"/>
  <c r="G70" i="77"/>
  <c r="AU73" i="77"/>
  <c r="F73" i="77"/>
  <c r="G73" i="77"/>
  <c r="F74" i="77"/>
  <c r="G74" i="77"/>
  <c r="F34" i="77"/>
  <c r="G34" i="77"/>
  <c r="F33" i="77"/>
  <c r="G33" i="77"/>
  <c r="F52" i="77"/>
  <c r="G52" i="77"/>
  <c r="F51" i="77"/>
  <c r="G51" i="77"/>
  <c r="F58" i="77"/>
  <c r="G58" i="77"/>
  <c r="F57" i="77"/>
  <c r="G57" i="77"/>
  <c r="F42" i="77"/>
  <c r="G42" i="77"/>
  <c r="F41" i="77"/>
  <c r="G41" i="77"/>
  <c r="F18" i="77"/>
  <c r="G18" i="77"/>
  <c r="F17" i="77"/>
  <c r="G17" i="77"/>
  <c r="F50" i="77"/>
  <c r="G50" i="77"/>
  <c r="F49" i="77"/>
  <c r="G49" i="77"/>
  <c r="F40" i="77"/>
  <c r="G40" i="77"/>
  <c r="F39" i="77"/>
  <c r="G39" i="77"/>
  <c r="F44" i="77"/>
  <c r="G44" i="77"/>
  <c r="F43" i="77"/>
  <c r="G43" i="77"/>
  <c r="F46" i="77"/>
  <c r="G46" i="77"/>
  <c r="F45" i="77"/>
  <c r="G45" i="77"/>
  <c r="F32" i="77"/>
  <c r="G32" i="77"/>
  <c r="F31" i="77"/>
  <c r="G31" i="77"/>
  <c r="F60" i="77"/>
  <c r="G60" i="77"/>
  <c r="F59" i="77"/>
  <c r="G59" i="77"/>
  <c r="F12" i="77"/>
  <c r="G12" i="77"/>
  <c r="F11" i="77"/>
  <c r="G11" i="77"/>
  <c r="F62" i="77"/>
  <c r="G62" i="77"/>
  <c r="F61" i="77"/>
  <c r="G61" i="77"/>
  <c r="F28" i="77"/>
  <c r="G28" i="77"/>
  <c r="F27" i="77"/>
  <c r="G27" i="77"/>
  <c r="F16" i="77"/>
  <c r="G16" i="77"/>
  <c r="F15" i="77"/>
  <c r="G15" i="77"/>
  <c r="F66" i="77"/>
  <c r="G66" i="77"/>
  <c r="F65" i="77"/>
  <c r="G65" i="77"/>
  <c r="F20" i="77"/>
  <c r="G20" i="77"/>
  <c r="F19" i="77"/>
  <c r="G19" i="77"/>
  <c r="F14" i="77"/>
  <c r="G14" i="77"/>
  <c r="F13" i="77"/>
  <c r="G13" i="77"/>
  <c r="F48" i="77"/>
  <c r="G48" i="77"/>
  <c r="F47" i="77"/>
  <c r="G47" i="77"/>
  <c r="F56" i="77"/>
  <c r="G56" i="77"/>
  <c r="F55" i="77"/>
  <c r="G55" i="77"/>
  <c r="F38" i="77"/>
  <c r="G38" i="77"/>
  <c r="F37" i="77"/>
  <c r="G37" i="77"/>
  <c r="F64" i="77"/>
  <c r="G64" i="77"/>
  <c r="F63" i="77"/>
  <c r="G63" i="77"/>
  <c r="F24" i="77"/>
  <c r="G24" i="77"/>
  <c r="F23" i="77"/>
  <c r="G23" i="77"/>
  <c r="F26" i="77"/>
  <c r="G26" i="77"/>
  <c r="F25" i="77"/>
  <c r="G25" i="77"/>
  <c r="F22" i="77"/>
  <c r="G22" i="77"/>
  <c r="F21" i="77"/>
  <c r="G21" i="77"/>
  <c r="F30" i="77"/>
  <c r="G30" i="77"/>
  <c r="F29" i="77"/>
  <c r="G29" i="77"/>
  <c r="F54" i="77"/>
  <c r="G54" i="77"/>
  <c r="F53" i="77"/>
  <c r="G53" i="77"/>
  <c r="F36" i="77"/>
  <c r="G36" i="77"/>
  <c r="F35" i="77"/>
  <c r="G35" i="77"/>
  <c r="F74" i="76"/>
  <c r="G74" i="76"/>
  <c r="AU73" i="76"/>
  <c r="F73" i="76"/>
  <c r="G73" i="76"/>
  <c r="F68" i="76"/>
  <c r="G68" i="76"/>
  <c r="F67" i="76"/>
  <c r="G67" i="76"/>
  <c r="B71" i="76"/>
  <c r="B69" i="76"/>
  <c r="B67" i="76"/>
  <c r="B65" i="76"/>
  <c r="B63" i="76"/>
  <c r="B61" i="76"/>
  <c r="B59" i="76"/>
  <c r="B57" i="76"/>
  <c r="B55" i="76"/>
  <c r="B53" i="76"/>
  <c r="B51" i="76"/>
  <c r="B49" i="76"/>
  <c r="B47" i="76"/>
  <c r="B45" i="76"/>
  <c r="B43" i="76"/>
  <c r="B41" i="76"/>
  <c r="B39" i="76"/>
  <c r="B37" i="76"/>
  <c r="B35" i="76"/>
  <c r="B33" i="76"/>
  <c r="B31" i="76"/>
  <c r="B29" i="76"/>
  <c r="B27" i="76"/>
  <c r="B25" i="76"/>
  <c r="B23" i="76"/>
  <c r="B21" i="76"/>
  <c r="B19" i="76"/>
  <c r="B17" i="76"/>
  <c r="B15" i="76"/>
  <c r="B13" i="76"/>
  <c r="B11" i="76"/>
  <c r="F70" i="76"/>
  <c r="G70" i="76"/>
  <c r="F69" i="76"/>
  <c r="G69" i="76"/>
  <c r="F72" i="76"/>
  <c r="G72" i="76"/>
  <c r="F71" i="76"/>
  <c r="G71" i="76"/>
  <c r="F52" i="76"/>
  <c r="G52" i="76"/>
  <c r="F51" i="76"/>
  <c r="G51" i="76"/>
  <c r="F42" i="76"/>
  <c r="G42" i="76"/>
  <c r="F41" i="76"/>
  <c r="G41" i="76"/>
  <c r="F38" i="76"/>
  <c r="G38" i="76"/>
  <c r="F37" i="76"/>
  <c r="G37" i="76"/>
  <c r="F30" i="76"/>
  <c r="G30" i="76"/>
  <c r="F29" i="76"/>
  <c r="G29" i="76"/>
  <c r="F44" i="76"/>
  <c r="G44" i="76"/>
  <c r="F43" i="76"/>
  <c r="G43" i="76"/>
  <c r="F18" i="76"/>
  <c r="G18" i="76"/>
  <c r="F17" i="76"/>
  <c r="G17" i="76"/>
  <c r="F48" i="76"/>
  <c r="G48" i="76"/>
  <c r="F47" i="76"/>
  <c r="G47" i="76"/>
  <c r="F28" i="76"/>
  <c r="G28" i="76"/>
  <c r="F27" i="76"/>
  <c r="G27" i="76"/>
  <c r="F36" i="76"/>
  <c r="G36" i="76"/>
  <c r="F35" i="76"/>
  <c r="G35" i="76"/>
  <c r="F62" i="76"/>
  <c r="G62" i="76"/>
  <c r="F61" i="76"/>
  <c r="G61" i="76"/>
  <c r="F46" i="76"/>
  <c r="G46" i="76"/>
  <c r="F45" i="76"/>
  <c r="G45" i="76"/>
  <c r="F20" i="76"/>
  <c r="G20" i="76"/>
  <c r="F19" i="76"/>
  <c r="G19" i="76"/>
  <c r="F56" i="76"/>
  <c r="G56" i="76"/>
  <c r="F55" i="76"/>
  <c r="G55" i="76"/>
  <c r="F16" i="76"/>
  <c r="G16" i="76"/>
  <c r="F15" i="76"/>
  <c r="G15" i="76"/>
  <c r="F14" i="76"/>
  <c r="G14" i="76"/>
  <c r="F13" i="76"/>
  <c r="G13" i="76"/>
  <c r="F60" i="76"/>
  <c r="G60" i="76"/>
  <c r="F59" i="76"/>
  <c r="G59" i="76"/>
  <c r="F40" i="76"/>
  <c r="G40" i="76"/>
  <c r="F39" i="76"/>
  <c r="G39" i="76"/>
  <c r="F24" i="76"/>
  <c r="G24" i="76"/>
  <c r="F23" i="76"/>
  <c r="G23" i="76"/>
  <c r="F64" i="76"/>
  <c r="G64" i="76"/>
  <c r="F63" i="76"/>
  <c r="G63" i="76"/>
  <c r="F54" i="76"/>
  <c r="G54" i="76"/>
  <c r="F53" i="76"/>
  <c r="G53" i="76"/>
  <c r="F32" i="76"/>
  <c r="G32" i="76"/>
  <c r="F31" i="76"/>
  <c r="G31" i="76"/>
  <c r="F66" i="76"/>
  <c r="G66" i="76"/>
  <c r="F65" i="76"/>
  <c r="G65" i="76"/>
  <c r="F22" i="76"/>
  <c r="G22" i="76"/>
  <c r="F21" i="76"/>
  <c r="G21" i="76"/>
  <c r="F34" i="76"/>
  <c r="G34" i="76"/>
  <c r="F33" i="76"/>
  <c r="G33" i="76"/>
  <c r="F58" i="76"/>
  <c r="G58" i="76"/>
  <c r="F57" i="76"/>
  <c r="G57" i="76"/>
  <c r="F26" i="76"/>
  <c r="G26" i="76"/>
  <c r="F25" i="76"/>
  <c r="G25" i="76"/>
  <c r="F12" i="76"/>
  <c r="G12" i="76"/>
  <c r="F11" i="76"/>
  <c r="G11" i="76"/>
  <c r="F50" i="76"/>
  <c r="G50" i="76"/>
  <c r="F49" i="76"/>
  <c r="G49" i="76"/>
  <c r="B65" i="77"/>
  <c r="B63" i="77"/>
  <c r="B61" i="77"/>
  <c r="B59" i="77"/>
  <c r="B57" i="77"/>
  <c r="B55" i="77"/>
  <c r="B53" i="77"/>
  <c r="B51" i="77"/>
  <c r="B49" i="77"/>
  <c r="B47" i="77"/>
  <c r="B45" i="77"/>
  <c r="B43" i="77"/>
  <c r="B41" i="77"/>
  <c r="B39" i="77"/>
  <c r="B37" i="77"/>
  <c r="B35" i="77"/>
  <c r="B33" i="77"/>
  <c r="B31" i="77"/>
  <c r="B29" i="77"/>
  <c r="B27" i="77"/>
  <c r="B25" i="77"/>
  <c r="B23" i="77"/>
  <c r="B21" i="77"/>
  <c r="B19" i="77"/>
  <c r="B17" i="77"/>
  <c r="B15" i="77"/>
  <c r="B13" i="77"/>
  <c r="B11" i="77"/>
  <c r="F77" i="75"/>
  <c r="G77" i="75"/>
  <c r="F76" i="75"/>
  <c r="G76" i="75"/>
  <c r="F71" i="75"/>
  <c r="G71" i="75"/>
  <c r="F70" i="75"/>
  <c r="G70" i="75"/>
  <c r="F75" i="75"/>
  <c r="G75" i="75"/>
  <c r="F74" i="75"/>
  <c r="G74" i="75"/>
  <c r="F31" i="75"/>
  <c r="G31" i="75"/>
  <c r="F30" i="75"/>
  <c r="G30" i="75"/>
  <c r="F19" i="75"/>
  <c r="G19" i="75"/>
  <c r="F18" i="75"/>
  <c r="G18" i="75"/>
  <c r="F39" i="75"/>
  <c r="G39" i="75"/>
  <c r="F38" i="75"/>
  <c r="G38" i="75"/>
  <c r="F57" i="75"/>
  <c r="G57" i="75"/>
  <c r="F56" i="75"/>
  <c r="G56" i="75"/>
  <c r="F45" i="75"/>
  <c r="G45" i="75"/>
  <c r="F44" i="75"/>
  <c r="G44" i="75"/>
  <c r="F61" i="75"/>
  <c r="G61" i="75"/>
  <c r="F60" i="75"/>
  <c r="G60" i="75"/>
  <c r="F41" i="75"/>
  <c r="G41" i="75"/>
  <c r="F40" i="75"/>
  <c r="G40" i="75"/>
  <c r="F53" i="75"/>
  <c r="G53" i="75"/>
  <c r="F52" i="75"/>
  <c r="G52" i="75"/>
  <c r="F27" i="75"/>
  <c r="G27" i="75"/>
  <c r="F26" i="75"/>
  <c r="G26" i="75"/>
  <c r="F23" i="75"/>
  <c r="G23" i="75"/>
  <c r="F22" i="75"/>
  <c r="G22" i="75"/>
  <c r="F59" i="75"/>
  <c r="G59" i="75"/>
  <c r="F58" i="75"/>
  <c r="G58" i="75"/>
  <c r="G15" i="75"/>
  <c r="F15" i="75"/>
  <c r="F14" i="75"/>
  <c r="G14" i="75"/>
  <c r="F51" i="75"/>
  <c r="G51" i="75"/>
  <c r="F50" i="75"/>
  <c r="G50" i="75"/>
  <c r="F17" i="75"/>
  <c r="G17" i="75"/>
  <c r="F16" i="75"/>
  <c r="G16" i="75"/>
  <c r="F13" i="75"/>
  <c r="G13" i="75"/>
  <c r="F12" i="75"/>
  <c r="G12" i="75"/>
  <c r="F37" i="75"/>
  <c r="G37" i="75"/>
  <c r="F36" i="75"/>
  <c r="G36" i="75"/>
  <c r="F33" i="75"/>
  <c r="G33" i="75"/>
  <c r="G32" i="75"/>
  <c r="F32" i="75"/>
  <c r="F29" i="75"/>
  <c r="G29" i="75"/>
  <c r="F28" i="75"/>
  <c r="G28" i="75"/>
  <c r="F47" i="75"/>
  <c r="G47" i="75"/>
  <c r="F46" i="75"/>
  <c r="G46" i="75"/>
  <c r="F49" i="75"/>
  <c r="G49" i="75"/>
  <c r="F48" i="75"/>
  <c r="G48" i="75"/>
  <c r="F63" i="75"/>
  <c r="G63" i="75"/>
  <c r="F62" i="75"/>
  <c r="G62" i="75"/>
  <c r="F43" i="75"/>
  <c r="G43" i="75"/>
  <c r="F42" i="75"/>
  <c r="G42" i="75"/>
  <c r="L23" i="72"/>
  <c r="L22" i="72"/>
  <c r="L21" i="72"/>
  <c r="L20" i="72"/>
  <c r="L19" i="72"/>
  <c r="L18" i="72"/>
  <c r="AU67" i="75"/>
  <c r="AU66" i="75"/>
  <c r="AU65" i="75"/>
  <c r="AU64" i="75"/>
  <c r="AU63" i="75"/>
  <c r="AU62" i="75"/>
  <c r="AU61" i="75"/>
  <c r="AU60" i="75"/>
  <c r="AU59" i="75"/>
  <c r="AU58" i="75"/>
  <c r="AU57" i="75"/>
  <c r="AU56" i="75"/>
  <c r="AU55" i="75"/>
  <c r="AU54" i="75"/>
  <c r="AU53" i="75"/>
  <c r="AU52" i="75"/>
  <c r="AU51" i="75"/>
  <c r="AU50" i="75"/>
  <c r="AU49" i="75"/>
  <c r="AU48" i="75"/>
  <c r="AU47" i="75"/>
  <c r="AU46" i="75"/>
  <c r="AU45" i="75"/>
  <c r="AU44" i="75"/>
  <c r="AU43" i="75"/>
  <c r="AU42" i="75"/>
  <c r="AU41" i="75"/>
  <c r="AU40" i="75"/>
  <c r="AU39" i="75"/>
  <c r="AU38" i="75"/>
  <c r="AU37" i="75"/>
  <c r="AU36" i="75"/>
  <c r="AU35" i="75"/>
  <c r="AU34" i="75"/>
  <c r="AU33" i="75"/>
  <c r="AU32" i="75"/>
  <c r="AU31" i="75"/>
  <c r="AU30" i="75"/>
  <c r="AU29" i="75"/>
  <c r="AU28" i="75"/>
  <c r="AU27" i="75"/>
  <c r="AU26" i="75"/>
  <c r="AU25" i="75"/>
  <c r="AU24" i="75"/>
  <c r="AU23" i="75"/>
  <c r="AU22" i="75"/>
  <c r="AU21" i="75"/>
  <c r="AU20" i="75"/>
  <c r="AU19" i="75"/>
  <c r="AU18" i="75"/>
  <c r="AU17" i="75"/>
  <c r="AU16" i="75"/>
  <c r="AU15" i="75"/>
  <c r="AU14" i="75"/>
  <c r="AU13" i="75"/>
  <c r="AU12" i="75"/>
  <c r="B66" i="75"/>
  <c r="B64" i="75"/>
  <c r="B62" i="75"/>
  <c r="B60" i="75"/>
  <c r="B58" i="75"/>
  <c r="B56" i="75"/>
  <c r="B54" i="75"/>
  <c r="B52" i="75"/>
  <c r="B50" i="75"/>
  <c r="B48" i="75"/>
  <c r="B46" i="75"/>
  <c r="B44" i="75"/>
  <c r="B42" i="75"/>
  <c r="B40" i="75"/>
  <c r="B38" i="75"/>
  <c r="B36" i="75"/>
  <c r="B34" i="75"/>
  <c r="B32" i="75"/>
  <c r="B30" i="75"/>
  <c r="B28" i="75"/>
  <c r="B26" i="75"/>
  <c r="B24" i="75"/>
  <c r="B22" i="75"/>
  <c r="B20" i="75"/>
  <c r="B18" i="75"/>
  <c r="B16" i="75"/>
  <c r="B14" i="75"/>
  <c r="B12" i="75"/>
  <c r="AU72" i="77"/>
  <c r="AU71" i="77"/>
  <c r="AU70" i="77"/>
  <c r="AU69" i="77"/>
  <c r="AU68" i="77"/>
  <c r="AU67" i="77"/>
  <c r="AU66" i="77"/>
  <c r="AU65" i="77"/>
  <c r="AU64" i="77"/>
  <c r="AU63" i="77"/>
  <c r="AU62" i="77"/>
  <c r="AU61" i="77"/>
  <c r="AU60" i="77"/>
  <c r="AU59" i="77"/>
  <c r="AU58" i="77"/>
  <c r="AU57" i="77"/>
  <c r="AU56" i="77"/>
  <c r="AU55" i="77"/>
  <c r="AU54" i="77"/>
  <c r="AU53" i="77"/>
  <c r="AU52" i="77"/>
  <c r="AU51" i="77"/>
  <c r="AU50" i="77"/>
  <c r="AU49" i="77"/>
  <c r="AU48" i="77"/>
  <c r="AU47" i="77"/>
  <c r="AU46" i="77"/>
  <c r="AU45" i="77"/>
  <c r="AU44" i="77"/>
  <c r="AU43" i="77"/>
  <c r="AU42" i="77"/>
  <c r="AU41" i="77"/>
  <c r="AU40" i="77"/>
  <c r="AU39" i="77"/>
  <c r="AU38" i="77"/>
  <c r="AU37" i="77"/>
  <c r="AU36" i="77"/>
  <c r="AU35" i="77"/>
  <c r="AU34" i="77"/>
  <c r="AU33" i="77"/>
  <c r="AU32" i="77"/>
  <c r="AU31" i="77"/>
  <c r="AU30" i="77"/>
  <c r="AU29" i="77"/>
  <c r="AU28" i="77"/>
  <c r="AU27" i="77"/>
  <c r="AU26" i="77"/>
  <c r="AU25" i="77"/>
  <c r="AU24" i="77"/>
  <c r="AU23" i="77"/>
  <c r="AU22" i="77"/>
  <c r="AU21" i="77"/>
  <c r="AU20" i="77"/>
  <c r="AU19" i="77"/>
  <c r="AU18" i="77"/>
  <c r="AU17" i="77"/>
  <c r="AU16" i="77"/>
  <c r="AU15" i="77"/>
  <c r="AU14" i="77"/>
  <c r="AU13" i="77"/>
  <c r="AU12" i="77"/>
  <c r="AU11" i="77"/>
  <c r="AU72" i="76"/>
  <c r="AU71" i="76"/>
  <c r="AU70" i="76"/>
  <c r="AU69" i="76"/>
  <c r="AU68" i="76"/>
  <c r="AU67" i="76"/>
  <c r="AU66" i="76"/>
  <c r="AU65" i="76"/>
  <c r="AU64" i="76"/>
  <c r="AU63" i="76"/>
  <c r="AU62" i="76"/>
  <c r="AU61" i="76"/>
  <c r="AU60" i="76"/>
  <c r="AU59" i="76"/>
  <c r="AU58" i="76"/>
  <c r="AU57" i="76"/>
  <c r="AU56" i="76"/>
  <c r="AU55" i="76"/>
  <c r="AU54" i="76"/>
  <c r="AU53" i="76"/>
  <c r="AU52" i="76"/>
  <c r="AU51" i="76"/>
  <c r="AU50" i="76"/>
  <c r="AU49" i="76"/>
  <c r="AU48" i="76"/>
  <c r="AU47" i="76"/>
  <c r="AU46" i="76"/>
  <c r="AU45" i="76"/>
  <c r="AU44" i="76"/>
  <c r="AU43" i="76"/>
  <c r="AU42" i="76"/>
  <c r="AU41" i="76"/>
  <c r="AU40" i="76"/>
  <c r="AU39" i="76"/>
  <c r="AU38" i="76"/>
  <c r="AU37" i="76"/>
  <c r="AU36" i="76"/>
  <c r="AU35" i="76"/>
  <c r="AU34" i="76"/>
  <c r="AU33" i="76"/>
  <c r="AU32" i="76"/>
  <c r="AU31" i="76"/>
  <c r="AU30" i="76"/>
  <c r="AU29" i="76"/>
  <c r="AU28" i="76"/>
  <c r="AU27" i="76"/>
  <c r="AU26" i="76"/>
  <c r="AU25" i="76"/>
  <c r="AU24" i="76"/>
  <c r="AU23" i="76"/>
  <c r="AU22" i="76"/>
  <c r="AU21" i="76"/>
  <c r="AU20" i="76"/>
  <c r="AU19" i="76"/>
  <c r="AU18" i="76"/>
  <c r="AU17" i="76"/>
  <c r="AU16" i="76"/>
  <c r="AU15" i="76"/>
  <c r="AU14" i="76"/>
  <c r="AU13" i="76"/>
  <c r="AU12" i="76"/>
  <c r="AU11" i="76"/>
</calcChain>
</file>

<file path=xl/sharedStrings.xml><?xml version="1.0" encoding="utf-8"?>
<sst xmlns="http://schemas.openxmlformats.org/spreadsheetml/2006/main" count="5086" uniqueCount="1040">
  <si>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</si>
  <si>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</si>
  <si>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</si>
  <si>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</si>
  <si>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</si>
  <si>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</si>
  <si>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</si>
  <si>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</si>
  <si>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</si>
  <si>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</si>
  <si>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</si>
  <si>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</si>
  <si>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</si>
  <si>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</si>
  <si>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</si>
  <si>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</si>
  <si>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</si>
  <si>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</si>
  <si>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</si>
  <si>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</si>
  <si>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</si>
  <si>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</si>
  <si>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</si>
  <si>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</si>
  <si>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</si>
  <si>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</si>
  <si>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</si>
  <si>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</si>
  <si>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</si>
  <si>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</si>
  <si>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</si>
  <si>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</si>
  <si>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</si>
  <si>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</si>
  <si>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</si>
  <si>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</si>
  <si>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</si>
  <si>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</si>
  <si>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</si>
  <si>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</si>
  <si>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</si>
  <si>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PL11</t>
  </si>
  <si>
    <t>PL12</t>
  </si>
  <si>
    <t>Mazowieckie</t>
  </si>
  <si>
    <t>PL21</t>
  </si>
  <si>
    <t>PL22</t>
  </si>
  <si>
    <t>PL31</t>
  </si>
  <si>
    <t>Lubelskie</t>
  </si>
  <si>
    <t>PL32</t>
  </si>
  <si>
    <t>Podkarpackie</t>
  </si>
  <si>
    <t>PL33</t>
  </si>
  <si>
    <t>PL34</t>
  </si>
  <si>
    <t>Podlaskie</t>
  </si>
  <si>
    <t>PL41</t>
  </si>
  <si>
    <t>Wielkopolskie</t>
  </si>
  <si>
    <t>PL42</t>
  </si>
  <si>
    <t>Zachodniopomorskie</t>
  </si>
  <si>
    <t>PL43</t>
  </si>
  <si>
    <t>Lubuskie</t>
  </si>
  <si>
    <t>PL51</t>
  </si>
  <si>
    <t>PL52</t>
  </si>
  <si>
    <t>Opolskie</t>
  </si>
  <si>
    <t>PL61</t>
  </si>
  <si>
    <t>Kujawsko-Pomorskie</t>
  </si>
  <si>
    <t>PL62</t>
  </si>
  <si>
    <t>PL63</t>
  </si>
  <si>
    <t>Pomorskie</t>
  </si>
  <si>
    <t>PT11</t>
  </si>
  <si>
    <t>Norte</t>
  </si>
  <si>
    <t>PT15</t>
  </si>
  <si>
    <t>Algarve</t>
  </si>
  <si>
    <t>PT16</t>
  </si>
  <si>
    <t>Centro (PT)</t>
  </si>
  <si>
    <t>PT17</t>
  </si>
  <si>
    <t>Lisboa</t>
  </si>
  <si>
    <t>PT18</t>
  </si>
  <si>
    <t>Alentejo</t>
  </si>
  <si>
    <t>PT20</t>
  </si>
  <si>
    <t>PT30</t>
  </si>
  <si>
    <t>RO11</t>
  </si>
  <si>
    <t>Nord-Vest</t>
  </si>
  <si>
    <t>RO12</t>
  </si>
  <si>
    <t>Centru</t>
  </si>
  <si>
    <t>RO21</t>
  </si>
  <si>
    <t>Nord-Est</t>
  </si>
  <si>
    <t>RO22</t>
  </si>
  <si>
    <t>Sud-Est</t>
  </si>
  <si>
    <t>RO31</t>
  </si>
  <si>
    <t>Sud - Muntenia</t>
  </si>
  <si>
    <t>RO32</t>
  </si>
  <si>
    <t>RO41</t>
  </si>
  <si>
    <t>Sud-Vest Oltenia</t>
  </si>
  <si>
    <t>RO42</t>
  </si>
  <si>
    <t>Vest</t>
  </si>
  <si>
    <t>SI01</t>
  </si>
  <si>
    <t>Vzhodna Slovenija</t>
  </si>
  <si>
    <t>SI02</t>
  </si>
  <si>
    <t>Zahodna Slovenija</t>
  </si>
  <si>
    <t>SK01</t>
  </si>
  <si>
    <t>Bratislavský kraj</t>
  </si>
  <si>
    <t>SK02</t>
  </si>
  <si>
    <t>Západné Slovensko</t>
  </si>
  <si>
    <t>SK03</t>
  </si>
  <si>
    <t>Stredné Slovensko</t>
  </si>
  <si>
    <t>SK04</t>
  </si>
  <si>
    <t>Východné Slovensko</t>
  </si>
  <si>
    <t>Etelä-Suomi</t>
  </si>
  <si>
    <t>FI19</t>
  </si>
  <si>
    <t>Länsi-Suomi</t>
  </si>
  <si>
    <t>FI20</t>
  </si>
  <si>
    <t>Åland</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</si>
  <si>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</si>
  <si>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</si>
  <si>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</si>
  <si>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</si>
  <si>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</si>
  <si>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</si>
  <si>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</si>
  <si>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</si>
  <si>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</si>
  <si>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</si>
  <si>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</si>
  <si>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</si>
  <si>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</si>
  <si>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</si>
  <si>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</si>
  <si>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</si>
  <si>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UKC1</t>
  </si>
  <si>
    <t>Tees Valley and Durham</t>
  </si>
  <si>
    <t>UKC2</t>
  </si>
  <si>
    <t>Northumberland and Tyne and Wear</t>
  </si>
  <si>
    <t>UKD1</t>
  </si>
  <si>
    <t>Cumbria</t>
  </si>
  <si>
    <t>Cheshire</t>
  </si>
  <si>
    <t>UKD3</t>
  </si>
  <si>
    <t>Greater Manchester</t>
  </si>
  <si>
    <t>UKD4</t>
  </si>
  <si>
    <t>Lancashire</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</si>
  <si>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</si>
  <si>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</si>
  <si>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</si>
  <si>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</si>
  <si>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</si>
  <si>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</si>
  <si>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</si>
  <si>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</si>
  <si>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</si>
  <si>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</si>
  <si>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</si>
  <si>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</si>
  <si>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</si>
  <si>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</si>
  <si>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</si>
  <si>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</si>
  <si>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</si>
  <si>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</si>
  <si>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</si>
  <si>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</si>
  <si>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</si>
  <si>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</si>
  <si>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</si>
  <si>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</si>
  <si>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</si>
  <si>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</si>
  <si>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</si>
  <si>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</si>
  <si>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</si>
  <si>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</si>
  <si>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</si>
  <si>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</si>
  <si>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Prov. Vlaams-Brabant</t>
  </si>
  <si>
    <t>BE25</t>
  </si>
  <si>
    <t>Prov. West-Vlaanderen</t>
  </si>
  <si>
    <t>BE31</t>
  </si>
  <si>
    <t>Prov. Brabant Wallon</t>
  </si>
  <si>
    <t>BE32</t>
  </si>
  <si>
    <t>Prov. Hainaut</t>
  </si>
  <si>
    <t>BE33</t>
  </si>
  <si>
    <t>Prov. Liège</t>
  </si>
  <si>
    <t>BE34</t>
  </si>
  <si>
    <t>Prov. Luxembourg (BE)</t>
  </si>
  <si>
    <t>BE35</t>
  </si>
  <si>
    <t>Prov. Namur</t>
  </si>
  <si>
    <t>BG31</t>
  </si>
  <si>
    <t>Severozapaden</t>
  </si>
  <si>
    <t>BG32</t>
  </si>
  <si>
    <t>Severen tsentralen</t>
  </si>
  <si>
    <t>BG33</t>
  </si>
  <si>
    <t>Severoiztochen</t>
  </si>
  <si>
    <t>BG34</t>
  </si>
  <si>
    <t>Yugoiztochen</t>
  </si>
  <si>
    <t>BG41</t>
  </si>
  <si>
    <t>Yugozapaden</t>
  </si>
  <si>
    <t>BG42</t>
  </si>
  <si>
    <t>Yuzhen tsentralen</t>
  </si>
  <si>
    <t>CZ01</t>
  </si>
  <si>
    <t>Praha</t>
  </si>
  <si>
    <t>CZ02</t>
  </si>
  <si>
    <t>CZ03</t>
  </si>
  <si>
    <t>Jihozápad</t>
  </si>
  <si>
    <t>CZ04</t>
  </si>
  <si>
    <t>Severozápad</t>
  </si>
  <si>
    <t>CZ05</t>
  </si>
  <si>
    <t>Severovýchod</t>
  </si>
  <si>
    <t>CZ06</t>
  </si>
  <si>
    <t>Jihovýchod</t>
  </si>
  <si>
    <t>CZ07</t>
  </si>
  <si>
    <t>CZ08</t>
  </si>
  <si>
    <t>Moravskoslezsko</t>
  </si>
  <si>
    <t>DK01</t>
  </si>
  <si>
    <t>Cataluña</t>
  </si>
  <si>
    <t>ES52</t>
  </si>
  <si>
    <t>Comunidad Valenciana</t>
  </si>
  <si>
    <t>ES53</t>
  </si>
  <si>
    <t>Illes Balears</t>
  </si>
  <si>
    <t>ES61</t>
  </si>
  <si>
    <t>Andalucía</t>
  </si>
  <si>
    <t>ES62</t>
  </si>
  <si>
    <t>Región de Murcia</t>
  </si>
  <si>
    <t>ES63</t>
  </si>
  <si>
    <t>ES64</t>
  </si>
  <si>
    <t>ES70</t>
  </si>
  <si>
    <t>FR10</t>
  </si>
  <si>
    <t>RS</t>
  </si>
  <si>
    <t>Serbia</t>
  </si>
  <si>
    <t>Střední Čechy</t>
  </si>
  <si>
    <t>Střední Morava</t>
  </si>
  <si>
    <t>Castilla-La Mancha</t>
  </si>
  <si>
    <t>Ciudad Autónoma de Ceuta</t>
  </si>
  <si>
    <t>Ciudad Autónoma de Melilla</t>
  </si>
  <si>
    <t>Canarias</t>
  </si>
  <si>
    <t>Centre</t>
  </si>
  <si>
    <t>Guadeloupe</t>
  </si>
  <si>
    <t>Martinique</t>
  </si>
  <si>
    <t>Guyane</t>
  </si>
  <si>
    <t>Réunion</t>
  </si>
  <si>
    <t>Northern Ireland</t>
  </si>
  <si>
    <t>Data not available</t>
  </si>
  <si>
    <t>BE23</t>
  </si>
  <si>
    <t>Prov. Oost-Vlaanderen</t>
  </si>
  <si>
    <t>BE24</t>
  </si>
  <si>
    <t>DED5</t>
  </si>
  <si>
    <t>Hovedstaden</t>
  </si>
  <si>
    <t>DK02</t>
  </si>
  <si>
    <t>Sjælland</t>
  </si>
  <si>
    <t>:</t>
  </si>
  <si>
    <t>Bucureşti - Ilfov</t>
  </si>
  <si>
    <t>EL11</t>
  </si>
  <si>
    <t>EL12</t>
  </si>
  <si>
    <t>EL13</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</si>
  <si>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</si>
  <si>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</si>
  <si>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</si>
  <si>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</si>
  <si>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</si>
  <si>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</si>
  <si>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</si>
  <si>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</si>
  <si>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</si>
  <si>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</si>
  <si>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</si>
  <si>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</si>
  <si>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</si>
  <si>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</si>
  <si>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</si>
  <si>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</si>
  <si>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</si>
  <si>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</si>
  <si>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</si>
  <si>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</si>
  <si>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</si>
  <si>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</si>
  <si>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Aragón</t>
  </si>
  <si>
    <t>ES30</t>
  </si>
  <si>
    <t>Comunidad de Madrid</t>
  </si>
  <si>
    <t>ES41</t>
  </si>
  <si>
    <t>Castilla y León</t>
  </si>
  <si>
    <t>ES42</t>
  </si>
  <si>
    <t>ES43</t>
  </si>
  <si>
    <t>Extremadura</t>
  </si>
  <si>
    <t>ES51</t>
  </si>
  <si>
    <t>Flag</t>
  </si>
  <si>
    <t>Class</t>
  </si>
  <si>
    <t>Lietuva</t>
  </si>
  <si>
    <t>Latvija</t>
  </si>
  <si>
    <t>Kýpros</t>
  </si>
  <si>
    <t>IS</t>
  </si>
  <si>
    <t>LI</t>
  </si>
  <si>
    <t>ME</t>
  </si>
  <si>
    <t>MK</t>
  </si>
  <si>
    <t>NUTS</t>
  </si>
  <si>
    <t>Region name</t>
  </si>
  <si>
    <t>Value</t>
  </si>
  <si>
    <t>BE10</t>
  </si>
  <si>
    <t>Région de Bruxelles-Capitale / Brussels Hoofdstedelijk Gewest</t>
  </si>
  <si>
    <t>BE21</t>
  </si>
  <si>
    <t>Prov. Antwerpen</t>
  </si>
  <si>
    <t>BE22</t>
  </si>
  <si>
    <t>Prov. Limburg (BE)</t>
  </si>
  <si>
    <t>South Western Scotland</t>
  </si>
  <si>
    <t>UKM5</t>
  </si>
  <si>
    <t>North Eastern Scotland</t>
  </si>
  <si>
    <t>UKM6</t>
  </si>
  <si>
    <t>Highlands and Islands</t>
  </si>
  <si>
    <t>UKN0</t>
  </si>
  <si>
    <t>Iceland</t>
  </si>
  <si>
    <t>Liechtenstein</t>
  </si>
  <si>
    <t>NO01</t>
  </si>
  <si>
    <t>Oslo og Akershus</t>
  </si>
  <si>
    <t>NO02</t>
  </si>
  <si>
    <t>Hedmark og Oppland</t>
  </si>
  <si>
    <t>NO03</t>
  </si>
  <si>
    <t>Sør-Østlandet</t>
  </si>
  <si>
    <t>NO04</t>
  </si>
  <si>
    <t>Agder og Rogaland</t>
  </si>
  <si>
    <t>NO05</t>
  </si>
  <si>
    <t>Vestlandet</t>
  </si>
  <si>
    <t>NO06</t>
  </si>
  <si>
    <t>Trøndelag</t>
  </si>
  <si>
    <t>NO07</t>
  </si>
  <si>
    <t>Nord-Norge</t>
  </si>
  <si>
    <t>Montenegro</t>
  </si>
  <si>
    <t>EL14</t>
  </si>
  <si>
    <t>EL21</t>
  </si>
  <si>
    <t>EL22</t>
  </si>
  <si>
    <t>EL23</t>
  </si>
  <si>
    <t>EL24</t>
  </si>
  <si>
    <t>EL25</t>
  </si>
  <si>
    <t>EL30</t>
  </si>
  <si>
    <t>EL41</t>
  </si>
  <si>
    <t>EL42</t>
  </si>
  <si>
    <t>EL43</t>
  </si>
  <si>
    <t>ITH1</t>
  </si>
  <si>
    <t>ITH2</t>
  </si>
  <si>
    <t>ITH3</t>
  </si>
  <si>
    <t>ITH4</t>
  </si>
  <si>
    <t>ITH5</t>
  </si>
  <si>
    <t>ITI1</t>
  </si>
  <si>
    <t>ITI2</t>
  </si>
  <si>
    <t>ITI3</t>
  </si>
  <si>
    <t>ITI4</t>
  </si>
  <si>
    <t>Provincia Autonoma di Bolzano/Bozen</t>
  </si>
  <si>
    <t>Provincia Autonoma di Trento</t>
  </si>
  <si>
    <t>FI1B</t>
  </si>
  <si>
    <t>FI1C</t>
  </si>
  <si>
    <t>Helsinki-Uusimaa</t>
  </si>
  <si>
    <t>FI1D</t>
  </si>
  <si>
    <t>Pohjois- ja Itä-Suomi</t>
  </si>
  <si>
    <t>UKD6</t>
  </si>
  <si>
    <t>UKD7</t>
  </si>
  <si>
    <t>Łódzkie</t>
  </si>
  <si>
    <t>Małopolskie</t>
  </si>
  <si>
    <t>Śląskie</t>
  </si>
  <si>
    <t>Świętokrzyskie</t>
  </si>
  <si>
    <t>Dolnośląskie</t>
  </si>
  <si>
    <t>Warmińsko-Mazurskie</t>
  </si>
  <si>
    <t>Região Autónoma dos Açores</t>
  </si>
  <si>
    <t>Região Autónoma da Madeira</t>
  </si>
  <si>
    <t>DK03</t>
  </si>
  <si>
    <t>Syddanmark</t>
  </si>
  <si>
    <t>DK04</t>
  </si>
  <si>
    <t>Midtjylland</t>
  </si>
  <si>
    <t>DK05</t>
  </si>
  <si>
    <t>Nordjylland</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</si>
  <si>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</si>
  <si>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</si>
  <si>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</si>
  <si>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</si>
  <si>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</si>
  <si>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</si>
  <si>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</si>
  <si>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</si>
  <si>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</si>
  <si>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</si>
  <si>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</si>
  <si>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</si>
  <si>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</si>
  <si>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</si>
  <si>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</si>
  <si>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</si>
  <si>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</si>
  <si>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</si>
  <si>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</si>
  <si>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</si>
  <si>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</si>
  <si>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</si>
  <si>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</si>
  <si>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Berlin</t>
  </si>
  <si>
    <t>DE50</t>
  </si>
  <si>
    <t>Bremen</t>
  </si>
  <si>
    <t>DE60</t>
  </si>
  <si>
    <t>Hamburg</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</si>
  <si>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</si>
  <si>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</si>
  <si>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</si>
  <si>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</si>
  <si>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</si>
  <si>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</si>
  <si>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</si>
  <si>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</si>
  <si>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</si>
  <si>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</si>
  <si>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</si>
  <si>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</si>
  <si>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</si>
  <si>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</si>
  <si>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</si>
  <si>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</si>
  <si>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</si>
  <si>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</si>
  <si>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</si>
  <si>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</si>
  <si>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</si>
  <si>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</si>
  <si>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</si>
  <si>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</si>
  <si>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</si>
  <si>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</si>
  <si>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</si>
  <si>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</si>
  <si>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</si>
  <si>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</si>
  <si>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</si>
  <si>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</si>
  <si>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</si>
  <si>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</si>
  <si>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Chemnitz</t>
  </si>
  <si>
    <t>DED2</t>
  </si>
  <si>
    <t>Dresden</t>
  </si>
  <si>
    <t>Leipzig</t>
  </si>
  <si>
    <t>DEE0</t>
  </si>
  <si>
    <t>Sachsen-Anhalt</t>
  </si>
  <si>
    <t>DEF0</t>
  </si>
  <si>
    <t>Schleswig-Holstein</t>
  </si>
  <si>
    <t>DEG0</t>
  </si>
  <si>
    <t>Thüringen</t>
  </si>
  <si>
    <t>EE00</t>
  </si>
  <si>
    <t>Eesti</t>
  </si>
  <si>
    <t>IE01</t>
  </si>
  <si>
    <t>Border, Midland and Western</t>
  </si>
  <si>
    <t>IE02</t>
  </si>
  <si>
    <t>Southern and Eastern</t>
  </si>
  <si>
    <t>Anatoliki Makedonia, Thraki</t>
  </si>
  <si>
    <t>Kentriki Makedonia</t>
  </si>
  <si>
    <t>Dytiki Makedonia</t>
  </si>
  <si>
    <t>Thessalia</t>
  </si>
  <si>
    <t>Ipeiros</t>
  </si>
  <si>
    <t>Ionia Nisia</t>
  </si>
  <si>
    <t>Dytiki Ellada</t>
  </si>
  <si>
    <t>Sterea Ellada</t>
  </si>
  <si>
    <t>Peloponnisos</t>
  </si>
  <si>
    <t>Attiki</t>
  </si>
  <si>
    <t>Voreio Aigaio</t>
  </si>
  <si>
    <t>Notio Aigaio</t>
  </si>
  <si>
    <t>Kriti</t>
  </si>
  <si>
    <t>ES11</t>
  </si>
  <si>
    <t>Galicia</t>
  </si>
  <si>
    <t>ES12</t>
  </si>
  <si>
    <t>Principado de Asturias</t>
  </si>
  <si>
    <t>ES13</t>
  </si>
  <si>
    <t>Cantabria</t>
  </si>
  <si>
    <t>ES21</t>
  </si>
  <si>
    <t>País Vasco</t>
  </si>
  <si>
    <t>ES22</t>
  </si>
  <si>
    <t>Comunidad Foral de Navarra</t>
  </si>
  <si>
    <t>ES23</t>
  </si>
  <si>
    <t>La Rioja</t>
  </si>
  <si>
    <t>ES24</t>
  </si>
  <si>
    <t>DE40</t>
  </si>
  <si>
    <t>DED4</t>
  </si>
  <si>
    <t>Brandenburg</t>
  </si>
  <si>
    <t>Île de France</t>
  </si>
  <si>
    <t>FR21</t>
  </si>
  <si>
    <t>Champagne-Ardenne</t>
  </si>
  <si>
    <t>FR22</t>
  </si>
  <si>
    <t>Picardie</t>
  </si>
  <si>
    <t>FR23</t>
  </si>
  <si>
    <t>Haute-Normandie</t>
  </si>
  <si>
    <t>FR24</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</si>
  <si>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</si>
  <si>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</si>
  <si>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</si>
  <si>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</si>
  <si>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</si>
  <si>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</si>
  <si>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</si>
  <si>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</si>
  <si>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</si>
  <si>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</si>
  <si>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</si>
  <si>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</si>
  <si>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</si>
  <si>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</si>
  <si>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</si>
  <si>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</si>
  <si>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</si>
  <si>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</si>
  <si>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</si>
  <si>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</si>
  <si>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</si>
  <si>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</si>
  <si>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</si>
  <si>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</si>
  <si>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</si>
  <si>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</si>
  <si>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</si>
  <si>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</si>
  <si>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</si>
  <si>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</si>
  <si>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</si>
  <si>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</si>
  <si>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</si>
  <si>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</si>
  <si>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</si>
  <si>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</si>
  <si>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</si>
  <si>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FR94</t>
  </si>
  <si>
    <t>ITC1</t>
  </si>
  <si>
    <t>Piemonte</t>
  </si>
  <si>
    <t>ITC2</t>
  </si>
  <si>
    <t>Valle d'Aosta/Vallée d'Aoste</t>
  </si>
  <si>
    <t>ITC3</t>
  </si>
  <si>
    <t>Liguria</t>
  </si>
  <si>
    <t>ITC4</t>
  </si>
  <si>
    <t>Lombardia</t>
  </si>
  <si>
    <t>Veneto</t>
  </si>
  <si>
    <t>Friuli-Venezia Giulia</t>
  </si>
  <si>
    <t>Emilia-Romagna</t>
  </si>
  <si>
    <t>Toscana</t>
  </si>
  <si>
    <t>Umbria</t>
  </si>
  <si>
    <t>Marche</t>
  </si>
  <si>
    <t>Lazio</t>
  </si>
  <si>
    <t>ITF1</t>
  </si>
  <si>
    <t>Abruzzo</t>
  </si>
  <si>
    <t>ITF2</t>
  </si>
  <si>
    <t>Molise</t>
  </si>
  <si>
    <t>ITF3</t>
  </si>
  <si>
    <t>Campania</t>
  </si>
  <si>
    <t>ITF4</t>
  </si>
  <si>
    <t>Puglia</t>
  </si>
  <si>
    <t>ITF5</t>
  </si>
  <si>
    <t>Basilicata</t>
  </si>
  <si>
    <t>ITF6</t>
  </si>
  <si>
    <t>Calabria</t>
  </si>
  <si>
    <t>ITG1</t>
  </si>
  <si>
    <t>Sicilia</t>
  </si>
  <si>
    <t>ITG2</t>
  </si>
  <si>
    <t>Sardegna</t>
  </si>
  <si>
    <t>CY00</t>
  </si>
  <si>
    <t>LV00</t>
  </si>
  <si>
    <t>LT00</t>
  </si>
  <si>
    <t>LU00</t>
  </si>
  <si>
    <t>Luxembourg</t>
  </si>
  <si>
    <t>HU10</t>
  </si>
  <si>
    <t>Közép-Magyarország</t>
  </si>
  <si>
    <t>HU21</t>
  </si>
  <si>
    <t>Közép-Dunántúl</t>
  </si>
  <si>
    <t>HU22</t>
  </si>
  <si>
    <t>Nyugat-Dunántúl</t>
  </si>
  <si>
    <t>HU23</t>
  </si>
  <si>
    <t>Dél-Dunántúl</t>
  </si>
  <si>
    <t>HU31</t>
  </si>
  <si>
    <t>Észak-Magyarország</t>
  </si>
  <si>
    <t>HU32</t>
  </si>
  <si>
    <t>Észak-Alföld</t>
  </si>
  <si>
    <t>HU33</t>
  </si>
  <si>
    <t>Dél-Alföld</t>
  </si>
  <si>
    <t>MT00</t>
  </si>
  <si>
    <t>Malta</t>
  </si>
  <si>
    <t>NL11</t>
  </si>
  <si>
    <t>Former Yugoslav Republic of Macedonia</t>
  </si>
  <si>
    <t>Year</t>
  </si>
  <si>
    <t>AL</t>
  </si>
  <si>
    <t>Albania</t>
  </si>
  <si>
    <t>TR10</t>
  </si>
  <si>
    <t>TR21</t>
  </si>
  <si>
    <t>TR22</t>
  </si>
  <si>
    <t>TR31</t>
  </si>
  <si>
    <t>TR32</t>
  </si>
  <si>
    <t>TR33</t>
  </si>
  <si>
    <t>TR41</t>
  </si>
  <si>
    <t>TR42</t>
  </si>
  <si>
    <t>TR51</t>
  </si>
  <si>
    <t>TR52</t>
  </si>
  <si>
    <t>TR61</t>
  </si>
  <si>
    <t>TR62</t>
  </si>
  <si>
    <t>TR63</t>
  </si>
  <si>
    <t>TR71</t>
  </si>
  <si>
    <t>TR72</t>
  </si>
  <si>
    <t>TR81</t>
  </si>
  <si>
    <t>TR82</t>
  </si>
  <si>
    <t>TR83</t>
  </si>
  <si>
    <t>TR90</t>
  </si>
  <si>
    <t>TRA1</t>
  </si>
  <si>
    <t>TRA2</t>
  </si>
  <si>
    <t>TRB1</t>
  </si>
  <si>
    <t>TRB2</t>
  </si>
  <si>
    <t>TRC1</t>
  </si>
  <si>
    <t>TRC2</t>
  </si>
  <si>
    <t>TRC3</t>
  </si>
  <si>
    <t>İstanbul</t>
  </si>
  <si>
    <t>Tekirdağ, Edirne, Kırklareli</t>
  </si>
  <si>
    <t>Balıkesir, Çanakkale</t>
  </si>
  <si>
    <t>İzmir</t>
  </si>
  <si>
    <t>Aydın, Denizli, Muğla</t>
  </si>
  <si>
    <t>Manisa, Afyonkarahisar, Kütahya, Uşak</t>
  </si>
  <si>
    <t>Bursa, Eskişehir, Bilecik</t>
  </si>
  <si>
    <t>Kocaeli, Sakarya, Düzce, Bolu, Yalova</t>
  </si>
  <si>
    <t>Ankara</t>
  </si>
  <si>
    <t>Konya</t>
  </si>
  <si>
    <t>Antalya, Isparta, Burdur</t>
  </si>
  <si>
    <t>Adana, Mersin</t>
  </si>
  <si>
    <t>Hatay, Kahramanmaraş, Osmaniye</t>
  </si>
  <si>
    <t>Kırıkkale, Aksaray, Niğde, Nevşehir, Kırşehir</t>
  </si>
  <si>
    <t>Kayseri, Sivas, Yozgat</t>
  </si>
  <si>
    <t>Zonguldak, Karabük, Bartın</t>
  </si>
  <si>
    <t>Kastamonu, Çankırı, Sinop</t>
  </si>
  <si>
    <t>Samsun, Tokat, Çorum, Amasya</t>
  </si>
  <si>
    <t>Trabzon, Ordu, Giresun, Rize, Artvin, Gümüşhane</t>
  </si>
  <si>
    <t>Erzurum, Erzincan, Bayburt</t>
  </si>
  <si>
    <t>Ağrı, Kars, Iğdır, Ardahan</t>
  </si>
  <si>
    <t>Malatya, Elazığ, Bingöl, Tunceli</t>
  </si>
  <si>
    <t xml:space="preserve">Van, Muş, Bitlis, Hakkari </t>
  </si>
  <si>
    <t>Gaziantep, Adıyaman, Kilis</t>
  </si>
  <si>
    <t>Şanlıurfa, Diyarbakır</t>
  </si>
  <si>
    <t>Mardin, Batman, Şırnak, Siirt</t>
  </si>
  <si>
    <t>CH01</t>
  </si>
  <si>
    <t>CH02</t>
  </si>
  <si>
    <t>CH03</t>
  </si>
  <si>
    <t>CH04</t>
  </si>
  <si>
    <t>CH05</t>
  </si>
  <si>
    <t>CH06</t>
  </si>
  <si>
    <t>CH07</t>
  </si>
  <si>
    <t>Région lémanique</t>
  </si>
  <si>
    <t>Espace Mittelland</t>
  </si>
  <si>
    <t>Nordwestschweiz</t>
  </si>
  <si>
    <t>Zürich</t>
  </si>
  <si>
    <t>Ostschweiz</t>
  </si>
  <si>
    <t>Zentralschweiz</t>
  </si>
  <si>
    <t>Ticino</t>
  </si>
  <si>
    <t>HR03</t>
  </si>
  <si>
    <t>Jadranska Hrvatska</t>
  </si>
  <si>
    <t>HR04</t>
  </si>
  <si>
    <t>Kontinentalna Hrvatska</t>
  </si>
  <si>
    <t>Classes:</t>
  </si>
  <si>
    <t>Footnotes:</t>
  </si>
  <si>
    <t>Sources:</t>
  </si>
  <si>
    <t>Bookmarks:</t>
  </si>
  <si>
    <t>BE1</t>
  </si>
  <si>
    <t>BE2</t>
  </si>
  <si>
    <t>Vlaams Gewest</t>
  </si>
  <si>
    <t>BE3</t>
  </si>
  <si>
    <t>Région Wallonne</t>
  </si>
  <si>
    <t>BG3</t>
  </si>
  <si>
    <t>Severna i Yugoiztochna Bulgaria</t>
  </si>
  <si>
    <t>BG4</t>
  </si>
  <si>
    <t>Yugozapadna i Yuzhna Tsentralna Bulgaria</t>
  </si>
  <si>
    <t>CZ0</t>
  </si>
  <si>
    <t>Česká Republika</t>
  </si>
  <si>
    <t>DK0</t>
  </si>
  <si>
    <t>Denmark</t>
  </si>
  <si>
    <t>DE1</t>
  </si>
  <si>
    <t>Baden-Württemberg</t>
  </si>
  <si>
    <t>DE2</t>
  </si>
  <si>
    <t>Bayern</t>
  </si>
  <si>
    <t>DE3</t>
  </si>
  <si>
    <t>DE4</t>
  </si>
  <si>
    <t>DE5</t>
  </si>
  <si>
    <t>DE6</t>
  </si>
  <si>
    <t>DE7</t>
  </si>
  <si>
    <t>Hessen</t>
  </si>
  <si>
    <t>DE8</t>
  </si>
  <si>
    <t>DE9</t>
  </si>
  <si>
    <t>Niedersachsen</t>
  </si>
  <si>
    <t>DEA</t>
  </si>
  <si>
    <t>Nordrhein-Westfalen</t>
  </si>
  <si>
    <t>DEB</t>
  </si>
  <si>
    <t>Rheinland-Pfalz</t>
  </si>
  <si>
    <t>DEC</t>
  </si>
  <si>
    <t>DED</t>
  </si>
  <si>
    <t>Sachsen</t>
  </si>
  <si>
    <t>DEE</t>
  </si>
  <si>
    <t>DEF</t>
  </si>
  <si>
    <t>DEG</t>
  </si>
  <si>
    <t>EE0</t>
  </si>
  <si>
    <t>IE0</t>
  </si>
  <si>
    <t>Ireland</t>
  </si>
  <si>
    <t>EL1</t>
  </si>
  <si>
    <t>Voreia Ellada</t>
  </si>
  <si>
    <t>EL2</t>
  </si>
  <si>
    <t>Kentriki Ellada</t>
  </si>
  <si>
    <t>EL3</t>
  </si>
  <si>
    <t>EL4</t>
  </si>
  <si>
    <t>Nisia Aigaiou, Kriti</t>
  </si>
  <si>
    <t>ES1</t>
  </si>
  <si>
    <t>Noroeste</t>
  </si>
  <si>
    <t>ES2</t>
  </si>
  <si>
    <t>Noreste</t>
  </si>
  <si>
    <t>ES3</t>
  </si>
  <si>
    <t>ES4</t>
  </si>
  <si>
    <t>Centro (ES)</t>
  </si>
  <si>
    <t>ES5</t>
  </si>
  <si>
    <t>Este</t>
  </si>
  <si>
    <t>ES6</t>
  </si>
  <si>
    <t>SUR</t>
  </si>
  <si>
    <t>ES7</t>
  </si>
  <si>
    <t>FR1</t>
  </si>
  <si>
    <t>FR2</t>
  </si>
  <si>
    <t>Bassin Parisien</t>
  </si>
  <si>
    <t>FR3</t>
  </si>
  <si>
    <t>FR4</t>
  </si>
  <si>
    <t>Est</t>
  </si>
  <si>
    <t>FR5</t>
  </si>
  <si>
    <t>Ouest</t>
  </si>
  <si>
    <t>FR6</t>
  </si>
  <si>
    <t>Sud-ouest</t>
  </si>
  <si>
    <t>FR7</t>
  </si>
  <si>
    <t>Centre-est</t>
  </si>
  <si>
    <t>FR8</t>
  </si>
  <si>
    <t>Méditerranée</t>
  </si>
  <si>
    <t>FR9</t>
  </si>
  <si>
    <t>Départements d'outre-mer</t>
  </si>
  <si>
    <t>HR0</t>
  </si>
  <si>
    <t>Croatia</t>
  </si>
  <si>
    <t>ITC</t>
  </si>
  <si>
    <t>Nord-Ovest</t>
  </si>
  <si>
    <t>ITF</t>
  </si>
  <si>
    <t>Sud</t>
  </si>
  <si>
    <t>ITG</t>
  </si>
  <si>
    <t>Isole</t>
  </si>
  <si>
    <t>ITH</t>
  </si>
  <si>
    <t>ITI</t>
  </si>
  <si>
    <t>Centro (IT)</t>
  </si>
  <si>
    <t>CY0</t>
  </si>
  <si>
    <t>LV0</t>
  </si>
  <si>
    <t>LT0</t>
  </si>
  <si>
    <t>LU0</t>
  </si>
  <si>
    <t>HU1</t>
  </si>
  <si>
    <t>HU2</t>
  </si>
  <si>
    <t>Dunántúl</t>
  </si>
  <si>
    <t>HU3</t>
  </si>
  <si>
    <t>Alföld És Észak</t>
  </si>
  <si>
    <t>MT0</t>
  </si>
  <si>
    <t>NL1</t>
  </si>
  <si>
    <t>Noord-Nederland</t>
  </si>
  <si>
    <t>NL2</t>
  </si>
  <si>
    <t>Oost-Nederland</t>
  </si>
  <si>
    <t>NL3</t>
  </si>
  <si>
    <t>West-Nederland</t>
  </si>
  <si>
    <t>NL4</t>
  </si>
  <si>
    <t>Zuid-Nederland</t>
  </si>
  <si>
    <t>AT1</t>
  </si>
  <si>
    <t>Ostösterreich</t>
  </si>
  <si>
    <t>AT2</t>
  </si>
  <si>
    <t>Südösterreich</t>
  </si>
  <si>
    <t>AT3</t>
  </si>
  <si>
    <t>Westösterreich</t>
  </si>
  <si>
    <t>PL1</t>
  </si>
  <si>
    <t>Region Centralny</t>
  </si>
  <si>
    <t>PL2</t>
  </si>
  <si>
    <t>Region Południowy</t>
  </si>
  <si>
    <t>PL3</t>
  </si>
  <si>
    <t>Region Wschodni</t>
  </si>
  <si>
    <t>PL4</t>
  </si>
  <si>
    <t>Region Północno-Zachodni</t>
  </si>
  <si>
    <t>PL5</t>
  </si>
  <si>
    <t>Region Południowo-Zachodni</t>
  </si>
  <si>
    <t>PL6</t>
  </si>
  <si>
    <t>Region Północny</t>
  </si>
  <si>
    <t>PT1</t>
  </si>
  <si>
    <t>Continente</t>
  </si>
  <si>
    <t>PT2</t>
  </si>
  <si>
    <t>PT3</t>
  </si>
  <si>
    <t>RO1</t>
  </si>
  <si>
    <t>Macroregiunea Unu</t>
  </si>
  <si>
    <t>RO2</t>
  </si>
  <si>
    <t>Macroregiunea Doi</t>
  </si>
  <si>
    <t>RO3</t>
  </si>
  <si>
    <t>Macroregiunea Trei</t>
  </si>
  <si>
    <t>RO4</t>
  </si>
  <si>
    <t>Macroregiunea Patru</t>
  </si>
  <si>
    <t>SI0</t>
  </si>
  <si>
    <t>Slovenija</t>
  </si>
  <si>
    <t>SK0</t>
  </si>
  <si>
    <t>Slovensko</t>
  </si>
  <si>
    <t>FI1</t>
  </si>
  <si>
    <t>Manner-Suomi</t>
  </si>
  <si>
    <t>FI2</t>
  </si>
  <si>
    <t>SE1</t>
  </si>
  <si>
    <t>Östra Sverige</t>
  </si>
  <si>
    <t>SE2</t>
  </si>
  <si>
    <t>Södra Sverige</t>
  </si>
  <si>
    <t>SE3</t>
  </si>
  <si>
    <t>Norra Sverige</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</si>
  <si>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</si>
  <si>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</si>
  <si>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</si>
  <si>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</si>
  <si>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</si>
  <si>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</si>
  <si>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</si>
  <si>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</si>
  <si>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</si>
  <si>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</si>
  <si>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</si>
  <si>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</si>
  <si>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</si>
  <si>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</si>
  <si>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</si>
  <si>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</si>
  <si>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</si>
  <si>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</si>
  <si>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</si>
  <si>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</si>
  <si>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</si>
  <si>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</si>
  <si>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</si>
  <si>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t>
  </si>
  <si>
    <t>Norway</t>
  </si>
  <si>
    <t>CH</t>
  </si>
  <si>
    <t>Switzerland</t>
  </si>
  <si>
    <t>Eurostat Regional Yearbook 2015</t>
  </si>
  <si>
    <t>Chapter 13 — Focus on gender statistics</t>
  </si>
  <si>
    <t>Belgium</t>
  </si>
  <si>
    <t>Bulgaria</t>
  </si>
  <si>
    <t>Czech Republic</t>
  </si>
  <si>
    <t>Germany</t>
  </si>
  <si>
    <t>Estonia</t>
  </si>
  <si>
    <t>Greece</t>
  </si>
  <si>
    <t>Spain</t>
  </si>
  <si>
    <t>France</t>
  </si>
  <si>
    <t>Italy</t>
  </si>
  <si>
    <t>Cyprus</t>
  </si>
  <si>
    <t>Latvia</t>
  </si>
  <si>
    <t>Lithuania</t>
  </si>
  <si>
    <t>Hungary</t>
  </si>
  <si>
    <t>Netherlands</t>
  </si>
  <si>
    <t>Austria</t>
  </si>
  <si>
    <t>Poland</t>
  </si>
  <si>
    <t>Portugal</t>
  </si>
  <si>
    <t>Romania</t>
  </si>
  <si>
    <t>Slovenia</t>
  </si>
  <si>
    <t>Slovakia</t>
  </si>
  <si>
    <t>Finland</t>
  </si>
  <si>
    <t>Sweden</t>
  </si>
  <si>
    <t>United Kingdom</t>
  </si>
  <si>
    <t>Turkey</t>
  </si>
  <si>
    <t>min</t>
  </si>
  <si>
    <t>mid</t>
  </si>
  <si>
    <t>max</t>
  </si>
  <si>
    <t>National average</t>
  </si>
  <si>
    <t>(years)</t>
  </si>
  <si>
    <t>http://appsso.eurostat.ec.europa.eu/nui/show.do?query=BOOKMARK_DS-057360_QID_4AE961E1_UID_-3F171EB0&amp;layout=NACE_R2,B,X,0;TIME,C,X,1;GEO,B,Y,0;UNIT,B,Z,0;INDICATORS,C,Z,1;&amp;zSelection=DS-057360INDICATORS,OBS_FLAG;DS-057360UNIT,PC;&amp;rankName1=UNIT_1_2_-1_2&amp;rankName2=INDICATORS_1_2_-1_2&amp;rankName3=NACE-R2_1_2_0_0&amp;rankName4=TIME_1_0_1_0&amp;rankName5=GEO_1_2_0_1&amp;rStp=&amp;cStp=&amp;rDCh=&amp;cDCh=&amp;rDM=true&amp;cDM=true&amp;footnes=false&amp;empty=false&amp;wai=false&amp;time_mode=ROLLING&amp;time_most_recent=false&amp;lang=EN&amp;cfo=%23%23%23%2C%23%23%23.%23%23%23</t>
  </si>
  <si>
    <t>http://appsso.eurostat.ec.europa.eu/nui/show.do?query=BOOKMARK_DS-429080_QID_-4636E72E_UID_-3F171EB0&amp;layout=TIME,C,X,0;SEX,B,X,1;GEO,B,Y,0;INDIC_DE,B,Z,0;AGE,B,Z,1;INDICATORS,C,Z,2;&amp;zSelection=DS-429080INDIC_DE,LIFEXP;DS-429080AGE,Y_LT1;DS-429080INDICATORS,OBS_FLAG;&amp;rankName1=AGE_1_2_-1_2&amp;rankName2=INDICATORS_1_2_-1_2&amp;rankName3=INDIC-DE_1_2_-1_2&amp;rankName4=TIME_1_0_0_0&amp;rankName5=SEX_1_2_1_0&amp;rankName6=GEO_1_2_0_1&amp;sortC=ASC_-1_FIRST&amp;rStp=&amp;cStp=&amp;rDCh=&amp;cDCh=&amp;rDM=true&amp;cDM=true&amp;footnes=false&amp;empty=false&amp;wai=false&amp;time_mode=ROLLING&amp;time_most_recent=false&amp;lang=EN&amp;cfo=%23%23%23%2C%23%23%23.%23%23%23</t>
  </si>
  <si>
    <t>http://appsso.eurostat.ec.europa.eu/nui/show.do?query=BOOKMARK_DS-051880_QID_7ED1E1B3_UID_-3F171EB0&amp;layout=TIME,C,X,0;SEX,L,X,1;GEO,L,Y,0;AGE,L,Z,0;INDICATORS,C,Z,1;&amp;zSelection=DS-051880AGE,Y_LT1;DS-051880INDICATORS,OBS_FLAG;&amp;rankName1=AGE_1_2_-1_2&amp;rankName2=INDICATORS_1_2_-1_2&amp;rankName3=TIME_1_0_0_0&amp;rankName4=SEX_1_2_1_0&amp;rankName5=GEO_1_2_0_1&amp;sortC=ASC_-1_FIRST&amp;rStp=&amp;cStp=&amp;rDCh=&amp;cDCh=&amp;rDM=true&amp;cDM=true&amp;footnes=false&amp;empty=false&amp;wai=false&amp;time_mode=ROLLING&amp;time_most_recent=false&amp;lang=EN&amp;cfo=%23%23%23%2C%23%23%23.%23%23%23</t>
  </si>
  <si>
    <t>See Figure 1</t>
  </si>
  <si>
    <r>
      <t>Source:</t>
    </r>
    <r>
      <rPr>
        <sz val="9"/>
        <rFont val="Arial"/>
        <family val="2"/>
      </rPr>
      <t xml:space="preserve"> Eurostat (online data codes: demo_r_mlife and demo_mlexpec)</t>
    </r>
  </si>
  <si>
    <t>(crude death rate per 100 000 inhabitants)</t>
  </si>
  <si>
    <r>
      <t>Source:</t>
    </r>
    <r>
      <rPr>
        <sz val="9"/>
        <rFont val="Arial"/>
        <family val="2"/>
      </rPr>
      <t xml:space="preserve"> Eurostat (online data code: hlth_cd_acdr2)</t>
    </r>
  </si>
  <si>
    <t>http://appsso.eurostat.ec.europa.eu/nui/show.do?query=BOOKMARK_DS-417859_QID_68F9B522_UID_-3F171EB0&amp;layout=ICD10,B,X,0;SEX,B,X,1;GEO,B,Y,0;UNIT,B,Z,0;TIME,C,Z,1;AGE,B,Z,2;INDICATORS,C,Z,3;&amp;zSelection=DS-417859AGE,TOTAL;DS-417859TIME,2011;DS-417859UNIT,RT;DS-417859INDICATORS,OBS_FLAG;&amp;rankName1=TIME_1_0_-1_2&amp;rankName2=UNIT_1_2_-1_2&amp;rankName3=AGE_1_2_-1_2&amp;rankName4=INDICATORS_1_2_-1_2&amp;rankName5=ICD10_1_2_0_0&amp;rankName6=SEX_1_2_1_0&amp;rankName7=GEO_1_2_0_1&amp;rStp=&amp;cStp=&amp;rDCh=&amp;cDCh=&amp;rDM=true&amp;cDM=true&amp;footnes=false&amp;empty=false&amp;wai=false&amp;time_mode=ROLLING&amp;time_most_recent=false&amp;lang=EN&amp;cfo=%23%23%23%2C%23%23%23.%23%23%23</t>
  </si>
  <si>
    <t>Bookmark:</t>
  </si>
  <si>
    <t>See Figure 2</t>
  </si>
  <si>
    <t>EU-28 = 5.6</t>
  </si>
  <si>
    <t>(years, female life expectancy - male life expectancy)</t>
  </si>
  <si>
    <t>3.5 – &lt; 4.5</t>
  </si>
  <si>
    <t>4.5 – &lt; 5.5</t>
  </si>
  <si>
    <t>5.5 – &lt; 6.5</t>
  </si>
  <si>
    <t>6.5 – &lt; 7.5</t>
  </si>
  <si>
    <t>≥ 7.5</t>
  </si>
  <si>
    <t>Map 1: Gender gap for life expectancy at birth, by NUTS level 2 region, 2012 (¹)</t>
  </si>
  <si>
    <t>(¹) NACE Rev. 2 Sections B–S excluding O.</t>
  </si>
  <si>
    <t>Other NUTS regions</t>
  </si>
  <si>
    <t>FYR of Macedonia</t>
  </si>
  <si>
    <t/>
  </si>
  <si>
    <t>Male</t>
  </si>
  <si>
    <t>Female</t>
  </si>
  <si>
    <t>EU-28 = 16.1</t>
  </si>
  <si>
    <t>TR</t>
  </si>
  <si>
    <t>Quintile 1</t>
  </si>
  <si>
    <t>Quintile 2</t>
  </si>
  <si>
    <t>Quintile 3</t>
  </si>
  <si>
    <t>Quintile 4</t>
  </si>
  <si>
    <t>Max.</t>
  </si>
  <si>
    <t>Min.</t>
  </si>
  <si>
    <t>(¹) Sachsen-Anhalt (DEE0), Ireland, Romania and Turkey: 2011. Guadeloupe (FR91): 2010.</t>
  </si>
  <si>
    <t>Figure 1: Regional disparities in the gender gap for life expectancy at birth, by NUTS level 2 region, 2012 (¹)</t>
  </si>
  <si>
    <t>Belgium w</t>
  </si>
  <si>
    <t>Bulgaria w</t>
  </si>
  <si>
    <t>Czech Republic w</t>
  </si>
  <si>
    <t>Denmark w</t>
  </si>
  <si>
    <t>Germany w</t>
  </si>
  <si>
    <t>Estonia w</t>
  </si>
  <si>
    <t>Ireland w</t>
  </si>
  <si>
    <t>Greece w</t>
  </si>
  <si>
    <t>Spain w</t>
  </si>
  <si>
    <t>France w</t>
  </si>
  <si>
    <t>Croatia w</t>
  </si>
  <si>
    <t>Italy w</t>
  </si>
  <si>
    <t>Cyprus w</t>
  </si>
  <si>
    <t>Latvia w</t>
  </si>
  <si>
    <t>Lithuania w</t>
  </si>
  <si>
    <t>Luxembourg w</t>
  </si>
  <si>
    <t>Hungary w</t>
  </si>
  <si>
    <t>Malta w</t>
  </si>
  <si>
    <t>Netherlands w</t>
  </si>
  <si>
    <t>Austria w</t>
  </si>
  <si>
    <t>Poland w</t>
  </si>
  <si>
    <t>Portugal w</t>
  </si>
  <si>
    <t>Romania w</t>
  </si>
  <si>
    <t>Slovenia w</t>
  </si>
  <si>
    <t>Slovakia w</t>
  </si>
  <si>
    <t>Finland w</t>
  </si>
  <si>
    <t>Sweden w</t>
  </si>
  <si>
    <t>United Kingdom w</t>
  </si>
  <si>
    <t>Norway w</t>
  </si>
  <si>
    <t>Switzerland w</t>
  </si>
  <si>
    <t>Serbia w</t>
  </si>
  <si>
    <t>Turkey w</t>
  </si>
  <si>
    <t>0.0 – &lt; 3.5</t>
  </si>
  <si>
    <t>0 – &lt; 5</t>
  </si>
  <si>
    <t>≥ 25</t>
  </si>
  <si>
    <t>5 – &lt; 10</t>
  </si>
  <si>
    <t>10 – &lt; 15</t>
  </si>
  <si>
    <t>15 – &lt; 20</t>
  </si>
  <si>
    <t>20 – &lt; 25</t>
  </si>
  <si>
    <t>Map 5: Gender pay gap, by NUTS level 1 region, 2010 (¹)</t>
  </si>
  <si>
    <t>(%)</t>
  </si>
  <si>
    <t>Figure 4: Regional disparities in the gender gap for early leavers from education and training, by NUTS level 2 region, 2014 (¹)</t>
  </si>
  <si>
    <t>(% share of 18–24 year-olds)</t>
  </si>
  <si>
    <r>
      <t>Source:</t>
    </r>
    <r>
      <rPr>
        <sz val="9"/>
        <rFont val="Arial"/>
        <family val="2"/>
      </rPr>
      <t xml:space="preserve"> Eurostat (online data code: edat_lfse_16)</t>
    </r>
  </si>
  <si>
    <r>
      <t>Source:</t>
    </r>
    <r>
      <rPr>
        <sz val="9"/>
        <rFont val="Arial"/>
        <family val="2"/>
      </rPr>
      <t xml:space="preserve"> Eurostat (online data code: edat_lfse_12)</t>
    </r>
  </si>
  <si>
    <r>
      <t>Source:</t>
    </r>
    <r>
      <rPr>
        <sz val="9"/>
        <color indexed="8"/>
        <rFont val="Arial"/>
        <family val="2"/>
      </rPr>
      <t xml:space="preserve"> Eurostat (online data code: lfst_r_lfp2actrt)</t>
    </r>
  </si>
  <si>
    <r>
      <t>Source:</t>
    </r>
    <r>
      <rPr>
        <sz val="9"/>
        <rFont val="Arial"/>
        <family val="2"/>
      </rPr>
      <t xml:space="preserve"> Eurostat (online data code: lfst_r_lfe2emprt)</t>
    </r>
  </si>
  <si>
    <r>
      <t>Source:</t>
    </r>
    <r>
      <rPr>
        <sz val="9"/>
        <color indexed="8"/>
        <rFont val="Arial"/>
        <family val="2"/>
      </rPr>
      <t xml:space="preserve"> Eurostat (online data code: lfst_r_lfe2emprt)</t>
    </r>
  </si>
  <si>
    <r>
      <t>Source:</t>
    </r>
    <r>
      <rPr>
        <sz val="9"/>
        <color indexed="8"/>
        <rFont val="Arial"/>
        <family val="2"/>
      </rPr>
      <t xml:space="preserve"> Eurostat (online data codes: lfst_r_lfe2eftpt and lfst_r_lfsd2pop)</t>
    </r>
  </si>
  <si>
    <t>Figure 5: Regional disparities in the gender gap for persons aged 30–34 with tertiary education (ISCED levels 5–8) attainment, by NUTS level 2 region, 2014 (¹)</t>
  </si>
  <si>
    <t>(% share of 30–34 year-olds)</t>
  </si>
  <si>
    <t>(percentage points difference between the activity rate for men and the activity rate for women)</t>
  </si>
  <si>
    <t>(percentage points difference between the employment rate for men and the employment rate for women)</t>
  </si>
  <si>
    <t>http://appsso.eurostat.ec.europa.eu/nui/show.do?query=BOOKMARK_DS-063435_QID_-5AAE9CE_UID_-3F171EB0&amp;layout=UNIT,L,X,0;SEX,L,X,1;GEO,L,Y,0;CATEGORY,L,Z,0;AGE,L,Z,1;TIME,C,Z,2;INDICATORS,C,Z,3;&amp;zSelection=DS-063435INDICATORS,OBS_FLAG;DS-063435AGE,Y15-74;DS-063435CATEGORY,HRSTC;DS-063435TIME,2013;&amp;rankName1=CATEGORY_1_2_-1_2&amp;rankName2=AGE_1_2_-1_2&amp;rankName3=INDICATORS_1_2_-1_2&amp;rankName4=TIME_1_0_0_0&amp;rankName5=UNIT_1_2_0_0&amp;rankName6=SEX_1_2_1_0&amp;rankName7=GEO_1_2_0_1&amp;rStp=&amp;cStp=&amp;rDCh=&amp;cDCh=&amp;rDM=true&amp;cDM=true&amp;footnes=false&amp;empty=false&amp;wai=false&amp;time_mode=ROLLING&amp;time_most_recent=false&amp;lang=EN&amp;cfo=%23%23%23%2C%23%23%23.%23%23%23</t>
  </si>
  <si>
    <t>http://appsso.eurostat.ec.europa.eu/nui/show.do?query=BOOKMARK_DS-108801_QID_-62DB1B0A_UID_-3F171EB0&amp;layout=TIME,C,X,0;SEX,B,X,1;GEO,B,Y,0;UNIT,B,Z,0;AGE,B,Z,1;ISCED11,B,Z,2;INDICATORS,C,Z,3;&amp;zSelection=DS-108801AGE,Y30-34;DS-108801ISCED11,ED5-8;DS-108801INDICATORS,OBS_FLAG;DS-108801UNIT,PC;&amp;rankName1=ISCED11_1_2_-1_2&amp;rankName2=UNIT_1_2_-1_2&amp;rankName3=AGE_1_2_-1_2&amp;rankName4=INDICATORS_1_2_-1_2&amp;rankName5=TIME_1_0_0_0&amp;rankName6=SEX_1_2_1_0&amp;rankName7=GEO_1_2_0_1&amp;sortC=ASC_-1_FIRST&amp;rStp=&amp;cStp=&amp;rDCh=&amp;cDCh=&amp;rDM=true&amp;cDM=true&amp;footnes=false&amp;empty=false&amp;wai=false&amp;time_mode=ROLLING&amp;time_most_recent=false&amp;lang=EN&amp;cfo=%23%23%23%2C%23%23%23.%23%23%23</t>
  </si>
  <si>
    <t>http://appsso.eurostat.ec.europa.eu/nui/show.do?query=BOOKMARK_DS-108809_QID_-7130A0F1_UID_-3F171EB0&amp;layout=TIME,C,X,0;SEX,B,X,1;GEO,B,Y,0;UNIT,B,Z,0;AGE,B,Z,1;INDICATORS,C,Z,2;&amp;zSelection=DS-108809UNIT,PC;DS-108809INDICATORS,OBS_FLAG;DS-108809AGE,Y18-24;&amp;rankName1=UNIT_1_2_-1_2&amp;rankName2=AG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</si>
  <si>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http://appsso.eurostat.ec.europa.eu/nui/show.do?query=BOOKMARK_DS-063465_QID_-49C148E7_UID_-3F171EB0&amp;layout=TIME,C,X,0;SEX,B,X,1;GEO,B,Y,0;CATEGORY,B,Z,0;UNIT,B,Z,1;INDICATORS,C,Z,2;&amp;zSelection=DS-063465UNIT,PC_ACT;DS-063465CATEGORY,HRSTC;DS-063465INDICATORS,OBS_FLAG;&amp;rankName1=CATEGORY_1_2_-1_2&amp;rankName2=UNIT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</si>
  <si>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r>
      <t>Source:</t>
    </r>
    <r>
      <rPr>
        <sz val="9"/>
        <color indexed="8"/>
        <rFont val="Arial"/>
        <family val="2"/>
      </rPr>
      <t xml:space="preserve"> Eurostat (online data codes: hrst_st_rsex and hrst_st_ncat)</t>
    </r>
  </si>
  <si>
    <t>TR1</t>
  </si>
  <si>
    <t>TR2</t>
  </si>
  <si>
    <t>Bati Marmara</t>
  </si>
  <si>
    <t>TR3</t>
  </si>
  <si>
    <t>Ege</t>
  </si>
  <si>
    <t>TR4</t>
  </si>
  <si>
    <t>Doğu Marmara</t>
  </si>
  <si>
    <t>TR5</t>
  </si>
  <si>
    <t>Bati Anadolu</t>
  </si>
  <si>
    <t>TR6</t>
  </si>
  <si>
    <t>Akdeniz</t>
  </si>
  <si>
    <t>TR7</t>
  </si>
  <si>
    <t>Orta Anadolu</t>
  </si>
  <si>
    <t>TR8</t>
  </si>
  <si>
    <t>Bati Karadeniz</t>
  </si>
  <si>
    <t>TR9</t>
  </si>
  <si>
    <t>Doğu Karadeniz</t>
  </si>
  <si>
    <t>TRA</t>
  </si>
  <si>
    <t>Kuzeydoğu Anadolu</t>
  </si>
  <si>
    <t>TRB</t>
  </si>
  <si>
    <t>Ortadoğu Anadolu</t>
  </si>
  <si>
    <t>TRC</t>
  </si>
  <si>
    <t>Güneydoğu Anadolu</t>
  </si>
  <si>
    <t>(percentage points difference between the share of the economically active population for women and the share of the economically active population for men)</t>
  </si>
  <si>
    <t>EU-28 = 5.1</t>
  </si>
  <si>
    <t>&lt; -2.5</t>
  </si>
  <si>
    <t>-2.5 – &lt; 0.0</t>
  </si>
  <si>
    <t>5.0 – &lt; 10.0</t>
  </si>
  <si>
    <t>0.0 – &lt; 5.0</t>
  </si>
  <si>
    <t>10.0 – &lt; 15.0</t>
  </si>
  <si>
    <t>≥ 15.0</t>
  </si>
  <si>
    <t>Map 2: Gender gap for core human resources in science and technology (HRSTC), by NUTS level 1 region, 2013</t>
  </si>
  <si>
    <t>http://appsso.eurostat.ec.europa.eu/nui/show.do?query=BOOKMARK_DS-102287_QID_-1F5558E1_UID_-3F171EB0&amp;layout=TIME,C,X,0;SEX,B,X,1;GEO,B,Y,0;AGE,B,Z,0;UNIT,B,Z,1;INDICATORS,C,Z,2;&amp;zSelection=DS-102287INDICATORS,OBS_FLAG;DS-102287UNIT,PC;DS-102287AGE,Y20-64;&amp;rankName1=UNIT_1_2_-1_2&amp;rankName2=AG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</si>
  <si>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Figure 6: Regional disparities in the gender gap for the employment rate, persons aged 20–64, by NUTS level 2 region, 2014 (¹)</t>
  </si>
  <si>
    <t>TMP_SORTING A</t>
  </si>
  <si>
    <t>TMP_SORTING B</t>
  </si>
  <si>
    <t>TMP_SORTING_C</t>
  </si>
  <si>
    <t>http://appsso.eurostat.ec.europa.eu/nui/show.do?query=BOOKMARK_DS-102285_QID_269F951A_UID_-3F171EB0&amp;layout=TIME,C,X,0;SEX,B,X,1;GEO,B,Y,0;AGE,B,Z,0;UNIT,B,Z,1;INDICATORS,C,Z,2;&amp;zSelection=DS-102285AGE,Y15-64;DS-102285UNIT,PC;DS-102285INDICATORS,OBS_FLAG;&amp;rankName1=UNIT_1_2_-1_2&amp;rankName2=AG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</si>
  <si>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EU-28 = 11.6</t>
  </si>
  <si>
    <t>(¹) Guadeloupe (FR91), Martinique (FR92), Guyane (FR93) and Réunion (FR94): 2013.</t>
  </si>
  <si>
    <t>http://appsso.eurostat.ec.europa.eu/nui/show.do?query=BOOKMARK_DS-102287_QID_-408DDBD5_UID_-3F171EB0&amp;layout=TIME,C,X,0;SEX,B,X,1;GEO,B,Y,0;AGE,B,Z,0;UNIT,B,Z,1;INDICATORS,C,Z,2;&amp;zSelection=DS-102287INDICATORS,OBS_FLAG;DS-102287UNIT,PC;DS-102287AGE,Y15-64;&amp;rankName1=UNIT_1_2_-1_2&amp;rankName2=AG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</si>
  <si>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http://appsso.eurostat.ec.europa.eu/nui/show.do?query=BOOKMARK_DS-102271_QID_-35C43DCA_UID_-3F171EB0&amp;layout=TIME,C,X,0;SEX,B,X,1;GEO,B,Y,0;WORKTIME,B,Z,0;UNIT,B,Z,1;INDICATORS,C,Z,2;&amp;zSelection=DS-102271WORKTIME,PT;DS-102271INDICATORS,OBS_FLAG;DS-102271UNIT,THS;&amp;rankName1=UNIT_1_2_-1_2&amp;rankName2=WORKTIM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</si>
  <si>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http://appsso.eurostat.ec.europa.eu/nui/show.do?query=BOOKMARK_DS-102293_QID_632FD40F_UID_-3F171EB0&amp;layout=TIME,C,X,0;SEX,B,X,1;GEO,B,Y,0;AGE,B,Z,0;UNIT,B,Z,1;INDICATORS,C,Z,2;&amp;zSelection=DS-102293UNIT,THS;DS-102293AGE,Y15-64;DS-102293INDICATORS,OBS_FLAG;&amp;rankName1=UNIT_1_2_-1_2&amp;rankName2=AGE_1_2_-1_2&amp;rankName3=INDICATORS_1_2_-1_2&amp;rankName4=TIME_1_0_0_0&amp;rankName5=SEX_1_2_1_0&amp;rankName6=GEO_1_2_0_1&amp;sortC=ASC_-1_FIRST&amp;rStp=&amp;cStp=&amp;rDCh=&amp;cDCh=&amp;rDM=true&amp;cDM=true&amp;footnes=false&amp;empty=false&amp;wai=false&amp;time_mode=ROLLING&amp;time_most_recent=false&amp;lang=EN&amp;cfo=%23%23%23%2C%23%23%23.%23%23%23</t>
  </si>
  <si>
    <t>u</t>
  </si>
  <si>
    <t>(¹) Guadeloupe (FR91), Martinique (FR92), Guyane (FR93) and Réunion (FR94): 2013. Data for several regions are of low reliability (too numerous to document).</t>
  </si>
  <si>
    <t>20 – &lt; 30</t>
  </si>
  <si>
    <t>≥ 30</t>
  </si>
  <si>
    <t>Map 3: Gender gap for the activity rate, persons aged 15–64, by NUTS level 2 region, 2014 (¹)</t>
  </si>
  <si>
    <t>Map 4: Gender gap for the employment rate of persons aged 25–34, by NUTS level 2 region, 2014 (¹)</t>
  </si>
  <si>
    <t>Map 6: Gender gap for part-time employment, by NUTS level 2 region, 2014 (¹)</t>
  </si>
  <si>
    <t>Map 7: Gender gap for average hours worked in main job, by NUTS level 2 region, 2014 (¹)</t>
  </si>
  <si>
    <t>(hours per week, difference between the average hours worked by men and the average hours worked by women)</t>
  </si>
  <si>
    <t>EU-28 = 11.5</t>
  </si>
  <si>
    <t>-6 – &lt; 0</t>
  </si>
  <si>
    <t>15 – &lt; 30</t>
  </si>
  <si>
    <t>EU-28 = 12.8</t>
  </si>
  <si>
    <t>-3 – &lt; 0</t>
  </si>
  <si>
    <t>0 – &lt; 3</t>
  </si>
  <si>
    <t>3 – &lt; 10</t>
  </si>
  <si>
    <t>10 – &lt; 20</t>
  </si>
  <si>
    <t>(percentage points difference between the share of women aged 15–64 working part-time and the share of men aged 15–64 working part-time)</t>
  </si>
  <si>
    <t>C55/M45/Y0/K0</t>
  </si>
  <si>
    <t>C33/M27/Y0/K0</t>
  </si>
  <si>
    <t>C55/M45/Y0/K60</t>
  </si>
  <si>
    <t>C55/M45/Y0/K30</t>
  </si>
  <si>
    <t>C11/M9/Y0/K0</t>
  </si>
  <si>
    <t>C22/M18/Y0/K0</t>
  </si>
  <si>
    <t>EU-28 = 6.6</t>
  </si>
  <si>
    <t xml:space="preserve">(¹) Turkey: 2013. Guadeloupe (FR91), Martinique (FR92), Guyane (FR93) and Réunion (FR94): 2012. </t>
  </si>
  <si>
    <r>
      <t>Source:</t>
    </r>
    <r>
      <rPr>
        <sz val="9"/>
        <rFont val="Arial"/>
        <family val="2"/>
      </rPr>
      <t xml:space="preserve"> Eurostat (Labour Force Survey)</t>
    </r>
  </si>
  <si>
    <t>2.5 – &lt; 5.0</t>
  </si>
  <si>
    <t>5.0 – &lt; 7.5</t>
  </si>
  <si>
    <t>7.5 – &lt; 10.0</t>
  </si>
  <si>
    <t>10.0 – &lt; 12.5</t>
  </si>
  <si>
    <t>≥ 12.5</t>
  </si>
  <si>
    <t>Ad-hoc extraction from production database</t>
  </si>
  <si>
    <t>C30/M85/Y100/K0</t>
  </si>
  <si>
    <t>C8/M21/Y25/K0</t>
  </si>
  <si>
    <t>C15/M43/Y50/K0</t>
  </si>
  <si>
    <t>C23/M64/Y75/K0</t>
  </si>
  <si>
    <t>C30/M85/Y100/K40</t>
  </si>
  <si>
    <t>C30/M85/Y100/K20</t>
  </si>
  <si>
    <t xml:space="preserve">(¹) The figure is ranked on overall (for men and women combined) life expectancy at birth. Note the x-axis has been cut. 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 Sachsen-Anhalt (DEE0), Ireland, Romania and Turkey: 2011. Guadeloupe (FR91): 2010. </t>
  </si>
  <si>
    <t>(¹) The figure is ranked on the overall (for men and women combined) death rate for diseases of the circulatory system. 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t>
  </si>
  <si>
    <t>(¹) The figure is ranked on the overall (for men and women combined) death rate for cancer (malignant neoplasms). 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t>
  </si>
  <si>
    <t>(¹) The figure is ranked on the overall (men and women combined) rate of early leavers from education and training.The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 Earlier reference peirods (2012 or 2013) were used for several regions (too numerous to document). Data for several regions have low reliability (too numerous to document).</t>
  </si>
  <si>
    <t>(¹) The figure is ranked on the overall (for men and women combined) share of persons aged 30–34 with tertiary education attainment. 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 Cumbria (UKD1) and Cornwall and Isles of Scilly (UKK3): 2013. Voreio Aigaio (EL41): 2012. Data for several regions have low reliability (too numerous to document).</t>
  </si>
  <si>
    <t>(¹) The figure is ranked on the overall (for men and women combined) employment rate.The purple shade is used for men and the red shade is used for women. The light shaded bars show the range from the highest to the lowest region. The diamonds show the national averages for men (purple) and women (red). The dark circles show the values for the capital city for men (purple) and women (red). The light circles show the values for the other regions (subject to data availability) for men (purple) and women (red). Guadeloupe (FR91), Martinique (FR92), Guyane (FR93) and Réunion (FR94): 2013.</t>
  </si>
  <si>
    <t>Capital region</t>
  </si>
  <si>
    <t>(%, average gross hourly earnings of male paid employees - average gross hourly earnings of female paid employees, as a percentage of average gross hourly earnings of male paid employees)</t>
  </si>
  <si>
    <t>0.0 – &lt; 2.5</t>
  </si>
  <si>
    <r>
      <t>Source:</t>
    </r>
    <r>
      <rPr>
        <sz val="9"/>
        <color indexed="8"/>
        <rFont val="Arial"/>
        <family val="2"/>
      </rPr>
      <t xml:space="preserve"> Eurostat (online data code: earn_ses10_rhr</t>
    </r>
    <r>
      <rPr>
        <sz val="9"/>
        <color indexed="8"/>
        <rFont val="Arial"/>
        <family val="2"/>
      </rPr>
      <t xml:space="preserve"> and earn_gr_gpgr2)</t>
    </r>
  </si>
  <si>
    <t>0 – &lt; 10</t>
  </si>
  <si>
    <t>-11 – &lt; 0</t>
  </si>
  <si>
    <t>Figure 2: Regional disparities in the gender gap of deaths from diseases of the circulatory system, by NUTS level 2 region, 2011 (¹)</t>
  </si>
  <si>
    <t>Figure 3: Regional disparities in the gender gap of deaths from cancer (malignant neoplasms), by NUTS level 2 region, 2011 (¹)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</si>
</sst>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2">
    <font>
      <sz val="9"/>
      <name val="Arial"/>
      <family val="2"/>
    </font>
    <font>
      <sz val="10"/>
      <name val="Arial"/>
      <family val="2"/>
    </font>
    <font>
      <u/>
      <sz val="10"/>
      <color indexed="12"/>
      <name val="Arial"/>
      <family val="2"/>
    </font>
    <font>
      <sz val="10"/>
      <name val="Arial"/>
      <family val="2"/>
    </font>
    <font>
      <sz val="8"/>
      <name val="Arial"/>
      <family val="2"/>
    </font>
    <font>
      <sz val="8"/>
      <color indexed="12"/>
      <name val="Calibri"/>
      <family val="2"/>
    </font>
    <font>
      <sz val="8"/>
      <color indexed="18"/>
      <name val="Calibri"/>
      <family val="2"/>
    </font>
    <font>
      <sz val="8"/>
      <color indexed="25"/>
      <name val="Calibri"/>
      <family val="2"/>
    </font>
    <font>
      <b/>
      <sz val="8"/>
      <color indexed="43"/>
      <name val="Calibri"/>
      <family val="2"/>
    </font>
    <font>
      <b/>
      <sz val="8"/>
      <color indexed="18"/>
      <name val="Calibri"/>
      <family val="2"/>
    </font>
    <font>
      <i/>
      <sz val="8"/>
      <color indexed="57"/>
      <name val="Calibri"/>
      <family val="2"/>
    </font>
    <font>
      <sz val="8"/>
      <color indexed="23"/>
      <name val="Calibri"/>
      <family val="2"/>
    </font>
    <font>
      <b/>
      <sz val="15"/>
      <color indexed="25"/>
      <name val="Calibri"/>
      <family val="2"/>
    </font>
    <font>
      <b/>
      <sz val="13"/>
      <color indexed="25"/>
      <name val="Calibri"/>
      <family val="2"/>
    </font>
    <font>
      <b/>
      <sz val="11"/>
      <color indexed="25"/>
      <name val="Calibri"/>
      <family val="2"/>
    </font>
    <font>
      <sz val="8"/>
      <color indexed="52"/>
      <name val="Calibri"/>
      <family val="2"/>
    </font>
    <font>
      <sz val="8"/>
      <color indexed="43"/>
      <name val="Calibri"/>
      <family val="2"/>
    </font>
    <font>
      <sz val="8"/>
      <color indexed="42"/>
      <name val="Calibri"/>
      <family val="2"/>
    </font>
    <font>
      <sz val="11"/>
      <name val="Arial"/>
      <family val="2"/>
    </font>
    <font>
      <b/>
      <sz val="8"/>
      <color indexed="10"/>
      <name val="Calibri"/>
      <family val="2"/>
    </font>
    <font>
      <b/>
      <sz val="18"/>
      <color indexed="25"/>
      <name val="Cambria"/>
      <family val="2"/>
    </font>
    <font>
      <b/>
      <sz val="8"/>
      <color indexed="12"/>
      <name val="Calibri"/>
      <family val="2"/>
    </font>
    <font>
      <sz val="8"/>
      <color indexed="9"/>
      <name val="Calibri"/>
      <family val="2"/>
    </font>
    <font>
      <sz val="9"/>
      <name val="Arial"/>
      <family val="2"/>
    </font>
    <font>
      <sz val="7"/>
      <name val="Myriad Pro"/>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indexed="12"/>
      <name val="Arial"/>
      <family val="2"/>
    </font>
    <font>
      <sz val="11"/>
      <color indexed="60"/>
      <name val="Calibri"/>
      <family val="2"/>
    </font>
    <font>
      <b/>
      <sz val="11"/>
      <color indexed="63"/>
      <name val="Calibri"/>
      <family val="2"/>
    </font>
    <font>
      <b/>
      <sz val="18"/>
      <color indexed="56"/>
      <name val="Cambria"/>
      <family val="2"/>
    </font>
    <font>
      <b/>
      <sz val="9"/>
      <name val="Arial"/>
      <family val="2"/>
    </font>
    <font>
      <sz val="9"/>
      <color indexed="8"/>
      <name val="Arial"/>
      <family val="2"/>
    </font>
    <font>
      <b/>
      <sz val="9"/>
      <color theme="1"/>
      <name val="Arial"/>
      <family val="2"/>
    </font>
    <font>
      <sz val="9"/>
      <color rgb="FFFF0000"/>
      <name val="Arial"/>
      <family val="2"/>
    </font>
    <font>
      <b/>
      <sz val="9"/>
      <color indexed="8"/>
      <name val="Arial"/>
      <family val="2"/>
    </font>
    <font>
      <i/>
      <sz val="9"/>
      <color indexed="8"/>
      <name val="Arial"/>
      <family val="2"/>
    </font>
    <font>
      <sz val="9"/>
      <color indexed="62"/>
      <name val="Arial"/>
      <family val="2"/>
    </font>
    <font>
      <i/>
      <sz val="9"/>
      <name val="Arial"/>
      <family val="2"/>
    </font>
    <font>
      <b/>
      <sz val="11"/>
      <color indexed="8"/>
      <name val="Arial"/>
      <family val="2"/>
    </font>
    <font>
      <b/>
      <sz val="9"/>
      <color rgb="FFFF0000"/>
      <name val="Arial"/>
      <family val="2"/>
    </font>
    <font>
      <sz val="9"/>
      <name val="Myriad Pro"/>
      <family val="2"/>
    </font>
    <font>
      <sz val="9"/>
      <color indexed="63"/>
      <name val="Arial"/>
      <family val="2"/>
    </font>
    <font>
      <b/>
      <sz val="11"/>
      <name val="Arial"/>
      <family val="2"/>
    </font>
    <font>
      <sz val="9"/>
      <color theme="1"/>
      <name val="Arial"/>
      <family val="2"/>
    </font>
    <font>
      <sz val="11"/>
      <color theme="1"/>
      <name val="Calibri"/>
      <family val="2"/>
      <scheme val="minor"/>
    </font>
    <font>
      <sz val="9"/>
      <color theme="0"/>
      <name val="Arial"/>
      <family val="2"/>
    </font>
    <font>
      <u/>
      <sz val="9"/>
      <color indexed="12"/>
      <name val="Myriad Pro"/>
      <family val="2"/>
    </font>
    <font>
      <sz val="11"/>
      <color theme="1"/>
      <name val="Calibri"/>
      <family val="2"/>
    </font>
    <font>
      <sz val="10"/>
      <name val="+mn-lt"/>
    </font>
    <font>
      <b/>
      <sz val="9"/>
      <color theme="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6"/>
      </patternFill>
    </fill>
    <fill>
      <patternFill patternType="solid">
        <fgColor indexed="21"/>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9"/>
      </patternFill>
    </fill>
    <fill>
      <patternFill patternType="solid">
        <fgColor indexed="17"/>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19"/>
      </patternFill>
    </fill>
    <fill>
      <patternFill patternType="solid">
        <fgColor indexed="60"/>
      </patternFill>
    </fill>
    <fill>
      <patternFill patternType="solid">
        <fgColor indexed="8"/>
      </patternFill>
    </fill>
    <fill>
      <patternFill patternType="solid">
        <fgColor indexed="26"/>
      </patternFill>
    </fill>
    <fill>
      <patternFill patternType="solid">
        <fgColor indexed="16"/>
      </patternFill>
    </fill>
    <fill>
      <patternFill patternType="solid">
        <fgColor indexed="57"/>
      </patternFill>
    </fill>
    <fill>
      <patternFill patternType="solid">
        <fgColor indexed="28"/>
      </patternFill>
    </fill>
    <fill>
      <patternFill patternType="solid">
        <fgColor indexed="22"/>
      </patternFill>
    </fill>
    <fill>
      <patternFill patternType="solid">
        <fgColor indexed="55"/>
      </patternFill>
    </fill>
    <fill>
      <patternFill patternType="solid">
        <fgColor indexed="48"/>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57"/>
      </left>
      <right style="thin">
        <color indexed="57"/>
      </right>
      <top style="thin">
        <color indexed="57"/>
      </top>
      <bottom style="thin">
        <color indexed="57"/>
      </bottom>
      <diagonal/>
    </border>
    <border>
      <left/>
      <right/>
      <top/>
      <bottom style="double">
        <color indexed="52"/>
      </bottom>
      <diagonal/>
    </border>
    <border>
      <left style="double">
        <color indexed="10"/>
      </left>
      <right style="double">
        <color indexed="10"/>
      </right>
      <top style="double">
        <color indexed="10"/>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8"/>
      </bottom>
      <diagonal/>
    </border>
    <border>
      <left/>
      <right/>
      <top/>
      <bottom style="thick">
        <color indexed="59"/>
      </bottom>
      <diagonal/>
    </border>
    <border>
      <left/>
      <right/>
      <top/>
      <bottom style="medium">
        <color indexed="59"/>
      </bottom>
      <diagonal/>
    </border>
    <border>
      <left/>
      <right/>
      <top/>
      <bottom style="double">
        <color indexed="43"/>
      </bottom>
      <diagonal/>
    </border>
    <border>
      <left style="thin">
        <color indexed="48"/>
      </left>
      <right style="thin">
        <color indexed="48"/>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08">
    <xf numFmtId="0" fontId="0" fillId="0" borderId="0" applyNumberFormat="0" applyFill="0" applyBorder="0" applyProtection="0">
      <alignment vertical="center"/>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27" fillId="0" borderId="0" applyNumberFormat="0" applyFill="0" applyBorder="0" applyAlignment="0" applyProtection="0"/>
    <xf numFmtId="0" fontId="7" fillId="8" borderId="0" applyNumberFormat="0" applyBorder="0" applyAlignment="0" applyProtection="0"/>
    <xf numFmtId="0" fontId="29" fillId="28" borderId="1" applyNumberFormat="0" applyAlignment="0" applyProtection="0"/>
    <xf numFmtId="0" fontId="8" fillId="29" borderId="2" applyNumberFormat="0" applyAlignment="0" applyProtection="0"/>
    <xf numFmtId="0" fontId="30" fillId="0" borderId="3" applyNumberFormat="0" applyFill="0" applyAlignment="0" applyProtection="0"/>
    <xf numFmtId="0" fontId="9" fillId="30" borderId="4" applyNumberFormat="0" applyAlignment="0" applyProtection="0"/>
    <xf numFmtId="0" fontId="4" fillId="24" borderId="5" applyNumberFormat="0" applyFont="0" applyAlignment="0" applyProtection="0"/>
    <xf numFmtId="0" fontId="32" fillId="7" borderId="1" applyNumberFormat="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12" borderId="2" applyNumberFormat="0" applyAlignment="0" applyProtection="0"/>
    <xf numFmtId="0" fontId="28" fillId="3" borderId="0" applyNumberFormat="0" applyBorder="0" applyAlignment="0" applyProtection="0"/>
    <xf numFmtId="0" fontId="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9" applyNumberFormat="0" applyFill="0" applyAlignment="0" applyProtection="0"/>
    <xf numFmtId="0" fontId="17" fillId="7" borderId="0" applyNumberFormat="0" applyBorder="0" applyAlignment="0" applyProtection="0"/>
    <xf numFmtId="0" fontId="39" fillId="31"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3" fillId="0" borderId="0"/>
    <xf numFmtId="0" fontId="1" fillId="3" borderId="10" applyNumberFormat="0" applyFont="0" applyAlignment="0" applyProtection="0"/>
    <xf numFmtId="0" fontId="19" fillId="29" borderId="11" applyNumberFormat="0" applyAlignment="0" applyProtection="0"/>
    <xf numFmtId="0" fontId="34" fillId="4" borderId="0" applyNumberFormat="0" applyBorder="0" applyAlignment="0" applyProtection="0"/>
    <xf numFmtId="0" fontId="40" fillId="28" borderId="12" applyNumberFormat="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21" fillId="0" borderId="16" applyNumberFormat="0" applyFill="0" applyAlignment="0" applyProtection="0"/>
    <xf numFmtId="0" fontId="31" fillId="29" borderId="17" applyNumberFormat="0" applyAlignment="0" applyProtection="0"/>
    <xf numFmtId="0" fontId="22" fillId="0" borderId="0" applyNumberFormat="0" applyFill="0" applyBorder="0" applyAlignment="0" applyProtection="0"/>
    <xf numFmtId="0" fontId="52" fillId="0" borderId="0"/>
    <xf numFmtId="0" fontId="4" fillId="0" borderId="0" applyNumberFormat="0" applyFill="0" applyBorder="0" applyAlignment="0" applyProtection="0"/>
    <xf numFmtId="0" fontId="1" fillId="0" borderId="0"/>
    <xf numFmtId="0" fontId="4" fillId="24" borderId="5" applyNumberFormat="0" applyFont="0" applyAlignment="0" applyProtection="0"/>
    <xf numFmtId="0" fontId="2" fillId="0" borderId="0" applyNumberFormat="0" applyFill="0" applyBorder="0" applyAlignment="0" applyProtection="0">
      <alignment vertical="top"/>
      <protection locked="0"/>
    </xf>
    <xf numFmtId="0" fontId="56" fillId="0" borderId="0"/>
    <xf numFmtId="0" fontId="1" fillId="0" borderId="0"/>
    <xf numFmtId="0" fontId="1" fillId="0" borderId="0"/>
    <xf numFmtId="0" fontId="1" fillId="0" borderId="0"/>
    <xf numFmtId="0" fontId="1" fillId="0" borderId="0"/>
    <xf numFmtId="0" fontId="23" fillId="0" borderId="0" applyNumberFormat="0" applyFill="0" applyBorder="0" applyProtection="0">
      <alignment vertical="center"/>
    </xf>
    <xf numFmtId="0" fontId="58" fillId="0" borderId="0" applyNumberFormat="0" applyFill="0" applyBorder="0" applyAlignment="0" applyProtection="0">
      <alignment vertical="top"/>
      <protection locked="0"/>
    </xf>
    <xf numFmtId="0" fontId="56" fillId="0" borderId="0"/>
    <xf numFmtId="0" fontId="56" fillId="0" borderId="0"/>
    <xf numFmtId="0" fontId="56" fillId="0" borderId="0"/>
    <xf numFmtId="0" fontId="56" fillId="0" borderId="0"/>
    <xf numFmtId="0" fontId="23" fillId="0" borderId="0" applyNumberFormat="0" applyFill="0" applyBorder="0" applyProtection="0">
      <alignment vertical="center"/>
    </xf>
    <xf numFmtId="0" fontId="59" fillId="0" borderId="0"/>
    <xf numFmtId="0" fontId="56" fillId="0" borderId="0"/>
    <xf numFmtId="0" fontId="56" fillId="0" borderId="0"/>
    <xf numFmtId="0" fontId="18" fillId="0" borderId="0"/>
    <xf numFmtId="0" fontId="23" fillId="0" borderId="0" applyNumberFormat="0" applyFill="0" applyBorder="0" applyProtection="0">
      <alignment vertical="center"/>
    </xf>
    <xf numFmtId="0" fontId="60" fillId="0" borderId="0" applyNumberFormat="0" applyFill="0" applyBorder="0" applyProtection="0">
      <alignment vertical="center"/>
    </xf>
  </cellStyleXfs>
  <cellXfs count="190">
    <xf numFmtId="0" fontId="0" fillId="0" borderId="0" xfId="0">
      <alignment vertical="center"/>
    </xf>
    <xf numFmtId="0" fontId="0" fillId="0" borderId="0" xfId="69" applyFont="1" applyFill="1"/>
    <xf numFmtId="0" fontId="23" fillId="0" borderId="0" xfId="0" applyFont="1" applyFill="1">
      <alignment vertical="center"/>
    </xf>
    <xf numFmtId="0" fontId="42" fillId="0" borderId="0" xfId="65" applyFont="1" applyFill="1"/>
    <xf numFmtId="1" fontId="42" fillId="0" borderId="0" xfId="68" applyNumberFormat="1" applyFont="1" applyFill="1" applyAlignment="1">
      <alignment horizontal="right"/>
    </xf>
    <xf numFmtId="0" fontId="23" fillId="0" borderId="0" xfId="68" applyFont="1" applyFill="1"/>
    <xf numFmtId="0" fontId="23" fillId="0" borderId="0" xfId="65" applyFont="1" applyFill="1" applyAlignment="1">
      <alignment vertical="center"/>
    </xf>
    <xf numFmtId="164" fontId="23" fillId="0" borderId="0" xfId="66" applyNumberFormat="1" applyFont="1" applyFill="1" applyAlignment="1">
      <alignment horizontal="right"/>
    </xf>
    <xf numFmtId="1" fontId="23" fillId="0" borderId="0" xfId="68" applyNumberFormat="1" applyFont="1" applyFill="1" applyAlignment="1">
      <alignment horizontal="right"/>
    </xf>
    <xf numFmtId="1" fontId="23" fillId="0" borderId="0" xfId="68" applyNumberFormat="1" applyFont="1" applyFill="1"/>
    <xf numFmtId="0" fontId="42" fillId="0" borderId="0" xfId="68" applyFont="1" applyFill="1"/>
    <xf numFmtId="0" fontId="46" fillId="0" borderId="0" xfId="67" applyFont="1" applyFill="1" applyBorder="1" applyAlignment="1">
      <alignment vertical="center"/>
    </xf>
    <xf numFmtId="0" fontId="43" fillId="0" borderId="0" xfId="67" applyFont="1" applyFill="1" applyAlignment="1">
      <alignment vertical="center"/>
    </xf>
    <xf numFmtId="164" fontId="43" fillId="0" borderId="0" xfId="67" applyNumberFormat="1" applyFont="1" applyFill="1" applyBorder="1" applyAlignment="1">
      <alignment vertical="center"/>
    </xf>
    <xf numFmtId="0" fontId="23" fillId="0" borderId="0" xfId="65" applyFont="1" applyFill="1" applyAlignment="1">
      <alignment vertical="center" wrapText="1"/>
    </xf>
    <xf numFmtId="0" fontId="23" fillId="0" borderId="0" xfId="65" applyFont="1" applyFill="1" applyBorder="1" applyAlignment="1">
      <alignment vertical="center"/>
    </xf>
    <xf numFmtId="0" fontId="23" fillId="0" borderId="0" xfId="68" applyFont="1" applyFill="1" applyAlignment="1">
      <alignment vertical="center"/>
    </xf>
    <xf numFmtId="0" fontId="23" fillId="0" borderId="0" xfId="69" applyFont="1" applyFill="1"/>
    <xf numFmtId="0" fontId="47" fillId="0" borderId="0" xfId="66" applyFont="1" applyFill="1" applyBorder="1" applyAlignment="1">
      <alignment vertical="center"/>
    </xf>
    <xf numFmtId="0" fontId="48" fillId="0" borderId="0" xfId="68" applyFont="1" applyFill="1" applyAlignment="1">
      <alignment vertical="center"/>
    </xf>
    <xf numFmtId="0" fontId="43" fillId="0" borderId="0" xfId="66" applyFont="1" applyFill="1" applyAlignment="1">
      <alignment vertical="center"/>
    </xf>
    <xf numFmtId="0" fontId="23" fillId="0" borderId="0" xfId="66" applyFont="1" applyFill="1" applyAlignment="1">
      <alignment vertical="center"/>
    </xf>
    <xf numFmtId="0" fontId="49" fillId="0" borderId="0" xfId="66" applyFont="1" applyFill="1" applyBorder="1" applyAlignment="1">
      <alignment vertical="center"/>
    </xf>
    <xf numFmtId="0" fontId="23" fillId="0" borderId="0" xfId="65" quotePrefix="1" applyFont="1" applyFill="1" applyAlignment="1">
      <alignment vertical="center"/>
    </xf>
    <xf numFmtId="0" fontId="23" fillId="0" borderId="0" xfId="68" applyFont="1" applyFill="1" applyAlignment="1">
      <alignment horizontal="justify" vertical="center"/>
    </xf>
    <xf numFmtId="0" fontId="23" fillId="0" borderId="0" xfId="65" applyFont="1" applyFill="1" applyAlignment="1">
      <alignment horizontal="justify" vertical="center"/>
    </xf>
    <xf numFmtId="0" fontId="43" fillId="0" borderId="0" xfId="68" applyFont="1" applyFill="1"/>
    <xf numFmtId="2" fontId="23" fillId="0" borderId="0" xfId="68" applyNumberFormat="1" applyFont="1" applyFill="1" applyBorder="1"/>
    <xf numFmtId="0" fontId="45" fillId="0" borderId="0" xfId="68" applyFont="1" applyFill="1"/>
    <xf numFmtId="0" fontId="0" fillId="0" borderId="0" xfId="68" applyFont="1" applyFill="1"/>
    <xf numFmtId="164" fontId="23" fillId="0" borderId="0" xfId="68" applyNumberFormat="1" applyFont="1" applyFill="1" applyAlignment="1">
      <alignment horizontal="right"/>
    </xf>
    <xf numFmtId="0" fontId="50" fillId="0" borderId="0" xfId="67" applyFont="1" applyFill="1" applyBorder="1" applyAlignment="1">
      <alignment horizontal="left" vertical="center"/>
    </xf>
    <xf numFmtId="0" fontId="23" fillId="0" borderId="0" xfId="68" quotePrefix="1" applyFont="1" applyFill="1"/>
    <xf numFmtId="1" fontId="23" fillId="0" borderId="0" xfId="68" applyNumberFormat="1" applyFont="1" applyFill="1" applyAlignment="1">
      <alignment horizontal="left"/>
    </xf>
    <xf numFmtId="2" fontId="23" fillId="0" borderId="0" xfId="68" applyNumberFormat="1" applyFont="1" applyFill="1" applyAlignment="1">
      <alignment horizontal="left"/>
    </xf>
    <xf numFmtId="164" fontId="23" fillId="0" borderId="0" xfId="68" applyNumberFormat="1" applyFont="1" applyFill="1"/>
    <xf numFmtId="0" fontId="23" fillId="32" borderId="0" xfId="68" applyFont="1" applyFill="1"/>
    <xf numFmtId="0" fontId="23" fillId="32" borderId="0" xfId="65" applyFont="1" applyFill="1" applyAlignment="1">
      <alignment vertical="center" wrapText="1"/>
    </xf>
    <xf numFmtId="164" fontId="23" fillId="32" borderId="0" xfId="65" applyNumberFormat="1" applyFont="1" applyFill="1" applyAlignment="1">
      <alignment vertical="center"/>
    </xf>
    <xf numFmtId="2" fontId="45" fillId="32" borderId="0" xfId="65" applyNumberFormat="1" applyFont="1" applyFill="1" applyAlignment="1">
      <alignment horizontal="left" vertical="center" wrapText="1"/>
    </xf>
    <xf numFmtId="0" fontId="45" fillId="32" borderId="0" xfId="65" applyFont="1" applyFill="1" applyAlignment="1">
      <alignment vertical="center"/>
    </xf>
    <xf numFmtId="0" fontId="23" fillId="32" borderId="0" xfId="65" applyFont="1" applyFill="1" applyAlignment="1">
      <alignment vertical="center"/>
    </xf>
    <xf numFmtId="0" fontId="23" fillId="32" borderId="0" xfId="65" applyFont="1" applyFill="1" applyBorder="1" applyAlignment="1">
      <alignment vertical="center"/>
    </xf>
    <xf numFmtId="0" fontId="45" fillId="32" borderId="0" xfId="65" applyFont="1" applyFill="1" applyAlignment="1">
      <alignment vertical="center" wrapText="1"/>
    </xf>
    <xf numFmtId="0" fontId="0" fillId="0" borderId="0" xfId="0" applyFont="1" applyFill="1" applyBorder="1" applyAlignment="1">
      <alignment horizontal="right"/>
    </xf>
    <xf numFmtId="0" fontId="0" fillId="0" borderId="0" xfId="0" applyNumberFormat="1" applyFont="1" applyFill="1" applyBorder="1" applyAlignment="1"/>
    <xf numFmtId="1" fontId="42" fillId="0" borderId="0" xfId="68" applyNumberFormat="1" applyFont="1" applyFill="1"/>
    <xf numFmtId="0" fontId="23" fillId="0" borderId="0" xfId="66" applyNumberFormat="1" applyFont="1" applyFill="1" applyBorder="1" applyAlignment="1"/>
    <xf numFmtId="0" fontId="23" fillId="0" borderId="0" xfId="65" applyNumberFormat="1" applyFont="1" applyFill="1" applyBorder="1" applyAlignment="1"/>
    <xf numFmtId="0" fontId="23" fillId="0" borderId="0" xfId="66" applyFont="1" applyFill="1"/>
    <xf numFmtId="0" fontId="51" fillId="0" borderId="0" xfId="68" applyFont="1" applyFill="1"/>
    <xf numFmtId="0" fontId="42" fillId="0" borderId="0" xfId="85" applyFont="1"/>
    <xf numFmtId="0" fontId="45" fillId="0" borderId="0" xfId="86" applyFont="1" applyFill="1"/>
    <xf numFmtId="0" fontId="23" fillId="0" borderId="0" xfId="86" applyFont="1" applyFill="1"/>
    <xf numFmtId="0" fontId="53" fillId="0" borderId="0" xfId="86" applyFont="1" applyFill="1"/>
    <xf numFmtId="164" fontId="23" fillId="0" borderId="0" xfId="86" applyNumberFormat="1" applyFont="1" applyFill="1"/>
    <xf numFmtId="0" fontId="0" fillId="0" borderId="0" xfId="0" applyFont="1" applyFill="1">
      <alignment vertical="center"/>
    </xf>
    <xf numFmtId="0" fontId="54" fillId="0" borderId="0" xfId="0" applyFont="1" applyFill="1" applyAlignment="1">
      <alignment horizontal="left" vertical="center"/>
    </xf>
    <xf numFmtId="0" fontId="0" fillId="0" borderId="0" xfId="87" applyFont="1" applyFill="1"/>
    <xf numFmtId="0" fontId="23" fillId="0" borderId="0" xfId="86" applyFont="1" applyFill="1" applyAlignment="1">
      <alignment horizontal="right" vertical="center"/>
    </xf>
    <xf numFmtId="164" fontId="23" fillId="0" borderId="0" xfId="87" applyNumberFormat="1" applyFont="1" applyFill="1" applyAlignment="1">
      <alignment horizontal="right"/>
    </xf>
    <xf numFmtId="0" fontId="23" fillId="0" borderId="0" xfId="86" applyFont="1" applyFill="1" applyBorder="1"/>
    <xf numFmtId="0" fontId="23" fillId="0" borderId="0" xfId="86" applyFont="1" applyFill="1" applyBorder="1" applyAlignment="1">
      <alignment horizontal="left"/>
    </xf>
    <xf numFmtId="0" fontId="43" fillId="0" borderId="0" xfId="86" applyFont="1" applyFill="1" applyBorder="1"/>
    <xf numFmtId="0" fontId="42" fillId="0" borderId="0" xfId="68" applyFont="1" applyFill="1" applyAlignment="1">
      <alignment vertical="center"/>
    </xf>
    <xf numFmtId="0" fontId="0" fillId="0" borderId="0" xfId="94" applyFont="1" applyFill="1"/>
    <xf numFmtId="0" fontId="23" fillId="0" borderId="0" xfId="94" applyFont="1" applyFill="1"/>
    <xf numFmtId="0" fontId="0" fillId="0" borderId="0" xfId="68" applyFont="1" applyFill="1" applyAlignment="1">
      <alignment vertical="center"/>
    </xf>
    <xf numFmtId="0" fontId="0" fillId="0" borderId="0" xfId="65" applyFont="1" applyFill="1" applyBorder="1" applyAlignment="1">
      <alignment vertical="center"/>
    </xf>
    <xf numFmtId="0" fontId="0" fillId="0" borderId="0" xfId="86" applyFont="1" applyFill="1"/>
    <xf numFmtId="164" fontId="0" fillId="0" borderId="0" xfId="68" applyNumberFormat="1" applyFont="1" applyFill="1" applyAlignment="1">
      <alignment horizontal="right"/>
    </xf>
    <xf numFmtId="1" fontId="23" fillId="0" borderId="0" xfId="66" applyNumberFormat="1" applyFont="1" applyFill="1" applyAlignment="1">
      <alignment horizontal="right"/>
    </xf>
    <xf numFmtId="1" fontId="0" fillId="0" borderId="0" xfId="66" applyNumberFormat="1" applyFont="1" applyFill="1" applyAlignment="1">
      <alignment horizontal="right"/>
    </xf>
    <xf numFmtId="0" fontId="0" fillId="0" borderId="0" xfId="65" applyFont="1" applyFill="1" applyAlignment="1">
      <alignment vertical="center"/>
    </xf>
    <xf numFmtId="0" fontId="23" fillId="0" borderId="0" xfId="95" applyFont="1">
      <alignment vertical="center"/>
    </xf>
    <xf numFmtId="0" fontId="51" fillId="0" borderId="0" xfId="86" applyFont="1" applyFill="1"/>
    <xf numFmtId="0" fontId="57" fillId="0" borderId="0" xfId="93" applyFont="1" applyFill="1" applyAlignment="1">
      <alignment horizontal="left"/>
    </xf>
    <xf numFmtId="2" fontId="57" fillId="0" borderId="0" xfId="86" applyNumberFormat="1" applyFont="1" applyFill="1"/>
    <xf numFmtId="0" fontId="57" fillId="0" borderId="0" xfId="86" applyFont="1" applyFill="1"/>
    <xf numFmtId="0" fontId="44" fillId="0" borderId="0" xfId="95" applyFont="1" applyFill="1" applyBorder="1" applyAlignment="1">
      <alignment horizontal="left" vertical="center"/>
    </xf>
    <xf numFmtId="2" fontId="55" fillId="0" borderId="0" xfId="86" applyNumberFormat="1" applyFont="1" applyFill="1" applyAlignment="1">
      <alignment horizontal="right" vertical="center"/>
    </xf>
    <xf numFmtId="0" fontId="23" fillId="0" borderId="0" xfId="93" applyFont="1" applyFill="1"/>
    <xf numFmtId="2" fontId="23" fillId="0" borderId="0" xfId="93" applyNumberFormat="1" applyFont="1" applyFill="1"/>
    <xf numFmtId="2" fontId="23" fillId="0" borderId="0" xfId="93" applyNumberFormat="1" applyFont="1" applyFill="1" applyBorder="1"/>
    <xf numFmtId="0" fontId="23" fillId="0" borderId="0" xfId="95" applyFont="1" applyFill="1">
      <alignment vertical="center"/>
    </xf>
    <xf numFmtId="2" fontId="44" fillId="0" borderId="0" xfId="86" applyNumberFormat="1" applyFont="1" applyFill="1" applyAlignment="1">
      <alignment horizontal="right" vertical="center" wrapText="1"/>
    </xf>
    <xf numFmtId="1" fontId="55" fillId="0" borderId="0" xfId="86" applyNumberFormat="1" applyFont="1" applyFill="1" applyAlignment="1">
      <alignment horizontal="right" vertical="center"/>
    </xf>
    <xf numFmtId="0" fontId="23" fillId="0" borderId="0" xfId="95" applyFont="1" applyFill="1" applyBorder="1" applyAlignment="1"/>
    <xf numFmtId="1" fontId="23" fillId="0" borderId="0" xfId="93" applyNumberFormat="1" applyFont="1" applyFill="1"/>
    <xf numFmtId="1" fontId="23" fillId="0" borderId="0" xfId="93" applyNumberFormat="1" applyFont="1" applyFill="1" applyAlignment="1">
      <alignment horizontal="right"/>
    </xf>
    <xf numFmtId="0" fontId="23" fillId="0" borderId="0" xfId="95" applyFont="1" applyFill="1" applyAlignment="1">
      <alignment vertical="center"/>
    </xf>
    <xf numFmtId="0" fontId="23" fillId="0" borderId="0" xfId="66" applyFont="1" applyFill="1" applyBorder="1" applyAlignment="1">
      <alignment vertical="center"/>
    </xf>
    <xf numFmtId="0" fontId="55" fillId="0" borderId="0" xfId="95" applyFont="1">
      <alignment vertical="center"/>
    </xf>
    <xf numFmtId="164" fontId="55" fillId="0" borderId="0" xfId="86" applyNumberFormat="1" applyFont="1" applyFill="1" applyAlignment="1">
      <alignment horizontal="right" vertical="center"/>
    </xf>
    <xf numFmtId="0" fontId="0" fillId="0" borderId="0" xfId="0" applyFont="1" applyFill="1" applyAlignment="1">
      <alignment horizontal="left" vertical="center" wrapText="1"/>
    </xf>
    <xf numFmtId="164" fontId="0" fillId="0" borderId="0" xfId="0" applyNumberFormat="1" applyFont="1" applyFill="1" applyAlignment="1">
      <alignment horizontal="left" vertical="center" wrapText="1"/>
    </xf>
    <xf numFmtId="164" fontId="23" fillId="0" borderId="0" xfId="65" applyNumberFormat="1" applyFont="1" applyFill="1" applyAlignment="1">
      <alignment vertical="center"/>
    </xf>
    <xf numFmtId="164" fontId="0" fillId="0" borderId="0" xfId="0" applyNumberFormat="1" applyFill="1" applyAlignment="1"/>
    <xf numFmtId="0" fontId="0" fillId="34" borderId="18" xfId="0" applyFont="1" applyFill="1" applyBorder="1">
      <alignment vertical="center"/>
    </xf>
    <xf numFmtId="0" fontId="0" fillId="35" borderId="18" xfId="0" applyFont="1" applyFill="1" applyBorder="1">
      <alignment vertical="center"/>
    </xf>
    <xf numFmtId="0" fontId="0" fillId="36" borderId="18" xfId="0" applyFont="1" applyFill="1" applyBorder="1">
      <alignment vertical="center"/>
    </xf>
    <xf numFmtId="0" fontId="23" fillId="38" borderId="18" xfId="68" applyFont="1" applyFill="1" applyBorder="1" applyAlignment="1">
      <alignment horizontal="right"/>
    </xf>
    <xf numFmtId="164" fontId="0" fillId="32" borderId="0" xfId="65" applyNumberFormat="1" applyFont="1" applyFill="1" applyAlignment="1">
      <alignment vertical="center"/>
    </xf>
    <xf numFmtId="0" fontId="0" fillId="39" borderId="18" xfId="0" applyFont="1" applyFill="1" applyBorder="1">
      <alignment vertical="center"/>
    </xf>
    <xf numFmtId="0" fontId="57" fillId="40" borderId="18" xfId="0" applyFont="1" applyFill="1" applyBorder="1">
      <alignment vertical="center"/>
    </xf>
    <xf numFmtId="164" fontId="23" fillId="0" borderId="0" xfId="86" applyNumberFormat="1" applyFont="1" applyFill="1" applyAlignment="1">
      <alignment horizontal="left"/>
    </xf>
    <xf numFmtId="164" fontId="23" fillId="0" borderId="0" xfId="87" applyNumberFormat="1" applyFont="1" applyFill="1" applyAlignment="1">
      <alignment horizontal="left"/>
    </xf>
    <xf numFmtId="164" fontId="23" fillId="0" borderId="0" xfId="65" applyNumberFormat="1" applyFont="1" applyFill="1" applyAlignment="1">
      <alignment vertical="center" wrapText="1"/>
    </xf>
    <xf numFmtId="164" fontId="23" fillId="0" borderId="0" xfId="68" applyNumberFormat="1" applyFont="1" applyFill="1" applyAlignment="1"/>
    <xf numFmtId="164" fontId="55" fillId="0" borderId="0" xfId="86" applyNumberFormat="1" applyFont="1" applyFill="1" applyAlignment="1">
      <alignment vertical="center"/>
    </xf>
    <xf numFmtId="164" fontId="23" fillId="0" borderId="0" xfId="86" applyNumberFormat="1" applyFont="1" applyFill="1" applyAlignment="1"/>
    <xf numFmtId="164" fontId="23" fillId="0" borderId="0" xfId="93" applyNumberFormat="1" applyFont="1" applyFill="1" applyAlignment="1"/>
    <xf numFmtId="164" fontId="0" fillId="0" borderId="0" xfId="0" applyNumberFormat="1" applyFont="1" applyFill="1" applyAlignment="1">
      <alignment vertical="center" wrapText="1"/>
    </xf>
    <xf numFmtId="164" fontId="55" fillId="0" borderId="0" xfId="86" applyNumberFormat="1" applyFont="1" applyFill="1" applyAlignment="1"/>
    <xf numFmtId="164" fontId="23" fillId="32" borderId="0" xfId="87" applyNumberFormat="1" applyFont="1" applyFill="1" applyAlignment="1"/>
    <xf numFmtId="164" fontId="55" fillId="0" borderId="0" xfId="86" applyNumberFormat="1" applyFont="1" applyFill="1" applyBorder="1" applyAlignment="1">
      <alignment vertical="center" wrapText="1"/>
    </xf>
    <xf numFmtId="164" fontId="23" fillId="0" borderId="0" xfId="87" applyNumberFormat="1" applyFont="1" applyFill="1" applyAlignment="1"/>
    <xf numFmtId="164" fontId="23" fillId="0" borderId="0" xfId="0" applyNumberFormat="1" applyFont="1" applyAlignment="1">
      <alignment vertical="center"/>
    </xf>
    <xf numFmtId="164" fontId="55" fillId="0" borderId="0" xfId="95" applyNumberFormat="1" applyFont="1" applyAlignment="1">
      <alignment vertical="center"/>
    </xf>
    <xf numFmtId="164" fontId="23" fillId="0" borderId="0" xfId="95" applyNumberFormat="1" applyFont="1" applyAlignment="1">
      <alignment vertical="center"/>
    </xf>
    <xf numFmtId="165" fontId="55" fillId="0" borderId="0" xfId="86" applyNumberFormat="1" applyFont="1" applyFill="1" applyAlignment="1">
      <alignment horizontal="right" vertical="center"/>
    </xf>
    <xf numFmtId="165" fontId="23" fillId="0" borderId="0" xfId="68" applyNumberFormat="1" applyFont="1" applyFill="1" applyAlignment="1">
      <alignment horizontal="right"/>
    </xf>
    <xf numFmtId="165" fontId="23" fillId="0" borderId="0" xfId="86" applyNumberFormat="1" applyFont="1" applyFill="1" applyAlignment="1">
      <alignment horizontal="right" vertical="center"/>
    </xf>
    <xf numFmtId="165" fontId="55" fillId="0" borderId="0" xfId="95" applyNumberFormat="1" applyFont="1" applyAlignment="1">
      <alignment horizontal="right" vertical="center"/>
    </xf>
    <xf numFmtId="165" fontId="23" fillId="0" borderId="0" xfId="87" applyNumberFormat="1" applyFont="1" applyFill="1" applyAlignment="1">
      <alignment horizontal="right"/>
    </xf>
    <xf numFmtId="165" fontId="23" fillId="0" borderId="0" xfId="65" applyNumberFormat="1" applyFont="1" applyFill="1" applyAlignment="1">
      <alignment horizontal="right" vertical="center"/>
    </xf>
    <xf numFmtId="165" fontId="23" fillId="0" borderId="0" xfId="86" applyNumberFormat="1" applyFont="1" applyFill="1" applyAlignment="1">
      <alignment horizontal="right"/>
    </xf>
    <xf numFmtId="165" fontId="23" fillId="0" borderId="0" xfId="93" applyNumberFormat="1" applyFont="1" applyFill="1" applyAlignment="1">
      <alignment horizontal="right"/>
    </xf>
    <xf numFmtId="165" fontId="23" fillId="0" borderId="0" xfId="65" applyNumberFormat="1" applyFont="1" applyFill="1" applyAlignment="1">
      <alignment horizontal="right" vertical="center" wrapText="1"/>
    </xf>
    <xf numFmtId="165" fontId="23" fillId="0" borderId="0" xfId="0" applyNumberFormat="1" applyFont="1" applyAlignment="1">
      <alignment horizontal="right" vertical="center"/>
    </xf>
    <xf numFmtId="165" fontId="55" fillId="0" borderId="0" xfId="86" applyNumberFormat="1" applyFont="1" applyFill="1" applyAlignment="1">
      <alignment horizontal="right"/>
    </xf>
    <xf numFmtId="165" fontId="23" fillId="0" borderId="0" xfId="95" applyNumberFormat="1" applyFont="1" applyAlignment="1">
      <alignment horizontal="right" vertical="center"/>
    </xf>
    <xf numFmtId="165" fontId="55" fillId="0" borderId="0" xfId="93" applyNumberFormat="1" applyFont="1" applyFill="1" applyAlignment="1">
      <alignment horizontal="right" vertical="center"/>
    </xf>
    <xf numFmtId="165" fontId="23" fillId="0" borderId="0" xfId="66" applyNumberFormat="1" applyFont="1" applyFill="1" applyAlignment="1">
      <alignment horizontal="right"/>
    </xf>
    <xf numFmtId="1" fontId="55" fillId="0" borderId="0" xfId="86" applyNumberFormat="1" applyFont="1" applyFill="1" applyAlignment="1">
      <alignment horizontal="right" vertical="center" wrapText="1"/>
    </xf>
    <xf numFmtId="165" fontId="23" fillId="0" borderId="0" xfId="107" applyNumberFormat="1" applyFont="1" applyAlignment="1">
      <alignment horizontal="right" vertical="center"/>
    </xf>
    <xf numFmtId="164" fontId="23" fillId="0" borderId="0" xfId="86" applyNumberFormat="1" applyFont="1" applyFill="1" applyBorder="1"/>
    <xf numFmtId="0" fontId="60" fillId="0" borderId="0" xfId="107" applyFont="1" applyFill="1">
      <alignment vertical="center"/>
    </xf>
    <xf numFmtId="0" fontId="54" fillId="0" borderId="0" xfId="107" applyFont="1" applyFill="1" applyAlignment="1">
      <alignment horizontal="left" vertical="center"/>
    </xf>
    <xf numFmtId="0" fontId="23" fillId="33" borderId="0" xfId="86" applyFont="1" applyFill="1"/>
    <xf numFmtId="1" fontId="57" fillId="0" borderId="0" xfId="86" applyNumberFormat="1" applyFont="1" applyFill="1" applyAlignment="1">
      <alignment horizontal="right" vertical="center"/>
    </xf>
    <xf numFmtId="2" fontId="57" fillId="0" borderId="0" xfId="86" applyNumberFormat="1" applyFont="1" applyFill="1" applyAlignment="1">
      <alignment horizontal="right" vertical="center"/>
    </xf>
    <xf numFmtId="165" fontId="1" fillId="0" borderId="19" xfId="0" applyNumberFormat="1" applyFont="1" applyFill="1" applyBorder="1" applyAlignment="1"/>
    <xf numFmtId="165" fontId="1" fillId="0" borderId="0" xfId="0" applyNumberFormat="1" applyFont="1" applyFill="1" applyBorder="1" applyAlignment="1"/>
    <xf numFmtId="0" fontId="0" fillId="0" borderId="0" xfId="86" applyFont="1" applyFill="1" applyBorder="1"/>
    <xf numFmtId="0" fontId="23" fillId="0" borderId="0" xfId="95" applyFont="1" applyFill="1" applyBorder="1" applyAlignment="1">
      <alignment vertical="center"/>
    </xf>
    <xf numFmtId="0" fontId="23" fillId="0" borderId="0" xfId="95" applyFont="1" applyFill="1" applyBorder="1">
      <alignment vertical="center"/>
    </xf>
    <xf numFmtId="0" fontId="1" fillId="0" borderId="0" xfId="0" applyNumberFormat="1" applyFont="1" applyFill="1" applyBorder="1" applyAlignment="1"/>
    <xf numFmtId="0" fontId="0" fillId="0" borderId="0" xfId="86" applyFont="1" applyFill="1" applyBorder="1" applyAlignment="1">
      <alignment horizontal="left"/>
    </xf>
    <xf numFmtId="0" fontId="0" fillId="0" borderId="0" xfId="95" applyFont="1" applyFill="1" applyAlignment="1">
      <alignment vertical="center"/>
    </xf>
    <xf numFmtId="0" fontId="0" fillId="0" borderId="0" xfId="66" applyFont="1" applyFill="1" applyBorder="1" applyAlignment="1">
      <alignment vertical="center"/>
    </xf>
    <xf numFmtId="0" fontId="0" fillId="0" borderId="0" xfId="95" applyFont="1" applyFill="1">
      <alignment vertical="center"/>
    </xf>
    <xf numFmtId="4" fontId="1" fillId="0" borderId="19" xfId="0" applyNumberFormat="1" applyFont="1" applyFill="1" applyBorder="1" applyAlignment="1"/>
    <xf numFmtId="3" fontId="1" fillId="0" borderId="19" xfId="0" applyNumberFormat="1" applyFont="1" applyFill="1" applyBorder="1" applyAlignment="1"/>
    <xf numFmtId="0" fontId="57" fillId="37" borderId="18" xfId="68" applyFont="1" applyFill="1" applyBorder="1" applyAlignment="1">
      <alignment horizontal="right"/>
    </xf>
    <xf numFmtId="1" fontId="0" fillId="0" borderId="0" xfId="0" applyNumberFormat="1" applyFill="1" applyAlignment="1"/>
    <xf numFmtId="0" fontId="51" fillId="0" borderId="0" xfId="0" applyFont="1">
      <alignment vertical="center"/>
    </xf>
    <xf numFmtId="0" fontId="55" fillId="0" borderId="0" xfId="0" applyFont="1" applyFill="1">
      <alignment vertical="center"/>
    </xf>
    <xf numFmtId="0" fontId="61" fillId="0" borderId="0" xfId="95" applyFont="1" applyFill="1" applyBorder="1" applyAlignment="1">
      <alignment horizontal="left" vertical="center"/>
    </xf>
    <xf numFmtId="1" fontId="23" fillId="0" borderId="0" xfId="86" applyNumberFormat="1" applyFont="1" applyFill="1" applyAlignment="1">
      <alignment horizontal="right" vertical="center" wrapText="1"/>
    </xf>
    <xf numFmtId="0" fontId="42" fillId="0" borderId="0" xfId="86" applyFont="1" applyFill="1"/>
    <xf numFmtId="0" fontId="18" fillId="0" borderId="0" xfId="0" applyFont="1" applyAlignment="1"/>
    <xf numFmtId="0" fontId="23" fillId="0" borderId="0" xfId="0" applyNumberFormat="1" applyFont="1" applyFill="1" applyBorder="1" applyAlignment="1"/>
    <xf numFmtId="0" fontId="23" fillId="0" borderId="0" xfId="0" applyFont="1" applyFill="1" applyBorder="1" applyAlignment="1">
      <alignment horizontal="right"/>
    </xf>
    <xf numFmtId="0" fontId="0" fillId="0" borderId="0" xfId="0" applyFont="1" applyFill="1" applyAlignment="1">
      <alignment vertical="top"/>
    </xf>
    <xf numFmtId="0" fontId="23" fillId="0" borderId="0" xfId="0" applyFont="1" applyFill="1" applyAlignment="1">
      <alignment vertical="top"/>
    </xf>
    <xf numFmtId="0" fontId="0" fillId="0" borderId="0" xfId="68" quotePrefix="1" applyFont="1" applyFill="1"/>
    <xf numFmtId="164" fontId="23" fillId="0" borderId="0" xfId="0" applyNumberFormat="1" applyFont="1" applyFill="1" applyBorder="1" applyAlignment="1">
      <alignment horizontal="right"/>
    </xf>
    <xf numFmtId="0" fontId="57" fillId="40" borderId="18" xfId="68" applyFont="1" applyFill="1" applyBorder="1" applyAlignment="1">
      <alignment horizontal="right"/>
    </xf>
    <xf numFmtId="1" fontId="23" fillId="0" borderId="0" xfId="65" applyNumberFormat="1" applyFont="1" applyFill="1" applyAlignment="1">
      <alignment vertical="center"/>
    </xf>
    <xf numFmtId="0" fontId="0" fillId="0" borderId="0" xfId="0" applyFont="1" applyFill="1" applyBorder="1">
      <alignment vertical="center"/>
    </xf>
    <xf numFmtId="0" fontId="23" fillId="0" borderId="0" xfId="68" applyFont="1" applyFill="1" applyBorder="1" applyAlignment="1">
      <alignment horizontal="right"/>
    </xf>
    <xf numFmtId="0" fontId="0" fillId="0" borderId="0" xfId="0" applyFill="1" applyAlignment="1"/>
    <xf numFmtId="0" fontId="0" fillId="0" borderId="0" xfId="0" applyNumberFormat="1" applyFill="1" applyAlignment="1"/>
    <xf numFmtId="164" fontId="0" fillId="0" borderId="0" xfId="0" applyNumberFormat="1" applyFill="1" applyAlignment="1">
      <alignment horizontal="right"/>
    </xf>
    <xf numFmtId="0" fontId="0" fillId="42" borderId="18" xfId="0" applyFont="1" applyFill="1" applyBorder="1">
      <alignment vertical="center"/>
    </xf>
    <xf numFmtId="0" fontId="0" fillId="43" borderId="18" xfId="0" applyFont="1" applyFill="1" applyBorder="1">
      <alignment vertical="center"/>
    </xf>
    <xf numFmtId="0" fontId="0" fillId="44" borderId="18" xfId="0" applyFont="1" applyFill="1" applyBorder="1">
      <alignment vertical="center"/>
    </xf>
    <xf numFmtId="0" fontId="57" fillId="41" borderId="18" xfId="0" applyFont="1" applyFill="1" applyBorder="1">
      <alignment vertical="center"/>
    </xf>
    <xf numFmtId="0" fontId="57" fillId="45" borderId="18" xfId="0" applyFont="1" applyFill="1" applyBorder="1">
      <alignment vertical="center"/>
    </xf>
    <xf numFmtId="0" fontId="57" fillId="46" borderId="18" xfId="0" applyFont="1" applyFill="1" applyBorder="1">
      <alignment vertical="center"/>
    </xf>
    <xf numFmtId="0" fontId="57" fillId="46" borderId="18" xfId="68" applyFont="1" applyFill="1" applyBorder="1" applyAlignment="1">
      <alignment horizontal="right"/>
    </xf>
    <xf numFmtId="0" fontId="55" fillId="0" borderId="0" xfId="0" applyFont="1" applyFill="1" applyBorder="1">
      <alignment vertical="center"/>
    </xf>
    <xf numFmtId="0" fontId="55" fillId="0" borderId="0" xfId="68" applyFont="1" applyFill="1"/>
    <xf numFmtId="164" fontId="23" fillId="32" borderId="0" xfId="68" applyNumberFormat="1" applyFont="1" applyFill="1"/>
    <xf numFmtId="164" fontId="0" fillId="32" borderId="0" xfId="0" applyNumberFormat="1" applyFill="1" applyAlignment="1"/>
    <xf numFmtId="1" fontId="23" fillId="32" borderId="0" xfId="68" applyNumberFormat="1" applyFont="1" applyFill="1"/>
    <xf numFmtId="0" fontId="0" fillId="0" borderId="0" xfId="67" applyFont="1" applyFill="1" applyAlignment="1">
      <alignment vertical="center"/>
    </xf>
    <xf numFmtId="0" fontId="0" fillId="0" borderId="0" xfId="0" applyFont="1" applyFill="1" applyAlignment="1">
      <alignment horizontal="left" vertical="center" wrapText="1"/>
    </xf>
    <xf numFmtId="0" fontId="0" fillId="0" borderId="0" xfId="86" applyFont="1" applyFill="1" applyAlignment="1">
      <alignment horizontal="left" wrapText="1"/>
    </xf>
  </cellXfs>
  <cellStyles count="108">
    <cellStyle name="20 % - Accent1" xfId="1"/>
    <cellStyle name="20 % - Accent2" xfId="2"/>
    <cellStyle name="20 % - Accent3" xfId="3"/>
    <cellStyle name="20 % - Accent4" xfId="4"/>
    <cellStyle name="20 % - Accent5" xfId="5"/>
    <cellStyle name="20 % - Accent6" xfId="6"/>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40 % - Accent1" xfId="13"/>
    <cellStyle name="40 % - Accent2" xfId="14"/>
    <cellStyle name="40 % - Accent3" xfId="15"/>
    <cellStyle name="40 % - Accent4" xfId="16"/>
    <cellStyle name="40 % - Accent5" xfId="17"/>
    <cellStyle name="40 % - Accent6" xfId="18"/>
    <cellStyle name="40% - Accent1" xfId="19" builtinId="31" customBuiltin="1"/>
    <cellStyle name="40% - Accent2" xfId="20" builtinId="35" customBuiltin="1"/>
    <cellStyle name="40% - Accent3" xfId="21" builtinId="39" customBuiltin="1"/>
    <cellStyle name="40% - Accent4" xfId="22" builtinId="43" customBuiltin="1"/>
    <cellStyle name="40% - Accent5" xfId="23" builtinId="47" customBuiltin="1"/>
    <cellStyle name="40% - Accent6" xfId="24" builtinId="51" customBuiltin="1"/>
    <cellStyle name="60 % - Accent1" xfId="25"/>
    <cellStyle name="60 % - Accent2" xfId="26"/>
    <cellStyle name="60 % - Accent3" xfId="27"/>
    <cellStyle name="60 % - Accent4" xfId="28"/>
    <cellStyle name="60 % - Accent5" xfId="29"/>
    <cellStyle name="60 % - Accent6" xfId="30"/>
    <cellStyle name="60% - Accent1" xfId="31" builtinId="32" customBuiltin="1"/>
    <cellStyle name="60% - Accent2" xfId="32" builtinId="36" customBuiltin="1"/>
    <cellStyle name="60% - Accent3" xfId="33" builtinId="40" customBuiltin="1"/>
    <cellStyle name="60% - Accent4" xfId="34" builtinId="44" customBuiltin="1"/>
    <cellStyle name="60% - Accent5" xfId="35" builtinId="48" customBuiltin="1"/>
    <cellStyle name="60% - Accent6" xfId="36" builtinId="52" customBuiltin="1"/>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cellStyle name="Bad" xfId="44" builtinId="27" customBuiltin="1"/>
    <cellStyle name="Calcul" xfId="45"/>
    <cellStyle name="Calculation" xfId="46" builtinId="22" customBuiltin="1"/>
    <cellStyle name="Cellule liée" xfId="47"/>
    <cellStyle name="Check Cell" xfId="48" builtinId="23" customBuiltin="1"/>
    <cellStyle name="Commentaire" xfId="49"/>
    <cellStyle name="Commentaire 2" xfId="88"/>
    <cellStyle name="Entrée" xfId="50"/>
    <cellStyle name="Explanatory Text" xfId="51" builtinId="53" customBuiltin="1"/>
    <cellStyle name="Good" xfId="52" builtinId="26" customBuiltin="1"/>
    <cellStyle name="Heading 1" xfId="53" builtinId="16" customBuiltin="1"/>
    <cellStyle name="Heading 2" xfId="54" builtinId="17" customBuiltin="1"/>
    <cellStyle name="Heading 3" xfId="55" builtinId="18" customBuiltin="1"/>
    <cellStyle name="Heading 4" xfId="56" builtinId="19" customBuiltin="1"/>
    <cellStyle name="Hyperlink 2" xfId="96"/>
    <cellStyle name="Input" xfId="57" builtinId="20" customBuiltin="1"/>
    <cellStyle name="Insatisfaisant" xfId="58"/>
    <cellStyle name="Lien hypertexte" xfId="59"/>
    <cellStyle name="Lien hypertexte 2" xfId="60"/>
    <cellStyle name="Lien hypertexte_Fig 1.2" xfId="89"/>
    <cellStyle name="Linked Cell" xfId="61" builtinId="24" customBuiltin="1"/>
    <cellStyle name="Neutral" xfId="62" builtinId="28" customBuiltin="1"/>
    <cellStyle name="Neutre" xfId="63"/>
    <cellStyle name="Normal" xfId="0" builtinId="0" customBuiltin="1"/>
    <cellStyle name="Normal 10" xfId="97"/>
    <cellStyle name="Normal 11" xfId="85"/>
    <cellStyle name="Normal 12" xfId="107"/>
    <cellStyle name="Normal 2" xfId="64"/>
    <cellStyle name="Normal 2 2" xfId="86"/>
    <cellStyle name="Normal 2 3" xfId="95"/>
    <cellStyle name="Normal 3" xfId="90"/>
    <cellStyle name="Normal 3 2" xfId="91"/>
    <cellStyle name="Normal 3 3" xfId="98"/>
    <cellStyle name="Normal 3 3 2" xfId="99"/>
    <cellStyle name="Normal 3 4" xfId="100"/>
    <cellStyle name="Normal 4" xfId="92"/>
    <cellStyle name="Normal 5" xfId="101"/>
    <cellStyle name="Normal 6" xfId="102"/>
    <cellStyle name="Normal 7" xfId="103"/>
    <cellStyle name="Normal 7 2" xfId="104"/>
    <cellStyle name="Normal 8" xfId="105"/>
    <cellStyle name="Normal 9" xfId="106"/>
    <cellStyle name="Normal_Chapter_2_Labour_market_maps-CORR" xfId="65"/>
    <cellStyle name="Normal_Chapter_6_European cities_maps_renumbered-CORR" xfId="87"/>
    <cellStyle name="Normal_Chapter_7_GDP_maps-CORR" xfId="66"/>
    <cellStyle name="Normal_Chapter_9_SBS_maps_renumbered-CORR" xfId="67"/>
    <cellStyle name="Normal_Maps YB2010 Chapter 4 GDP_corr" xfId="68"/>
    <cellStyle name="Normal_Maps YB2010 Chapter 4 GDP_corr 2" xfId="93"/>
    <cellStyle name="Normal_Yearbook 2010 Ch 11 graphs_30032010" xfId="69"/>
    <cellStyle name="Normal_Yearbook 2010 Ch 11 graphs_30032010 2" xfId="94"/>
    <cellStyle name="Note" xfId="70" builtinId="10" customBuiltin="1"/>
    <cellStyle name="Output" xfId="71" builtinId="21" customBuiltin="1"/>
    <cellStyle name="Satisfaisant" xfId="72"/>
    <cellStyle name="Sortie" xfId="73"/>
    <cellStyle name="Style 1" xfId="74"/>
    <cellStyle name="Texte explicatif" xfId="75"/>
    <cellStyle name="Title" xfId="76" builtinId="15" customBuiltin="1"/>
    <cellStyle name="Titre" xfId="77"/>
    <cellStyle name="Titre 1" xfId="78"/>
    <cellStyle name="Titre 2" xfId="79"/>
    <cellStyle name="Titre 3" xfId="80"/>
    <cellStyle name="Titre 4" xfId="81"/>
    <cellStyle name="Total" xfId="82" builtinId="25" customBuiltin="1"/>
    <cellStyle name="Vérification" xfId="83"/>
    <cellStyle name="Warning Text" xfId="84" builtinId="11" customBuiltin="1"/>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7212598425197"/>
          <c:y val="3.3582866986699565E-2"/>
          <c:w val="0.85605459026798103"/>
          <c:h val="0.8761869941186663"/>
        </c:manualLayout>
      </c:layout>
      <c:barChart>
        <c:barDir val="bar"/>
        <c:grouping val="stacked"/>
        <c:varyColors val="0"/>
        <c:ser>
          <c:idx val="8"/>
          <c:order val="1"/>
          <c:tx>
            <c:strRef>
              <c:f>'Figure 1'!$F$11</c:f>
              <c:strCache>
                <c:ptCount val="1"/>
                <c:pt idx="0">
                  <c:v>mid</c:v>
                </c:pt>
              </c:strCache>
            </c:strRef>
          </c:tx>
          <c:spPr>
            <a:noFill/>
            <a:ln>
              <a:noFill/>
            </a:ln>
          </c:spPr>
          <c:invertIfNegative val="0"/>
          <c:cat>
            <c:multiLvlStrRef>
              <c:f>'Figure 1'!$C$12:$D$83</c:f>
              <c:multiLvlStrCache>
                <c:ptCount val="72"/>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pt idx="66">
                    <c:v>Male</c:v>
                  </c:pt>
                  <c:pt idx="67">
                    <c:v>Female</c:v>
                  </c:pt>
                  <c:pt idx="68">
                    <c:v>Male</c:v>
                  </c:pt>
                  <c:pt idx="69">
                    <c:v>Female</c:v>
                  </c:pt>
                  <c:pt idx="70">
                    <c:v>Male</c:v>
                  </c:pt>
                  <c:pt idx="71">
                    <c:v>Female</c:v>
                  </c:pt>
                </c:lvl>
                <c:lvl>
                  <c:pt idx="0">
                    <c:v>Spain</c:v>
                  </c:pt>
                  <c:pt idx="2">
                    <c:v>Italy</c:v>
                  </c:pt>
                  <c:pt idx="4">
                    <c:v>France</c:v>
                  </c:pt>
                  <c:pt idx="6">
                    <c:v>Sweden</c:v>
                  </c:pt>
                  <c:pt idx="8">
                    <c:v>Luxembourg</c:v>
                  </c:pt>
                  <c:pt idx="10">
                    <c:v>Netherlands</c:v>
                  </c:pt>
                  <c:pt idx="12">
                    <c:v>Cyprus</c:v>
                  </c:pt>
                  <c:pt idx="14">
                    <c:v>Austria</c:v>
                  </c:pt>
                  <c:pt idx="16">
                    <c:v>Germany</c:v>
                  </c:pt>
                  <c:pt idx="18">
                    <c:v>United Kingdom</c:v>
                  </c:pt>
                  <c:pt idx="20">
                    <c:v>Ireland</c:v>
                  </c:pt>
                  <c:pt idx="22">
                    <c:v>Malta</c:v>
                  </c:pt>
                  <c:pt idx="24">
                    <c:v>Greece</c:v>
                  </c:pt>
                  <c:pt idx="26">
                    <c:v>Finland</c:v>
                  </c:pt>
                  <c:pt idx="28">
                    <c:v>Portugal</c:v>
                  </c:pt>
                  <c:pt idx="30">
                    <c:v>Belgium</c:v>
                  </c:pt>
                  <c:pt idx="32">
                    <c:v>Slovenia</c:v>
                  </c:pt>
                  <c:pt idx="34">
                    <c:v>Denmark</c:v>
                  </c:pt>
                  <c:pt idx="36">
                    <c:v>Czech Republic</c:v>
                  </c:pt>
                  <c:pt idx="38">
                    <c:v>Croatia</c:v>
                  </c:pt>
                  <c:pt idx="40">
                    <c:v>Poland</c:v>
                  </c:pt>
                  <c:pt idx="42">
                    <c:v>Estonia</c:v>
                  </c:pt>
                  <c:pt idx="44">
                    <c:v>Slovakia</c:v>
                  </c:pt>
                  <c:pt idx="46">
                    <c:v>Hungary</c:v>
                  </c:pt>
                  <c:pt idx="48">
                    <c:v>Romania</c:v>
                  </c:pt>
                  <c:pt idx="50">
                    <c:v>Bulgaria</c:v>
                  </c:pt>
                  <c:pt idx="52">
                    <c:v>Latvia</c:v>
                  </c:pt>
                  <c:pt idx="54">
                    <c:v>Lithuania</c:v>
                  </c:pt>
                  <c:pt idx="56">
                    <c:v>Iceland</c:v>
                  </c:pt>
                  <c:pt idx="58">
                    <c:v>Switzerland</c:v>
                  </c:pt>
                  <c:pt idx="60">
                    <c:v>Liechtenstein</c:v>
                  </c:pt>
                  <c:pt idx="62">
                    <c:v>Norway</c:v>
                  </c:pt>
                  <c:pt idx="64">
                    <c:v>Turkey</c:v>
                  </c:pt>
                  <c:pt idx="66">
                    <c:v>Montenegro</c:v>
                  </c:pt>
                  <c:pt idx="68">
                    <c:v>FYR of Macedonia</c:v>
                  </c:pt>
                  <c:pt idx="70">
                    <c:v>Serbia</c:v>
                  </c:pt>
                </c:lvl>
              </c:multiLvlStrCache>
            </c:multiLvlStrRef>
          </c:cat>
          <c:val>
            <c:numRef>
              <c:f>'Figure 1'!$F$12:$F$83</c:f>
              <c:numCache>
                <c:formatCode>0.0</c:formatCode>
                <c:ptCount val="72"/>
                <c:pt idx="0">
                  <c:v>78.2</c:v>
                </c:pt>
                <c:pt idx="1">
                  <c:v>82.6</c:v>
                </c:pt>
                <c:pt idx="2">
                  <c:v>78.2</c:v>
                </c:pt>
                <c:pt idx="3">
                  <c:v>83.2</c:v>
                </c:pt>
                <c:pt idx="4">
                  <c:v>75.5</c:v>
                </c:pt>
                <c:pt idx="5">
                  <c:v>83.3</c:v>
                </c:pt>
                <c:pt idx="6">
                  <c:v>78.900000000000006</c:v>
                </c:pt>
                <c:pt idx="7">
                  <c:v>83</c:v>
                </c:pt>
                <c:pt idx="10">
                  <c:v>78.099999999999994</c:v>
                </c:pt>
                <c:pt idx="11">
                  <c:v>81.900000000000006</c:v>
                </c:pt>
                <c:pt idx="14">
                  <c:v>77.3</c:v>
                </c:pt>
                <c:pt idx="15">
                  <c:v>82.5</c:v>
                </c:pt>
                <c:pt idx="16">
                  <c:v>76.2</c:v>
                </c:pt>
                <c:pt idx="17">
                  <c:v>82.3</c:v>
                </c:pt>
                <c:pt idx="18">
                  <c:v>75.900000000000006</c:v>
                </c:pt>
                <c:pt idx="19">
                  <c:v>80.2</c:v>
                </c:pt>
                <c:pt idx="20">
                  <c:v>78.5</c:v>
                </c:pt>
                <c:pt idx="21">
                  <c:v>82.9</c:v>
                </c:pt>
                <c:pt idx="24">
                  <c:v>77.5</c:v>
                </c:pt>
                <c:pt idx="25">
                  <c:v>82.5</c:v>
                </c:pt>
                <c:pt idx="26">
                  <c:v>76.900000000000006</c:v>
                </c:pt>
                <c:pt idx="27">
                  <c:v>82.1</c:v>
                </c:pt>
                <c:pt idx="28">
                  <c:v>73.5</c:v>
                </c:pt>
                <c:pt idx="29">
                  <c:v>81.2</c:v>
                </c:pt>
                <c:pt idx="30">
                  <c:v>74.7</c:v>
                </c:pt>
                <c:pt idx="31">
                  <c:v>81.8</c:v>
                </c:pt>
                <c:pt idx="32">
                  <c:v>76.099999999999994</c:v>
                </c:pt>
                <c:pt idx="33">
                  <c:v>82.5</c:v>
                </c:pt>
                <c:pt idx="34">
                  <c:v>77.3</c:v>
                </c:pt>
                <c:pt idx="35">
                  <c:v>81.7</c:v>
                </c:pt>
                <c:pt idx="36">
                  <c:v>73.5</c:v>
                </c:pt>
                <c:pt idx="37">
                  <c:v>79.5</c:v>
                </c:pt>
                <c:pt idx="38">
                  <c:v>73.099999999999994</c:v>
                </c:pt>
                <c:pt idx="39">
                  <c:v>80.099999999999994</c:v>
                </c:pt>
                <c:pt idx="40">
                  <c:v>70.599999999999994</c:v>
                </c:pt>
                <c:pt idx="41">
                  <c:v>79.900000000000006</c:v>
                </c:pt>
                <c:pt idx="44">
                  <c:v>71.8</c:v>
                </c:pt>
                <c:pt idx="45">
                  <c:v>79.400000000000006</c:v>
                </c:pt>
                <c:pt idx="46">
                  <c:v>69.8</c:v>
                </c:pt>
                <c:pt idx="47">
                  <c:v>77.5</c:v>
                </c:pt>
                <c:pt idx="48">
                  <c:v>70.3</c:v>
                </c:pt>
                <c:pt idx="49">
                  <c:v>77.5</c:v>
                </c:pt>
                <c:pt idx="50">
                  <c:v>69.5</c:v>
                </c:pt>
                <c:pt idx="51">
                  <c:v>76.5</c:v>
                </c:pt>
                <c:pt idx="58">
                  <c:v>80.099999999999994</c:v>
                </c:pt>
                <c:pt idx="59">
                  <c:v>84.4</c:v>
                </c:pt>
                <c:pt idx="62">
                  <c:v>78.900000000000006</c:v>
                </c:pt>
                <c:pt idx="63">
                  <c:v>82.3</c:v>
                </c:pt>
                <c:pt idx="64">
                  <c:v>72</c:v>
                </c:pt>
                <c:pt idx="65">
                  <c:v>75.2</c:v>
                </c:pt>
              </c:numCache>
            </c:numRef>
          </c:val>
        </c:ser>
        <c:ser>
          <c:idx val="9"/>
          <c:order val="2"/>
          <c:tx>
            <c:strRef>
              <c:f>'Figure 1'!$G$11</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4"/>
            <c:invertIfNegative val="0"/>
            <c:bubble3D val="0"/>
            <c:spPr>
              <a:solidFill>
                <a:srgbClr val="E5E7F3"/>
              </a:solidFill>
              <a:ln>
                <a:noFill/>
              </a:ln>
            </c:spPr>
          </c:dPt>
          <c:dPt>
            <c:idx val="65"/>
            <c:invertIfNegative val="0"/>
            <c:bubble3D val="0"/>
            <c:spPr>
              <a:solidFill>
                <a:srgbClr val="ECD6D1"/>
              </a:solidFill>
              <a:ln>
                <a:noFill/>
              </a:ln>
            </c:spPr>
          </c:dPt>
          <c:dPt>
            <c:idx val="66"/>
            <c:invertIfNegative val="0"/>
            <c:bubble3D val="0"/>
            <c:spPr>
              <a:solidFill>
                <a:srgbClr val="E5E7F3"/>
              </a:solidFill>
              <a:ln>
                <a:noFill/>
              </a:ln>
            </c:spPr>
          </c:dPt>
          <c:dPt>
            <c:idx val="67"/>
            <c:invertIfNegative val="0"/>
            <c:bubble3D val="0"/>
            <c:spPr>
              <a:solidFill>
                <a:srgbClr val="ECD6D1"/>
              </a:solidFill>
              <a:ln>
                <a:noFill/>
              </a:ln>
            </c:spPr>
          </c:dPt>
          <c:dPt>
            <c:idx val="68"/>
            <c:invertIfNegative val="0"/>
            <c:bubble3D val="0"/>
            <c:spPr>
              <a:solidFill>
                <a:srgbClr val="E5E7F3"/>
              </a:solidFill>
              <a:ln>
                <a:noFill/>
              </a:ln>
            </c:spPr>
          </c:dPt>
          <c:dPt>
            <c:idx val="69"/>
            <c:invertIfNegative val="0"/>
            <c:bubble3D val="0"/>
            <c:spPr>
              <a:solidFill>
                <a:srgbClr val="ECD6D1"/>
              </a:solidFill>
              <a:ln>
                <a:noFill/>
              </a:ln>
            </c:spPr>
          </c:dPt>
          <c:dPt>
            <c:idx val="70"/>
            <c:invertIfNegative val="0"/>
            <c:bubble3D val="0"/>
            <c:spPr>
              <a:solidFill>
                <a:srgbClr val="E5E7F3"/>
              </a:solidFill>
              <a:ln>
                <a:noFill/>
              </a:ln>
            </c:spPr>
          </c:dPt>
          <c:dPt>
            <c:idx val="71"/>
            <c:invertIfNegative val="0"/>
            <c:bubble3D val="0"/>
            <c:spPr>
              <a:solidFill>
                <a:srgbClr val="ECD6D1"/>
              </a:solidFill>
              <a:ln>
                <a:noFill/>
              </a:ln>
            </c:spPr>
          </c:dPt>
          <c:dPt>
            <c:idx val="73"/>
            <c:invertIfNegative val="0"/>
            <c:bubble3D val="0"/>
            <c:spPr>
              <a:solidFill>
                <a:schemeClr val="accent2">
                  <a:lumMod val="40000"/>
                  <a:lumOff val="60000"/>
                </a:schemeClr>
              </a:solidFill>
              <a:ln>
                <a:noFill/>
              </a:ln>
            </c:spPr>
          </c:dPt>
          <c:cat>
            <c:multiLvlStrRef>
              <c:f>'Figure 1'!$C$12:$D$83</c:f>
              <c:multiLvlStrCache>
                <c:ptCount val="72"/>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pt idx="66">
                    <c:v>Male</c:v>
                  </c:pt>
                  <c:pt idx="67">
                    <c:v>Female</c:v>
                  </c:pt>
                  <c:pt idx="68">
                    <c:v>Male</c:v>
                  </c:pt>
                  <c:pt idx="69">
                    <c:v>Female</c:v>
                  </c:pt>
                  <c:pt idx="70">
                    <c:v>Male</c:v>
                  </c:pt>
                  <c:pt idx="71">
                    <c:v>Female</c:v>
                  </c:pt>
                </c:lvl>
                <c:lvl>
                  <c:pt idx="0">
                    <c:v>Spain</c:v>
                  </c:pt>
                  <c:pt idx="2">
                    <c:v>Italy</c:v>
                  </c:pt>
                  <c:pt idx="4">
                    <c:v>France</c:v>
                  </c:pt>
                  <c:pt idx="6">
                    <c:v>Sweden</c:v>
                  </c:pt>
                  <c:pt idx="8">
                    <c:v>Luxembourg</c:v>
                  </c:pt>
                  <c:pt idx="10">
                    <c:v>Netherlands</c:v>
                  </c:pt>
                  <c:pt idx="12">
                    <c:v>Cyprus</c:v>
                  </c:pt>
                  <c:pt idx="14">
                    <c:v>Austria</c:v>
                  </c:pt>
                  <c:pt idx="16">
                    <c:v>Germany</c:v>
                  </c:pt>
                  <c:pt idx="18">
                    <c:v>United Kingdom</c:v>
                  </c:pt>
                  <c:pt idx="20">
                    <c:v>Ireland</c:v>
                  </c:pt>
                  <c:pt idx="22">
                    <c:v>Malta</c:v>
                  </c:pt>
                  <c:pt idx="24">
                    <c:v>Greece</c:v>
                  </c:pt>
                  <c:pt idx="26">
                    <c:v>Finland</c:v>
                  </c:pt>
                  <c:pt idx="28">
                    <c:v>Portugal</c:v>
                  </c:pt>
                  <c:pt idx="30">
                    <c:v>Belgium</c:v>
                  </c:pt>
                  <c:pt idx="32">
                    <c:v>Slovenia</c:v>
                  </c:pt>
                  <c:pt idx="34">
                    <c:v>Denmark</c:v>
                  </c:pt>
                  <c:pt idx="36">
                    <c:v>Czech Republic</c:v>
                  </c:pt>
                  <c:pt idx="38">
                    <c:v>Croatia</c:v>
                  </c:pt>
                  <c:pt idx="40">
                    <c:v>Poland</c:v>
                  </c:pt>
                  <c:pt idx="42">
                    <c:v>Estonia</c:v>
                  </c:pt>
                  <c:pt idx="44">
                    <c:v>Slovakia</c:v>
                  </c:pt>
                  <c:pt idx="46">
                    <c:v>Hungary</c:v>
                  </c:pt>
                  <c:pt idx="48">
                    <c:v>Romania</c:v>
                  </c:pt>
                  <c:pt idx="50">
                    <c:v>Bulgaria</c:v>
                  </c:pt>
                  <c:pt idx="52">
                    <c:v>Latvia</c:v>
                  </c:pt>
                  <c:pt idx="54">
                    <c:v>Lithuania</c:v>
                  </c:pt>
                  <c:pt idx="56">
                    <c:v>Iceland</c:v>
                  </c:pt>
                  <c:pt idx="58">
                    <c:v>Switzerland</c:v>
                  </c:pt>
                  <c:pt idx="60">
                    <c:v>Liechtenstein</c:v>
                  </c:pt>
                  <c:pt idx="62">
                    <c:v>Norway</c:v>
                  </c:pt>
                  <c:pt idx="64">
                    <c:v>Turkey</c:v>
                  </c:pt>
                  <c:pt idx="66">
                    <c:v>Montenegro</c:v>
                  </c:pt>
                  <c:pt idx="68">
                    <c:v>FYR of Macedonia</c:v>
                  </c:pt>
                  <c:pt idx="70">
                    <c:v>Serbia</c:v>
                  </c:pt>
                </c:lvl>
              </c:multiLvlStrCache>
            </c:multiLvlStrRef>
          </c:cat>
          <c:val>
            <c:numRef>
              <c:f>'Figure 1'!$G$12:$G$83</c:f>
              <c:numCache>
                <c:formatCode>0.0</c:formatCode>
                <c:ptCount val="72"/>
                <c:pt idx="0">
                  <c:v>2.8999999999999915</c:v>
                </c:pt>
                <c:pt idx="1">
                  <c:v>4.4000000000000057</c:v>
                </c:pt>
                <c:pt idx="2">
                  <c:v>3</c:v>
                </c:pt>
                <c:pt idx="3">
                  <c:v>3.2000000000000028</c:v>
                </c:pt>
                <c:pt idx="4">
                  <c:v>5</c:v>
                </c:pt>
                <c:pt idx="5">
                  <c:v>3.4000000000000057</c:v>
                </c:pt>
                <c:pt idx="6">
                  <c:v>1.6999999999999886</c:v>
                </c:pt>
                <c:pt idx="7">
                  <c:v>1.0999999999999943</c:v>
                </c:pt>
                <c:pt idx="10">
                  <c:v>1.9000000000000057</c:v>
                </c:pt>
                <c:pt idx="11">
                  <c:v>1.8999999999999915</c:v>
                </c:pt>
                <c:pt idx="14">
                  <c:v>2.4000000000000057</c:v>
                </c:pt>
                <c:pt idx="15">
                  <c:v>2.5999999999999943</c:v>
                </c:pt>
                <c:pt idx="16">
                  <c:v>4</c:v>
                </c:pt>
                <c:pt idx="17">
                  <c:v>2.2999999999999972</c:v>
                </c:pt>
                <c:pt idx="18">
                  <c:v>4.7999999999999972</c:v>
                </c:pt>
                <c:pt idx="19">
                  <c:v>4.2999999999999972</c:v>
                </c:pt>
                <c:pt idx="20">
                  <c:v>0.40000000000000568</c:v>
                </c:pt>
                <c:pt idx="21">
                  <c:v>0.29999999999999716</c:v>
                </c:pt>
                <c:pt idx="24">
                  <c:v>2</c:v>
                </c:pt>
                <c:pt idx="25">
                  <c:v>2.9000000000000057</c:v>
                </c:pt>
                <c:pt idx="26">
                  <c:v>1.2999999999999972</c:v>
                </c:pt>
                <c:pt idx="27">
                  <c:v>1.6000000000000085</c:v>
                </c:pt>
                <c:pt idx="28">
                  <c:v>4.2999999999999972</c:v>
                </c:pt>
                <c:pt idx="29">
                  <c:v>3</c:v>
                </c:pt>
                <c:pt idx="30">
                  <c:v>4.7000000000000028</c:v>
                </c:pt>
                <c:pt idx="31">
                  <c:v>2.5</c:v>
                </c:pt>
                <c:pt idx="32">
                  <c:v>2.2000000000000028</c:v>
                </c:pt>
                <c:pt idx="33">
                  <c:v>1.7999999999999972</c:v>
                </c:pt>
                <c:pt idx="34">
                  <c:v>1.5</c:v>
                </c:pt>
                <c:pt idx="35">
                  <c:v>0.79999999999999716</c:v>
                </c:pt>
                <c:pt idx="36">
                  <c:v>3.5999999999999943</c:v>
                </c:pt>
                <c:pt idx="37">
                  <c:v>2.5999999999999943</c:v>
                </c:pt>
                <c:pt idx="38">
                  <c:v>2.3000000000000114</c:v>
                </c:pt>
                <c:pt idx="39">
                  <c:v>1.7000000000000028</c:v>
                </c:pt>
                <c:pt idx="40">
                  <c:v>3.8000000000000114</c:v>
                </c:pt>
                <c:pt idx="41">
                  <c:v>2.7999999999999972</c:v>
                </c:pt>
                <c:pt idx="44">
                  <c:v>2.5</c:v>
                </c:pt>
                <c:pt idx="45">
                  <c:v>1.8999999999999915</c:v>
                </c:pt>
                <c:pt idx="46">
                  <c:v>3.7999999999999972</c:v>
                </c:pt>
                <c:pt idx="47">
                  <c:v>1.9000000000000057</c:v>
                </c:pt>
                <c:pt idx="48">
                  <c:v>2.4000000000000057</c:v>
                </c:pt>
                <c:pt idx="49">
                  <c:v>1.7000000000000028</c:v>
                </c:pt>
                <c:pt idx="50">
                  <c:v>2.2000000000000028</c:v>
                </c:pt>
                <c:pt idx="51">
                  <c:v>2.2999999999999972</c:v>
                </c:pt>
                <c:pt idx="58">
                  <c:v>1.4000000000000057</c:v>
                </c:pt>
                <c:pt idx="59">
                  <c:v>1.2999999999999972</c:v>
                </c:pt>
                <c:pt idx="62">
                  <c:v>2.5999999999999943</c:v>
                </c:pt>
                <c:pt idx="63">
                  <c:v>3.4000000000000057</c:v>
                </c:pt>
                <c:pt idx="64">
                  <c:v>4</c:v>
                </c:pt>
                <c:pt idx="65">
                  <c:v>7.2000000000000028</c:v>
                </c:pt>
              </c:numCache>
            </c:numRef>
          </c:val>
        </c:ser>
        <c:ser>
          <c:idx val="7"/>
          <c:order val="0"/>
          <c:tx>
            <c:strRef>
              <c:f>'Figure 1'!$E$11</c:f>
              <c:strCache>
                <c:ptCount val="1"/>
                <c:pt idx="0">
                  <c:v>min</c:v>
                </c:pt>
              </c:strCache>
            </c:strRef>
          </c:tx>
          <c:spPr>
            <a:solidFill>
              <a:schemeClr val="accent2">
                <a:lumMod val="75000"/>
              </a:schemeClr>
            </a:solidFill>
            <a:ln w="28575">
              <a:noFill/>
            </a:ln>
          </c:spPr>
          <c:invertIfNegative val="0"/>
          <c:cat>
            <c:multiLvlStrRef>
              <c:f>'Figure 1'!$C$12:$D$83</c:f>
              <c:multiLvlStrCache>
                <c:ptCount val="72"/>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pt idx="66">
                    <c:v>Male</c:v>
                  </c:pt>
                  <c:pt idx="67">
                    <c:v>Female</c:v>
                  </c:pt>
                  <c:pt idx="68">
                    <c:v>Male</c:v>
                  </c:pt>
                  <c:pt idx="69">
                    <c:v>Female</c:v>
                  </c:pt>
                  <c:pt idx="70">
                    <c:v>Male</c:v>
                  </c:pt>
                  <c:pt idx="71">
                    <c:v>Female</c:v>
                  </c:pt>
                </c:lvl>
                <c:lvl>
                  <c:pt idx="0">
                    <c:v>Spain</c:v>
                  </c:pt>
                  <c:pt idx="2">
                    <c:v>Italy</c:v>
                  </c:pt>
                  <c:pt idx="4">
                    <c:v>France</c:v>
                  </c:pt>
                  <c:pt idx="6">
                    <c:v>Sweden</c:v>
                  </c:pt>
                  <c:pt idx="8">
                    <c:v>Luxembourg</c:v>
                  </c:pt>
                  <c:pt idx="10">
                    <c:v>Netherlands</c:v>
                  </c:pt>
                  <c:pt idx="12">
                    <c:v>Cyprus</c:v>
                  </c:pt>
                  <c:pt idx="14">
                    <c:v>Austria</c:v>
                  </c:pt>
                  <c:pt idx="16">
                    <c:v>Germany</c:v>
                  </c:pt>
                  <c:pt idx="18">
                    <c:v>United Kingdom</c:v>
                  </c:pt>
                  <c:pt idx="20">
                    <c:v>Ireland</c:v>
                  </c:pt>
                  <c:pt idx="22">
                    <c:v>Malta</c:v>
                  </c:pt>
                  <c:pt idx="24">
                    <c:v>Greece</c:v>
                  </c:pt>
                  <c:pt idx="26">
                    <c:v>Finland</c:v>
                  </c:pt>
                  <c:pt idx="28">
                    <c:v>Portugal</c:v>
                  </c:pt>
                  <c:pt idx="30">
                    <c:v>Belgium</c:v>
                  </c:pt>
                  <c:pt idx="32">
                    <c:v>Slovenia</c:v>
                  </c:pt>
                  <c:pt idx="34">
                    <c:v>Denmark</c:v>
                  </c:pt>
                  <c:pt idx="36">
                    <c:v>Czech Republic</c:v>
                  </c:pt>
                  <c:pt idx="38">
                    <c:v>Croatia</c:v>
                  </c:pt>
                  <c:pt idx="40">
                    <c:v>Poland</c:v>
                  </c:pt>
                  <c:pt idx="42">
                    <c:v>Estonia</c:v>
                  </c:pt>
                  <c:pt idx="44">
                    <c:v>Slovakia</c:v>
                  </c:pt>
                  <c:pt idx="46">
                    <c:v>Hungary</c:v>
                  </c:pt>
                  <c:pt idx="48">
                    <c:v>Romania</c:v>
                  </c:pt>
                  <c:pt idx="50">
                    <c:v>Bulgaria</c:v>
                  </c:pt>
                  <c:pt idx="52">
                    <c:v>Latvia</c:v>
                  </c:pt>
                  <c:pt idx="54">
                    <c:v>Lithuania</c:v>
                  </c:pt>
                  <c:pt idx="56">
                    <c:v>Iceland</c:v>
                  </c:pt>
                  <c:pt idx="58">
                    <c:v>Switzerland</c:v>
                  </c:pt>
                  <c:pt idx="60">
                    <c:v>Liechtenstein</c:v>
                  </c:pt>
                  <c:pt idx="62">
                    <c:v>Norway</c:v>
                  </c:pt>
                  <c:pt idx="64">
                    <c:v>Turkey</c:v>
                  </c:pt>
                  <c:pt idx="66">
                    <c:v>Montenegro</c:v>
                  </c:pt>
                  <c:pt idx="68">
                    <c:v>FYR of Macedonia</c:v>
                  </c:pt>
                  <c:pt idx="70">
                    <c:v>Serbia</c:v>
                  </c:pt>
                </c:lvl>
              </c:multiLvlStrCache>
            </c:multiLvlStrRef>
          </c:cat>
          <c:val>
            <c:numRef>
              <c:f>'Figure 1'!$E$12:$E$83</c:f>
              <c:numCache>
                <c:formatCode>0.0</c:formatCode>
                <c:ptCount val="72"/>
                <c:pt idx="0">
                  <c:v>0</c:v>
                </c:pt>
                <c:pt idx="1">
                  <c:v>0</c:v>
                </c:pt>
                <c:pt idx="2">
                  <c:v>0</c:v>
                </c:pt>
                <c:pt idx="3">
                  <c:v>0</c:v>
                </c:pt>
                <c:pt idx="4">
                  <c:v>0</c:v>
                </c:pt>
                <c:pt idx="5">
                  <c:v>0</c:v>
                </c:pt>
                <c:pt idx="6">
                  <c:v>0</c:v>
                </c:pt>
                <c:pt idx="7">
                  <c:v>0</c:v>
                </c:pt>
                <c:pt idx="10">
                  <c:v>0</c:v>
                </c:pt>
                <c:pt idx="11">
                  <c:v>0</c:v>
                </c:pt>
                <c:pt idx="14">
                  <c:v>0</c:v>
                </c:pt>
                <c:pt idx="15">
                  <c:v>0</c:v>
                </c:pt>
                <c:pt idx="16">
                  <c:v>0</c:v>
                </c:pt>
                <c:pt idx="17">
                  <c:v>0</c:v>
                </c:pt>
                <c:pt idx="18">
                  <c:v>0</c:v>
                </c:pt>
                <c:pt idx="19">
                  <c:v>0</c:v>
                </c:pt>
                <c:pt idx="20">
                  <c:v>0</c:v>
                </c:pt>
                <c:pt idx="21">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4">
                  <c:v>0</c:v>
                </c:pt>
                <c:pt idx="45">
                  <c:v>0</c:v>
                </c:pt>
                <c:pt idx="46">
                  <c:v>0</c:v>
                </c:pt>
                <c:pt idx="47">
                  <c:v>0</c:v>
                </c:pt>
                <c:pt idx="48">
                  <c:v>0</c:v>
                </c:pt>
                <c:pt idx="49">
                  <c:v>0</c:v>
                </c:pt>
                <c:pt idx="50">
                  <c:v>0</c:v>
                </c:pt>
                <c:pt idx="51">
                  <c:v>0</c:v>
                </c:pt>
                <c:pt idx="58">
                  <c:v>0</c:v>
                </c:pt>
                <c:pt idx="59">
                  <c:v>0</c:v>
                </c:pt>
                <c:pt idx="62">
                  <c:v>0</c:v>
                </c:pt>
                <c:pt idx="63">
                  <c:v>0</c:v>
                </c:pt>
                <c:pt idx="64">
                  <c:v>0</c:v>
                </c:pt>
                <c:pt idx="65">
                  <c:v>0</c:v>
                </c:pt>
              </c:numCache>
            </c:numRef>
          </c:val>
        </c:ser>
        <c:dLbls>
          <c:showLegendKey val="0"/>
          <c:showVal val="0"/>
          <c:showCatName val="0"/>
          <c:showSerName val="0"/>
          <c:showPercent val="0"/>
          <c:showBubbleSize val="0"/>
        </c:dLbls>
        <c:gapWidth val="124"/>
        <c:overlap val="100"/>
        <c:axId val="231019264"/>
        <c:axId val="231020800"/>
      </c:barChart>
      <c:scatterChart>
        <c:scatterStyle val="smoothMarker"/>
        <c:varyColors val="0"/>
        <c:ser>
          <c:idx val="32"/>
          <c:order val="27"/>
          <c:tx>
            <c:strRef>
              <c:f>'Figure 1'!$AI$11</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1'!$AI$12:$AI$83</c:f>
              <c:numCache>
                <c:formatCode>#,##0.0</c:formatCode>
                <c:ptCount val="72"/>
                <c:pt idx="16">
                  <c:v>78.5</c:v>
                </c:pt>
                <c:pt idx="17">
                  <c:v>83.3</c:v>
                </c:pt>
                <c:pt idx="18">
                  <c:v>80.2</c:v>
                </c:pt>
                <c:pt idx="19">
                  <c:v>84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3"/>
          <c:order val="28"/>
          <c:tx>
            <c:strRef>
              <c:f>'Figure 1'!$AJ$11</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1'!$AJ$12:$AJ$83</c:f>
              <c:numCache>
                <c:formatCode>#,##0.0</c:formatCode>
                <c:ptCount val="72"/>
                <c:pt idx="16">
                  <c:v>77.7</c:v>
                </c:pt>
                <c:pt idx="17">
                  <c:v>82.3</c:v>
                </c:pt>
                <c:pt idx="18">
                  <c:v>80.599999999999994</c:v>
                </c:pt>
                <c:pt idx="19">
                  <c:v>84.5</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4"/>
          <c:order val="29"/>
          <c:tx>
            <c:strRef>
              <c:f>'Figure 1'!$AK$11</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1'!$AK$12:$AK$83</c:f>
              <c:numCache>
                <c:formatCode>#,##0.0</c:formatCode>
                <c:ptCount val="72"/>
                <c:pt idx="16">
                  <c:v>78.3</c:v>
                </c:pt>
                <c:pt idx="17">
                  <c:v>82.8</c:v>
                </c:pt>
                <c:pt idx="18">
                  <c:v>79.5</c:v>
                </c:pt>
                <c:pt idx="19">
                  <c:v>83.5</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5"/>
          <c:order val="30"/>
          <c:tx>
            <c:strRef>
              <c:f>'Figure 1'!$AL$11</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1'!$AL$12:$AL$83</c:f>
              <c:numCache>
                <c:formatCode>#,##0.0</c:formatCode>
                <c:ptCount val="72"/>
                <c:pt idx="16">
                  <c:v>79.400000000000006</c:v>
                </c:pt>
                <c:pt idx="17">
                  <c:v>83.5</c:v>
                </c:pt>
                <c:pt idx="18">
                  <c:v>79.7</c:v>
                </c:pt>
                <c:pt idx="19">
                  <c:v>83.5</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6"/>
          <c:order val="31"/>
          <c:tx>
            <c:strRef>
              <c:f>'Figure 1'!$AM$11</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1'!$AM$12:$AM$83</c:f>
              <c:numCache>
                <c:formatCode>#,##0.0</c:formatCode>
                <c:ptCount val="72"/>
                <c:pt idx="16">
                  <c:v>78.8</c:v>
                </c:pt>
                <c:pt idx="17">
                  <c:v>83.1</c:v>
                </c:pt>
                <c:pt idx="18">
                  <c:v>78.099999999999994</c:v>
                </c:pt>
                <c:pt idx="19">
                  <c:v>81.900000000000006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7"/>
          <c:order val="32"/>
          <c:tx>
            <c:strRef>
              <c:f>'Figure 1'!$AN$11</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1'!$AN$12:$AN$83</c:f>
              <c:numCache>
                <c:formatCode>#,##0.0</c:formatCode>
                <c:ptCount val="72"/>
                <c:pt idx="16">
                  <c:v>77.7</c:v>
                </c:pt>
                <c:pt idx="17">
                  <c:v>82.6</c:v>
                </c:pt>
                <c:pt idx="18">
                  <c:v>79</c:v>
                </c:pt>
                <c:pt idx="19">
                  <c:v>82.9</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8"/>
          <c:order val="33"/>
          <c:tx>
            <c:strRef>
              <c:f>'Figure 1'!$AO$11</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1'!$AO$12:$AO$83</c:f>
              <c:numCache>
                <c:formatCode>#,##0.0</c:formatCode>
                <c:ptCount val="72"/>
                <c:pt idx="16">
                  <c:v>78.400000000000006</c:v>
                </c:pt>
                <c:pt idx="17">
                  <c:v>84.2</c:v>
                </c:pt>
                <c:pt idx="18">
                  <c:v>77.599999999999994</c:v>
                </c:pt>
                <c:pt idx="19">
                  <c:v>81.400000000000006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9"/>
          <c:order val="34"/>
          <c:tx>
            <c:strRef>
              <c:f>'Figure 1'!$AP$11</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1'!$AP$12:$AP$83</c:f>
              <c:numCache>
                <c:formatCode>#,##0.0</c:formatCode>
                <c:ptCount val="72"/>
                <c:pt idx="16">
                  <c:v>77.5</c:v>
                </c:pt>
                <c:pt idx="17">
                  <c:v>83.8</c:v>
                </c:pt>
                <c:pt idx="18">
                  <c:v>75.900000000000006</c:v>
                </c:pt>
                <c:pt idx="19">
                  <c:v>80.2</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40"/>
          <c:order val="35"/>
          <c:tx>
            <c:strRef>
              <c:f>'Figure 1'!$AQ$11</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1'!$AQ$12:$AQ$83</c:f>
              <c:numCache>
                <c:formatCode>#,##0.0</c:formatCode>
                <c:ptCount val="72"/>
                <c:pt idx="16">
                  <c:v>77.900000000000006</c:v>
                </c:pt>
                <c:pt idx="17">
                  <c:v>83.2</c:v>
                </c:pt>
                <c:pt idx="18">
                  <c:v>78.7</c:v>
                </c:pt>
                <c:pt idx="19">
                  <c:v>81.7</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41"/>
          <c:order val="36"/>
          <c:tx>
            <c:strRef>
              <c:f>'Figure 1'!$AR$11</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1'!$AR$12:$AR$83</c:f>
              <c:numCache>
                <c:formatCode>#,##0.0</c:formatCode>
                <c:ptCount val="72"/>
                <c:pt idx="16">
                  <c:v>76.2</c:v>
                </c:pt>
                <c:pt idx="17">
                  <c:v>82.6</c:v>
                </c:pt>
                <c:pt idx="18">
                  <c:v>78.2</c:v>
                </c:pt>
                <c:pt idx="19">
                  <c:v>81.900000000000006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42"/>
          <c:order val="37"/>
          <c:tx>
            <c:strRef>
              <c:f>'Figure 1'!$AS$11</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1'!$AS$12:$AS$83</c:f>
              <c:numCache>
                <c:formatCode>#,##0.0</c:formatCode>
                <c:ptCount val="72"/>
                <c:pt idx="16">
                  <c:v>78.8</c:v>
                </c:pt>
                <c:pt idx="17">
                  <c:v>82.6</c:v>
                </c:pt>
                <c:pt idx="18">
                  <c:v>78.3</c:v>
                </c:pt>
                <c:pt idx="19">
                  <c:v>82.4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43"/>
          <c:order val="38"/>
          <c:tx>
            <c:strRef>
              <c:f>'Figure 1'!$AT$11</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1'!$AT$12:$AT$83</c:f>
              <c:numCache>
                <c:formatCode>#,##0.0</c:formatCode>
                <c:ptCount val="72"/>
                <c:pt idx="16">
                  <c:v>77.2</c:v>
                </c:pt>
                <c:pt idx="17">
                  <c:v>83.1</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1"/>
        </c:ser>
        <c:ser>
          <c:idx val="31"/>
          <c:order val="39"/>
          <c:tx>
            <c:strRef>
              <c:f>'Figure 1'!$C$11</c:f>
              <c:strCache>
                <c:ptCount val="1"/>
              </c:strCache>
            </c:strRef>
          </c:tx>
          <c:spPr>
            <a:ln>
              <a:noFill/>
            </a:ln>
          </c:spPr>
          <c:marker>
            <c:symbol val="none"/>
          </c:marker>
          <c:dLbls>
            <c:dLbl>
              <c:idx val="0"/>
              <c:layout/>
              <c:tx>
                <c:strRef>
                  <c:f>'Figure 1'!$C$12</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1'!$C$13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1'!$C$14</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1'!$C$15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1'!$C$16</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1'!$C$17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1'!$C$18</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1'!$C$19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1'!$C$20</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1'!$C$21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1'!$C$22</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1'!$C$23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1'!$C$24</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1'!$C$25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1'!$C$26</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1'!$C$27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1'!$C$28</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1'!$C$29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1'!$C$30</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1'!$C$31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1'!$C$32</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1'!$C$33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1'!$C$34</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1'!$C$35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1'!$C$36</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1'!$C$37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1'!$C$38</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1'!$C$39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1'!$C$40</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1'!$C$41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1'!$C$42</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1'!$C$43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1'!$C$44</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1'!$C$45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1'!$C$46</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1'!$C$47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1'!$C$48</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1'!$C$49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1'!$C$50</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1'!$C$51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1'!$C$52</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1'!$C$53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1'!$C$54</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1'!$C$55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1'!$C$56</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1'!$C$57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1'!$C$58</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1'!$C$59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1'!$C$60</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1'!$C$61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1'!$C$62</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1'!$C$63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1'!$C$64</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1'!$C$65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1'!$C$66</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1'!$C$67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1'!$C$68</c:f>
                  <c:strCache>
                    <c:ptCount val="1"/>
                    <c:pt idx="0">
                      <c:v>Iceland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1'!$C$69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1'!$C$70</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1'!$C$71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1'!$C$72</c:f>
                  <c:strCache>
                    <c:ptCount val="1"/>
                    <c:pt idx="0">
                      <c:v>Liechtenstein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1'!$C$73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1'!$C$74</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1'!$C$75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layout/>
              <c:tx>
                <c:strRef>
                  <c:f>'Figure 1'!$C$76</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5"/>
              <c:tx>
                <c:strRef>
                  <c:f>'Figure 1'!$C$77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layout/>
              <c:tx>
                <c:strRef>
                  <c:f>'Figure 1'!$C$78</c:f>
                  <c:strCache>
                    <c:ptCount val="1"/>
                    <c:pt idx="0">
                      <c:v>Montenegro</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7"/>
              <c:tx>
                <c:strRef>
                  <c:f>'Figure 1'!$C$79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8"/>
              <c:layout/>
              <c:tx>
                <c:strRef>
                  <c:f>'Figure 1'!$C$80</c:f>
                  <c:strCache>
                    <c:ptCount val="1"/>
                    <c:pt idx="0">
                      <c:v>FYR of Macedonia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9"/>
              <c:tx>
                <c:strRef>
                  <c:f>'Figure 1'!$C$81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0"/>
              <c:layout/>
              <c:tx>
                <c:strRef>
                  <c:f>'Figure 1'!$C$82</c:f>
                  <c:strCache>
                    <c:ptCount val="1"/>
                    <c:pt idx="0">
                      <c:v>Serbia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1"/>
              <c:tx>
                <c:strRef>
                  <c:f>'Figure 1'!$C$83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2"/>
              <c:tx>
                <c:strRef>
                  <c:f>'Figure 1'!$C$82</c:f>
                  <c:strCache>
                    <c:ptCount val="1"/>
                    <c:pt idx="0">
                      <c:v>Serbia</c:v>
                    </c:pt>
                  </c:strCache>
                </c:strRef>
              </c:tx>
              <c:dLblPos val="l"/>
              <c:showLegendKey val="0"/>
              <c:showVal val="1"/>
              <c:showCatName val="0"/>
              <c:showSerName val="0"/>
              <c:showPercent val="0"/>
              <c:showBubbleSize val="0"/>
            </c:dLbl>
            <c:dLbl>
              <c:idx val="73"/>
              <c:tx>
                <c:strRef>
                  <c:f>'Figure 1'!$C$83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showLegendKey val="0"/>
            <c:showVal val="1"/>
            <c:showCatName val="0"/>
            <c:showSerName val="0"/>
            <c:showPercent val="0"/>
            <c:showBubbleSize val="0"/>
            <c:showLeaderLines val="0"/>
          </c:dLbls>
          <c:xVal>
            <c:numRef>
              <c:f>'Figure 1'!$A$12:$A$83</c:f>
              <c:numCache>
                <c:formatCode>0</c:formatCode>
                <c:ptCount val="72"/>
                <c:pt idx="0">
                  <c:v>65</c:v>
                </c:pt>
                <c:pt idx="2">
                  <c:v>65</c:v>
                </c:pt>
                <c:pt idx="4">
                  <c:v>65</c:v>
                </c:pt>
                <c:pt idx="6">
                  <c:v>65</c:v>
                </c:pt>
                <c:pt idx="8">
                  <c:v>65</c:v>
                </c:pt>
                <c:pt idx="10">
                  <c:v>65</c:v>
                </c:pt>
                <c:pt idx="12">
                  <c:v>65</c:v>
                </c:pt>
                <c:pt idx="14">
                  <c:v>65</c:v>
                </c:pt>
                <c:pt idx="16">
                  <c:v>65</c:v>
                </c:pt>
                <c:pt idx="18">
                  <c:v>65</c:v>
                </c:pt>
                <c:pt idx="20">
                  <c:v>65</c:v>
                </c:pt>
                <c:pt idx="22">
                  <c:v>65</c:v>
                </c:pt>
                <c:pt idx="24">
                  <c:v>65</c:v>
                </c:pt>
                <c:pt idx="26">
                  <c:v>65</c:v>
                </c:pt>
                <c:pt idx="28">
                  <c:v>65</c:v>
                </c:pt>
                <c:pt idx="30">
                  <c:v>65</c:v>
                </c:pt>
                <c:pt idx="32">
                  <c:v>65</c:v>
                </c:pt>
                <c:pt idx="34">
                  <c:v>65</c:v>
                </c:pt>
                <c:pt idx="36">
                  <c:v>65</c:v>
                </c:pt>
                <c:pt idx="38">
                  <c:v>65</c:v>
                </c:pt>
                <c:pt idx="40">
                  <c:v>65</c:v>
                </c:pt>
                <c:pt idx="42">
                  <c:v>65</c:v>
                </c:pt>
                <c:pt idx="44">
                  <c:v>65</c:v>
                </c:pt>
                <c:pt idx="46">
                  <c:v>65</c:v>
                </c:pt>
                <c:pt idx="48">
                  <c:v>65</c:v>
                </c:pt>
                <c:pt idx="50">
                  <c:v>65</c:v>
                </c:pt>
                <c:pt idx="52">
                  <c:v>65</c:v>
                </c:pt>
                <c:pt idx="54">
                  <c:v>65</c:v>
                </c:pt>
                <c:pt idx="56">
                  <c:v>65</c:v>
                </c:pt>
                <c:pt idx="58">
                  <c:v>65</c:v>
                </c:pt>
                <c:pt idx="60">
                  <c:v>65</c:v>
                </c:pt>
                <c:pt idx="62">
                  <c:v>65</c:v>
                </c:pt>
                <c:pt idx="64">
                  <c:v>65</c:v>
                </c:pt>
                <c:pt idx="66">
                  <c:v>65</c:v>
                </c:pt>
                <c:pt idx="68">
                  <c:v>65</c:v>
                </c:pt>
                <c:pt idx="70">
                  <c:v>65</c:v>
                </c:pt>
              </c:numCache>
            </c:numRef>
          </c:xVal>
          <c:yVal>
            <c:numRef>
              <c:f>'Figure 1'!$B$12:$B$83</c:f>
              <c:numCache>
                <c:formatCode>0.00</c:formatCode>
                <c:ptCount val="72"/>
                <c:pt idx="0">
                  <c:v>35.75</c:v>
                </c:pt>
                <c:pt idx="2">
                  <c:v>34.75</c:v>
                </c:pt>
                <c:pt idx="4">
                  <c:v>33.75</c:v>
                </c:pt>
                <c:pt idx="6">
                  <c:v>32.75</c:v>
                </c:pt>
                <c:pt idx="8">
                  <c:v>31.75</c:v>
                </c:pt>
                <c:pt idx="10">
                  <c:v>30.75</c:v>
                </c:pt>
                <c:pt idx="12">
                  <c:v>29.75</c:v>
                </c:pt>
                <c:pt idx="14">
                  <c:v>28.75</c:v>
                </c:pt>
                <c:pt idx="16">
                  <c:v>27.75</c:v>
                </c:pt>
                <c:pt idx="18">
                  <c:v>26.75</c:v>
                </c:pt>
                <c:pt idx="20">
                  <c:v>25.75</c:v>
                </c:pt>
                <c:pt idx="22">
                  <c:v>24.75</c:v>
                </c:pt>
                <c:pt idx="24">
                  <c:v>23.75</c:v>
                </c:pt>
                <c:pt idx="26">
                  <c:v>22.75</c:v>
                </c:pt>
                <c:pt idx="28">
                  <c:v>21.75</c:v>
                </c:pt>
                <c:pt idx="30">
                  <c:v>20.75</c:v>
                </c:pt>
                <c:pt idx="32">
                  <c:v>19.75</c:v>
                </c:pt>
                <c:pt idx="34">
                  <c:v>18.75</c:v>
                </c:pt>
                <c:pt idx="36">
                  <c:v>17.75</c:v>
                </c:pt>
                <c:pt idx="38">
                  <c:v>16.75</c:v>
                </c:pt>
                <c:pt idx="40">
                  <c:v>15.75</c:v>
                </c:pt>
                <c:pt idx="42">
                  <c:v>14.75</c:v>
                </c:pt>
                <c:pt idx="44">
                  <c:v>13.75</c:v>
                </c:pt>
                <c:pt idx="46">
                  <c:v>12.75</c:v>
                </c:pt>
                <c:pt idx="48">
                  <c:v>11.75</c:v>
                </c:pt>
                <c:pt idx="50">
                  <c:v>10.75</c:v>
                </c:pt>
                <c:pt idx="52">
                  <c:v>9.75</c:v>
                </c:pt>
                <c:pt idx="54">
                  <c:v>8.75</c:v>
                </c:pt>
                <c:pt idx="56">
                  <c:v>7.75</c:v>
                </c:pt>
                <c:pt idx="58">
                  <c:v>6.75</c:v>
                </c:pt>
                <c:pt idx="60">
                  <c:v>5.75</c:v>
                </c:pt>
                <c:pt idx="62">
                  <c:v>4.75</c:v>
                </c:pt>
                <c:pt idx="64">
                  <c:v>3.75</c:v>
                </c:pt>
                <c:pt idx="66">
                  <c:v>2.75</c:v>
                </c:pt>
                <c:pt idx="68">
                  <c:v>1.75</c:v>
                </c:pt>
                <c:pt idx="70">
                  <c:v>0.75</c:v>
                </c:pt>
              </c:numCache>
            </c:numRef>
          </c:yVal>
          <c:smooth val="1"/>
        </c:ser>
        <c:dLbls>
          <c:showLegendKey val="0"/>
          <c:showVal val="0"/>
          <c:showCatName val="0"/>
          <c:showSerName val="0"/>
          <c:showPercent val="0"/>
          <c:showBubbleSize val="0"/>
        </c:dLbls>
        <c:axId val="231052800"/>
        <c:axId val="231051264"/>
      </c:scatterChart>
      <c:scatterChart>
        <c:scatterStyle val="lineMarker"/>
        <c:varyColors val="0"/>
        <c:ser>
          <c:idx val="3"/>
          <c:order val="3"/>
          <c:tx>
            <c:strRef>
              <c:f>'Figure 1'!$K$11</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dPt>
            <c:idx val="64"/>
            <c:marker>
              <c:spPr>
                <a:solidFill>
                  <a:srgbClr val="B0B6DA"/>
                </a:solidFill>
                <a:ln w="0">
                  <a:noFill/>
                </a:ln>
              </c:spPr>
            </c:marker>
            <c:bubble3D val="0"/>
          </c:dPt>
          <c:dPt>
            <c:idx val="65"/>
            <c:marker>
              <c:spPr>
                <a:solidFill>
                  <a:srgbClr val="C68376"/>
                </a:solidFill>
                <a:ln w="0">
                  <a:noFill/>
                </a:ln>
              </c:spPr>
            </c:marker>
            <c:bubble3D val="0"/>
          </c:dPt>
          <c:dPt>
            <c:idx val="66"/>
            <c:marker>
              <c:spPr>
                <a:solidFill>
                  <a:srgbClr val="B0B6DA"/>
                </a:solidFill>
                <a:ln w="0">
                  <a:noFill/>
                </a:ln>
              </c:spPr>
            </c:marker>
            <c:bubble3D val="0"/>
          </c:dPt>
          <c:dPt>
            <c:idx val="67"/>
            <c:marker>
              <c:spPr>
                <a:solidFill>
                  <a:srgbClr val="C68376"/>
                </a:solidFill>
                <a:ln w="0">
                  <a:noFill/>
                </a:ln>
              </c:spPr>
            </c:marker>
            <c:bubble3D val="0"/>
          </c:dPt>
          <c:dPt>
            <c:idx val="68"/>
            <c:marker>
              <c:spPr>
                <a:solidFill>
                  <a:srgbClr val="B0B6DA"/>
                </a:solidFill>
                <a:ln w="0">
                  <a:noFill/>
                </a:ln>
              </c:spPr>
            </c:marker>
            <c:bubble3D val="0"/>
          </c:dPt>
          <c:dPt>
            <c:idx val="69"/>
            <c:marker>
              <c:spPr>
                <a:solidFill>
                  <a:srgbClr val="C68376"/>
                </a:solidFill>
                <a:ln w="0">
                  <a:noFill/>
                </a:ln>
              </c:spPr>
            </c:marker>
            <c:bubble3D val="0"/>
          </c:dPt>
          <c:dPt>
            <c:idx val="70"/>
            <c:marker>
              <c:spPr>
                <a:solidFill>
                  <a:srgbClr val="B0B6DA"/>
                </a:solidFill>
                <a:ln w="0">
                  <a:noFill/>
                </a:ln>
              </c:spPr>
            </c:marker>
            <c:bubble3D val="0"/>
          </c:dPt>
          <c:dPt>
            <c:idx val="71"/>
            <c:marker>
              <c:spPr>
                <a:solidFill>
                  <a:srgbClr val="C68376"/>
                </a:solidFill>
                <a:ln w="0">
                  <a:noFill/>
                </a:ln>
              </c:spPr>
            </c:marker>
            <c:bubble3D val="0"/>
          </c:dPt>
          <c:xVal>
            <c:numRef>
              <c:f>'Figure 1'!$K$12:$K$83</c:f>
              <c:numCache>
                <c:formatCode>#,##0.0</c:formatCode>
                <c:ptCount val="72"/>
                <c:pt idx="0">
                  <c:v>78.3</c:v>
                </c:pt>
                <c:pt idx="1">
                  <c:v>85.1</c:v>
                </c:pt>
                <c:pt idx="2">
                  <c:v>80.400000000000006</c:v>
                </c:pt>
                <c:pt idx="3">
                  <c:v>84.9</c:v>
                </c:pt>
                <c:pt idx="4">
                  <c:v>76.900000000000006</c:v>
                </c:pt>
                <c:pt idx="5">
                  <c:v>83.6</c:v>
                </c:pt>
                <c:pt idx="6">
                  <c:v>80.3</c:v>
                </c:pt>
                <c:pt idx="7">
                  <c:v>83.4</c:v>
                </c:pt>
                <c:pt idx="10">
                  <c:v>79</c:v>
                </c:pt>
                <c:pt idx="11">
                  <c:v>83</c:v>
                </c:pt>
                <c:pt idx="14">
                  <c:v>78.2</c:v>
                </c:pt>
                <c:pt idx="15">
                  <c:v>83</c:v>
                </c:pt>
                <c:pt idx="16">
                  <c:v>79.900000000000006</c:v>
                </c:pt>
                <c:pt idx="17">
                  <c:v>84</c:v>
                </c:pt>
                <c:pt idx="18">
                  <c:v>78.2</c:v>
                </c:pt>
                <c:pt idx="19">
                  <c:v>81.599999999999994</c:v>
                </c:pt>
                <c:pt idx="24">
                  <c:v>77.8</c:v>
                </c:pt>
                <c:pt idx="25">
                  <c:v>83</c:v>
                </c:pt>
                <c:pt idx="26">
                  <c:v>77.3</c:v>
                </c:pt>
                <c:pt idx="27">
                  <c:v>83.7</c:v>
                </c:pt>
                <c:pt idx="28">
                  <c:v>77.099999999999994</c:v>
                </c:pt>
                <c:pt idx="29">
                  <c:v>83.5</c:v>
                </c:pt>
                <c:pt idx="30">
                  <c:v>79.3</c:v>
                </c:pt>
                <c:pt idx="31">
                  <c:v>83.9</c:v>
                </c:pt>
                <c:pt idx="34">
                  <c:v>78.3</c:v>
                </c:pt>
                <c:pt idx="35">
                  <c:v>82.3</c:v>
                </c:pt>
                <c:pt idx="36">
                  <c:v>75.3</c:v>
                </c:pt>
                <c:pt idx="37">
                  <c:v>81.3</c:v>
                </c:pt>
                <c:pt idx="40">
                  <c:v>74</c:v>
                </c:pt>
                <c:pt idx="41">
                  <c:v>82.1</c:v>
                </c:pt>
                <c:pt idx="44">
                  <c:v>71.8</c:v>
                </c:pt>
                <c:pt idx="45">
                  <c:v>79.8</c:v>
                </c:pt>
                <c:pt idx="46">
                  <c:v>71.7</c:v>
                </c:pt>
                <c:pt idx="47">
                  <c:v>78.900000000000006</c:v>
                </c:pt>
                <c:pt idx="48">
                  <c:v>71.2</c:v>
                </c:pt>
                <c:pt idx="49">
                  <c:v>78.599999999999994</c:v>
                </c:pt>
                <c:pt idx="50">
                  <c:v>70.599999999999994</c:v>
                </c:pt>
                <c:pt idx="51">
                  <c:v>77.2</c:v>
                </c:pt>
                <c:pt idx="58">
                  <c:v>80.7</c:v>
                </c:pt>
                <c:pt idx="59">
                  <c:v>84.9</c:v>
                </c:pt>
                <c:pt idx="62">
                  <c:v>79.099999999999994</c:v>
                </c:pt>
                <c:pt idx="63">
                  <c:v>83.2</c:v>
                </c:pt>
                <c:pt idx="64">
                  <c:v>73.8</c:v>
                </c:pt>
                <c:pt idx="65">
                  <c:v>80</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4"/>
          <c:order val="4"/>
          <c:tx>
            <c:strRef>
              <c:f>'Figure 1'!$L$11</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1'!$L$12:$L$83</c:f>
              <c:numCache>
                <c:formatCode>#,##0.0</c:formatCode>
                <c:ptCount val="72"/>
                <c:pt idx="0">
                  <c:v>79.5</c:v>
                </c:pt>
                <c:pt idx="1">
                  <c:v>86.1</c:v>
                </c:pt>
                <c:pt idx="2">
                  <c:v>79.8</c:v>
                </c:pt>
                <c:pt idx="3">
                  <c:v>84.6</c:v>
                </c:pt>
                <c:pt idx="4">
                  <c:v>77.5</c:v>
                </c:pt>
                <c:pt idx="5">
                  <c:v>84.4</c:v>
                </c:pt>
                <c:pt idx="6">
                  <c:v>79.7</c:v>
                </c:pt>
                <c:pt idx="7">
                  <c:v>83.4</c:v>
                </c:pt>
                <c:pt idx="10">
                  <c:v>79.099999999999994</c:v>
                </c:pt>
                <c:pt idx="11">
                  <c:v>82.6</c:v>
                </c:pt>
                <c:pt idx="14">
                  <c:v>78.400000000000006</c:v>
                </c:pt>
                <c:pt idx="15">
                  <c:v>83.9</c:v>
                </c:pt>
                <c:pt idx="16">
                  <c:v>80.099999999999994</c:v>
                </c:pt>
                <c:pt idx="17">
                  <c:v>84.6</c:v>
                </c:pt>
                <c:pt idx="18">
                  <c:v>79.099999999999994</c:v>
                </c:pt>
                <c:pt idx="19">
                  <c:v>82.7</c:v>
                </c:pt>
                <c:pt idx="24">
                  <c:v>78.8</c:v>
                </c:pt>
                <c:pt idx="25">
                  <c:v>83.3</c:v>
                </c:pt>
                <c:pt idx="26">
                  <c:v>76.900000000000006</c:v>
                </c:pt>
                <c:pt idx="27">
                  <c:v>83.6</c:v>
                </c:pt>
                <c:pt idx="28">
                  <c:v>77.400000000000006</c:v>
                </c:pt>
                <c:pt idx="29">
                  <c:v>83.6</c:v>
                </c:pt>
                <c:pt idx="30">
                  <c:v>78.099999999999994</c:v>
                </c:pt>
                <c:pt idx="31">
                  <c:v>83.6</c:v>
                </c:pt>
                <c:pt idx="34">
                  <c:v>78.8</c:v>
                </c:pt>
                <c:pt idx="35">
                  <c:v>82.5</c:v>
                </c:pt>
                <c:pt idx="36">
                  <c:v>73.5</c:v>
                </c:pt>
                <c:pt idx="37">
                  <c:v>79.5</c:v>
                </c:pt>
                <c:pt idx="40">
                  <c:v>72.099999999999994</c:v>
                </c:pt>
                <c:pt idx="41">
                  <c:v>80.2</c:v>
                </c:pt>
                <c:pt idx="44">
                  <c:v>72.3</c:v>
                </c:pt>
                <c:pt idx="45">
                  <c:v>79.400000000000006</c:v>
                </c:pt>
                <c:pt idx="46">
                  <c:v>71.099999999999994</c:v>
                </c:pt>
                <c:pt idx="47">
                  <c:v>78.7</c:v>
                </c:pt>
                <c:pt idx="48">
                  <c:v>70.599999999999994</c:v>
                </c:pt>
                <c:pt idx="49">
                  <c:v>78.099999999999994</c:v>
                </c:pt>
                <c:pt idx="50">
                  <c:v>70.8</c:v>
                </c:pt>
                <c:pt idx="51">
                  <c:v>77.400000000000006</c:v>
                </c:pt>
                <c:pt idx="58">
                  <c:v>81</c:v>
                </c:pt>
                <c:pt idx="59">
                  <c:v>84.8</c:v>
                </c:pt>
                <c:pt idx="62">
                  <c:v>79.3</c:v>
                </c:pt>
                <c:pt idx="63">
                  <c:v>83.5</c:v>
                </c:pt>
                <c:pt idx="64">
                  <c:v>74</c:v>
                </c:pt>
                <c:pt idx="65">
                  <c:v>80</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5"/>
          <c:order val="5"/>
          <c:tx>
            <c:strRef>
              <c:f>'Figure 1'!$M$11</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1'!$M$12:$M$83</c:f>
              <c:numCache>
                <c:formatCode>#,##0.0</c:formatCode>
                <c:ptCount val="72"/>
                <c:pt idx="0">
                  <c:v>79.7</c:v>
                </c:pt>
                <c:pt idx="1">
                  <c:v>86.4</c:v>
                </c:pt>
                <c:pt idx="2">
                  <c:v>80.2</c:v>
                </c:pt>
                <c:pt idx="3">
                  <c:v>85.2</c:v>
                </c:pt>
                <c:pt idx="4">
                  <c:v>78.8</c:v>
                </c:pt>
                <c:pt idx="5">
                  <c:v>85.7</c:v>
                </c:pt>
                <c:pt idx="6">
                  <c:v>80.099999999999994</c:v>
                </c:pt>
                <c:pt idx="7">
                  <c:v>83.9</c:v>
                </c:pt>
                <c:pt idx="10">
                  <c:v>79.2</c:v>
                </c:pt>
                <c:pt idx="11">
                  <c:v>83</c:v>
                </c:pt>
                <c:pt idx="14">
                  <c:v>79</c:v>
                </c:pt>
                <c:pt idx="15">
                  <c:v>83.7</c:v>
                </c:pt>
                <c:pt idx="16">
                  <c:v>79.900000000000006</c:v>
                </c:pt>
                <c:pt idx="17">
                  <c:v>84.4</c:v>
                </c:pt>
                <c:pt idx="18">
                  <c:v>77.7</c:v>
                </c:pt>
                <c:pt idx="19">
                  <c:v>81.3</c:v>
                </c:pt>
                <c:pt idx="24">
                  <c:v>78.099999999999994</c:v>
                </c:pt>
                <c:pt idx="25">
                  <c:v>83.7</c:v>
                </c:pt>
                <c:pt idx="26">
                  <c:v>77.400000000000006</c:v>
                </c:pt>
                <c:pt idx="27">
                  <c:v>82.1</c:v>
                </c:pt>
                <c:pt idx="28">
                  <c:v>76.900000000000006</c:v>
                </c:pt>
                <c:pt idx="29">
                  <c:v>82.8</c:v>
                </c:pt>
                <c:pt idx="30">
                  <c:v>79.400000000000006</c:v>
                </c:pt>
                <c:pt idx="31">
                  <c:v>84.3</c:v>
                </c:pt>
                <c:pt idx="34">
                  <c:v>78.3</c:v>
                </c:pt>
                <c:pt idx="35">
                  <c:v>82.2</c:v>
                </c:pt>
                <c:pt idx="36">
                  <c:v>75.3</c:v>
                </c:pt>
                <c:pt idx="37">
                  <c:v>81.2</c:v>
                </c:pt>
                <c:pt idx="40">
                  <c:v>72.400000000000006</c:v>
                </c:pt>
                <c:pt idx="41">
                  <c:v>81.599999999999994</c:v>
                </c:pt>
                <c:pt idx="46">
                  <c:v>69.8</c:v>
                </c:pt>
                <c:pt idx="47">
                  <c:v>77.5</c:v>
                </c:pt>
                <c:pt idx="48">
                  <c:v>70.3</c:v>
                </c:pt>
                <c:pt idx="49">
                  <c:v>78.099999999999994</c:v>
                </c:pt>
                <c:pt idx="50">
                  <c:v>70.400000000000006</c:v>
                </c:pt>
                <c:pt idx="51">
                  <c:v>77.599999999999994</c:v>
                </c:pt>
                <c:pt idx="58">
                  <c:v>80.099999999999994</c:v>
                </c:pt>
                <c:pt idx="59">
                  <c:v>84.4</c:v>
                </c:pt>
                <c:pt idx="62">
                  <c:v>80.099999999999994</c:v>
                </c:pt>
                <c:pt idx="63">
                  <c:v>84.3</c:v>
                </c:pt>
                <c:pt idx="64">
                  <c:v>74.599999999999994</c:v>
                </c:pt>
                <c:pt idx="65">
                  <c:v>80.3</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6"/>
          <c:order val="6"/>
          <c:tx>
            <c:strRef>
              <c:f>'Figure 1'!$N$11</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1'!$N$12:$N$83</c:f>
              <c:numCache>
                <c:formatCode>#,##0.0</c:formatCode>
                <c:ptCount val="72"/>
                <c:pt idx="0">
                  <c:v>80.599999999999994</c:v>
                </c:pt>
                <c:pt idx="1">
                  <c:v>87</c:v>
                </c:pt>
                <c:pt idx="2">
                  <c:v>81.099999999999994</c:v>
                </c:pt>
                <c:pt idx="3">
                  <c:v>85.4</c:v>
                </c:pt>
                <c:pt idx="4">
                  <c:v>77.8</c:v>
                </c:pt>
                <c:pt idx="5">
                  <c:v>85.3</c:v>
                </c:pt>
                <c:pt idx="6">
                  <c:v>79.2</c:v>
                </c:pt>
                <c:pt idx="7">
                  <c:v>83.1</c:v>
                </c:pt>
                <c:pt idx="10">
                  <c:v>79.2</c:v>
                </c:pt>
                <c:pt idx="11">
                  <c:v>82.8</c:v>
                </c:pt>
                <c:pt idx="14">
                  <c:v>78.7</c:v>
                </c:pt>
                <c:pt idx="15">
                  <c:v>84.2</c:v>
                </c:pt>
                <c:pt idx="16">
                  <c:v>80</c:v>
                </c:pt>
                <c:pt idx="17">
                  <c:v>84.1</c:v>
                </c:pt>
                <c:pt idx="18">
                  <c:v>78</c:v>
                </c:pt>
                <c:pt idx="19">
                  <c:v>81.8</c:v>
                </c:pt>
                <c:pt idx="24">
                  <c:v>79.5</c:v>
                </c:pt>
                <c:pt idx="25">
                  <c:v>85.4</c:v>
                </c:pt>
                <c:pt idx="28">
                  <c:v>73.7</c:v>
                </c:pt>
                <c:pt idx="29">
                  <c:v>81.5</c:v>
                </c:pt>
                <c:pt idx="30">
                  <c:v>79</c:v>
                </c:pt>
                <c:pt idx="31">
                  <c:v>84.3</c:v>
                </c:pt>
                <c:pt idx="36">
                  <c:v>75.5</c:v>
                </c:pt>
                <c:pt idx="37">
                  <c:v>82.1</c:v>
                </c:pt>
                <c:pt idx="40">
                  <c:v>74.400000000000006</c:v>
                </c:pt>
                <c:pt idx="41">
                  <c:v>82.4</c:v>
                </c:pt>
                <c:pt idx="46">
                  <c:v>70.900000000000006</c:v>
                </c:pt>
                <c:pt idx="47">
                  <c:v>78.8</c:v>
                </c:pt>
                <c:pt idx="48">
                  <c:v>70.7</c:v>
                </c:pt>
                <c:pt idx="49">
                  <c:v>78</c:v>
                </c:pt>
                <c:pt idx="50">
                  <c:v>71.400000000000006</c:v>
                </c:pt>
                <c:pt idx="51">
                  <c:v>78.7</c:v>
                </c:pt>
                <c:pt idx="58">
                  <c:v>81.099999999999994</c:v>
                </c:pt>
                <c:pt idx="59">
                  <c:v>84.9</c:v>
                </c:pt>
                <c:pt idx="62">
                  <c:v>80.099999999999994</c:v>
                </c:pt>
                <c:pt idx="63">
                  <c:v>83.9</c:v>
                </c:pt>
                <c:pt idx="64">
                  <c:v>74.8</c:v>
                </c:pt>
                <c:pt idx="65">
                  <c:v>80.8</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0"/>
          <c:order val="7"/>
          <c:tx>
            <c:strRef>
              <c:f>'Figure 1'!$O$11</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1'!$O$12:$O$83</c:f>
              <c:numCache>
                <c:formatCode>#,##0.0</c:formatCode>
                <c:ptCount val="72"/>
                <c:pt idx="0">
                  <c:v>79.8</c:v>
                </c:pt>
                <c:pt idx="1">
                  <c:v>86.4</c:v>
                </c:pt>
                <c:pt idx="2">
                  <c:v>81.2</c:v>
                </c:pt>
                <c:pt idx="3">
                  <c:v>86.4</c:v>
                </c:pt>
                <c:pt idx="4">
                  <c:v>78.2</c:v>
                </c:pt>
                <c:pt idx="5">
                  <c:v>85.3</c:v>
                </c:pt>
                <c:pt idx="6">
                  <c:v>79.400000000000006</c:v>
                </c:pt>
                <c:pt idx="7">
                  <c:v>83</c:v>
                </c:pt>
                <c:pt idx="10">
                  <c:v>79.400000000000006</c:v>
                </c:pt>
                <c:pt idx="11">
                  <c:v>82.7</c:v>
                </c:pt>
                <c:pt idx="14">
                  <c:v>79.400000000000006</c:v>
                </c:pt>
                <c:pt idx="15">
                  <c:v>84.5</c:v>
                </c:pt>
                <c:pt idx="16">
                  <c:v>78.8</c:v>
                </c:pt>
                <c:pt idx="17">
                  <c:v>83.2</c:v>
                </c:pt>
                <c:pt idx="18">
                  <c:v>79.599999999999994</c:v>
                </c:pt>
                <c:pt idx="19">
                  <c:v>82.9</c:v>
                </c:pt>
                <c:pt idx="24">
                  <c:v>78.8</c:v>
                </c:pt>
                <c:pt idx="25">
                  <c:v>84.4</c:v>
                </c:pt>
                <c:pt idx="28">
                  <c:v>73.5</c:v>
                </c:pt>
                <c:pt idx="29">
                  <c:v>81.2</c:v>
                </c:pt>
                <c:pt idx="30">
                  <c:v>78.3</c:v>
                </c:pt>
                <c:pt idx="31">
                  <c:v>83.6</c:v>
                </c:pt>
                <c:pt idx="36">
                  <c:v>74.599999999999994</c:v>
                </c:pt>
                <c:pt idx="37">
                  <c:v>81.7</c:v>
                </c:pt>
                <c:pt idx="40">
                  <c:v>72.7</c:v>
                </c:pt>
                <c:pt idx="41">
                  <c:v>81.7</c:v>
                </c:pt>
                <c:pt idx="46">
                  <c:v>71.2</c:v>
                </c:pt>
                <c:pt idx="47">
                  <c:v>78.599999999999994</c:v>
                </c:pt>
                <c:pt idx="48">
                  <c:v>71.2</c:v>
                </c:pt>
                <c:pt idx="49">
                  <c:v>78</c:v>
                </c:pt>
                <c:pt idx="58">
                  <c:v>81.5</c:v>
                </c:pt>
                <c:pt idx="59">
                  <c:v>85.7</c:v>
                </c:pt>
                <c:pt idx="62">
                  <c:v>78.900000000000006</c:v>
                </c:pt>
                <c:pt idx="63">
                  <c:v>83</c:v>
                </c:pt>
                <c:pt idx="64">
                  <c:v>73.900000000000006</c:v>
                </c:pt>
                <c:pt idx="65">
                  <c:v>78.900000000000006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1"/>
          <c:order val="8"/>
          <c:tx>
            <c:strRef>
              <c:f>'Figure 1'!$P$11</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1'!$P$12:$P$83</c:f>
              <c:numCache>
                <c:formatCode>#,##0.0</c:formatCode>
                <c:ptCount val="72"/>
                <c:pt idx="0">
                  <c:v>80.2</c:v>
                </c:pt>
                <c:pt idx="1">
                  <c:v>85.9</c:v>
                </c:pt>
                <c:pt idx="2">
                  <c:v>80.3</c:v>
                </c:pt>
                <c:pt idx="3">
                  <c:v>85.5</c:v>
                </c:pt>
                <c:pt idx="4">
                  <c:v>75.5</c:v>
                </c:pt>
                <c:pt idx="5">
                  <c:v>83.3</c:v>
                </c:pt>
                <c:pt idx="6">
                  <c:v>78.900000000000006</c:v>
                </c:pt>
                <c:pt idx="7">
                  <c:v>83.1</c:v>
                </c:pt>
                <c:pt idx="10">
                  <c:v>79.900000000000006</c:v>
                </c:pt>
                <c:pt idx="11">
                  <c:v>83.6</c:v>
                </c:pt>
                <c:pt idx="14">
                  <c:v>79.7</c:v>
                </c:pt>
                <c:pt idx="15">
                  <c:v>84.5</c:v>
                </c:pt>
                <c:pt idx="16">
                  <c:v>78.2</c:v>
                </c:pt>
                <c:pt idx="17">
                  <c:v>83</c:v>
                </c:pt>
                <c:pt idx="18">
                  <c:v>77.400000000000006</c:v>
                </c:pt>
                <c:pt idx="19">
                  <c:v>81.400000000000006</c:v>
                </c:pt>
                <c:pt idx="24">
                  <c:v>77.7</c:v>
                </c:pt>
                <c:pt idx="25">
                  <c:v>83.3</c:v>
                </c:pt>
                <c:pt idx="30">
                  <c:v>74.7</c:v>
                </c:pt>
                <c:pt idx="31">
                  <c:v>81.8</c:v>
                </c:pt>
                <c:pt idx="36">
                  <c:v>73.7</c:v>
                </c:pt>
                <c:pt idx="37">
                  <c:v>80.2</c:v>
                </c:pt>
                <c:pt idx="40">
                  <c:v>73.2</c:v>
                </c:pt>
                <c:pt idx="41">
                  <c:v>82.7</c:v>
                </c:pt>
                <c:pt idx="48">
                  <c:v>70.599999999999994</c:v>
                </c:pt>
                <c:pt idx="49">
                  <c:v>77.5</c:v>
                </c:pt>
                <c:pt idx="62">
                  <c:v>80.7</c:v>
                </c:pt>
                <c:pt idx="63">
                  <c:v>85.4</c:v>
                </c:pt>
                <c:pt idx="64">
                  <c:v>73.900000000000006</c:v>
                </c:pt>
                <c:pt idx="65">
                  <c:v>79.3</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2"/>
          <c:order val="9"/>
          <c:tx>
            <c:strRef>
              <c:f>'Figure 1'!$Q$11</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1'!$Q$12:$Q$83</c:f>
              <c:numCache>
                <c:formatCode>#,##0.0</c:formatCode>
                <c:ptCount val="72"/>
                <c:pt idx="0">
                  <c:v>80.5</c:v>
                </c:pt>
                <c:pt idx="1">
                  <c:v>86.7</c:v>
                </c:pt>
                <c:pt idx="2">
                  <c:v>79.5</c:v>
                </c:pt>
                <c:pt idx="3">
                  <c:v>85.1</c:v>
                </c:pt>
                <c:pt idx="4">
                  <c:v>77.900000000000006</c:v>
                </c:pt>
                <c:pt idx="5">
                  <c:v>84.3</c:v>
                </c:pt>
                <c:pt idx="10">
                  <c:v>79.2</c:v>
                </c:pt>
                <c:pt idx="11">
                  <c:v>83.2</c:v>
                </c:pt>
                <c:pt idx="14">
                  <c:v>79.3</c:v>
                </c:pt>
                <c:pt idx="15">
                  <c:v>85.1</c:v>
                </c:pt>
                <c:pt idx="16">
                  <c:v>77.599999999999994</c:v>
                </c:pt>
                <c:pt idx="17">
                  <c:v>82.7</c:v>
                </c:pt>
                <c:pt idx="18">
                  <c:v>78.3</c:v>
                </c:pt>
                <c:pt idx="19">
                  <c:v>82.2</c:v>
                </c:pt>
                <c:pt idx="24">
                  <c:v>78.7</c:v>
                </c:pt>
                <c:pt idx="25">
                  <c:v>83.7</c:v>
                </c:pt>
                <c:pt idx="30">
                  <c:v>76.400000000000006</c:v>
                </c:pt>
                <c:pt idx="31">
                  <c:v>81.900000000000006</c:v>
                </c:pt>
                <c:pt idx="40">
                  <c:v>73.2</c:v>
                </c:pt>
                <c:pt idx="41">
                  <c:v>80.900000000000006</c:v>
                </c:pt>
                <c:pt idx="62">
                  <c:v>80.099999999999994</c:v>
                </c:pt>
                <c:pt idx="63">
                  <c:v>84.7</c:v>
                </c:pt>
                <c:pt idx="64">
                  <c:v>74.400000000000006</c:v>
                </c:pt>
                <c:pt idx="65">
                  <c:v>79.8</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3"/>
          <c:order val="10"/>
          <c:tx>
            <c:strRef>
              <c:f>'Figure 1'!$R$11</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1'!$R$12:$R$83</c:f>
              <c:numCache>
                <c:formatCode>#,##0.0</c:formatCode>
                <c:ptCount val="72"/>
                <c:pt idx="0">
                  <c:v>80.400000000000006</c:v>
                </c:pt>
                <c:pt idx="1">
                  <c:v>85.7</c:v>
                </c:pt>
                <c:pt idx="2">
                  <c:v>80.400000000000006</c:v>
                </c:pt>
                <c:pt idx="3">
                  <c:v>85.3</c:v>
                </c:pt>
                <c:pt idx="4">
                  <c:v>79.5</c:v>
                </c:pt>
                <c:pt idx="5">
                  <c:v>85.1</c:v>
                </c:pt>
                <c:pt idx="10">
                  <c:v>80</c:v>
                </c:pt>
                <c:pt idx="11">
                  <c:v>83.8</c:v>
                </c:pt>
                <c:pt idx="16">
                  <c:v>78.599999999999994</c:v>
                </c:pt>
                <c:pt idx="17">
                  <c:v>83.5</c:v>
                </c:pt>
                <c:pt idx="18">
                  <c:v>80.099999999999994</c:v>
                </c:pt>
                <c:pt idx="19">
                  <c:v>83.7</c:v>
                </c:pt>
                <c:pt idx="24">
                  <c:v>78.2</c:v>
                </c:pt>
                <c:pt idx="25">
                  <c:v>83.6</c:v>
                </c:pt>
                <c:pt idx="30">
                  <c:v>76.7</c:v>
                </c:pt>
                <c:pt idx="31">
                  <c:v>82.1</c:v>
                </c:pt>
                <c:pt idx="40">
                  <c:v>72.599999999999994</c:v>
                </c:pt>
                <c:pt idx="41">
                  <c:v>81</c:v>
                </c:pt>
                <c:pt idx="62">
                  <c:v>80.7</c:v>
                </c:pt>
                <c:pt idx="63">
                  <c:v>84.9</c:v>
                </c:pt>
                <c:pt idx="64">
                  <c:v>74.2</c:v>
                </c:pt>
                <c:pt idx="65">
                  <c:v>79.3</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4"/>
          <c:order val="11"/>
          <c:tx>
            <c:strRef>
              <c:f>'Figure 1'!$S$11</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1'!$S$12:$S$83</c:f>
              <c:numCache>
                <c:formatCode>#,##0.0</c:formatCode>
                <c:ptCount val="72"/>
                <c:pt idx="0">
                  <c:v>78.599999999999994</c:v>
                </c:pt>
                <c:pt idx="1">
                  <c:v>84.8</c:v>
                </c:pt>
                <c:pt idx="2">
                  <c:v>80.400000000000006</c:v>
                </c:pt>
                <c:pt idx="3">
                  <c:v>85.2</c:v>
                </c:pt>
                <c:pt idx="4">
                  <c:v>78.599999999999994</c:v>
                </c:pt>
                <c:pt idx="5">
                  <c:v>85.3</c:v>
                </c:pt>
                <c:pt idx="10">
                  <c:v>79.5</c:v>
                </c:pt>
                <c:pt idx="11">
                  <c:v>83</c:v>
                </c:pt>
                <c:pt idx="16">
                  <c:v>79.3</c:v>
                </c:pt>
                <c:pt idx="17">
                  <c:v>83.5</c:v>
                </c:pt>
                <c:pt idx="18">
                  <c:v>78.3</c:v>
                </c:pt>
                <c:pt idx="19">
                  <c:v>82</c:v>
                </c:pt>
                <c:pt idx="24">
                  <c:v>78</c:v>
                </c:pt>
                <c:pt idx="25">
                  <c:v>84.2</c:v>
                </c:pt>
                <c:pt idx="30">
                  <c:v>75.400000000000006</c:v>
                </c:pt>
                <c:pt idx="31">
                  <c:v>82</c:v>
                </c:pt>
                <c:pt idx="40">
                  <c:v>72.400000000000006</c:v>
                </c:pt>
                <c:pt idx="41">
                  <c:v>80.599999999999994</c:v>
                </c:pt>
                <c:pt idx="62">
                  <c:v>81</c:v>
                </c:pt>
                <c:pt idx="63">
                  <c:v>84.8</c:v>
                </c:pt>
                <c:pt idx="64">
                  <c:v>76</c:v>
                </c:pt>
                <c:pt idx="65">
                  <c:v>80.900000000000006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5"/>
          <c:order val="12"/>
          <c:tx>
            <c:strRef>
              <c:f>'Figure 1'!$T$11</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1'!$T$12:$T$83</c:f>
              <c:numCache>
                <c:formatCode>#,##0.0</c:formatCode>
                <c:ptCount val="72"/>
                <c:pt idx="0">
                  <c:v>79.8</c:v>
                </c:pt>
                <c:pt idx="1">
                  <c:v>85.7</c:v>
                </c:pt>
                <c:pt idx="2">
                  <c:v>80.3</c:v>
                </c:pt>
                <c:pt idx="3">
                  <c:v>85.3</c:v>
                </c:pt>
                <c:pt idx="4">
                  <c:v>79</c:v>
                </c:pt>
                <c:pt idx="5">
                  <c:v>86.1</c:v>
                </c:pt>
                <c:pt idx="10">
                  <c:v>78.900000000000006</c:v>
                </c:pt>
                <c:pt idx="11">
                  <c:v>82.6</c:v>
                </c:pt>
                <c:pt idx="16">
                  <c:v>79.3</c:v>
                </c:pt>
                <c:pt idx="17">
                  <c:v>83.5</c:v>
                </c:pt>
                <c:pt idx="18">
                  <c:v>78.3</c:v>
                </c:pt>
                <c:pt idx="19">
                  <c:v>82.1</c:v>
                </c:pt>
                <c:pt idx="24">
                  <c:v>79.400000000000006</c:v>
                </c:pt>
                <c:pt idx="25">
                  <c:v>84.1</c:v>
                </c:pt>
                <c:pt idx="40">
                  <c:v>72.400000000000006</c:v>
                </c:pt>
                <c:pt idx="41">
                  <c:v>80.599999999999994</c:v>
                </c:pt>
                <c:pt idx="62">
                  <c:v>80.099999999999994</c:v>
                </c:pt>
                <c:pt idx="63">
                  <c:v>84.4</c:v>
                </c:pt>
                <c:pt idx="64">
                  <c:v>74.2</c:v>
                </c:pt>
                <c:pt idx="65">
                  <c:v>79.8</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6"/>
          <c:order val="13"/>
          <c:tx>
            <c:strRef>
              <c:f>'Figure 1'!$U$11</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1'!$U$12:$U$83</c:f>
              <c:numCache>
                <c:formatCode>#,##0.0</c:formatCode>
                <c:ptCount val="72"/>
                <c:pt idx="0">
                  <c:v>79.3</c:v>
                </c:pt>
                <c:pt idx="1">
                  <c:v>85</c:v>
                </c:pt>
                <c:pt idx="2">
                  <c:v>80.900000000000006</c:v>
                </c:pt>
                <c:pt idx="3">
                  <c:v>85.8</c:v>
                </c:pt>
                <c:pt idx="4">
                  <c:v>77.5</c:v>
                </c:pt>
                <c:pt idx="5">
                  <c:v>85</c:v>
                </c:pt>
                <c:pt idx="16">
                  <c:v>77.599999999999994</c:v>
                </c:pt>
                <c:pt idx="17">
                  <c:v>83.3</c:v>
                </c:pt>
                <c:pt idx="18">
                  <c:v>79.3</c:v>
                </c:pt>
                <c:pt idx="19">
                  <c:v>82.7</c:v>
                </c:pt>
                <c:pt idx="24">
                  <c:v>78.8</c:v>
                </c:pt>
                <c:pt idx="25">
                  <c:v>84.2</c:v>
                </c:pt>
                <c:pt idx="40">
                  <c:v>73.3</c:v>
                </c:pt>
                <c:pt idx="41">
                  <c:v>81</c:v>
                </c:pt>
                <c:pt idx="62">
                  <c:v>81.099999999999994</c:v>
                </c:pt>
                <c:pt idx="63">
                  <c:v>84.9</c:v>
                </c:pt>
                <c:pt idx="64">
                  <c:v>75</c:v>
                </c:pt>
                <c:pt idx="65">
                  <c:v>80</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7"/>
          <c:order val="14"/>
          <c:tx>
            <c:strRef>
              <c:f>'Figure 1'!$V$11</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1'!$V$12:$V$83</c:f>
              <c:numCache>
                <c:formatCode>#,##0.0</c:formatCode>
                <c:ptCount val="72"/>
                <c:pt idx="0">
                  <c:v>79.400000000000006</c:v>
                </c:pt>
                <c:pt idx="1">
                  <c:v>84.8</c:v>
                </c:pt>
                <c:pt idx="2">
                  <c:v>79.5</c:v>
                </c:pt>
                <c:pt idx="3">
                  <c:v>84.3</c:v>
                </c:pt>
                <c:pt idx="4">
                  <c:v>78.599999999999994</c:v>
                </c:pt>
                <c:pt idx="5">
                  <c:v>85.8</c:v>
                </c:pt>
                <c:pt idx="16">
                  <c:v>77.7</c:v>
                </c:pt>
                <c:pt idx="17">
                  <c:v>82.8</c:v>
                </c:pt>
                <c:pt idx="18">
                  <c:v>79.599999999999994</c:v>
                </c:pt>
                <c:pt idx="19">
                  <c:v>83</c:v>
                </c:pt>
                <c:pt idx="40">
                  <c:v>72.7</c:v>
                </c:pt>
                <c:pt idx="41">
                  <c:v>80.5</c:v>
                </c:pt>
                <c:pt idx="62">
                  <c:v>81.5</c:v>
                </c:pt>
                <c:pt idx="63">
                  <c:v>85.7</c:v>
                </c:pt>
                <c:pt idx="64">
                  <c:v>73.5</c:v>
                </c:pt>
                <c:pt idx="65">
                  <c:v>79.599999999999994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8"/>
          <c:order val="15"/>
          <c:tx>
            <c:strRef>
              <c:f>'Figure 1'!$W$11</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1'!$W$12:$W$83</c:f>
              <c:numCache>
                <c:formatCode>#,##0.0</c:formatCode>
                <c:ptCount val="72"/>
                <c:pt idx="0">
                  <c:v>78.2</c:v>
                </c:pt>
                <c:pt idx="1">
                  <c:v>84</c:v>
                </c:pt>
                <c:pt idx="2">
                  <c:v>80</c:v>
                </c:pt>
                <c:pt idx="3">
                  <c:v>85.1</c:v>
                </c:pt>
                <c:pt idx="4">
                  <c:v>79</c:v>
                </c:pt>
                <c:pt idx="5">
                  <c:v>85.7</c:v>
                </c:pt>
                <c:pt idx="16">
                  <c:v>79.2</c:v>
                </c:pt>
                <c:pt idx="17">
                  <c:v>83.3</c:v>
                </c:pt>
                <c:pt idx="18">
                  <c:v>79.2</c:v>
                </c:pt>
                <c:pt idx="19">
                  <c:v>82.9</c:v>
                </c:pt>
                <c:pt idx="40">
                  <c:v>71.7</c:v>
                </c:pt>
                <c:pt idx="41">
                  <c:v>81.400000000000006</c:v>
                </c:pt>
                <c:pt idx="64">
                  <c:v>74.2</c:v>
                </c:pt>
                <c:pt idx="65">
                  <c:v>79.599999999999994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9"/>
          <c:order val="16"/>
          <c:tx>
            <c:strRef>
              <c:f>'Figure 1'!$X$11</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1'!$X$12:$X$83</c:f>
              <c:numCache>
                <c:formatCode>#,##0.0</c:formatCode>
                <c:ptCount val="72"/>
                <c:pt idx="0">
                  <c:v>79</c:v>
                </c:pt>
                <c:pt idx="1">
                  <c:v>84.9</c:v>
                </c:pt>
                <c:pt idx="2">
                  <c:v>80</c:v>
                </c:pt>
                <c:pt idx="3">
                  <c:v>85.3</c:v>
                </c:pt>
                <c:pt idx="4">
                  <c:v>80</c:v>
                </c:pt>
                <c:pt idx="5">
                  <c:v>85.9</c:v>
                </c:pt>
                <c:pt idx="16">
                  <c:v>80</c:v>
                </c:pt>
                <c:pt idx="17">
                  <c:v>83.7</c:v>
                </c:pt>
                <c:pt idx="18">
                  <c:v>79.8</c:v>
                </c:pt>
                <c:pt idx="19">
                  <c:v>83.8</c:v>
                </c:pt>
                <c:pt idx="40">
                  <c:v>73.3</c:v>
                </c:pt>
                <c:pt idx="41">
                  <c:v>81.2</c:v>
                </c:pt>
                <c:pt idx="64">
                  <c:v>74.2</c:v>
                </c:pt>
                <c:pt idx="65">
                  <c:v>79.900000000000006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0"/>
          <c:order val="17"/>
          <c:tx>
            <c:strRef>
              <c:f>'Figure 1'!$Y$11</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1'!$Y$12:$Y$83</c:f>
              <c:numCache>
                <c:formatCode>#,##0.0</c:formatCode>
                <c:ptCount val="72"/>
                <c:pt idx="0">
                  <c:v>78.900000000000006</c:v>
                </c:pt>
                <c:pt idx="1">
                  <c:v>82.6</c:v>
                </c:pt>
                <c:pt idx="2">
                  <c:v>78.2</c:v>
                </c:pt>
                <c:pt idx="3">
                  <c:v>83.2</c:v>
                </c:pt>
                <c:pt idx="4">
                  <c:v>78.599999999999994</c:v>
                </c:pt>
                <c:pt idx="5">
                  <c:v>85.6</c:v>
                </c:pt>
                <c:pt idx="16">
                  <c:v>78.8</c:v>
                </c:pt>
                <c:pt idx="17">
                  <c:v>83.3</c:v>
                </c:pt>
                <c:pt idx="18">
                  <c:v>79.099999999999994</c:v>
                </c:pt>
                <c:pt idx="19">
                  <c:v>82.8</c:v>
                </c:pt>
                <c:pt idx="64">
                  <c:v>74</c:v>
                </c:pt>
                <c:pt idx="65">
                  <c:v>79.900000000000006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1"/>
          <c:order val="18"/>
          <c:tx>
            <c:strRef>
              <c:f>'Figure 1'!$Z$11</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1'!$Z$12:$Z$83</c:f>
              <c:numCache>
                <c:formatCode>#,##0.0</c:formatCode>
                <c:ptCount val="72"/>
                <c:pt idx="0">
                  <c:v>78.2</c:v>
                </c:pt>
                <c:pt idx="1">
                  <c:v>82.9</c:v>
                </c:pt>
                <c:pt idx="2">
                  <c:v>80.3</c:v>
                </c:pt>
                <c:pt idx="3">
                  <c:v>84.9</c:v>
                </c:pt>
                <c:pt idx="4">
                  <c:v>79.900000000000006</c:v>
                </c:pt>
                <c:pt idx="5">
                  <c:v>86.3</c:v>
                </c:pt>
                <c:pt idx="16">
                  <c:v>78.3</c:v>
                </c:pt>
                <c:pt idx="17">
                  <c:v>83.3</c:v>
                </c:pt>
                <c:pt idx="18">
                  <c:v>78.3</c:v>
                </c:pt>
                <c:pt idx="19">
                  <c:v>82.5</c:v>
                </c:pt>
                <c:pt idx="64">
                  <c:v>73.900000000000006</c:v>
                </c:pt>
                <c:pt idx="65">
                  <c:v>80</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2"/>
          <c:order val="19"/>
          <c:tx>
            <c:strRef>
              <c:f>'Figure 1'!$AA$11</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1'!$AA$12:$AA$83</c:f>
              <c:numCache>
                <c:formatCode>#,##0.0</c:formatCode>
                <c:ptCount val="72"/>
                <c:pt idx="0">
                  <c:v>79.099999999999994</c:v>
                </c:pt>
                <c:pt idx="1">
                  <c:v>84.5</c:v>
                </c:pt>
                <c:pt idx="2">
                  <c:v>80.099999999999994</c:v>
                </c:pt>
                <c:pt idx="3">
                  <c:v>85</c:v>
                </c:pt>
                <c:pt idx="4">
                  <c:v>78</c:v>
                </c:pt>
                <c:pt idx="5">
                  <c:v>85.1</c:v>
                </c:pt>
                <c:pt idx="16">
                  <c:v>76.8</c:v>
                </c:pt>
                <c:pt idx="17">
                  <c:v>83.1</c:v>
                </c:pt>
                <c:pt idx="18">
                  <c:v>80.599999999999994</c:v>
                </c:pt>
                <c:pt idx="19">
                  <c:v>84</c:v>
                </c:pt>
                <c:pt idx="64">
                  <c:v>74.8</c:v>
                </c:pt>
                <c:pt idx="65">
                  <c:v>82.4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3"/>
          <c:order val="20"/>
          <c:tx>
            <c:strRef>
              <c:f>'Figure 1'!$AB$11</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1'!$AB$12:$AB$83</c:f>
              <c:numCache>
                <c:formatCode>#,##0.0</c:formatCode>
                <c:ptCount val="72"/>
                <c:pt idx="2">
                  <c:v>79.5</c:v>
                </c:pt>
                <c:pt idx="3">
                  <c:v>84.5</c:v>
                </c:pt>
                <c:pt idx="4">
                  <c:v>78.8</c:v>
                </c:pt>
                <c:pt idx="5">
                  <c:v>85.2</c:v>
                </c:pt>
                <c:pt idx="16">
                  <c:v>78.099999999999994</c:v>
                </c:pt>
                <c:pt idx="17">
                  <c:v>83.2</c:v>
                </c:pt>
                <c:pt idx="18">
                  <c:v>80.2</c:v>
                </c:pt>
                <c:pt idx="19">
                  <c:v>83.5</c:v>
                </c:pt>
                <c:pt idx="64">
                  <c:v>73.8</c:v>
                </c:pt>
                <c:pt idx="65">
                  <c:v>78.2</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4"/>
          <c:order val="21"/>
          <c:tx>
            <c:strRef>
              <c:f>'Figure 1'!$AC$11</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1'!$AC$12:$AC$83</c:f>
              <c:numCache>
                <c:formatCode>#,##0.0</c:formatCode>
                <c:ptCount val="72"/>
                <c:pt idx="2">
                  <c:v>79.099999999999994</c:v>
                </c:pt>
                <c:pt idx="3">
                  <c:v>83.5</c:v>
                </c:pt>
                <c:pt idx="4">
                  <c:v>79.5</c:v>
                </c:pt>
                <c:pt idx="5">
                  <c:v>85.6</c:v>
                </c:pt>
                <c:pt idx="16">
                  <c:v>78.5</c:v>
                </c:pt>
                <c:pt idx="17">
                  <c:v>83.3</c:v>
                </c:pt>
                <c:pt idx="18">
                  <c:v>80.3</c:v>
                </c:pt>
                <c:pt idx="19">
                  <c:v>83.4</c:v>
                </c:pt>
                <c:pt idx="64">
                  <c:v>72.2</c:v>
                </c:pt>
                <c:pt idx="65">
                  <c:v>75.2</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5"/>
          <c:order val="22"/>
          <c:tx>
            <c:strRef>
              <c:f>'Figure 1'!$AD$11</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1'!$AD$12:$AD$83</c:f>
              <c:numCache>
                <c:formatCode>#,##0.0</c:formatCode>
                <c:ptCount val="72"/>
                <c:pt idx="4">
                  <c:v>80.2</c:v>
                </c:pt>
                <c:pt idx="5">
                  <c:v>86.1</c:v>
                </c:pt>
                <c:pt idx="16">
                  <c:v>78.400000000000006</c:v>
                </c:pt>
                <c:pt idx="17">
                  <c:v>82.9</c:v>
                </c:pt>
                <c:pt idx="18">
                  <c:v>80.400000000000006</c:v>
                </c:pt>
                <c:pt idx="19">
                  <c:v>84</c:v>
                </c:pt>
                <c:pt idx="64">
                  <c:v>75.099999999999994</c:v>
                </c:pt>
                <c:pt idx="65">
                  <c:v>79.8</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6"/>
          <c:order val="23"/>
          <c:tx>
            <c:strRef>
              <c:f>'Figure 1'!$AE$11</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1'!$AE$12:$AE$83</c:f>
              <c:numCache>
                <c:formatCode>#,##0.0</c:formatCode>
                <c:ptCount val="72"/>
                <c:pt idx="4">
                  <c:v>76.8</c:v>
                </c:pt>
                <c:pt idx="5">
                  <c:v>85.2</c:v>
                </c:pt>
                <c:pt idx="16">
                  <c:v>78.2</c:v>
                </c:pt>
                <c:pt idx="17">
                  <c:v>83</c:v>
                </c:pt>
                <c:pt idx="18">
                  <c:v>80.599999999999994</c:v>
                </c:pt>
                <c:pt idx="19">
                  <c:v>83.9</c:v>
                </c:pt>
                <c:pt idx="64">
                  <c:v>72</c:v>
                </c:pt>
                <c:pt idx="65">
                  <c:v>75.7</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7"/>
          <c:order val="24"/>
          <c:tx>
            <c:strRef>
              <c:f>'Figure 1'!$AF$11</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1'!$AF$12:$AF$83</c:f>
              <c:numCache>
                <c:formatCode>#,##0.0</c:formatCode>
                <c:ptCount val="72"/>
                <c:pt idx="4">
                  <c:v>79.400000000000006</c:v>
                </c:pt>
                <c:pt idx="5">
                  <c:v>86.4</c:v>
                </c:pt>
                <c:pt idx="16">
                  <c:v>77.900000000000006</c:v>
                </c:pt>
                <c:pt idx="17">
                  <c:v>82.5</c:v>
                </c:pt>
                <c:pt idx="18">
                  <c:v>80.7</c:v>
                </c:pt>
                <c:pt idx="19">
                  <c:v>84.2</c:v>
                </c:pt>
                <c:pt idx="64">
                  <c:v>74.099999999999994</c:v>
                </c:pt>
                <c:pt idx="65">
                  <c:v>79.400000000000006</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8"/>
          <c:order val="25"/>
          <c:tx>
            <c:strRef>
              <c:f>'Figure 1'!$AG$11</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1'!$AG$12:$AG$83</c:f>
              <c:numCache>
                <c:formatCode>#,##0.0</c:formatCode>
                <c:ptCount val="72"/>
                <c:pt idx="4">
                  <c:v>76.099999999999994</c:v>
                </c:pt>
                <c:pt idx="5">
                  <c:v>83.5</c:v>
                </c:pt>
                <c:pt idx="16">
                  <c:v>79</c:v>
                </c:pt>
                <c:pt idx="17">
                  <c:v>83.2</c:v>
                </c:pt>
                <c:pt idx="18">
                  <c:v>80.7</c:v>
                </c:pt>
                <c:pt idx="19">
                  <c:v>83.9</c:v>
                </c:pt>
                <c:pt idx="64">
                  <c:v>73.3</c:v>
                </c:pt>
                <c:pt idx="65">
                  <c:v>78.3</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9"/>
          <c:order val="26"/>
          <c:tx>
            <c:strRef>
              <c:f>'Figure 1'!$AH$11</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1'!$AH$12:$AH$83</c:f>
              <c:numCache>
                <c:formatCode>#,##0.0</c:formatCode>
                <c:ptCount val="72"/>
                <c:pt idx="4">
                  <c:v>76.8</c:v>
                </c:pt>
                <c:pt idx="5">
                  <c:v>83.9</c:v>
                </c:pt>
                <c:pt idx="16">
                  <c:v>78.099999999999994</c:v>
                </c:pt>
                <c:pt idx="17">
                  <c:v>83</c:v>
                </c:pt>
                <c:pt idx="18">
                  <c:v>80.099999999999994</c:v>
                </c:pt>
                <c:pt idx="19">
                  <c:v>83.4</c:v>
                </c:pt>
                <c:pt idx="64">
                  <c:v>74.7</c:v>
                </c:pt>
                <c:pt idx="65">
                  <c:v>80.2</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2"/>
          <c:order val="40"/>
          <c:tx>
            <c:strRef>
              <c:f>'Figure 1'!$J$11</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dPt>
            <c:idx val="66"/>
            <c:marker>
              <c:spPr>
                <a:solidFill>
                  <a:srgbClr val="B0B6DA"/>
                </a:solidFill>
                <a:ln>
                  <a:noFill/>
                </a:ln>
              </c:spPr>
            </c:marker>
            <c:bubble3D val="0"/>
          </c:dPt>
          <c:dPt>
            <c:idx val="67"/>
            <c:marker>
              <c:spPr>
                <a:solidFill>
                  <a:srgbClr val="C68376"/>
                </a:solidFill>
                <a:ln>
                  <a:noFill/>
                </a:ln>
              </c:spPr>
            </c:marker>
            <c:bubble3D val="0"/>
          </c:dPt>
          <c:dPt>
            <c:idx val="68"/>
            <c:marker>
              <c:spPr>
                <a:solidFill>
                  <a:srgbClr val="B0B6DA"/>
                </a:solidFill>
                <a:ln>
                  <a:noFill/>
                </a:ln>
              </c:spPr>
            </c:marker>
            <c:bubble3D val="0"/>
          </c:dPt>
          <c:dPt>
            <c:idx val="69"/>
            <c:marker>
              <c:spPr>
                <a:solidFill>
                  <a:srgbClr val="C68376"/>
                </a:solidFill>
                <a:ln>
                  <a:noFill/>
                </a:ln>
              </c:spPr>
            </c:marker>
            <c:bubble3D val="0"/>
          </c:dPt>
          <c:dPt>
            <c:idx val="70"/>
            <c:marker>
              <c:spPr>
                <a:solidFill>
                  <a:srgbClr val="B0B6DA"/>
                </a:solidFill>
                <a:ln>
                  <a:noFill/>
                </a:ln>
              </c:spPr>
            </c:marker>
            <c:bubble3D val="0"/>
          </c:dPt>
          <c:dPt>
            <c:idx val="71"/>
            <c:marker>
              <c:spPr>
                <a:solidFill>
                  <a:srgbClr val="C68376"/>
                </a:solidFill>
                <a:ln>
                  <a:noFill/>
                </a:ln>
              </c:spPr>
            </c:marker>
            <c:bubble3D val="0"/>
          </c:dPt>
          <c:xVal>
            <c:numRef>
              <c:f>'Figure 1'!$J$12:$J$83</c:f>
              <c:numCache>
                <c:formatCode>#,##0.0</c:formatCode>
                <c:ptCount val="72"/>
                <c:pt idx="0">
                  <c:v>79.2</c:v>
                </c:pt>
                <c:pt idx="1">
                  <c:v>85.7</c:v>
                </c:pt>
                <c:pt idx="2">
                  <c:v>79.900000000000006</c:v>
                </c:pt>
                <c:pt idx="3">
                  <c:v>84.7</c:v>
                </c:pt>
                <c:pt idx="4">
                  <c:v>77.400000000000006</c:v>
                </c:pt>
                <c:pt idx="5">
                  <c:v>84.5</c:v>
                </c:pt>
                <c:pt idx="6">
                  <c:v>79.8</c:v>
                </c:pt>
                <c:pt idx="7">
                  <c:v>83.6</c:v>
                </c:pt>
                <c:pt idx="10">
                  <c:v>78.099999999999994</c:v>
                </c:pt>
                <c:pt idx="11">
                  <c:v>81.900000000000006</c:v>
                </c:pt>
                <c:pt idx="14">
                  <c:v>77.900000000000006</c:v>
                </c:pt>
                <c:pt idx="15">
                  <c:v>83.1</c:v>
                </c:pt>
                <c:pt idx="16">
                  <c:v>80.2</c:v>
                </c:pt>
                <c:pt idx="17">
                  <c:v>84.4</c:v>
                </c:pt>
                <c:pt idx="18">
                  <c:v>78.2</c:v>
                </c:pt>
                <c:pt idx="19">
                  <c:v>81.8</c:v>
                </c:pt>
                <c:pt idx="20">
                  <c:v>78.900000000000006</c:v>
                </c:pt>
                <c:pt idx="21">
                  <c:v>83.2</c:v>
                </c:pt>
                <c:pt idx="24">
                  <c:v>77.5</c:v>
                </c:pt>
                <c:pt idx="25">
                  <c:v>82.5</c:v>
                </c:pt>
                <c:pt idx="26">
                  <c:v>78.2</c:v>
                </c:pt>
                <c:pt idx="27">
                  <c:v>83.7</c:v>
                </c:pt>
                <c:pt idx="28">
                  <c:v>77.8</c:v>
                </c:pt>
                <c:pt idx="29">
                  <c:v>83.8</c:v>
                </c:pt>
                <c:pt idx="30">
                  <c:v>78.8</c:v>
                </c:pt>
                <c:pt idx="31">
                  <c:v>83.4</c:v>
                </c:pt>
                <c:pt idx="32">
                  <c:v>76.099999999999994</c:v>
                </c:pt>
                <c:pt idx="33">
                  <c:v>82.5</c:v>
                </c:pt>
                <c:pt idx="34">
                  <c:v>77.3</c:v>
                </c:pt>
                <c:pt idx="35">
                  <c:v>81.7</c:v>
                </c:pt>
                <c:pt idx="36">
                  <c:v>75.099999999999994</c:v>
                </c:pt>
                <c:pt idx="37">
                  <c:v>80.900000000000006</c:v>
                </c:pt>
                <c:pt idx="38">
                  <c:v>75.400000000000006</c:v>
                </c:pt>
                <c:pt idx="39">
                  <c:v>81.8</c:v>
                </c:pt>
                <c:pt idx="40">
                  <c:v>70.599999999999994</c:v>
                </c:pt>
                <c:pt idx="41">
                  <c:v>79.900000000000006</c:v>
                </c:pt>
                <c:pt idx="44">
                  <c:v>72.7</c:v>
                </c:pt>
                <c:pt idx="45">
                  <c:v>80</c:v>
                </c:pt>
                <c:pt idx="46">
                  <c:v>71.3</c:v>
                </c:pt>
                <c:pt idx="47">
                  <c:v>78.900000000000006</c:v>
                </c:pt>
                <c:pt idx="48">
                  <c:v>70.599999999999994</c:v>
                </c:pt>
                <c:pt idx="49">
                  <c:v>77.8</c:v>
                </c:pt>
                <c:pt idx="50">
                  <c:v>69.5</c:v>
                </c:pt>
                <c:pt idx="51">
                  <c:v>76.5</c:v>
                </c:pt>
                <c:pt idx="58">
                  <c:v>80.7</c:v>
                </c:pt>
                <c:pt idx="59">
                  <c:v>85.4</c:v>
                </c:pt>
                <c:pt idx="62">
                  <c:v>78.900000000000006</c:v>
                </c:pt>
                <c:pt idx="63">
                  <c:v>82.3</c:v>
                </c:pt>
                <c:pt idx="64">
                  <c:v>75.3</c:v>
                </c:pt>
                <c:pt idx="65">
                  <c:v>80.8</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dPt>
            <c:idx val="64"/>
            <c:marker>
              <c:spPr>
                <a:solidFill>
                  <a:srgbClr val="7B86C2"/>
                </a:solidFill>
                <a:ln>
                  <a:noFill/>
                </a:ln>
              </c:spPr>
            </c:marker>
            <c:bubble3D val="0"/>
          </c:dPt>
          <c:dPt>
            <c:idx val="65"/>
            <c:marker>
              <c:spPr>
                <a:solidFill>
                  <a:srgbClr val="854337"/>
                </a:solidFill>
                <a:ln>
                  <a:noFill/>
                </a:ln>
              </c:spPr>
            </c:marker>
            <c:bubble3D val="0"/>
          </c:dPt>
          <c:dPt>
            <c:idx val="66"/>
            <c:marker>
              <c:spPr>
                <a:solidFill>
                  <a:srgbClr val="7B86C2"/>
                </a:solidFill>
                <a:ln>
                  <a:noFill/>
                </a:ln>
              </c:spPr>
            </c:marker>
            <c:bubble3D val="0"/>
          </c:dPt>
          <c:dPt>
            <c:idx val="67"/>
            <c:marker>
              <c:spPr>
                <a:solidFill>
                  <a:srgbClr val="854337"/>
                </a:solidFill>
                <a:ln>
                  <a:noFill/>
                </a:ln>
              </c:spPr>
            </c:marker>
            <c:bubble3D val="0"/>
          </c:dPt>
          <c:dPt>
            <c:idx val="68"/>
            <c:marker>
              <c:spPr>
                <a:solidFill>
                  <a:srgbClr val="7B86C2"/>
                </a:solidFill>
                <a:ln>
                  <a:noFill/>
                </a:ln>
              </c:spPr>
            </c:marker>
            <c:bubble3D val="0"/>
          </c:dPt>
          <c:dPt>
            <c:idx val="69"/>
            <c:marker>
              <c:spPr>
                <a:solidFill>
                  <a:srgbClr val="854337"/>
                </a:solidFill>
                <a:ln>
                  <a:noFill/>
                </a:ln>
              </c:spPr>
            </c:marker>
            <c:bubble3D val="0"/>
          </c:dPt>
          <c:dPt>
            <c:idx val="70"/>
            <c:marker>
              <c:spPr>
                <a:solidFill>
                  <a:srgbClr val="7B86C2"/>
                </a:solidFill>
                <a:ln>
                  <a:noFill/>
                </a:ln>
              </c:spPr>
            </c:marker>
            <c:bubble3D val="0"/>
          </c:dPt>
          <c:dPt>
            <c:idx val="71"/>
            <c:marker>
              <c:spPr>
                <a:solidFill>
                  <a:srgbClr val="854337"/>
                </a:solidFill>
                <a:ln>
                  <a:noFill/>
                </a:ln>
              </c:spPr>
            </c:marker>
            <c:bubble3D val="0"/>
          </c:dPt>
          <c:xVal>
            <c:numRef>
              <c:f>'Figure 1'!$I$12:$I$83</c:f>
              <c:numCache>
                <c:formatCode>#,##0.0</c:formatCode>
                <c:ptCount val="72"/>
                <c:pt idx="0">
                  <c:v>81.099999999999994</c:v>
                </c:pt>
                <c:pt idx="1">
                  <c:v>86.8</c:v>
                </c:pt>
                <c:pt idx="2">
                  <c:v>79.3</c:v>
                </c:pt>
                <c:pt idx="3">
                  <c:v>85.4</c:v>
                </c:pt>
                <c:pt idx="4">
                  <c:v>80.5</c:v>
                </c:pt>
                <c:pt idx="5">
                  <c:v>86.7</c:v>
                </c:pt>
                <c:pt idx="6">
                  <c:v>80.599999999999994</c:v>
                </c:pt>
                <c:pt idx="7">
                  <c:v>84.1</c:v>
                </c:pt>
                <c:pt idx="10">
                  <c:v>79.400000000000006</c:v>
                </c:pt>
                <c:pt idx="11">
                  <c:v>82.9</c:v>
                </c:pt>
                <c:pt idx="14">
                  <c:v>77.3</c:v>
                </c:pt>
                <c:pt idx="15">
                  <c:v>82.5</c:v>
                </c:pt>
                <c:pt idx="16">
                  <c:v>78.8</c:v>
                </c:pt>
                <c:pt idx="17">
                  <c:v>83.2</c:v>
                </c:pt>
                <c:pt idx="18">
                  <c:v>79.2</c:v>
                </c:pt>
                <c:pt idx="19">
                  <c:v>83.9</c:v>
                </c:pt>
                <c:pt idx="20">
                  <c:v>78.5</c:v>
                </c:pt>
                <c:pt idx="21">
                  <c:v>82.9</c:v>
                </c:pt>
                <c:pt idx="24">
                  <c:v>77.7</c:v>
                </c:pt>
                <c:pt idx="25">
                  <c:v>83.3</c:v>
                </c:pt>
                <c:pt idx="26">
                  <c:v>78.099999999999994</c:v>
                </c:pt>
                <c:pt idx="27">
                  <c:v>83.7</c:v>
                </c:pt>
                <c:pt idx="28">
                  <c:v>77.5</c:v>
                </c:pt>
                <c:pt idx="29">
                  <c:v>84.2</c:v>
                </c:pt>
                <c:pt idx="30">
                  <c:v>77.599999999999994</c:v>
                </c:pt>
                <c:pt idx="31">
                  <c:v>82.4</c:v>
                </c:pt>
                <c:pt idx="32">
                  <c:v>78.3</c:v>
                </c:pt>
                <c:pt idx="33">
                  <c:v>84.3</c:v>
                </c:pt>
                <c:pt idx="34">
                  <c:v>77.900000000000006</c:v>
                </c:pt>
                <c:pt idx="35">
                  <c:v>82</c:v>
                </c:pt>
                <c:pt idx="36">
                  <c:v>77.099999999999994</c:v>
                </c:pt>
                <c:pt idx="37">
                  <c:v>82.1</c:v>
                </c:pt>
                <c:pt idx="38">
                  <c:v>73.099999999999994</c:v>
                </c:pt>
                <c:pt idx="39">
                  <c:v>80.099999999999994</c:v>
                </c:pt>
                <c:pt idx="40">
                  <c:v>73</c:v>
                </c:pt>
                <c:pt idx="41">
                  <c:v>81.5</c:v>
                </c:pt>
                <c:pt idx="44">
                  <c:v>74.3</c:v>
                </c:pt>
                <c:pt idx="45">
                  <c:v>81.3</c:v>
                </c:pt>
                <c:pt idx="46">
                  <c:v>73.599999999999994</c:v>
                </c:pt>
                <c:pt idx="47">
                  <c:v>79.400000000000006</c:v>
                </c:pt>
                <c:pt idx="48">
                  <c:v>72.7</c:v>
                </c:pt>
                <c:pt idx="49">
                  <c:v>79.2</c:v>
                </c:pt>
                <c:pt idx="50">
                  <c:v>71.7</c:v>
                </c:pt>
                <c:pt idx="51">
                  <c:v>78.8</c:v>
                </c:pt>
                <c:pt idx="58">
                  <c:v>80.099999999999994</c:v>
                </c:pt>
                <c:pt idx="59">
                  <c:v>84.7</c:v>
                </c:pt>
                <c:pt idx="62">
                  <c:v>79.900000000000006</c:v>
                </c:pt>
                <c:pt idx="63">
                  <c:v>83.5</c:v>
                </c:pt>
                <c:pt idx="64">
                  <c:v>75.8</c:v>
                </c:pt>
                <c:pt idx="65">
                  <c:v>81.099999999999994</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dPt>
            <c:idx val="64"/>
            <c:marker>
              <c:spPr>
                <a:solidFill>
                  <a:srgbClr val="4B59A3"/>
                </a:solidFill>
                <a:ln>
                  <a:noFill/>
                </a:ln>
              </c:spPr>
            </c:marker>
            <c:bubble3D val="0"/>
          </c:dPt>
          <c:dPt>
            <c:idx val="65"/>
            <c:marker>
              <c:spPr>
                <a:solidFill>
                  <a:srgbClr val="643229"/>
                </a:solidFill>
                <a:ln>
                  <a:noFill/>
                </a:ln>
              </c:spPr>
            </c:marker>
            <c:bubble3D val="0"/>
          </c:dPt>
          <c:dPt>
            <c:idx val="66"/>
            <c:marker>
              <c:spPr>
                <a:solidFill>
                  <a:srgbClr val="4B59A3"/>
                </a:solidFill>
                <a:ln>
                  <a:noFill/>
                </a:ln>
              </c:spPr>
            </c:marker>
            <c:bubble3D val="0"/>
          </c:dPt>
          <c:dPt>
            <c:idx val="67"/>
            <c:marker>
              <c:spPr>
                <a:solidFill>
                  <a:srgbClr val="643229"/>
                </a:solidFill>
                <a:ln>
                  <a:noFill/>
                </a:ln>
              </c:spPr>
            </c:marker>
            <c:bubble3D val="0"/>
          </c:dPt>
          <c:dPt>
            <c:idx val="68"/>
            <c:marker>
              <c:spPr>
                <a:solidFill>
                  <a:srgbClr val="4B59A3"/>
                </a:solidFill>
                <a:ln>
                  <a:noFill/>
                </a:ln>
              </c:spPr>
            </c:marker>
            <c:bubble3D val="0"/>
          </c:dPt>
          <c:dPt>
            <c:idx val="69"/>
            <c:marker>
              <c:spPr>
                <a:solidFill>
                  <a:srgbClr val="643229"/>
                </a:solidFill>
                <a:ln>
                  <a:noFill/>
                </a:ln>
              </c:spPr>
            </c:marker>
            <c:bubble3D val="0"/>
          </c:dPt>
          <c:dPt>
            <c:idx val="70"/>
            <c:marker>
              <c:spPr>
                <a:solidFill>
                  <a:srgbClr val="4B59A3"/>
                </a:solidFill>
                <a:ln>
                  <a:noFill/>
                </a:ln>
              </c:spPr>
            </c:marker>
            <c:bubble3D val="0"/>
          </c:dPt>
          <c:dPt>
            <c:idx val="71"/>
            <c:marker>
              <c:spPr>
                <a:solidFill>
                  <a:srgbClr val="643229"/>
                </a:solidFill>
                <a:ln>
                  <a:noFill/>
                </a:ln>
              </c:spPr>
            </c:marker>
            <c:bubble3D val="0"/>
          </c:dPt>
          <c:xVal>
            <c:numRef>
              <c:f>'Figure 1'!$H$12:$H$83</c:f>
              <c:numCache>
                <c:formatCode>0.0</c:formatCode>
                <c:ptCount val="72"/>
                <c:pt idx="0">
                  <c:v>79.5</c:v>
                </c:pt>
                <c:pt idx="1">
                  <c:v>85.5</c:v>
                </c:pt>
                <c:pt idx="2">
                  <c:v>79.8</c:v>
                </c:pt>
                <c:pt idx="3">
                  <c:v>84.8</c:v>
                </c:pt>
                <c:pt idx="4">
                  <c:v>78.7</c:v>
                </c:pt>
                <c:pt idx="5">
                  <c:v>85.4</c:v>
                </c:pt>
                <c:pt idx="6">
                  <c:v>79.900000000000006</c:v>
                </c:pt>
                <c:pt idx="7">
                  <c:v>83.6</c:v>
                </c:pt>
                <c:pt idx="8">
                  <c:v>79.099999999999994</c:v>
                </c:pt>
                <c:pt idx="9">
                  <c:v>83.8</c:v>
                </c:pt>
                <c:pt idx="10">
                  <c:v>79.3</c:v>
                </c:pt>
                <c:pt idx="11">
                  <c:v>83</c:v>
                </c:pt>
                <c:pt idx="12">
                  <c:v>78.900000000000006</c:v>
                </c:pt>
                <c:pt idx="13">
                  <c:v>83.4</c:v>
                </c:pt>
                <c:pt idx="14">
                  <c:v>78.400000000000006</c:v>
                </c:pt>
                <c:pt idx="15">
                  <c:v>83.6</c:v>
                </c:pt>
                <c:pt idx="16">
                  <c:v>78.599999999999994</c:v>
                </c:pt>
                <c:pt idx="17">
                  <c:v>83.3</c:v>
                </c:pt>
                <c:pt idx="18">
                  <c:v>79.099999999999994</c:v>
                </c:pt>
                <c:pt idx="19">
                  <c:v>82.8</c:v>
                </c:pt>
                <c:pt idx="20">
                  <c:v>78.7</c:v>
                </c:pt>
                <c:pt idx="21">
                  <c:v>83.2</c:v>
                </c:pt>
                <c:pt idx="22">
                  <c:v>78.599999999999994</c:v>
                </c:pt>
                <c:pt idx="23">
                  <c:v>83</c:v>
                </c:pt>
                <c:pt idx="24">
                  <c:v>78</c:v>
                </c:pt>
                <c:pt idx="25">
                  <c:v>83.4</c:v>
                </c:pt>
                <c:pt idx="26">
                  <c:v>77.7</c:v>
                </c:pt>
                <c:pt idx="27">
                  <c:v>83.7</c:v>
                </c:pt>
                <c:pt idx="28">
                  <c:v>77.3</c:v>
                </c:pt>
                <c:pt idx="29">
                  <c:v>83.6</c:v>
                </c:pt>
                <c:pt idx="30">
                  <c:v>77.8</c:v>
                </c:pt>
                <c:pt idx="31">
                  <c:v>83.1</c:v>
                </c:pt>
                <c:pt idx="32">
                  <c:v>77.099999999999994</c:v>
                </c:pt>
                <c:pt idx="33">
                  <c:v>83.3</c:v>
                </c:pt>
                <c:pt idx="34">
                  <c:v>78.099999999999994</c:v>
                </c:pt>
                <c:pt idx="35">
                  <c:v>82.1</c:v>
                </c:pt>
                <c:pt idx="36">
                  <c:v>75.099999999999994</c:v>
                </c:pt>
                <c:pt idx="37">
                  <c:v>81.2</c:v>
                </c:pt>
                <c:pt idx="38">
                  <c:v>73.900000000000006</c:v>
                </c:pt>
                <c:pt idx="39">
                  <c:v>80.599999999999994</c:v>
                </c:pt>
                <c:pt idx="40">
                  <c:v>72.7</c:v>
                </c:pt>
                <c:pt idx="41">
                  <c:v>81.099999999999994</c:v>
                </c:pt>
                <c:pt idx="42">
                  <c:v>71.400000000000006</c:v>
                </c:pt>
                <c:pt idx="43">
                  <c:v>81.5</c:v>
                </c:pt>
                <c:pt idx="44">
                  <c:v>72.5</c:v>
                </c:pt>
                <c:pt idx="45">
                  <c:v>79.900000000000006</c:v>
                </c:pt>
                <c:pt idx="46">
                  <c:v>71.599999999999994</c:v>
                </c:pt>
                <c:pt idx="47">
                  <c:v>78.7</c:v>
                </c:pt>
                <c:pt idx="48">
                  <c:v>71</c:v>
                </c:pt>
                <c:pt idx="49">
                  <c:v>78.099999999999994</c:v>
                </c:pt>
                <c:pt idx="50">
                  <c:v>70.900000000000006</c:v>
                </c:pt>
                <c:pt idx="51">
                  <c:v>77.900000000000006</c:v>
                </c:pt>
                <c:pt idx="52">
                  <c:v>68.900000000000006</c:v>
                </c:pt>
                <c:pt idx="53">
                  <c:v>78.900000000000006</c:v>
                </c:pt>
                <c:pt idx="54">
                  <c:v>68.400000000000006</c:v>
                </c:pt>
                <c:pt idx="55">
                  <c:v>79.599999999999994</c:v>
                </c:pt>
                <c:pt idx="56">
                  <c:v>81.599999999999994</c:v>
                </c:pt>
                <c:pt idx="57">
                  <c:v>84.3</c:v>
                </c:pt>
                <c:pt idx="58">
                  <c:v>80.599999999999994</c:v>
                </c:pt>
                <c:pt idx="59">
                  <c:v>84.9</c:v>
                </c:pt>
                <c:pt idx="60">
                  <c:v>79.7</c:v>
                </c:pt>
                <c:pt idx="61">
                  <c:v>85.2</c:v>
                </c:pt>
                <c:pt idx="62">
                  <c:v>79.5</c:v>
                </c:pt>
                <c:pt idx="63">
                  <c:v>83.5</c:v>
                </c:pt>
                <c:pt idx="64">
                  <c:v>74.8</c:v>
                </c:pt>
                <c:pt idx="65">
                  <c:v>80.5</c:v>
                </c:pt>
                <c:pt idx="66">
                  <c:v>74.3</c:v>
                </c:pt>
                <c:pt idx="67">
                  <c:v>78.400000000000006</c:v>
                </c:pt>
                <c:pt idx="68">
                  <c:v>73</c:v>
                </c:pt>
                <c:pt idx="69">
                  <c:v>76.900000000000006</c:v>
                </c:pt>
                <c:pt idx="70">
                  <c:v>72.3</c:v>
                </c:pt>
                <c:pt idx="71">
                  <c:v>77.5</c:v>
                </c:pt>
              </c:numCache>
            </c:numRef>
          </c:xVal>
          <c:yVal>
            <c:numRef>
              <c:f>'Figure 1'!$AU$12:$AU$83</c:f>
              <c:numCache>
                <c:formatCode>General</c:formatCode>
                <c:ptCount val="72"/>
                <c:pt idx="0">
                  <c:v>36</c:v>
                </c:pt>
                <c:pt idx="1">
                  <c:v>35.5</c:v>
                </c:pt>
                <c:pt idx="2">
                  <c:v>35</c:v>
                </c:pt>
                <c:pt idx="3">
                  <c:v>34.5</c:v>
                </c:pt>
                <c:pt idx="4">
                  <c:v>34</c:v>
                </c:pt>
                <c:pt idx="5">
                  <c:v>33.5</c:v>
                </c:pt>
                <c:pt idx="6">
                  <c:v>33</c:v>
                </c:pt>
                <c:pt idx="7">
                  <c:v>32.5</c:v>
                </c:pt>
                <c:pt idx="8">
                  <c:v>32</c:v>
                </c:pt>
                <c:pt idx="9">
                  <c:v>31.5</c:v>
                </c:pt>
                <c:pt idx="10">
                  <c:v>31</c:v>
                </c:pt>
                <c:pt idx="11">
                  <c:v>30.5</c:v>
                </c:pt>
                <c:pt idx="12">
                  <c:v>30</c:v>
                </c:pt>
                <c:pt idx="13">
                  <c:v>29.5</c:v>
                </c:pt>
                <c:pt idx="14">
                  <c:v>29</c:v>
                </c:pt>
                <c:pt idx="15">
                  <c:v>28.5</c:v>
                </c:pt>
                <c:pt idx="16">
                  <c:v>28</c:v>
                </c:pt>
                <c:pt idx="17">
                  <c:v>27.5</c:v>
                </c:pt>
                <c:pt idx="18">
                  <c:v>27</c:v>
                </c:pt>
                <c:pt idx="19">
                  <c:v>26.5</c:v>
                </c:pt>
                <c:pt idx="20">
                  <c:v>26</c:v>
                </c:pt>
                <c:pt idx="21">
                  <c:v>25.5</c:v>
                </c:pt>
                <c:pt idx="22">
                  <c:v>25</c:v>
                </c:pt>
                <c:pt idx="23">
                  <c:v>24.5</c:v>
                </c:pt>
                <c:pt idx="24">
                  <c:v>24</c:v>
                </c:pt>
                <c:pt idx="25">
                  <c:v>23.5</c:v>
                </c:pt>
                <c:pt idx="26">
                  <c:v>23</c:v>
                </c:pt>
                <c:pt idx="27">
                  <c:v>22.5</c:v>
                </c:pt>
                <c:pt idx="28">
                  <c:v>22</c:v>
                </c:pt>
                <c:pt idx="29">
                  <c:v>21.5</c:v>
                </c:pt>
                <c:pt idx="30">
                  <c:v>21</c:v>
                </c:pt>
                <c:pt idx="31">
                  <c:v>20.5</c:v>
                </c:pt>
                <c:pt idx="32">
                  <c:v>20</c:v>
                </c:pt>
                <c:pt idx="33">
                  <c:v>19.5</c:v>
                </c:pt>
                <c:pt idx="34">
                  <c:v>19</c:v>
                </c:pt>
                <c:pt idx="35">
                  <c:v>18.5</c:v>
                </c:pt>
                <c:pt idx="36">
                  <c:v>18</c:v>
                </c:pt>
                <c:pt idx="37">
                  <c:v>17.5</c:v>
                </c:pt>
                <c:pt idx="38">
                  <c:v>17</c:v>
                </c:pt>
                <c:pt idx="39">
                  <c:v>16.5</c:v>
                </c:pt>
                <c:pt idx="40">
                  <c:v>16</c:v>
                </c:pt>
                <c:pt idx="41">
                  <c:v>15.5</c:v>
                </c:pt>
                <c:pt idx="42">
                  <c:v>15</c:v>
                </c:pt>
                <c:pt idx="43">
                  <c:v>14.5</c:v>
                </c:pt>
                <c:pt idx="44">
                  <c:v>14</c:v>
                </c:pt>
                <c:pt idx="45">
                  <c:v>13.5</c:v>
                </c:pt>
                <c:pt idx="46">
                  <c:v>13</c:v>
                </c:pt>
                <c:pt idx="47">
                  <c:v>12.5</c:v>
                </c:pt>
                <c:pt idx="48">
                  <c:v>12</c:v>
                </c:pt>
                <c:pt idx="49">
                  <c:v>11.5</c:v>
                </c:pt>
                <c:pt idx="50">
                  <c:v>11</c:v>
                </c:pt>
                <c:pt idx="51">
                  <c:v>10.5</c:v>
                </c:pt>
                <c:pt idx="52">
                  <c:v>10</c:v>
                </c:pt>
                <c:pt idx="53">
                  <c:v>9.5</c:v>
                </c:pt>
                <c:pt idx="54">
                  <c:v>9</c:v>
                </c:pt>
                <c:pt idx="55">
                  <c:v>8.5</c:v>
                </c:pt>
                <c:pt idx="56">
                  <c:v>8</c:v>
                </c:pt>
                <c:pt idx="57">
                  <c:v>7.5</c:v>
                </c:pt>
                <c:pt idx="58">
                  <c:v>7</c:v>
                </c:pt>
                <c:pt idx="59">
                  <c:v>6.5</c:v>
                </c:pt>
                <c:pt idx="60">
                  <c:v>6</c:v>
                </c:pt>
                <c:pt idx="61">
                  <c:v>5.5</c:v>
                </c:pt>
                <c:pt idx="62">
                  <c:v>5</c:v>
                </c:pt>
                <c:pt idx="63">
                  <c:v>4.5</c:v>
                </c:pt>
                <c:pt idx="64">
                  <c:v>4</c:v>
                </c:pt>
                <c:pt idx="65">
                  <c:v>3.5</c:v>
                </c:pt>
                <c:pt idx="66">
                  <c:v>3</c:v>
                </c:pt>
                <c:pt idx="67">
                  <c:v>2.5</c:v>
                </c:pt>
                <c:pt idx="68">
                  <c:v>2</c:v>
                </c:pt>
                <c:pt idx="69">
                  <c:v>1.5</c:v>
                </c:pt>
                <c:pt idx="70">
                  <c:v>1</c:v>
                </c:pt>
                <c:pt idx="71">
                  <c:v>0.5</c:v>
                </c:pt>
              </c:numCache>
            </c:numRef>
          </c:yVal>
          <c:smooth val="0"/>
        </c:ser>
        <c:dLbls>
          <c:showLegendKey val="0"/>
          <c:showVal val="0"/>
          <c:showCatName val="0"/>
          <c:showSerName val="0"/>
          <c:showPercent val="0"/>
          <c:showBubbleSize val="0"/>
        </c:dLbls>
        <c:axId val="231052800"/>
        <c:axId val="231051264"/>
      </c:scatterChart>
      <c:catAx>
        <c:axId val="231019264"/>
        <c:scaling>
          <c:orientation val="maxMin"/>
        </c:scaling>
        <c:delete val="1"/>
        <c:axPos val="l"/>
        <c:majorTickMark val="out"/>
        <c:minorTickMark val="none"/>
        <c:tickLblPos val="low"/>
        <c:crossAx val="231020800"/>
        <c:crosses val="autoZero"/>
        <c:auto val="0"/>
        <c:lblAlgn val="ctr"/>
        <c:lblOffset val="100"/>
        <c:tickLblSkip val="2"/>
        <c:tickMarkSkip val="2"/>
        <c:noMultiLvlLbl val="0"/>
      </c:catAx>
      <c:valAx>
        <c:axId val="231020800"/>
        <c:scaling>
          <c:orientation val="minMax"/>
          <c:max val="90"/>
          <c:min val="65"/>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1019264"/>
        <c:crosses val="autoZero"/>
        <c:crossBetween val="between"/>
        <c:majorUnit val="5"/>
      </c:valAx>
      <c:valAx>
        <c:axId val="231051264"/>
        <c:scaling>
          <c:orientation val="minMax"/>
          <c:max val="36.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231052800"/>
        <c:crosses val="max"/>
        <c:crossBetween val="midCat"/>
        <c:majorUnit val="1"/>
      </c:valAx>
      <c:valAx>
        <c:axId val="231052800"/>
        <c:scaling>
          <c:orientation val="minMax"/>
        </c:scaling>
        <c:delete val="1"/>
        <c:axPos val="b"/>
        <c:numFmt formatCode="#,##0.0" sourceLinked="1"/>
        <c:majorTickMark val="out"/>
        <c:minorTickMark val="none"/>
        <c:tickLblPos val="nextTo"/>
        <c:crossAx val="231051264"/>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708900882378"/>
          <c:y val="3.1161906036443619E-2"/>
          <c:w val="0.85605459026798103"/>
          <c:h val="0.8761869941186663"/>
        </c:manualLayout>
      </c:layout>
      <c:barChart>
        <c:barDir val="bar"/>
        <c:grouping val="stacked"/>
        <c:varyColors val="0"/>
        <c:ser>
          <c:idx val="8"/>
          <c:order val="1"/>
          <c:tx>
            <c:strRef>
              <c:f>'Figure 2'!$F$10</c:f>
              <c:strCache>
                <c:ptCount val="1"/>
                <c:pt idx="0">
                  <c:v>mid</c:v>
                </c:pt>
              </c:strCache>
            </c:strRef>
          </c:tx>
          <c:spPr>
            <a:noFill/>
            <a:ln>
              <a:noFill/>
            </a:ln>
          </c:spPr>
          <c:invertIfNegative val="0"/>
          <c:cat>
            <c:multiLvlStrRef>
              <c:f>'Figure 2'!$C$11:$D$74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Bulgaria</c:v>
                  </c:pt>
                  <c:pt idx="2">
                    <c:v>Latvia</c:v>
                  </c:pt>
                  <c:pt idx="4">
                    <c:v>Lithuania</c:v>
                  </c:pt>
                  <c:pt idx="6">
                    <c:v>Romania</c:v>
                  </c:pt>
                  <c:pt idx="8">
                    <c:v>Hungary</c:v>
                  </c:pt>
                  <c:pt idx="10">
                    <c:v>Estonia</c:v>
                  </c:pt>
                  <c:pt idx="12">
                    <c:v>Croatia</c:v>
                  </c:pt>
                  <c:pt idx="14">
                    <c:v>Czech Republic</c:v>
                  </c:pt>
                  <c:pt idx="16">
                    <c:v>Poland</c:v>
                  </c:pt>
                  <c:pt idx="18">
                    <c:v>Slovakia</c:v>
                  </c:pt>
                  <c:pt idx="20">
                    <c:v>Greece</c:v>
                  </c:pt>
                  <c:pt idx="22">
                    <c:v>Germany</c:v>
                  </c:pt>
                  <c:pt idx="24">
                    <c:v>Austria</c:v>
                  </c:pt>
                  <c:pt idx="26">
                    <c:v>Finland</c:v>
                  </c:pt>
                  <c:pt idx="28">
                    <c:v>Italy</c:v>
                  </c:pt>
                  <c:pt idx="30">
                    <c:v>Sweden</c:v>
                  </c:pt>
                  <c:pt idx="32">
                    <c:v>Slovenia</c:v>
                  </c:pt>
                  <c:pt idx="34">
                    <c:v>Malta</c:v>
                  </c:pt>
                  <c:pt idx="36">
                    <c:v>Portugal</c:v>
                  </c:pt>
                  <c:pt idx="38">
                    <c:v>Belgium</c:v>
                  </c:pt>
                  <c:pt idx="40">
                    <c:v>United Kingdom</c:v>
                  </c:pt>
                  <c:pt idx="42">
                    <c:v>Spain</c:v>
                  </c:pt>
                  <c:pt idx="44">
                    <c:v>Luxembourg</c:v>
                  </c:pt>
                  <c:pt idx="46">
                    <c:v>Denmark</c:v>
                  </c:pt>
                  <c:pt idx="48">
                    <c:v>Cyprus</c:v>
                  </c:pt>
                  <c:pt idx="50">
                    <c:v>Netherlands</c:v>
                  </c:pt>
                  <c:pt idx="52">
                    <c:v>France</c:v>
                  </c:pt>
                  <c:pt idx="54">
                    <c:v>Ireland</c:v>
                  </c:pt>
                  <c:pt idx="56">
                    <c:v>Serbia</c:v>
                  </c:pt>
                  <c:pt idx="58">
                    <c:v>Switzerland</c:v>
                  </c:pt>
                  <c:pt idx="60">
                    <c:v>Norway</c:v>
                  </c:pt>
                  <c:pt idx="62">
                    <c:v>Turkey</c:v>
                  </c:pt>
                </c:lvl>
              </c:multiLvlStrCache>
            </c:multiLvlStrRef>
          </c:cat>
          <c:val>
            <c:numRef>
              <c:f>'Figure 2'!$F$11:$F$74</c:f>
              <c:numCache>
                <c:formatCode>0.0</c:formatCode>
                <c:ptCount val="64"/>
                <c:pt idx="0">
                  <c:v>861.22</c:v>
                </c:pt>
                <c:pt idx="1">
                  <c:v>868.16</c:v>
                </c:pt>
                <c:pt idx="2">
                  <c:v>736.58</c:v>
                </c:pt>
                <c:pt idx="3">
                  <c:v>782.24</c:v>
                </c:pt>
                <c:pt idx="4">
                  <c:v>714.44</c:v>
                </c:pt>
                <c:pt idx="5">
                  <c:v>800.55</c:v>
                </c:pt>
                <c:pt idx="6">
                  <c:v>577.52</c:v>
                </c:pt>
                <c:pt idx="7">
                  <c:v>624.30999999999995</c:v>
                </c:pt>
                <c:pt idx="8">
                  <c:v>533.45000000000005</c:v>
                </c:pt>
                <c:pt idx="9">
                  <c:v>637.99</c:v>
                </c:pt>
                <c:pt idx="10">
                  <c:v>550.04999999999995</c:v>
                </c:pt>
                <c:pt idx="11">
                  <c:v>666.52</c:v>
                </c:pt>
                <c:pt idx="12">
                  <c:v>471.1</c:v>
                </c:pt>
                <c:pt idx="13">
                  <c:v>576.24</c:v>
                </c:pt>
                <c:pt idx="14">
                  <c:v>436.42</c:v>
                </c:pt>
                <c:pt idx="15">
                  <c:v>510.23</c:v>
                </c:pt>
                <c:pt idx="16">
                  <c:v>342.6</c:v>
                </c:pt>
                <c:pt idx="17">
                  <c:v>323.14999999999998</c:v>
                </c:pt>
                <c:pt idx="18">
                  <c:v>375.98</c:v>
                </c:pt>
                <c:pt idx="19">
                  <c:v>410.02</c:v>
                </c:pt>
                <c:pt idx="20">
                  <c:v>329.14</c:v>
                </c:pt>
                <c:pt idx="21">
                  <c:v>315.83</c:v>
                </c:pt>
                <c:pt idx="22">
                  <c:v>259.47000000000003</c:v>
                </c:pt>
                <c:pt idx="23">
                  <c:v>347.03</c:v>
                </c:pt>
                <c:pt idx="24">
                  <c:v>259.37</c:v>
                </c:pt>
                <c:pt idx="25">
                  <c:v>281.27999999999997</c:v>
                </c:pt>
                <c:pt idx="26">
                  <c:v>259.07</c:v>
                </c:pt>
                <c:pt idx="27">
                  <c:v>257.89</c:v>
                </c:pt>
                <c:pt idx="28">
                  <c:v>248.31</c:v>
                </c:pt>
                <c:pt idx="29">
                  <c:v>322.12</c:v>
                </c:pt>
                <c:pt idx="30">
                  <c:v>249.67</c:v>
                </c:pt>
                <c:pt idx="31">
                  <c:v>285.83</c:v>
                </c:pt>
                <c:pt idx="32">
                  <c:v>264.3</c:v>
                </c:pt>
                <c:pt idx="33">
                  <c:v>354.03</c:v>
                </c:pt>
                <c:pt idx="34">
                  <c:v>351.12</c:v>
                </c:pt>
                <c:pt idx="35">
                  <c:v>349.88</c:v>
                </c:pt>
                <c:pt idx="36">
                  <c:v>206.27</c:v>
                </c:pt>
                <c:pt idx="37">
                  <c:v>261.74</c:v>
                </c:pt>
                <c:pt idx="38">
                  <c:v>180.78</c:v>
                </c:pt>
                <c:pt idx="39">
                  <c:v>247.95</c:v>
                </c:pt>
                <c:pt idx="40">
                  <c:v>136.01</c:v>
                </c:pt>
                <c:pt idx="41">
                  <c:v>118.98</c:v>
                </c:pt>
                <c:pt idx="42">
                  <c:v>151.78</c:v>
                </c:pt>
                <c:pt idx="43">
                  <c:v>159.63</c:v>
                </c:pt>
                <c:pt idx="44">
                  <c:v>228.88</c:v>
                </c:pt>
                <c:pt idx="45">
                  <c:v>269.87</c:v>
                </c:pt>
                <c:pt idx="46">
                  <c:v>205.46</c:v>
                </c:pt>
                <c:pt idx="47">
                  <c:v>220.67</c:v>
                </c:pt>
                <c:pt idx="48">
                  <c:v>240.41</c:v>
                </c:pt>
                <c:pt idx="49">
                  <c:v>241.87</c:v>
                </c:pt>
                <c:pt idx="50">
                  <c:v>153.87</c:v>
                </c:pt>
                <c:pt idx="51">
                  <c:v>151.91</c:v>
                </c:pt>
                <c:pt idx="52">
                  <c:v>62.91</c:v>
                </c:pt>
                <c:pt idx="53">
                  <c:v>46.95</c:v>
                </c:pt>
                <c:pt idx="54">
                  <c:v>193.83</c:v>
                </c:pt>
                <c:pt idx="55">
                  <c:v>189.79</c:v>
                </c:pt>
                <c:pt idx="56">
                  <c:v>723.46</c:v>
                </c:pt>
                <c:pt idx="57">
                  <c:v>810.69</c:v>
                </c:pt>
                <c:pt idx="58">
                  <c:v>199.67</c:v>
                </c:pt>
                <c:pt idx="59">
                  <c:v>221.06</c:v>
                </c:pt>
                <c:pt idx="60">
                  <c:v>191.05</c:v>
                </c:pt>
                <c:pt idx="61">
                  <c:v>212.56</c:v>
                </c:pt>
                <c:pt idx="62">
                  <c:v>42.57</c:v>
                </c:pt>
                <c:pt idx="63">
                  <c:v>40.96</c:v>
                </c:pt>
              </c:numCache>
            </c:numRef>
          </c:val>
        </c:ser>
        <c:ser>
          <c:idx val="9"/>
          <c:order val="2"/>
          <c:tx>
            <c:strRef>
              <c:f>'Figure 2'!$G$10</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5"/>
            <c:invertIfNegative val="0"/>
            <c:bubble3D val="0"/>
            <c:spPr>
              <a:solidFill>
                <a:schemeClr val="accent2">
                  <a:lumMod val="40000"/>
                  <a:lumOff val="60000"/>
                </a:schemeClr>
              </a:solidFill>
              <a:ln>
                <a:noFill/>
              </a:ln>
            </c:spPr>
          </c:dPt>
          <c:dPt>
            <c:idx val="67"/>
            <c:invertIfNegative val="0"/>
            <c:bubble3D val="0"/>
            <c:spPr>
              <a:solidFill>
                <a:schemeClr val="accent2">
                  <a:lumMod val="40000"/>
                  <a:lumOff val="60000"/>
                </a:schemeClr>
              </a:solidFill>
              <a:ln>
                <a:noFill/>
              </a:ln>
            </c:spPr>
          </c:dPt>
          <c:dPt>
            <c:idx val="69"/>
            <c:invertIfNegative val="0"/>
            <c:bubble3D val="0"/>
            <c:spPr>
              <a:solidFill>
                <a:schemeClr val="accent2">
                  <a:lumMod val="40000"/>
                  <a:lumOff val="60000"/>
                </a:schemeClr>
              </a:solidFill>
              <a:ln>
                <a:noFill/>
              </a:ln>
            </c:spPr>
          </c:dPt>
          <c:dPt>
            <c:idx val="71"/>
            <c:invertIfNegative val="0"/>
            <c:bubble3D val="0"/>
            <c:spPr>
              <a:solidFill>
                <a:schemeClr val="accent2">
                  <a:lumMod val="40000"/>
                  <a:lumOff val="60000"/>
                </a:schemeClr>
              </a:solidFill>
              <a:ln>
                <a:noFill/>
              </a:ln>
            </c:spPr>
          </c:dPt>
          <c:dPt>
            <c:idx val="73"/>
            <c:invertIfNegative val="0"/>
            <c:bubble3D val="0"/>
            <c:spPr>
              <a:solidFill>
                <a:schemeClr val="accent2">
                  <a:lumMod val="40000"/>
                  <a:lumOff val="60000"/>
                </a:schemeClr>
              </a:solidFill>
              <a:ln>
                <a:noFill/>
              </a:ln>
            </c:spPr>
          </c:dPt>
          <c:cat>
            <c:multiLvlStrRef>
              <c:f>'Figure 2'!$C$11:$D$74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Bulgaria</c:v>
                  </c:pt>
                  <c:pt idx="2">
                    <c:v>Latvia</c:v>
                  </c:pt>
                  <c:pt idx="4">
                    <c:v>Lithuania</c:v>
                  </c:pt>
                  <c:pt idx="6">
                    <c:v>Romania</c:v>
                  </c:pt>
                  <c:pt idx="8">
                    <c:v>Hungary</c:v>
                  </c:pt>
                  <c:pt idx="10">
                    <c:v>Estonia</c:v>
                  </c:pt>
                  <c:pt idx="12">
                    <c:v>Croatia</c:v>
                  </c:pt>
                  <c:pt idx="14">
                    <c:v>Czech Republic</c:v>
                  </c:pt>
                  <c:pt idx="16">
                    <c:v>Poland</c:v>
                  </c:pt>
                  <c:pt idx="18">
                    <c:v>Slovakia</c:v>
                  </c:pt>
                  <c:pt idx="20">
                    <c:v>Greece</c:v>
                  </c:pt>
                  <c:pt idx="22">
                    <c:v>Germany</c:v>
                  </c:pt>
                  <c:pt idx="24">
                    <c:v>Austria</c:v>
                  </c:pt>
                  <c:pt idx="26">
                    <c:v>Finland</c:v>
                  </c:pt>
                  <c:pt idx="28">
                    <c:v>Italy</c:v>
                  </c:pt>
                  <c:pt idx="30">
                    <c:v>Sweden</c:v>
                  </c:pt>
                  <c:pt idx="32">
                    <c:v>Slovenia</c:v>
                  </c:pt>
                  <c:pt idx="34">
                    <c:v>Malta</c:v>
                  </c:pt>
                  <c:pt idx="36">
                    <c:v>Portugal</c:v>
                  </c:pt>
                  <c:pt idx="38">
                    <c:v>Belgium</c:v>
                  </c:pt>
                  <c:pt idx="40">
                    <c:v>United Kingdom</c:v>
                  </c:pt>
                  <c:pt idx="42">
                    <c:v>Spain</c:v>
                  </c:pt>
                  <c:pt idx="44">
                    <c:v>Luxembourg</c:v>
                  </c:pt>
                  <c:pt idx="46">
                    <c:v>Denmark</c:v>
                  </c:pt>
                  <c:pt idx="48">
                    <c:v>Cyprus</c:v>
                  </c:pt>
                  <c:pt idx="50">
                    <c:v>Netherlands</c:v>
                  </c:pt>
                  <c:pt idx="52">
                    <c:v>France</c:v>
                  </c:pt>
                  <c:pt idx="54">
                    <c:v>Ireland</c:v>
                  </c:pt>
                  <c:pt idx="56">
                    <c:v>Serbia</c:v>
                  </c:pt>
                  <c:pt idx="58">
                    <c:v>Switzerland</c:v>
                  </c:pt>
                  <c:pt idx="60">
                    <c:v>Norway</c:v>
                  </c:pt>
                  <c:pt idx="62">
                    <c:v>Turkey</c:v>
                  </c:pt>
                </c:lvl>
              </c:multiLvlStrCache>
            </c:multiLvlStrRef>
          </c:cat>
          <c:val>
            <c:numRef>
              <c:f>'Figure 2'!$G$11:$G$74</c:f>
              <c:numCache>
                <c:formatCode>0.0</c:formatCode>
                <c:ptCount val="64"/>
                <c:pt idx="0">
                  <c:v>474.07999999999993</c:v>
                </c:pt>
                <c:pt idx="1">
                  <c:v>485.4</c:v>
                </c:pt>
                <c:pt idx="2">
                  <c:v>0</c:v>
                </c:pt>
                <c:pt idx="3">
                  <c:v>0</c:v>
                </c:pt>
                <c:pt idx="4">
                  <c:v>0</c:v>
                </c:pt>
                <c:pt idx="5">
                  <c:v>0</c:v>
                </c:pt>
                <c:pt idx="6">
                  <c:v>255.31000000000006</c:v>
                </c:pt>
                <c:pt idx="7">
                  <c:v>305.82000000000005</c:v>
                </c:pt>
                <c:pt idx="8">
                  <c:v>144.74</c:v>
                </c:pt>
                <c:pt idx="9">
                  <c:v>121.51999999999998</c:v>
                </c:pt>
                <c:pt idx="10">
                  <c:v>0</c:v>
                </c:pt>
                <c:pt idx="11">
                  <c:v>0</c:v>
                </c:pt>
                <c:pt idx="12">
                  <c:v>46.42999999999995</c:v>
                </c:pt>
                <c:pt idx="13">
                  <c:v>90.360000000000014</c:v>
                </c:pt>
                <c:pt idx="14">
                  <c:v>69.740000000000009</c:v>
                </c:pt>
                <c:pt idx="15">
                  <c:v>59.100000000000023</c:v>
                </c:pt>
                <c:pt idx="16">
                  <c:v>162.41999999999996</c:v>
                </c:pt>
                <c:pt idx="17">
                  <c:v>248.01</c:v>
                </c:pt>
                <c:pt idx="18">
                  <c:v>68.889999999999986</c:v>
                </c:pt>
                <c:pt idx="19">
                  <c:v>104.98000000000002</c:v>
                </c:pt>
                <c:pt idx="20">
                  <c:v>174.09000000000003</c:v>
                </c:pt>
                <c:pt idx="21">
                  <c:v>225.21999999999997</c:v>
                </c:pt>
                <c:pt idx="22">
                  <c:v>265.17999999999995</c:v>
                </c:pt>
                <c:pt idx="23">
                  <c:v>400.07000000000005</c:v>
                </c:pt>
                <c:pt idx="24">
                  <c:v>153.89999999999998</c:v>
                </c:pt>
                <c:pt idx="25">
                  <c:v>277.77</c:v>
                </c:pt>
                <c:pt idx="26">
                  <c:v>164.57999999999998</c:v>
                </c:pt>
                <c:pt idx="27">
                  <c:v>201.91000000000003</c:v>
                </c:pt>
                <c:pt idx="28">
                  <c:v>198.32</c:v>
                </c:pt>
                <c:pt idx="29">
                  <c:v>241.51</c:v>
                </c:pt>
                <c:pt idx="30">
                  <c:v>234.63000000000002</c:v>
                </c:pt>
                <c:pt idx="31">
                  <c:v>228.55</c:v>
                </c:pt>
                <c:pt idx="32">
                  <c:v>51.370000000000005</c:v>
                </c:pt>
                <c:pt idx="33">
                  <c:v>112.94000000000005</c:v>
                </c:pt>
                <c:pt idx="34">
                  <c:v>0</c:v>
                </c:pt>
                <c:pt idx="35">
                  <c:v>0</c:v>
                </c:pt>
                <c:pt idx="36">
                  <c:v>209.99999999999997</c:v>
                </c:pt>
                <c:pt idx="37">
                  <c:v>216.99</c:v>
                </c:pt>
                <c:pt idx="38">
                  <c:v>121.24999999999997</c:v>
                </c:pt>
                <c:pt idx="39">
                  <c:v>107.31</c:v>
                </c:pt>
                <c:pt idx="40">
                  <c:v>212.19</c:v>
                </c:pt>
                <c:pt idx="41">
                  <c:v>231.81</c:v>
                </c:pt>
                <c:pt idx="42">
                  <c:v>193.38000000000002</c:v>
                </c:pt>
                <c:pt idx="43">
                  <c:v>244.95999999999998</c:v>
                </c:pt>
                <c:pt idx="44">
                  <c:v>0</c:v>
                </c:pt>
                <c:pt idx="45">
                  <c:v>0</c:v>
                </c:pt>
                <c:pt idx="46">
                  <c:v>71.09</c:v>
                </c:pt>
                <c:pt idx="47">
                  <c:v>70.880000000000024</c:v>
                </c:pt>
                <c:pt idx="48">
                  <c:v>0</c:v>
                </c:pt>
                <c:pt idx="49">
                  <c:v>0</c:v>
                </c:pt>
                <c:pt idx="50">
                  <c:v>114.13</c:v>
                </c:pt>
                <c:pt idx="51">
                  <c:v>139.91999999999999</c:v>
                </c:pt>
                <c:pt idx="52">
                  <c:v>298.19000000000005</c:v>
                </c:pt>
                <c:pt idx="53">
                  <c:v>296.15000000000003</c:v>
                </c:pt>
                <c:pt idx="54">
                  <c:v>24.849999999999994</c:v>
                </c:pt>
                <c:pt idx="55">
                  <c:v>35.31</c:v>
                </c:pt>
                <c:pt idx="56">
                  <c:v>0</c:v>
                </c:pt>
                <c:pt idx="57">
                  <c:v>0</c:v>
                </c:pt>
                <c:pt idx="58">
                  <c:v>77.289999999999992</c:v>
                </c:pt>
                <c:pt idx="59">
                  <c:v>101.20999999999998</c:v>
                </c:pt>
                <c:pt idx="60">
                  <c:v>158.36000000000001</c:v>
                </c:pt>
                <c:pt idx="61">
                  <c:v>174.3</c:v>
                </c:pt>
                <c:pt idx="62">
                  <c:v>264.08</c:v>
                </c:pt>
                <c:pt idx="63">
                  <c:v>257.44</c:v>
                </c:pt>
              </c:numCache>
            </c:numRef>
          </c:val>
        </c:ser>
        <c:ser>
          <c:idx val="7"/>
          <c:order val="0"/>
          <c:tx>
            <c:strRef>
              <c:f>'Figure 2'!$E$10</c:f>
              <c:strCache>
                <c:ptCount val="1"/>
                <c:pt idx="0">
                  <c:v>min</c:v>
                </c:pt>
              </c:strCache>
            </c:strRef>
          </c:tx>
          <c:spPr>
            <a:solidFill>
              <a:schemeClr val="accent2">
                <a:lumMod val="75000"/>
              </a:schemeClr>
            </a:solidFill>
            <a:ln w="28575">
              <a:noFill/>
            </a:ln>
          </c:spPr>
          <c:invertIfNegative val="0"/>
          <c:cat>
            <c:multiLvlStrRef>
              <c:f>'Figure 2'!$C$11:$D$74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Bulgaria</c:v>
                  </c:pt>
                  <c:pt idx="2">
                    <c:v>Latvia</c:v>
                  </c:pt>
                  <c:pt idx="4">
                    <c:v>Lithuania</c:v>
                  </c:pt>
                  <c:pt idx="6">
                    <c:v>Romania</c:v>
                  </c:pt>
                  <c:pt idx="8">
                    <c:v>Hungary</c:v>
                  </c:pt>
                  <c:pt idx="10">
                    <c:v>Estonia</c:v>
                  </c:pt>
                  <c:pt idx="12">
                    <c:v>Croatia</c:v>
                  </c:pt>
                  <c:pt idx="14">
                    <c:v>Czech Republic</c:v>
                  </c:pt>
                  <c:pt idx="16">
                    <c:v>Poland</c:v>
                  </c:pt>
                  <c:pt idx="18">
                    <c:v>Slovakia</c:v>
                  </c:pt>
                  <c:pt idx="20">
                    <c:v>Greece</c:v>
                  </c:pt>
                  <c:pt idx="22">
                    <c:v>Germany</c:v>
                  </c:pt>
                  <c:pt idx="24">
                    <c:v>Austria</c:v>
                  </c:pt>
                  <c:pt idx="26">
                    <c:v>Finland</c:v>
                  </c:pt>
                  <c:pt idx="28">
                    <c:v>Italy</c:v>
                  </c:pt>
                  <c:pt idx="30">
                    <c:v>Sweden</c:v>
                  </c:pt>
                  <c:pt idx="32">
                    <c:v>Slovenia</c:v>
                  </c:pt>
                  <c:pt idx="34">
                    <c:v>Malta</c:v>
                  </c:pt>
                  <c:pt idx="36">
                    <c:v>Portugal</c:v>
                  </c:pt>
                  <c:pt idx="38">
                    <c:v>Belgium</c:v>
                  </c:pt>
                  <c:pt idx="40">
                    <c:v>United Kingdom</c:v>
                  </c:pt>
                  <c:pt idx="42">
                    <c:v>Spain</c:v>
                  </c:pt>
                  <c:pt idx="44">
                    <c:v>Luxembourg</c:v>
                  </c:pt>
                  <c:pt idx="46">
                    <c:v>Denmark</c:v>
                  </c:pt>
                  <c:pt idx="48">
                    <c:v>Cyprus</c:v>
                  </c:pt>
                  <c:pt idx="50">
                    <c:v>Netherlands</c:v>
                  </c:pt>
                  <c:pt idx="52">
                    <c:v>France</c:v>
                  </c:pt>
                  <c:pt idx="54">
                    <c:v>Ireland</c:v>
                  </c:pt>
                  <c:pt idx="56">
                    <c:v>Serbia</c:v>
                  </c:pt>
                  <c:pt idx="58">
                    <c:v>Switzerland</c:v>
                  </c:pt>
                  <c:pt idx="60">
                    <c:v>Norway</c:v>
                  </c:pt>
                  <c:pt idx="62">
                    <c:v>Turkey</c:v>
                  </c:pt>
                </c:lvl>
              </c:multiLvlStrCache>
            </c:multiLvlStrRef>
          </c:cat>
          <c:val>
            <c:numRef>
              <c:f>'Figure 2'!$E$11:$E$74</c:f>
              <c:numCache>
                <c:formatCode>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er>
        <c:dLbls>
          <c:showLegendKey val="0"/>
          <c:showVal val="0"/>
          <c:showCatName val="0"/>
          <c:showSerName val="0"/>
          <c:showPercent val="0"/>
          <c:showBubbleSize val="0"/>
        </c:dLbls>
        <c:gapWidth val="124"/>
        <c:overlap val="100"/>
        <c:axId val="245518720"/>
        <c:axId val="245520256"/>
      </c:barChart>
      <c:scatterChart>
        <c:scatterStyle val="lineMarker"/>
        <c:varyColors val="0"/>
        <c:ser>
          <c:idx val="3"/>
          <c:order val="3"/>
          <c:tx>
            <c:strRef>
              <c:f>'Figure 2'!$K$10</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xVal>
            <c:numRef>
              <c:f>'Figure 2'!$K$11:$K$74</c:f>
              <c:numCache>
                <c:formatCode>#,##0.0</c:formatCode>
                <c:ptCount val="64"/>
                <c:pt idx="0">
                  <c:v>1078.55</c:v>
                </c:pt>
                <c:pt idx="1">
                  <c:v>1081.79</c:v>
                </c:pt>
                <c:pt idx="6">
                  <c:v>633.76</c:v>
                </c:pt>
                <c:pt idx="7">
                  <c:v>664.45</c:v>
                </c:pt>
                <c:pt idx="8">
                  <c:v>617.79</c:v>
                </c:pt>
                <c:pt idx="9">
                  <c:v>686.8</c:v>
                </c:pt>
                <c:pt idx="14">
                  <c:v>459.27</c:v>
                </c:pt>
                <c:pt idx="15">
                  <c:v>510.23</c:v>
                </c:pt>
                <c:pt idx="16">
                  <c:v>405.92</c:v>
                </c:pt>
                <c:pt idx="17">
                  <c:v>429.7</c:v>
                </c:pt>
                <c:pt idx="18">
                  <c:v>406.2</c:v>
                </c:pt>
                <c:pt idx="19">
                  <c:v>472.46</c:v>
                </c:pt>
                <c:pt idx="20">
                  <c:v>401.49</c:v>
                </c:pt>
                <c:pt idx="21">
                  <c:v>409.45</c:v>
                </c:pt>
                <c:pt idx="22">
                  <c:v>339.8</c:v>
                </c:pt>
                <c:pt idx="23">
                  <c:v>428.75</c:v>
                </c:pt>
                <c:pt idx="24">
                  <c:v>358.23</c:v>
                </c:pt>
                <c:pt idx="25">
                  <c:v>463.74</c:v>
                </c:pt>
                <c:pt idx="26">
                  <c:v>420.17</c:v>
                </c:pt>
                <c:pt idx="27">
                  <c:v>425.3</c:v>
                </c:pt>
                <c:pt idx="28">
                  <c:v>286.2</c:v>
                </c:pt>
                <c:pt idx="29">
                  <c:v>348.52</c:v>
                </c:pt>
                <c:pt idx="30">
                  <c:v>415</c:v>
                </c:pt>
                <c:pt idx="31">
                  <c:v>460.6</c:v>
                </c:pt>
                <c:pt idx="36">
                  <c:v>297.51</c:v>
                </c:pt>
                <c:pt idx="37">
                  <c:v>278.87</c:v>
                </c:pt>
                <c:pt idx="38">
                  <c:v>226.31</c:v>
                </c:pt>
                <c:pt idx="39">
                  <c:v>256.05</c:v>
                </c:pt>
                <c:pt idx="40">
                  <c:v>271.14999999999998</c:v>
                </c:pt>
                <c:pt idx="41">
                  <c:v>251.89</c:v>
                </c:pt>
                <c:pt idx="42">
                  <c:v>345.16</c:v>
                </c:pt>
                <c:pt idx="43">
                  <c:v>404.59</c:v>
                </c:pt>
                <c:pt idx="46">
                  <c:v>271.87</c:v>
                </c:pt>
                <c:pt idx="47">
                  <c:v>264.22000000000003</c:v>
                </c:pt>
                <c:pt idx="50">
                  <c:v>251.03</c:v>
                </c:pt>
                <c:pt idx="51">
                  <c:v>275.8</c:v>
                </c:pt>
                <c:pt idx="52">
                  <c:v>211.12</c:v>
                </c:pt>
                <c:pt idx="53">
                  <c:v>215.23</c:v>
                </c:pt>
                <c:pt idx="58">
                  <c:v>241.73</c:v>
                </c:pt>
                <c:pt idx="59">
                  <c:v>292.10000000000002</c:v>
                </c:pt>
                <c:pt idx="60">
                  <c:v>260.2</c:v>
                </c:pt>
                <c:pt idx="61">
                  <c:v>311.95</c:v>
                </c:pt>
                <c:pt idx="62">
                  <c:v>203.9</c:v>
                </c:pt>
                <c:pt idx="63">
                  <c:v>223.89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4"/>
          <c:order val="4"/>
          <c:tx>
            <c:strRef>
              <c:f>'Figure 2'!$L$10</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2'!$L$11:$L$74</c:f>
              <c:numCache>
                <c:formatCode>#,##0.0</c:formatCode>
                <c:ptCount val="64"/>
                <c:pt idx="0">
                  <c:v>887.58</c:v>
                </c:pt>
                <c:pt idx="1">
                  <c:v>868.34</c:v>
                </c:pt>
                <c:pt idx="6">
                  <c:v>639.26</c:v>
                </c:pt>
                <c:pt idx="7">
                  <c:v>703.42</c:v>
                </c:pt>
                <c:pt idx="8">
                  <c:v>612.01</c:v>
                </c:pt>
                <c:pt idx="9">
                  <c:v>704.96</c:v>
                </c:pt>
                <c:pt idx="14">
                  <c:v>460.26</c:v>
                </c:pt>
                <c:pt idx="15">
                  <c:v>528.30999999999995</c:v>
                </c:pt>
                <c:pt idx="16">
                  <c:v>458.53</c:v>
                </c:pt>
                <c:pt idx="17">
                  <c:v>478.62</c:v>
                </c:pt>
                <c:pt idx="18">
                  <c:v>375.98</c:v>
                </c:pt>
                <c:pt idx="19">
                  <c:v>432.24</c:v>
                </c:pt>
                <c:pt idx="20">
                  <c:v>503.23</c:v>
                </c:pt>
                <c:pt idx="21">
                  <c:v>528.38</c:v>
                </c:pt>
                <c:pt idx="22">
                  <c:v>300.2</c:v>
                </c:pt>
                <c:pt idx="23">
                  <c:v>410.81</c:v>
                </c:pt>
                <c:pt idx="24">
                  <c:v>343</c:v>
                </c:pt>
                <c:pt idx="25">
                  <c:v>486.95</c:v>
                </c:pt>
                <c:pt idx="26">
                  <c:v>423.65</c:v>
                </c:pt>
                <c:pt idx="27">
                  <c:v>423.93</c:v>
                </c:pt>
                <c:pt idx="28">
                  <c:v>446.63</c:v>
                </c:pt>
                <c:pt idx="29">
                  <c:v>563.63</c:v>
                </c:pt>
                <c:pt idx="30">
                  <c:v>333.42</c:v>
                </c:pt>
                <c:pt idx="31">
                  <c:v>358.52</c:v>
                </c:pt>
                <c:pt idx="36">
                  <c:v>313.67</c:v>
                </c:pt>
                <c:pt idx="37">
                  <c:v>375.1</c:v>
                </c:pt>
                <c:pt idx="38">
                  <c:v>270.39</c:v>
                </c:pt>
                <c:pt idx="39">
                  <c:v>313.83999999999997</c:v>
                </c:pt>
                <c:pt idx="40">
                  <c:v>321.17</c:v>
                </c:pt>
                <c:pt idx="41">
                  <c:v>347.64</c:v>
                </c:pt>
                <c:pt idx="42">
                  <c:v>279.54000000000002</c:v>
                </c:pt>
                <c:pt idx="43">
                  <c:v>302.79000000000002</c:v>
                </c:pt>
                <c:pt idx="46">
                  <c:v>205.46</c:v>
                </c:pt>
                <c:pt idx="47">
                  <c:v>220.67</c:v>
                </c:pt>
                <c:pt idx="50">
                  <c:v>265.31</c:v>
                </c:pt>
                <c:pt idx="51">
                  <c:v>290.32</c:v>
                </c:pt>
                <c:pt idx="52">
                  <c:v>212.89</c:v>
                </c:pt>
                <c:pt idx="53">
                  <c:v>240.44</c:v>
                </c:pt>
                <c:pt idx="58">
                  <c:v>221.67</c:v>
                </c:pt>
                <c:pt idx="59">
                  <c:v>275.32</c:v>
                </c:pt>
                <c:pt idx="60">
                  <c:v>197.05</c:v>
                </c:pt>
                <c:pt idx="61">
                  <c:v>243.27</c:v>
                </c:pt>
                <c:pt idx="62">
                  <c:v>259.76</c:v>
                </c:pt>
                <c:pt idx="63">
                  <c:v>284.82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5"/>
          <c:order val="5"/>
          <c:tx>
            <c:strRef>
              <c:f>'Figure 2'!$M$10</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2'!$M$11:$M$74</c:f>
              <c:numCache>
                <c:formatCode>#,##0.0</c:formatCode>
                <c:ptCount val="64"/>
                <c:pt idx="0">
                  <c:v>1049.17</c:v>
                </c:pt>
                <c:pt idx="1">
                  <c:v>1014.74</c:v>
                </c:pt>
                <c:pt idx="6">
                  <c:v>700.87</c:v>
                </c:pt>
                <c:pt idx="7">
                  <c:v>734.05</c:v>
                </c:pt>
                <c:pt idx="8">
                  <c:v>676.2</c:v>
                </c:pt>
                <c:pt idx="9">
                  <c:v>759.51</c:v>
                </c:pt>
                <c:pt idx="14">
                  <c:v>478.01</c:v>
                </c:pt>
                <c:pt idx="15">
                  <c:v>542.79</c:v>
                </c:pt>
                <c:pt idx="16">
                  <c:v>490.68</c:v>
                </c:pt>
                <c:pt idx="17">
                  <c:v>554.1</c:v>
                </c:pt>
                <c:pt idx="20">
                  <c:v>494.61</c:v>
                </c:pt>
                <c:pt idx="21">
                  <c:v>525.54</c:v>
                </c:pt>
                <c:pt idx="22">
                  <c:v>302.8</c:v>
                </c:pt>
                <c:pt idx="23">
                  <c:v>418.36</c:v>
                </c:pt>
                <c:pt idx="24">
                  <c:v>359.9</c:v>
                </c:pt>
                <c:pt idx="25">
                  <c:v>463.19</c:v>
                </c:pt>
                <c:pt idx="26">
                  <c:v>341.78</c:v>
                </c:pt>
                <c:pt idx="27">
                  <c:v>459.8</c:v>
                </c:pt>
                <c:pt idx="28">
                  <c:v>269.97000000000003</c:v>
                </c:pt>
                <c:pt idx="29">
                  <c:v>362.02</c:v>
                </c:pt>
                <c:pt idx="30">
                  <c:v>353.44</c:v>
                </c:pt>
                <c:pt idx="31">
                  <c:v>395.11</c:v>
                </c:pt>
                <c:pt idx="36">
                  <c:v>416.27</c:v>
                </c:pt>
                <c:pt idx="37">
                  <c:v>478.73</c:v>
                </c:pt>
                <c:pt idx="38">
                  <c:v>252.16</c:v>
                </c:pt>
                <c:pt idx="39">
                  <c:v>292.01</c:v>
                </c:pt>
                <c:pt idx="40">
                  <c:v>251.65</c:v>
                </c:pt>
                <c:pt idx="41">
                  <c:v>234.7</c:v>
                </c:pt>
                <c:pt idx="42">
                  <c:v>253.19</c:v>
                </c:pt>
                <c:pt idx="43">
                  <c:v>264.69</c:v>
                </c:pt>
                <c:pt idx="46">
                  <c:v>276.55</c:v>
                </c:pt>
                <c:pt idx="47">
                  <c:v>291.55</c:v>
                </c:pt>
                <c:pt idx="50">
                  <c:v>205.69</c:v>
                </c:pt>
                <c:pt idx="51">
                  <c:v>241.63</c:v>
                </c:pt>
                <c:pt idx="52">
                  <c:v>240.53</c:v>
                </c:pt>
                <c:pt idx="53">
                  <c:v>244.16</c:v>
                </c:pt>
                <c:pt idx="58">
                  <c:v>266.45999999999998</c:v>
                </c:pt>
                <c:pt idx="59">
                  <c:v>321.56</c:v>
                </c:pt>
                <c:pt idx="60">
                  <c:v>250.35</c:v>
                </c:pt>
                <c:pt idx="61">
                  <c:v>314.95</c:v>
                </c:pt>
                <c:pt idx="62">
                  <c:v>194.98</c:v>
                </c:pt>
                <c:pt idx="63">
                  <c:v>202.7</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6"/>
          <c:order val="6"/>
          <c:tx>
            <c:strRef>
              <c:f>'Figure 2'!$N$10</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2'!$N$11:$N$74</c:f>
              <c:numCache>
                <c:formatCode>#,##0.0</c:formatCode>
                <c:ptCount val="64"/>
                <c:pt idx="0">
                  <c:v>941.48</c:v>
                </c:pt>
                <c:pt idx="1">
                  <c:v>932.88</c:v>
                </c:pt>
                <c:pt idx="6">
                  <c:v>811.16</c:v>
                </c:pt>
                <c:pt idx="7">
                  <c:v>897.43</c:v>
                </c:pt>
                <c:pt idx="8">
                  <c:v>592.41</c:v>
                </c:pt>
                <c:pt idx="9">
                  <c:v>654.9</c:v>
                </c:pt>
                <c:pt idx="14">
                  <c:v>454.59</c:v>
                </c:pt>
                <c:pt idx="15">
                  <c:v>534.69000000000005</c:v>
                </c:pt>
                <c:pt idx="16">
                  <c:v>406.29</c:v>
                </c:pt>
                <c:pt idx="17">
                  <c:v>453.49</c:v>
                </c:pt>
                <c:pt idx="20">
                  <c:v>448.34</c:v>
                </c:pt>
                <c:pt idx="21">
                  <c:v>491.48</c:v>
                </c:pt>
                <c:pt idx="22">
                  <c:v>298.79000000000002</c:v>
                </c:pt>
                <c:pt idx="23">
                  <c:v>385.65</c:v>
                </c:pt>
                <c:pt idx="24">
                  <c:v>314.48</c:v>
                </c:pt>
                <c:pt idx="25">
                  <c:v>417.01</c:v>
                </c:pt>
                <c:pt idx="28">
                  <c:v>412.77</c:v>
                </c:pt>
                <c:pt idx="29">
                  <c:v>456.57</c:v>
                </c:pt>
                <c:pt idx="30">
                  <c:v>454.59</c:v>
                </c:pt>
                <c:pt idx="31">
                  <c:v>498.54</c:v>
                </c:pt>
                <c:pt idx="36">
                  <c:v>286.99</c:v>
                </c:pt>
                <c:pt idx="37">
                  <c:v>346.18</c:v>
                </c:pt>
                <c:pt idx="38">
                  <c:v>302.02999999999997</c:v>
                </c:pt>
                <c:pt idx="39">
                  <c:v>332.31</c:v>
                </c:pt>
                <c:pt idx="40">
                  <c:v>295.44</c:v>
                </c:pt>
                <c:pt idx="41">
                  <c:v>312.61</c:v>
                </c:pt>
                <c:pt idx="42">
                  <c:v>212.18</c:v>
                </c:pt>
                <c:pt idx="43">
                  <c:v>272.22000000000003</c:v>
                </c:pt>
                <c:pt idx="50">
                  <c:v>225.73</c:v>
                </c:pt>
                <c:pt idx="51">
                  <c:v>246.09</c:v>
                </c:pt>
                <c:pt idx="52">
                  <c:v>256.67</c:v>
                </c:pt>
                <c:pt idx="53">
                  <c:v>261.44</c:v>
                </c:pt>
                <c:pt idx="58">
                  <c:v>239.7</c:v>
                </c:pt>
                <c:pt idx="59">
                  <c:v>283.81</c:v>
                </c:pt>
                <c:pt idx="60">
                  <c:v>271.17</c:v>
                </c:pt>
                <c:pt idx="61">
                  <c:v>299.47000000000003</c:v>
                </c:pt>
                <c:pt idx="62">
                  <c:v>185.01</c:v>
                </c:pt>
                <c:pt idx="63">
                  <c:v>190.3</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0"/>
          <c:order val="7"/>
          <c:tx>
            <c:strRef>
              <c:f>'Figure 2'!$O$10</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2'!$O$11:$O$74</c:f>
              <c:numCache>
                <c:formatCode>#,##0.0</c:formatCode>
                <c:ptCount val="64"/>
                <c:pt idx="6">
                  <c:v>832.83</c:v>
                </c:pt>
                <c:pt idx="7">
                  <c:v>930.13</c:v>
                </c:pt>
                <c:pt idx="8">
                  <c:v>678.19</c:v>
                </c:pt>
                <c:pt idx="9">
                  <c:v>754.05</c:v>
                </c:pt>
                <c:pt idx="14">
                  <c:v>504.39</c:v>
                </c:pt>
                <c:pt idx="15">
                  <c:v>548.51</c:v>
                </c:pt>
                <c:pt idx="16">
                  <c:v>477.95</c:v>
                </c:pt>
                <c:pt idx="17">
                  <c:v>524.62</c:v>
                </c:pt>
                <c:pt idx="20">
                  <c:v>463.66</c:v>
                </c:pt>
                <c:pt idx="21">
                  <c:v>522.89</c:v>
                </c:pt>
                <c:pt idx="22">
                  <c:v>356.76</c:v>
                </c:pt>
                <c:pt idx="23">
                  <c:v>486.79</c:v>
                </c:pt>
                <c:pt idx="24">
                  <c:v>286.87</c:v>
                </c:pt>
                <c:pt idx="25">
                  <c:v>362.49</c:v>
                </c:pt>
                <c:pt idx="28">
                  <c:v>446.28</c:v>
                </c:pt>
                <c:pt idx="29">
                  <c:v>527.57000000000005</c:v>
                </c:pt>
                <c:pt idx="30">
                  <c:v>484.3</c:v>
                </c:pt>
                <c:pt idx="31">
                  <c:v>514.38</c:v>
                </c:pt>
                <c:pt idx="36">
                  <c:v>206.27</c:v>
                </c:pt>
                <c:pt idx="37">
                  <c:v>284.36</c:v>
                </c:pt>
                <c:pt idx="38">
                  <c:v>211.34</c:v>
                </c:pt>
                <c:pt idx="39">
                  <c:v>256.13</c:v>
                </c:pt>
                <c:pt idx="40">
                  <c:v>256.33999999999997</c:v>
                </c:pt>
                <c:pt idx="41">
                  <c:v>265.36</c:v>
                </c:pt>
                <c:pt idx="42">
                  <c:v>270.39</c:v>
                </c:pt>
                <c:pt idx="43">
                  <c:v>294.89999999999998</c:v>
                </c:pt>
                <c:pt idx="50">
                  <c:v>153.87</c:v>
                </c:pt>
                <c:pt idx="51">
                  <c:v>151.91</c:v>
                </c:pt>
                <c:pt idx="52">
                  <c:v>278.23</c:v>
                </c:pt>
                <c:pt idx="53">
                  <c:v>292.2</c:v>
                </c:pt>
                <c:pt idx="58">
                  <c:v>266.20999999999998</c:v>
                </c:pt>
                <c:pt idx="59">
                  <c:v>306.32</c:v>
                </c:pt>
                <c:pt idx="60">
                  <c:v>273.36</c:v>
                </c:pt>
                <c:pt idx="61">
                  <c:v>284.79000000000002</c:v>
                </c:pt>
                <c:pt idx="62">
                  <c:v>223.28</c:v>
                </c:pt>
                <c:pt idx="63">
                  <c:v>253.15</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1"/>
          <c:order val="8"/>
          <c:tx>
            <c:strRef>
              <c:f>'Figure 2'!$P$10</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2'!$P$11:$P$74</c:f>
              <c:numCache>
                <c:formatCode>#,##0.0</c:formatCode>
                <c:ptCount val="64"/>
                <c:pt idx="6">
                  <c:v>706.93</c:v>
                </c:pt>
                <c:pt idx="7">
                  <c:v>776</c:v>
                </c:pt>
                <c:pt idx="14">
                  <c:v>506.16</c:v>
                </c:pt>
                <c:pt idx="15">
                  <c:v>569.33000000000004</c:v>
                </c:pt>
                <c:pt idx="16">
                  <c:v>394.22</c:v>
                </c:pt>
                <c:pt idx="17">
                  <c:v>446.63</c:v>
                </c:pt>
                <c:pt idx="20">
                  <c:v>450.43</c:v>
                </c:pt>
                <c:pt idx="21">
                  <c:v>523.17999999999995</c:v>
                </c:pt>
                <c:pt idx="22">
                  <c:v>360.82</c:v>
                </c:pt>
                <c:pt idx="23">
                  <c:v>492.93</c:v>
                </c:pt>
                <c:pt idx="24">
                  <c:v>259.37</c:v>
                </c:pt>
                <c:pt idx="25">
                  <c:v>340.17</c:v>
                </c:pt>
                <c:pt idx="28">
                  <c:v>328.69</c:v>
                </c:pt>
                <c:pt idx="29">
                  <c:v>400.6</c:v>
                </c:pt>
                <c:pt idx="30">
                  <c:v>415.04</c:v>
                </c:pt>
                <c:pt idx="31">
                  <c:v>388.15</c:v>
                </c:pt>
                <c:pt idx="38">
                  <c:v>296.01</c:v>
                </c:pt>
                <c:pt idx="39">
                  <c:v>355.26</c:v>
                </c:pt>
                <c:pt idx="40">
                  <c:v>259.18</c:v>
                </c:pt>
                <c:pt idx="41">
                  <c:v>246.67</c:v>
                </c:pt>
                <c:pt idx="42">
                  <c:v>290.83</c:v>
                </c:pt>
                <c:pt idx="43">
                  <c:v>338.77</c:v>
                </c:pt>
                <c:pt idx="50">
                  <c:v>172.87</c:v>
                </c:pt>
                <c:pt idx="51">
                  <c:v>201.85</c:v>
                </c:pt>
                <c:pt idx="52">
                  <c:v>208.52</c:v>
                </c:pt>
                <c:pt idx="53">
                  <c:v>233</c:v>
                </c:pt>
                <c:pt idx="62">
                  <c:v>217.73</c:v>
                </c:pt>
                <c:pt idx="63">
                  <c:v>217.46</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2"/>
          <c:order val="9"/>
          <c:tx>
            <c:strRef>
              <c:f>'Figure 2'!$Q$10</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2'!$Q$11:$Q$74</c:f>
              <c:numCache>
                <c:formatCode>#,##0.0</c:formatCode>
                <c:ptCount val="64"/>
                <c:pt idx="16">
                  <c:v>379.6</c:v>
                </c:pt>
                <c:pt idx="17">
                  <c:v>378.33</c:v>
                </c:pt>
                <c:pt idx="20">
                  <c:v>464.61</c:v>
                </c:pt>
                <c:pt idx="21">
                  <c:v>541.04999999999995</c:v>
                </c:pt>
                <c:pt idx="22">
                  <c:v>454.2</c:v>
                </c:pt>
                <c:pt idx="23">
                  <c:v>574.17999999999995</c:v>
                </c:pt>
                <c:pt idx="24">
                  <c:v>265.39999999999998</c:v>
                </c:pt>
                <c:pt idx="25">
                  <c:v>281.27999999999997</c:v>
                </c:pt>
                <c:pt idx="28">
                  <c:v>297.23</c:v>
                </c:pt>
                <c:pt idx="29">
                  <c:v>353.33</c:v>
                </c:pt>
                <c:pt idx="38">
                  <c:v>280.62</c:v>
                </c:pt>
                <c:pt idx="39">
                  <c:v>340.89</c:v>
                </c:pt>
                <c:pt idx="40">
                  <c:v>291.42</c:v>
                </c:pt>
                <c:pt idx="41">
                  <c:v>292.8</c:v>
                </c:pt>
                <c:pt idx="42">
                  <c:v>300.29000000000002</c:v>
                </c:pt>
                <c:pt idx="43">
                  <c:v>351.51</c:v>
                </c:pt>
                <c:pt idx="50">
                  <c:v>208.74</c:v>
                </c:pt>
                <c:pt idx="51">
                  <c:v>232.21</c:v>
                </c:pt>
                <c:pt idx="52">
                  <c:v>209.96</c:v>
                </c:pt>
                <c:pt idx="53">
                  <c:v>247.25</c:v>
                </c:pt>
                <c:pt idx="62">
                  <c:v>172.02</c:v>
                </c:pt>
                <c:pt idx="63">
                  <c:v>168.61</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3"/>
          <c:order val="10"/>
          <c:tx>
            <c:strRef>
              <c:f>'Figure 2'!$R$10</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2'!$R$11:$R$74</c:f>
              <c:numCache>
                <c:formatCode>#,##0.0</c:formatCode>
                <c:ptCount val="64"/>
                <c:pt idx="16">
                  <c:v>393.58</c:v>
                </c:pt>
                <c:pt idx="17">
                  <c:v>417.54</c:v>
                </c:pt>
                <c:pt idx="20">
                  <c:v>488.43</c:v>
                </c:pt>
                <c:pt idx="21">
                  <c:v>531.07000000000005</c:v>
                </c:pt>
                <c:pt idx="22">
                  <c:v>382.09</c:v>
                </c:pt>
                <c:pt idx="23">
                  <c:v>482.6</c:v>
                </c:pt>
                <c:pt idx="28">
                  <c:v>394.01</c:v>
                </c:pt>
                <c:pt idx="29">
                  <c:v>423.39</c:v>
                </c:pt>
                <c:pt idx="38">
                  <c:v>263.92</c:v>
                </c:pt>
                <c:pt idx="39">
                  <c:v>273.37</c:v>
                </c:pt>
                <c:pt idx="40">
                  <c:v>306.58</c:v>
                </c:pt>
                <c:pt idx="41">
                  <c:v>310.38</c:v>
                </c:pt>
                <c:pt idx="42">
                  <c:v>221.47</c:v>
                </c:pt>
                <c:pt idx="43">
                  <c:v>296.89999999999998</c:v>
                </c:pt>
                <c:pt idx="50">
                  <c:v>268</c:v>
                </c:pt>
                <c:pt idx="51">
                  <c:v>284.99</c:v>
                </c:pt>
                <c:pt idx="52">
                  <c:v>190.92</c:v>
                </c:pt>
                <c:pt idx="53">
                  <c:v>226.88</c:v>
                </c:pt>
                <c:pt idx="62">
                  <c:v>162.11000000000001</c:v>
                </c:pt>
                <c:pt idx="63">
                  <c:v>155.28</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4"/>
          <c:order val="11"/>
          <c:tx>
            <c:strRef>
              <c:f>'Figure 2'!$S$10</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2'!$S$11:$S$74</c:f>
              <c:numCache>
                <c:formatCode>#,##0.0</c:formatCode>
                <c:ptCount val="64"/>
                <c:pt idx="16">
                  <c:v>389.68</c:v>
                </c:pt>
                <c:pt idx="17">
                  <c:v>420.14</c:v>
                </c:pt>
                <c:pt idx="20">
                  <c:v>367.55</c:v>
                </c:pt>
                <c:pt idx="21">
                  <c:v>440.38</c:v>
                </c:pt>
                <c:pt idx="22">
                  <c:v>398</c:v>
                </c:pt>
                <c:pt idx="23">
                  <c:v>493.23</c:v>
                </c:pt>
                <c:pt idx="28">
                  <c:v>373.24</c:v>
                </c:pt>
                <c:pt idx="29">
                  <c:v>439.85</c:v>
                </c:pt>
                <c:pt idx="38">
                  <c:v>266.10000000000002</c:v>
                </c:pt>
                <c:pt idx="39">
                  <c:v>331.51</c:v>
                </c:pt>
                <c:pt idx="40">
                  <c:v>281</c:v>
                </c:pt>
                <c:pt idx="41">
                  <c:v>253.94</c:v>
                </c:pt>
                <c:pt idx="42">
                  <c:v>279.10000000000002</c:v>
                </c:pt>
                <c:pt idx="43">
                  <c:v>327.92</c:v>
                </c:pt>
                <c:pt idx="50">
                  <c:v>212.53</c:v>
                </c:pt>
                <c:pt idx="51">
                  <c:v>233.48</c:v>
                </c:pt>
                <c:pt idx="52">
                  <c:v>226.12</c:v>
                </c:pt>
                <c:pt idx="53">
                  <c:v>248.88</c:v>
                </c:pt>
                <c:pt idx="62">
                  <c:v>167.62</c:v>
                </c:pt>
                <c:pt idx="63">
                  <c:v>179.32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5"/>
          <c:order val="12"/>
          <c:tx>
            <c:strRef>
              <c:f>'Figure 2'!$T$10</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2'!$T$11:$T$74</c:f>
              <c:numCache>
                <c:formatCode>#,##0.0</c:formatCode>
                <c:ptCount val="64"/>
                <c:pt idx="16">
                  <c:v>453.98</c:v>
                </c:pt>
                <c:pt idx="17">
                  <c:v>504.97</c:v>
                </c:pt>
                <c:pt idx="20">
                  <c:v>329.14</c:v>
                </c:pt>
                <c:pt idx="21">
                  <c:v>315.83</c:v>
                </c:pt>
                <c:pt idx="22">
                  <c:v>359.79</c:v>
                </c:pt>
                <c:pt idx="23">
                  <c:v>475.66</c:v>
                </c:pt>
                <c:pt idx="28">
                  <c:v>376.52</c:v>
                </c:pt>
                <c:pt idx="29">
                  <c:v>427.16</c:v>
                </c:pt>
                <c:pt idx="40">
                  <c:v>251.39</c:v>
                </c:pt>
                <c:pt idx="41">
                  <c:v>229.89</c:v>
                </c:pt>
                <c:pt idx="42">
                  <c:v>207.09</c:v>
                </c:pt>
                <c:pt idx="43">
                  <c:v>240.5</c:v>
                </c:pt>
                <c:pt idx="50">
                  <c:v>255.58</c:v>
                </c:pt>
                <c:pt idx="51">
                  <c:v>291.83</c:v>
                </c:pt>
                <c:pt idx="52">
                  <c:v>211.59</c:v>
                </c:pt>
                <c:pt idx="53">
                  <c:v>229.81</c:v>
                </c:pt>
                <c:pt idx="62">
                  <c:v>136.6</c:v>
                </c:pt>
                <c:pt idx="63">
                  <c:v>136.47999999999999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6"/>
          <c:order val="13"/>
          <c:tx>
            <c:strRef>
              <c:f>'Figure 2'!$U$10</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2'!$U$11:$U$74</c:f>
              <c:numCache>
                <c:formatCode>#,##0.0</c:formatCode>
                <c:ptCount val="64"/>
                <c:pt idx="16">
                  <c:v>437.88</c:v>
                </c:pt>
                <c:pt idx="17">
                  <c:v>467.6</c:v>
                </c:pt>
                <c:pt idx="20">
                  <c:v>331.89</c:v>
                </c:pt>
                <c:pt idx="21">
                  <c:v>363.08</c:v>
                </c:pt>
                <c:pt idx="22">
                  <c:v>401</c:v>
                </c:pt>
                <c:pt idx="23">
                  <c:v>531.09</c:v>
                </c:pt>
                <c:pt idx="28">
                  <c:v>299.02999999999997</c:v>
                </c:pt>
                <c:pt idx="29">
                  <c:v>322.12</c:v>
                </c:pt>
                <c:pt idx="40">
                  <c:v>262.45</c:v>
                </c:pt>
                <c:pt idx="41">
                  <c:v>249.35</c:v>
                </c:pt>
                <c:pt idx="42">
                  <c:v>246.68</c:v>
                </c:pt>
                <c:pt idx="43">
                  <c:v>280.27999999999997</c:v>
                </c:pt>
                <c:pt idx="52">
                  <c:v>247.13</c:v>
                </c:pt>
                <c:pt idx="53">
                  <c:v>290.14</c:v>
                </c:pt>
                <c:pt idx="62">
                  <c:v>142.02000000000001</c:v>
                </c:pt>
                <c:pt idx="63">
                  <c:v>136.38999999999999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7"/>
          <c:order val="14"/>
          <c:tx>
            <c:strRef>
              <c:f>'Figure 2'!$V$10</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2'!$V$11:$V$74</c:f>
              <c:numCache>
                <c:formatCode>#,##0.0</c:formatCode>
                <c:ptCount val="64"/>
                <c:pt idx="16">
                  <c:v>388.44</c:v>
                </c:pt>
                <c:pt idx="17">
                  <c:v>412.25</c:v>
                </c:pt>
                <c:pt idx="22">
                  <c:v>371.33</c:v>
                </c:pt>
                <c:pt idx="23">
                  <c:v>496.98</c:v>
                </c:pt>
                <c:pt idx="28">
                  <c:v>248.31</c:v>
                </c:pt>
                <c:pt idx="29">
                  <c:v>324.74</c:v>
                </c:pt>
                <c:pt idx="40">
                  <c:v>235.82</c:v>
                </c:pt>
                <c:pt idx="41">
                  <c:v>223.81</c:v>
                </c:pt>
                <c:pt idx="42">
                  <c:v>197.61</c:v>
                </c:pt>
                <c:pt idx="43">
                  <c:v>228.19</c:v>
                </c:pt>
                <c:pt idx="52">
                  <c:v>280.39999999999998</c:v>
                </c:pt>
                <c:pt idx="53">
                  <c:v>284.25</c:v>
                </c:pt>
                <c:pt idx="62">
                  <c:v>212.54</c:v>
                </c:pt>
                <c:pt idx="63">
                  <c:v>218.31</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8"/>
          <c:order val="15"/>
          <c:tx>
            <c:strRef>
              <c:f>'Figure 2'!$W$10</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2'!$W$11:$W$74</c:f>
              <c:numCache>
                <c:formatCode>#,##0.0</c:formatCode>
                <c:ptCount val="64"/>
                <c:pt idx="16">
                  <c:v>342.6</c:v>
                </c:pt>
                <c:pt idx="17">
                  <c:v>357.35</c:v>
                </c:pt>
                <c:pt idx="22">
                  <c:v>286.43</c:v>
                </c:pt>
                <c:pt idx="23">
                  <c:v>392.88</c:v>
                </c:pt>
                <c:pt idx="28">
                  <c:v>275.04000000000002</c:v>
                </c:pt>
                <c:pt idx="29">
                  <c:v>362.46</c:v>
                </c:pt>
                <c:pt idx="40">
                  <c:v>330.62</c:v>
                </c:pt>
                <c:pt idx="41">
                  <c:v>286.93</c:v>
                </c:pt>
                <c:pt idx="42">
                  <c:v>244.2</c:v>
                </c:pt>
                <c:pt idx="43">
                  <c:v>289.33</c:v>
                </c:pt>
                <c:pt idx="52">
                  <c:v>258.45</c:v>
                </c:pt>
                <c:pt idx="53">
                  <c:v>267.31</c:v>
                </c:pt>
                <c:pt idx="62">
                  <c:v>177.57</c:v>
                </c:pt>
                <c:pt idx="63">
                  <c:v>180.75</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9"/>
          <c:order val="16"/>
          <c:tx>
            <c:strRef>
              <c:f>'Figure 2'!$X$10</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2'!$X$11:$X$74</c:f>
              <c:numCache>
                <c:formatCode>#,##0.0</c:formatCode>
                <c:ptCount val="64"/>
                <c:pt idx="16">
                  <c:v>344.81</c:v>
                </c:pt>
                <c:pt idx="17">
                  <c:v>323.14999999999998</c:v>
                </c:pt>
                <c:pt idx="22">
                  <c:v>304.99</c:v>
                </c:pt>
                <c:pt idx="23">
                  <c:v>398.63</c:v>
                </c:pt>
                <c:pt idx="28">
                  <c:v>291.25</c:v>
                </c:pt>
                <c:pt idx="29">
                  <c:v>377.42</c:v>
                </c:pt>
                <c:pt idx="40">
                  <c:v>287.39</c:v>
                </c:pt>
                <c:pt idx="41">
                  <c:v>265.75</c:v>
                </c:pt>
                <c:pt idx="42">
                  <c:v>198.3</c:v>
                </c:pt>
                <c:pt idx="43">
                  <c:v>242.8</c:v>
                </c:pt>
                <c:pt idx="52">
                  <c:v>242.31</c:v>
                </c:pt>
                <c:pt idx="53">
                  <c:v>262.92</c:v>
                </c:pt>
                <c:pt idx="62">
                  <c:v>211.44</c:v>
                </c:pt>
                <c:pt idx="63">
                  <c:v>239.92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0"/>
          <c:order val="17"/>
          <c:tx>
            <c:strRef>
              <c:f>'Figure 2'!$Y$10</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2'!$Y$11:$Y$74</c:f>
              <c:numCache>
                <c:formatCode>#,##0.0</c:formatCode>
                <c:ptCount val="64"/>
                <c:pt idx="22">
                  <c:v>374.91</c:v>
                </c:pt>
                <c:pt idx="23">
                  <c:v>452.55</c:v>
                </c:pt>
                <c:pt idx="28">
                  <c:v>345.09</c:v>
                </c:pt>
                <c:pt idx="29">
                  <c:v>458.12</c:v>
                </c:pt>
                <c:pt idx="40">
                  <c:v>256.99</c:v>
                </c:pt>
                <c:pt idx="41">
                  <c:v>246.65</c:v>
                </c:pt>
                <c:pt idx="42">
                  <c:v>202.91</c:v>
                </c:pt>
                <c:pt idx="43">
                  <c:v>200.74</c:v>
                </c:pt>
                <c:pt idx="52">
                  <c:v>361.1</c:v>
                </c:pt>
                <c:pt idx="53">
                  <c:v>343.1</c:v>
                </c:pt>
                <c:pt idx="62">
                  <c:v>306.64999999999998</c:v>
                </c:pt>
                <c:pt idx="63">
                  <c:v>298.39999999999998</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1"/>
          <c:order val="18"/>
          <c:tx>
            <c:strRef>
              <c:f>'Figure 2'!$Z$10</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2'!$Z$11:$Z$74</c:f>
              <c:numCache>
                <c:formatCode>#,##0.0</c:formatCode>
                <c:ptCount val="64"/>
                <c:pt idx="22">
                  <c:v>407.88</c:v>
                </c:pt>
                <c:pt idx="23">
                  <c:v>527.72</c:v>
                </c:pt>
                <c:pt idx="28">
                  <c:v>356.36</c:v>
                </c:pt>
                <c:pt idx="29">
                  <c:v>444.71</c:v>
                </c:pt>
                <c:pt idx="40">
                  <c:v>242.13</c:v>
                </c:pt>
                <c:pt idx="41">
                  <c:v>231.07</c:v>
                </c:pt>
                <c:pt idx="42">
                  <c:v>176.09</c:v>
                </c:pt>
                <c:pt idx="43">
                  <c:v>205.8</c:v>
                </c:pt>
                <c:pt idx="52">
                  <c:v>178.45</c:v>
                </c:pt>
                <c:pt idx="53">
                  <c:v>194.49</c:v>
                </c:pt>
                <c:pt idx="62">
                  <c:v>204.44</c:v>
                </c:pt>
                <c:pt idx="63">
                  <c:v>198.72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2"/>
          <c:order val="19"/>
          <c:tx>
            <c:strRef>
              <c:f>'Figure 2'!$AA$10</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2'!$AA$11:$AA$74</c:f>
              <c:numCache>
                <c:formatCode>#,##0.0</c:formatCode>
                <c:ptCount val="64"/>
                <c:pt idx="22">
                  <c:v>405.8</c:v>
                </c:pt>
                <c:pt idx="23">
                  <c:v>517.11</c:v>
                </c:pt>
                <c:pt idx="28">
                  <c:v>379.63</c:v>
                </c:pt>
                <c:pt idx="29">
                  <c:v>467.54</c:v>
                </c:pt>
                <c:pt idx="40">
                  <c:v>273.06</c:v>
                </c:pt>
                <c:pt idx="41">
                  <c:v>269.68</c:v>
                </c:pt>
                <c:pt idx="42">
                  <c:v>165.24</c:v>
                </c:pt>
                <c:pt idx="43">
                  <c:v>159.63</c:v>
                </c:pt>
                <c:pt idx="52">
                  <c:v>277.58</c:v>
                </c:pt>
                <c:pt idx="53">
                  <c:v>294.92</c:v>
                </c:pt>
                <c:pt idx="62">
                  <c:v>212.79</c:v>
                </c:pt>
                <c:pt idx="63">
                  <c:v>228.91</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3"/>
          <c:order val="20"/>
          <c:tx>
            <c:strRef>
              <c:f>'Figure 2'!$AB$10</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2'!$AB$11:$AB$74</c:f>
              <c:numCache>
                <c:formatCode>#,##0.0</c:formatCode>
                <c:ptCount val="64"/>
                <c:pt idx="22">
                  <c:v>408.38</c:v>
                </c:pt>
                <c:pt idx="23">
                  <c:v>532.32000000000005</c:v>
                </c:pt>
                <c:pt idx="28">
                  <c:v>420.68</c:v>
                </c:pt>
                <c:pt idx="29">
                  <c:v>471.1</c:v>
                </c:pt>
                <c:pt idx="40">
                  <c:v>224.84</c:v>
                </c:pt>
                <c:pt idx="41">
                  <c:v>211.07</c:v>
                </c:pt>
                <c:pt idx="52">
                  <c:v>256.29000000000002</c:v>
                </c:pt>
                <c:pt idx="53">
                  <c:v>262.67</c:v>
                </c:pt>
                <c:pt idx="62">
                  <c:v>155.12</c:v>
                </c:pt>
                <c:pt idx="63">
                  <c:v>153.84</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4"/>
          <c:order val="21"/>
          <c:tx>
            <c:strRef>
              <c:f>'Figure 2'!$AC$10</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2'!$AC$11:$AC$74</c:f>
              <c:numCache>
                <c:formatCode>#,##0.0</c:formatCode>
                <c:ptCount val="64"/>
                <c:pt idx="22">
                  <c:v>407.52</c:v>
                </c:pt>
                <c:pt idx="23">
                  <c:v>510.86</c:v>
                </c:pt>
                <c:pt idx="28">
                  <c:v>378.52</c:v>
                </c:pt>
                <c:pt idx="29">
                  <c:v>442.5</c:v>
                </c:pt>
                <c:pt idx="40">
                  <c:v>259.68</c:v>
                </c:pt>
                <c:pt idx="41">
                  <c:v>262.91000000000003</c:v>
                </c:pt>
                <c:pt idx="52">
                  <c:v>222.8</c:v>
                </c:pt>
                <c:pt idx="53">
                  <c:v>234.72</c:v>
                </c:pt>
                <c:pt idx="62">
                  <c:v>82.96</c:v>
                </c:pt>
                <c:pt idx="63">
                  <c:v>85.07</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5"/>
          <c:order val="22"/>
          <c:tx>
            <c:strRef>
              <c:f>'Figure 2'!$AD$10</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2'!$AD$11:$AD$74</c:f>
              <c:numCache>
                <c:formatCode>#,##0.0</c:formatCode>
                <c:ptCount val="64"/>
                <c:pt idx="22">
                  <c:v>390.8</c:v>
                </c:pt>
                <c:pt idx="23">
                  <c:v>499.48</c:v>
                </c:pt>
                <c:pt idx="40">
                  <c:v>188.62</c:v>
                </c:pt>
                <c:pt idx="41">
                  <c:v>187.89</c:v>
                </c:pt>
                <c:pt idx="52">
                  <c:v>250.14</c:v>
                </c:pt>
                <c:pt idx="53">
                  <c:v>284.58</c:v>
                </c:pt>
                <c:pt idx="62">
                  <c:v>150.30000000000001</c:v>
                </c:pt>
                <c:pt idx="63">
                  <c:v>158.52000000000001</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6"/>
          <c:order val="23"/>
          <c:tx>
            <c:strRef>
              <c:f>'Figure 2'!$AE$10</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2'!$AE$11:$AE$74</c:f>
              <c:numCache>
                <c:formatCode>#,##0.0</c:formatCode>
                <c:ptCount val="64"/>
                <c:pt idx="22">
                  <c:v>369.13</c:v>
                </c:pt>
                <c:pt idx="23">
                  <c:v>455.7</c:v>
                </c:pt>
                <c:pt idx="40">
                  <c:v>204.02</c:v>
                </c:pt>
                <c:pt idx="41">
                  <c:v>201.69</c:v>
                </c:pt>
                <c:pt idx="52">
                  <c:v>173.7</c:v>
                </c:pt>
                <c:pt idx="53">
                  <c:v>156.62</c:v>
                </c:pt>
                <c:pt idx="62">
                  <c:v>42.57</c:v>
                </c:pt>
                <c:pt idx="63">
                  <c:v>40.96</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7"/>
          <c:order val="24"/>
          <c:tx>
            <c:strRef>
              <c:f>'Figure 2'!$AF$10</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2'!$AF$11:$AF$74</c:f>
              <c:numCache>
                <c:formatCode>#,##0.0</c:formatCode>
                <c:ptCount val="64"/>
                <c:pt idx="22">
                  <c:v>361.76</c:v>
                </c:pt>
                <c:pt idx="23">
                  <c:v>449.82</c:v>
                </c:pt>
                <c:pt idx="40">
                  <c:v>267.12</c:v>
                </c:pt>
                <c:pt idx="41">
                  <c:v>303.5</c:v>
                </c:pt>
                <c:pt idx="52">
                  <c:v>194.17</c:v>
                </c:pt>
                <c:pt idx="53">
                  <c:v>164.83</c:v>
                </c:pt>
                <c:pt idx="62">
                  <c:v>109.43</c:v>
                </c:pt>
                <c:pt idx="63">
                  <c:v>107.55</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8"/>
          <c:order val="25"/>
          <c:tx>
            <c:strRef>
              <c:f>'Figure 2'!$AG$10</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2'!$AG$11:$AG$74</c:f>
              <c:numCache>
                <c:formatCode>#,##0.0</c:formatCode>
                <c:ptCount val="64"/>
                <c:pt idx="22">
                  <c:v>310.44</c:v>
                </c:pt>
                <c:pt idx="23">
                  <c:v>408.01</c:v>
                </c:pt>
                <c:pt idx="40">
                  <c:v>252.53</c:v>
                </c:pt>
                <c:pt idx="41">
                  <c:v>242.83</c:v>
                </c:pt>
                <c:pt idx="52">
                  <c:v>62.91</c:v>
                </c:pt>
                <c:pt idx="53">
                  <c:v>46.95</c:v>
                </c:pt>
                <c:pt idx="62">
                  <c:v>80.78</c:v>
                </c:pt>
                <c:pt idx="63">
                  <c:v>77.98</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9"/>
          <c:order val="26"/>
          <c:tx>
            <c:strRef>
              <c:f>'Figure 2'!$AH$10</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2'!$AH$11:$AH$74</c:f>
              <c:numCache>
                <c:formatCode>#,##0.0</c:formatCode>
                <c:ptCount val="64"/>
                <c:pt idx="22">
                  <c:v>328.01</c:v>
                </c:pt>
                <c:pt idx="23">
                  <c:v>424.49</c:v>
                </c:pt>
                <c:pt idx="40">
                  <c:v>265.27999999999997</c:v>
                </c:pt>
                <c:pt idx="41">
                  <c:v>263.2</c:v>
                </c:pt>
                <c:pt idx="52">
                  <c:v>134.41</c:v>
                </c:pt>
                <c:pt idx="53">
                  <c:v>133.05000000000001</c:v>
                </c:pt>
                <c:pt idx="62">
                  <c:v>69.98</c:v>
                </c:pt>
                <c:pt idx="63">
                  <c:v>71.03</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
          <c:order val="40"/>
          <c:tx>
            <c:strRef>
              <c:f>'Figure 2'!$J$10</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2'!$J$11:$J$74</c:f>
              <c:numCache>
                <c:formatCode>#,##0.0</c:formatCode>
                <c:ptCount val="64"/>
                <c:pt idx="0">
                  <c:v>1335.3</c:v>
                </c:pt>
                <c:pt idx="1">
                  <c:v>1353.56</c:v>
                </c:pt>
                <c:pt idx="6">
                  <c:v>706.63</c:v>
                </c:pt>
                <c:pt idx="7">
                  <c:v>733.39</c:v>
                </c:pt>
                <c:pt idx="8">
                  <c:v>583.69000000000005</c:v>
                </c:pt>
                <c:pt idx="9">
                  <c:v>642.62</c:v>
                </c:pt>
                <c:pt idx="12">
                  <c:v>471.1</c:v>
                </c:pt>
                <c:pt idx="13">
                  <c:v>576.24</c:v>
                </c:pt>
                <c:pt idx="14">
                  <c:v>448.72</c:v>
                </c:pt>
                <c:pt idx="15">
                  <c:v>528.78</c:v>
                </c:pt>
                <c:pt idx="16">
                  <c:v>505.02</c:v>
                </c:pt>
                <c:pt idx="17">
                  <c:v>571.16</c:v>
                </c:pt>
                <c:pt idx="18">
                  <c:v>444.87</c:v>
                </c:pt>
                <c:pt idx="19">
                  <c:v>515</c:v>
                </c:pt>
                <c:pt idx="20">
                  <c:v>481.49</c:v>
                </c:pt>
                <c:pt idx="21">
                  <c:v>527.16999999999996</c:v>
                </c:pt>
                <c:pt idx="22">
                  <c:v>307.13</c:v>
                </c:pt>
                <c:pt idx="23">
                  <c:v>400.41</c:v>
                </c:pt>
                <c:pt idx="24">
                  <c:v>413.27</c:v>
                </c:pt>
                <c:pt idx="25">
                  <c:v>559.04999999999995</c:v>
                </c:pt>
                <c:pt idx="26">
                  <c:v>405.23</c:v>
                </c:pt>
                <c:pt idx="27">
                  <c:v>431.06</c:v>
                </c:pt>
                <c:pt idx="28">
                  <c:v>366.5</c:v>
                </c:pt>
                <c:pt idx="29">
                  <c:v>440.31</c:v>
                </c:pt>
                <c:pt idx="30">
                  <c:v>365.39</c:v>
                </c:pt>
                <c:pt idx="31">
                  <c:v>403.93</c:v>
                </c:pt>
                <c:pt idx="32">
                  <c:v>315.67</c:v>
                </c:pt>
                <c:pt idx="33">
                  <c:v>466.97</c:v>
                </c:pt>
                <c:pt idx="36">
                  <c:v>223.06</c:v>
                </c:pt>
                <c:pt idx="37">
                  <c:v>261.74</c:v>
                </c:pt>
                <c:pt idx="38">
                  <c:v>255.88</c:v>
                </c:pt>
                <c:pt idx="39">
                  <c:v>278.33</c:v>
                </c:pt>
                <c:pt idx="40">
                  <c:v>264.72000000000003</c:v>
                </c:pt>
                <c:pt idx="41">
                  <c:v>259.18</c:v>
                </c:pt>
                <c:pt idx="42">
                  <c:v>312.27</c:v>
                </c:pt>
                <c:pt idx="43">
                  <c:v>384.05</c:v>
                </c:pt>
                <c:pt idx="46">
                  <c:v>262.33</c:v>
                </c:pt>
                <c:pt idx="47">
                  <c:v>265.95</c:v>
                </c:pt>
                <c:pt idx="50">
                  <c:v>258.02999999999997</c:v>
                </c:pt>
                <c:pt idx="51">
                  <c:v>276.39</c:v>
                </c:pt>
                <c:pt idx="52">
                  <c:v>218.67</c:v>
                </c:pt>
                <c:pt idx="53">
                  <c:v>247.34</c:v>
                </c:pt>
                <c:pt idx="54">
                  <c:v>218.68</c:v>
                </c:pt>
                <c:pt idx="55">
                  <c:v>225.1</c:v>
                </c:pt>
                <c:pt idx="58">
                  <c:v>199.67</c:v>
                </c:pt>
                <c:pt idx="59">
                  <c:v>221.06</c:v>
                </c:pt>
                <c:pt idx="60">
                  <c:v>349.41</c:v>
                </c:pt>
                <c:pt idx="61">
                  <c:v>386.86</c:v>
                </c:pt>
                <c:pt idx="62">
                  <c:v>139.97</c:v>
                </c:pt>
                <c:pt idx="63">
                  <c:v>141.43</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xVal>
            <c:numRef>
              <c:f>'Figure 2'!$I$11:$I$74</c:f>
              <c:numCache>
                <c:formatCode>#,##0.0</c:formatCode>
                <c:ptCount val="64"/>
                <c:pt idx="0">
                  <c:v>861.22</c:v>
                </c:pt>
                <c:pt idx="1">
                  <c:v>868.16</c:v>
                </c:pt>
                <c:pt idx="6">
                  <c:v>577.52</c:v>
                </c:pt>
                <c:pt idx="7">
                  <c:v>624.30999999999995</c:v>
                </c:pt>
                <c:pt idx="8">
                  <c:v>533.45000000000005</c:v>
                </c:pt>
                <c:pt idx="9">
                  <c:v>637.99</c:v>
                </c:pt>
                <c:pt idx="12">
                  <c:v>517.53</c:v>
                </c:pt>
                <c:pt idx="13">
                  <c:v>666.6</c:v>
                </c:pt>
                <c:pt idx="14">
                  <c:v>436.42</c:v>
                </c:pt>
                <c:pt idx="15">
                  <c:v>517.70000000000005</c:v>
                </c:pt>
                <c:pt idx="16">
                  <c:v>448.44</c:v>
                </c:pt>
                <c:pt idx="17">
                  <c:v>479.55</c:v>
                </c:pt>
                <c:pt idx="18">
                  <c:v>392.73</c:v>
                </c:pt>
                <c:pt idx="19">
                  <c:v>410.02</c:v>
                </c:pt>
                <c:pt idx="20">
                  <c:v>379.26</c:v>
                </c:pt>
                <c:pt idx="21">
                  <c:v>390.9</c:v>
                </c:pt>
                <c:pt idx="22">
                  <c:v>259.47000000000003</c:v>
                </c:pt>
                <c:pt idx="23">
                  <c:v>347.03</c:v>
                </c:pt>
                <c:pt idx="24">
                  <c:v>340.2</c:v>
                </c:pt>
                <c:pt idx="25">
                  <c:v>465.88</c:v>
                </c:pt>
                <c:pt idx="26">
                  <c:v>259.07</c:v>
                </c:pt>
                <c:pt idx="27">
                  <c:v>257.89</c:v>
                </c:pt>
                <c:pt idx="28">
                  <c:v>341.67</c:v>
                </c:pt>
                <c:pt idx="29">
                  <c:v>397.53</c:v>
                </c:pt>
                <c:pt idx="30">
                  <c:v>249.67</c:v>
                </c:pt>
                <c:pt idx="31">
                  <c:v>285.83</c:v>
                </c:pt>
                <c:pt idx="32">
                  <c:v>264.3</c:v>
                </c:pt>
                <c:pt idx="33">
                  <c:v>354.03</c:v>
                </c:pt>
                <c:pt idx="36">
                  <c:v>269.54000000000002</c:v>
                </c:pt>
                <c:pt idx="37">
                  <c:v>324.06</c:v>
                </c:pt>
                <c:pt idx="38">
                  <c:v>180.78</c:v>
                </c:pt>
                <c:pt idx="39">
                  <c:v>247.95</c:v>
                </c:pt>
                <c:pt idx="40">
                  <c:v>136.01</c:v>
                </c:pt>
                <c:pt idx="41">
                  <c:v>118.98</c:v>
                </c:pt>
                <c:pt idx="42">
                  <c:v>151.78</c:v>
                </c:pt>
                <c:pt idx="43">
                  <c:v>193.41</c:v>
                </c:pt>
                <c:pt idx="46">
                  <c:v>205.65</c:v>
                </c:pt>
                <c:pt idx="47">
                  <c:v>227.4</c:v>
                </c:pt>
                <c:pt idx="50">
                  <c:v>206.24</c:v>
                </c:pt>
                <c:pt idx="51">
                  <c:v>229.37</c:v>
                </c:pt>
                <c:pt idx="52">
                  <c:v>128.94999999999999</c:v>
                </c:pt>
                <c:pt idx="53">
                  <c:v>140.01</c:v>
                </c:pt>
                <c:pt idx="54">
                  <c:v>193.83</c:v>
                </c:pt>
                <c:pt idx="55">
                  <c:v>189.79</c:v>
                </c:pt>
                <c:pt idx="58">
                  <c:v>276.95999999999998</c:v>
                </c:pt>
                <c:pt idx="59">
                  <c:v>322.27</c:v>
                </c:pt>
                <c:pt idx="60">
                  <c:v>191.05</c:v>
                </c:pt>
                <c:pt idx="61">
                  <c:v>212.56</c:v>
                </c:pt>
                <c:pt idx="62">
                  <c:v>149.38999999999999</c:v>
                </c:pt>
                <c:pt idx="63">
                  <c:v>151.47999999999999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xVal>
            <c:numRef>
              <c:f>'Figure 2'!$H$11:$H$74</c:f>
              <c:numCache>
                <c:formatCode>0.0</c:formatCode>
                <c:ptCount val="64"/>
                <c:pt idx="0">
                  <c:v>989.9</c:v>
                </c:pt>
                <c:pt idx="1">
                  <c:v>983.48</c:v>
                </c:pt>
                <c:pt idx="2">
                  <c:v>736.58</c:v>
                </c:pt>
                <c:pt idx="3">
                  <c:v>782.24</c:v>
                </c:pt>
                <c:pt idx="4">
                  <c:v>714.44</c:v>
                </c:pt>
                <c:pt idx="5">
                  <c:v>800.55</c:v>
                </c:pt>
                <c:pt idx="6">
                  <c:v>702.92</c:v>
                </c:pt>
                <c:pt idx="7">
                  <c:v>758.25</c:v>
                </c:pt>
                <c:pt idx="8">
                  <c:v>601.54999999999995</c:v>
                </c:pt>
                <c:pt idx="9">
                  <c:v>682.11</c:v>
                </c:pt>
                <c:pt idx="10">
                  <c:v>550.04999999999995</c:v>
                </c:pt>
                <c:pt idx="11">
                  <c:v>666.52</c:v>
                </c:pt>
                <c:pt idx="12">
                  <c:v>502.62</c:v>
                </c:pt>
                <c:pt idx="13">
                  <c:v>637.35</c:v>
                </c:pt>
                <c:pt idx="14">
                  <c:v>469.09</c:v>
                </c:pt>
                <c:pt idx="15">
                  <c:v>535.79999999999995</c:v>
                </c:pt>
                <c:pt idx="16">
                  <c:v>426.09</c:v>
                </c:pt>
                <c:pt idx="17">
                  <c:v>455.64</c:v>
                </c:pt>
                <c:pt idx="18">
                  <c:v>412.07</c:v>
                </c:pt>
                <c:pt idx="19">
                  <c:v>468.93</c:v>
                </c:pt>
                <c:pt idx="20">
                  <c:v>414.3</c:v>
                </c:pt>
                <c:pt idx="21">
                  <c:v>439.72</c:v>
                </c:pt>
                <c:pt idx="22">
                  <c:v>364.7</c:v>
                </c:pt>
                <c:pt idx="23">
                  <c:v>473.16</c:v>
                </c:pt>
                <c:pt idx="24">
                  <c:v>333.46</c:v>
                </c:pt>
                <c:pt idx="25">
                  <c:v>437.2</c:v>
                </c:pt>
                <c:pt idx="26">
                  <c:v>371.92</c:v>
                </c:pt>
                <c:pt idx="27">
                  <c:v>378.37</c:v>
                </c:pt>
                <c:pt idx="28">
                  <c:v>335.95</c:v>
                </c:pt>
                <c:pt idx="29">
                  <c:v>409.65</c:v>
                </c:pt>
                <c:pt idx="30">
                  <c:v>353.7</c:v>
                </c:pt>
                <c:pt idx="31">
                  <c:v>386.23</c:v>
                </c:pt>
                <c:pt idx="32">
                  <c:v>293.89999999999998</c:v>
                </c:pt>
                <c:pt idx="33">
                  <c:v>415.06</c:v>
                </c:pt>
                <c:pt idx="34">
                  <c:v>351.12</c:v>
                </c:pt>
                <c:pt idx="35">
                  <c:v>349.88</c:v>
                </c:pt>
                <c:pt idx="36">
                  <c:v>274.44</c:v>
                </c:pt>
                <c:pt idx="37">
                  <c:v>322.36</c:v>
                </c:pt>
                <c:pt idx="38">
                  <c:v>260.16000000000003</c:v>
                </c:pt>
                <c:pt idx="39">
                  <c:v>302.72000000000003</c:v>
                </c:pt>
                <c:pt idx="40">
                  <c:v>254.82</c:v>
                </c:pt>
                <c:pt idx="41">
                  <c:v>249.23</c:v>
                </c:pt>
                <c:pt idx="42">
                  <c:v>230.95</c:v>
                </c:pt>
                <c:pt idx="43">
                  <c:v>271.67</c:v>
                </c:pt>
                <c:pt idx="44">
                  <c:v>228.88</c:v>
                </c:pt>
                <c:pt idx="45">
                  <c:v>269.87</c:v>
                </c:pt>
                <c:pt idx="46">
                  <c:v>236.99</c:v>
                </c:pt>
                <c:pt idx="47">
                  <c:v>246.47</c:v>
                </c:pt>
                <c:pt idx="48">
                  <c:v>240.41</c:v>
                </c:pt>
                <c:pt idx="49">
                  <c:v>241.87</c:v>
                </c:pt>
                <c:pt idx="50">
                  <c:v>218.44</c:v>
                </c:pt>
                <c:pt idx="51">
                  <c:v>240.98</c:v>
                </c:pt>
                <c:pt idx="52">
                  <c:v>208.99</c:v>
                </c:pt>
                <c:pt idx="53">
                  <c:v>224.42</c:v>
                </c:pt>
                <c:pt idx="54">
                  <c:v>202.15</c:v>
                </c:pt>
                <c:pt idx="55">
                  <c:v>199.77</c:v>
                </c:pt>
                <c:pt idx="56">
                  <c:v>723.46</c:v>
                </c:pt>
                <c:pt idx="57">
                  <c:v>810.69</c:v>
                </c:pt>
                <c:pt idx="58">
                  <c:v>244.75</c:v>
                </c:pt>
                <c:pt idx="59">
                  <c:v>287.35000000000002</c:v>
                </c:pt>
                <c:pt idx="60">
                  <c:v>244.45</c:v>
                </c:pt>
                <c:pt idx="61">
                  <c:v>282.14</c:v>
                </c:pt>
                <c:pt idx="62">
                  <c:v>160.72</c:v>
                </c:pt>
                <c:pt idx="63">
                  <c:v>164.89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dLbls>
          <c:showLegendKey val="0"/>
          <c:showVal val="0"/>
          <c:showCatName val="0"/>
          <c:showSerName val="0"/>
          <c:showPercent val="0"/>
          <c:showBubbleSize val="0"/>
        </c:dLbls>
        <c:axId val="245523584"/>
        <c:axId val="245521792"/>
      </c:scatterChart>
      <c:scatterChart>
        <c:scatterStyle val="smoothMarker"/>
        <c:varyColors val="0"/>
        <c:ser>
          <c:idx val="32"/>
          <c:order val="27"/>
          <c:tx>
            <c:strRef>
              <c:f>'Figure 2'!$AI$10</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2'!$AI$11:$AI$74</c:f>
              <c:numCache>
                <c:formatCode>#,##0.0</c:formatCode>
                <c:ptCount val="64"/>
                <c:pt idx="22">
                  <c:v>337.44</c:v>
                </c:pt>
                <c:pt idx="23">
                  <c:v>465.54</c:v>
                </c:pt>
                <c:pt idx="40">
                  <c:v>238.31</c:v>
                </c:pt>
                <c:pt idx="41">
                  <c:v>229.68</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3"/>
          <c:order val="28"/>
          <c:tx>
            <c:strRef>
              <c:f>'Figure 2'!$AJ$10</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2'!$AJ$11:$AJ$74</c:f>
              <c:numCache>
                <c:formatCode>#,##0.0</c:formatCode>
                <c:ptCount val="64"/>
                <c:pt idx="22">
                  <c:v>367.76</c:v>
                </c:pt>
                <c:pt idx="23">
                  <c:v>465.97</c:v>
                </c:pt>
                <c:pt idx="40">
                  <c:v>299.29000000000002</c:v>
                </c:pt>
                <c:pt idx="41">
                  <c:v>312.74</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4"/>
          <c:order val="29"/>
          <c:tx>
            <c:strRef>
              <c:f>'Figure 2'!$AK$10</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2'!$AK$11:$AK$74</c:f>
              <c:numCache>
                <c:formatCode>#,##0.0</c:formatCode>
                <c:ptCount val="64"/>
                <c:pt idx="22">
                  <c:v>416.66</c:v>
                </c:pt>
                <c:pt idx="23">
                  <c:v>550.79</c:v>
                </c:pt>
                <c:pt idx="40">
                  <c:v>326.5</c:v>
                </c:pt>
                <c:pt idx="41">
                  <c:v>320.62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5"/>
          <c:order val="30"/>
          <c:tx>
            <c:strRef>
              <c:f>'Figure 2'!$AL$10</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2'!$AL$11:$AL$74</c:f>
              <c:numCache>
                <c:formatCode>#,##0.0</c:formatCode>
                <c:ptCount val="64"/>
                <c:pt idx="22">
                  <c:v>384.9</c:v>
                </c:pt>
                <c:pt idx="23">
                  <c:v>501.7</c:v>
                </c:pt>
                <c:pt idx="40">
                  <c:v>306.16000000000003</c:v>
                </c:pt>
                <c:pt idx="41">
                  <c:v>318.45999999999998</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6"/>
          <c:order val="31"/>
          <c:tx>
            <c:strRef>
              <c:f>'Figure 2'!$AM$10</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2'!$AM$11:$AM$74</c:f>
              <c:numCache>
                <c:formatCode>#,##0.0</c:formatCode>
                <c:ptCount val="64"/>
                <c:pt idx="22">
                  <c:v>373.24</c:v>
                </c:pt>
                <c:pt idx="23">
                  <c:v>473.46</c:v>
                </c:pt>
                <c:pt idx="40">
                  <c:v>326.48</c:v>
                </c:pt>
                <c:pt idx="41">
                  <c:v>316.86</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7"/>
          <c:order val="32"/>
          <c:tx>
            <c:strRef>
              <c:f>'Figure 2'!$AN$10</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2'!$AN$11:$AN$74</c:f>
              <c:numCache>
                <c:formatCode>#,##0.0</c:formatCode>
                <c:ptCount val="64"/>
                <c:pt idx="22">
                  <c:v>419.85</c:v>
                </c:pt>
                <c:pt idx="23">
                  <c:v>509.02</c:v>
                </c:pt>
                <c:pt idx="40">
                  <c:v>257.79000000000002</c:v>
                </c:pt>
                <c:pt idx="41">
                  <c:v>249.52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8"/>
          <c:order val="33"/>
          <c:tx>
            <c:strRef>
              <c:f>'Figure 2'!$AO$10</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2'!$AO$11:$AO$74</c:f>
              <c:numCache>
                <c:formatCode>#,##0.0</c:formatCode>
                <c:ptCount val="64"/>
                <c:pt idx="22">
                  <c:v>441.95</c:v>
                </c:pt>
                <c:pt idx="23">
                  <c:v>611.73</c:v>
                </c:pt>
                <c:pt idx="40">
                  <c:v>283.95999999999998</c:v>
                </c:pt>
                <c:pt idx="41">
                  <c:v>291.45</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9"/>
          <c:order val="34"/>
          <c:tx>
            <c:strRef>
              <c:f>'Figure 2'!$AP$10</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2'!$AP$11:$AP$74</c:f>
              <c:numCache>
                <c:formatCode>#,##0.0</c:formatCode>
                <c:ptCount val="64"/>
                <c:pt idx="22">
                  <c:v>524.65</c:v>
                </c:pt>
                <c:pt idx="23">
                  <c:v>747.1</c:v>
                </c:pt>
                <c:pt idx="40">
                  <c:v>303.41000000000003</c:v>
                </c:pt>
                <c:pt idx="41">
                  <c:v>297.85000000000002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0"/>
          <c:order val="35"/>
          <c:tx>
            <c:strRef>
              <c:f>'Figure 2'!$AQ$10</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2'!$AQ$11:$AQ$74</c:f>
              <c:numCache>
                <c:formatCode>#,##0.0</c:formatCode>
                <c:ptCount val="64"/>
                <c:pt idx="22">
                  <c:v>429.05</c:v>
                </c:pt>
                <c:pt idx="23">
                  <c:v>620.05999999999995</c:v>
                </c:pt>
                <c:pt idx="40">
                  <c:v>272.06</c:v>
                </c:pt>
                <c:pt idx="41">
                  <c:v>288.73</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1"/>
          <c:order val="36"/>
          <c:tx>
            <c:strRef>
              <c:f>'Figure 2'!$AR$10</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2'!$AR$11:$AR$74</c:f>
              <c:numCache>
                <c:formatCode>#,##0.0</c:formatCode>
                <c:ptCount val="64"/>
                <c:pt idx="22">
                  <c:v>519.92999999999995</c:v>
                </c:pt>
                <c:pt idx="23">
                  <c:v>667.34</c:v>
                </c:pt>
                <c:pt idx="40">
                  <c:v>348.2</c:v>
                </c:pt>
                <c:pt idx="41">
                  <c:v>350.79</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2"/>
          <c:order val="37"/>
          <c:tx>
            <c:strRef>
              <c:f>'Figure 2'!$AS$10</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2'!$AS$11:$AS$74</c:f>
              <c:numCache>
                <c:formatCode>#,##0.0</c:formatCode>
                <c:ptCount val="64"/>
                <c:pt idx="22">
                  <c:v>399.98</c:v>
                </c:pt>
                <c:pt idx="23">
                  <c:v>511.75</c:v>
                </c:pt>
                <c:pt idx="40">
                  <c:v>219.69</c:v>
                </c:pt>
                <c:pt idx="41">
                  <c:v>211.72</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3"/>
          <c:order val="38"/>
          <c:tx>
            <c:strRef>
              <c:f>'Figure 2'!$AT$10</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2'!$AT$11:$AT$74</c:f>
              <c:numCache>
                <c:formatCode>#,##0.0</c:formatCode>
                <c:ptCount val="64"/>
                <c:pt idx="22">
                  <c:v>430.17</c:v>
                </c:pt>
                <c:pt idx="23">
                  <c:v>584.67999999999995</c:v>
                </c:pt>
              </c:numCache>
            </c:numRef>
          </c:xVal>
          <c:yVal>
            <c:numRef>
              <c:f>'Figure 2'!$AU$11:$AU$74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1"/>
          <c:order val="39"/>
          <c:tx>
            <c:strRef>
              <c:f>'Figure 2'!$C$10</c:f>
              <c:strCache>
                <c:ptCount val="1"/>
              </c:strCache>
            </c:strRef>
          </c:tx>
          <c:spPr>
            <a:ln>
              <a:noFill/>
            </a:ln>
          </c:spPr>
          <c:marker>
            <c:symbol val="none"/>
          </c:marker>
          <c:dLbls>
            <c:dLbl>
              <c:idx val="0"/>
              <c:layout/>
              <c:tx>
                <c:strRef>
                  <c:f>'Figure 2'!$C$11</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2'!$C$12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2'!$C$13</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2'!$C$14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2'!$C$15</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2'!$C$16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2'!$C$17</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2'!$C$18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2'!$C$19</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2'!$C$20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2'!$C$21</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2'!$C$22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2'!$C$23</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2'!$C$24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2'!$C$25</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2'!$C$26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2'!$C$27</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2'!$C$28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2'!$C$29</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2'!$C$30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2'!$C$31</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2'!$C$32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2'!$C$33</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2'!$C$34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2'!$C$35</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2'!$C$36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2'!$C$37</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2'!$C$38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2'!$C$39</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2'!$C$40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2'!$C$41</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2'!$C$42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2'!$C$43</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2'!$C$44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2'!$C$45</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2'!$C$46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2'!$C$47</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2'!$C$48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2'!$C$49</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2'!$C$50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2'!$C$51</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2'!$C$52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2'!$C$53</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2'!$C$54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2'!$C$55</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2'!$C$56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2'!$C$57</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2'!$C$58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2'!$C$59</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2'!$C$60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2'!$C$61</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2'!$C$62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2'!$C$63</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2'!$C$64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2'!$C$65</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2'!$C$66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2'!$C$67</c:f>
                  <c:strCache>
                    <c:ptCount val="1"/>
                    <c:pt idx="0">
                      <c:v>Serbia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2'!$C$68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2'!$C$69</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2'!$C$70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2'!$C$71</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2'!$C$72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2'!$C$73</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2'!$C$74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tx>
                <c:strRef>
                  <c:f>'Figure 2'!$C$65</c:f>
                  <c:strCache>
                    <c:ptCount val="1"/>
                    <c:pt idx="0">
                      <c:v>Ireland</c:v>
                    </c:pt>
                  </c:strCache>
                </c:strRef>
              </c:tx>
              <c:dLblPos val="l"/>
              <c:showLegendKey val="0"/>
              <c:showVal val="1"/>
              <c:showCatName val="0"/>
              <c:showSerName val="0"/>
              <c:showPercent val="0"/>
              <c:showBubbleSize val="0"/>
            </c:dLbl>
            <c:dLbl>
              <c:idx val="65"/>
              <c:tx>
                <c:strRef>
                  <c:f>'Figure 2'!$C$66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tx>
                <c:strRef>
                  <c:f>'Figure 2'!$C$67</c:f>
                  <c:strCache>
                    <c:ptCount val="1"/>
                    <c:pt idx="0">
                      <c:v>Serbia</c:v>
                    </c:pt>
                  </c:strCache>
                </c:strRef>
              </c:tx>
              <c:dLblPos val="l"/>
              <c:showLegendKey val="0"/>
              <c:showVal val="1"/>
              <c:showCatName val="0"/>
              <c:showSerName val="0"/>
              <c:showPercent val="0"/>
              <c:showBubbleSize val="0"/>
            </c:dLbl>
            <c:dLbl>
              <c:idx val="67"/>
              <c:tx>
                <c:strRef>
                  <c:f>'Figure 2'!$C$68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8"/>
              <c:tx>
                <c:strRef>
                  <c:f>'Figure 2'!$C$69</c:f>
                  <c:strCache>
                    <c:ptCount val="1"/>
                    <c:pt idx="0">
                      <c:v>Switzerland</c:v>
                    </c:pt>
                  </c:strCache>
                </c:strRef>
              </c:tx>
              <c:dLblPos val="l"/>
              <c:showLegendKey val="0"/>
              <c:showVal val="1"/>
              <c:showCatName val="0"/>
              <c:showSerName val="0"/>
              <c:showPercent val="0"/>
              <c:showBubbleSize val="0"/>
            </c:dLbl>
            <c:dLbl>
              <c:idx val="69"/>
              <c:tx>
                <c:strRef>
                  <c:f>'Figure 2'!$C$70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0"/>
              <c:tx>
                <c:strRef>
                  <c:f>'Figure 2'!$C$71</c:f>
                  <c:strCache>
                    <c:ptCount val="1"/>
                    <c:pt idx="0">
                      <c:v>Norway</c:v>
                    </c:pt>
                  </c:strCache>
                </c:strRef>
              </c:tx>
              <c:dLblPos val="l"/>
              <c:showLegendKey val="0"/>
              <c:showVal val="1"/>
              <c:showCatName val="0"/>
              <c:showSerName val="0"/>
              <c:showPercent val="0"/>
              <c:showBubbleSize val="0"/>
            </c:dLbl>
            <c:dLbl>
              <c:idx val="71"/>
              <c:tx>
                <c:strRef>
                  <c:f>'Figure 2'!$C$72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2"/>
              <c:tx>
                <c:strRef>
                  <c:f>'Figure 2'!$C$73</c:f>
                  <c:strCache>
                    <c:ptCount val="1"/>
                    <c:pt idx="0">
                      <c:v>Turkey</c:v>
                    </c:pt>
                  </c:strCache>
                </c:strRef>
              </c:tx>
              <c:dLblPos val="l"/>
              <c:showLegendKey val="0"/>
              <c:showVal val="1"/>
              <c:showCatName val="0"/>
              <c:showSerName val="0"/>
              <c:showPercent val="0"/>
              <c:showBubbleSize val="0"/>
            </c:dLbl>
            <c:dLbl>
              <c:idx val="73"/>
              <c:tx>
                <c:strRef>
                  <c:f>'Figure 2'!$C$74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showLegendKey val="0"/>
            <c:showVal val="1"/>
            <c:showCatName val="0"/>
            <c:showSerName val="0"/>
            <c:showPercent val="0"/>
            <c:showBubbleSize val="0"/>
            <c:showLeaderLines val="0"/>
          </c:dLbls>
          <c:xVal>
            <c:numRef>
              <c:f>'Figure 2'!$A$11:$A$74</c:f>
              <c:numCache>
                <c:formatCode>0</c:formatCode>
                <c:ptCount val="64"/>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numCache>
            </c:numRef>
          </c:xVal>
          <c:yVal>
            <c:numRef>
              <c:f>'Figure 2'!$B$11:$B$74</c:f>
              <c:numCache>
                <c:formatCode>0.00</c:formatCode>
                <c:ptCount val="64"/>
                <c:pt idx="0">
                  <c:v>31.75</c:v>
                </c:pt>
                <c:pt idx="2">
                  <c:v>30.75</c:v>
                </c:pt>
                <c:pt idx="4">
                  <c:v>29.75</c:v>
                </c:pt>
                <c:pt idx="6">
                  <c:v>28.75</c:v>
                </c:pt>
                <c:pt idx="8">
                  <c:v>27.75</c:v>
                </c:pt>
                <c:pt idx="10">
                  <c:v>26.75</c:v>
                </c:pt>
                <c:pt idx="12">
                  <c:v>25.75</c:v>
                </c:pt>
                <c:pt idx="14">
                  <c:v>24.75</c:v>
                </c:pt>
                <c:pt idx="16">
                  <c:v>23.75</c:v>
                </c:pt>
                <c:pt idx="18">
                  <c:v>22.75</c:v>
                </c:pt>
                <c:pt idx="20">
                  <c:v>21.75</c:v>
                </c:pt>
                <c:pt idx="22">
                  <c:v>20.75</c:v>
                </c:pt>
                <c:pt idx="24">
                  <c:v>19.75</c:v>
                </c:pt>
                <c:pt idx="26">
                  <c:v>18.75</c:v>
                </c:pt>
                <c:pt idx="28">
                  <c:v>17.75</c:v>
                </c:pt>
                <c:pt idx="30">
                  <c:v>16.75</c:v>
                </c:pt>
                <c:pt idx="32">
                  <c:v>15.75</c:v>
                </c:pt>
                <c:pt idx="34">
                  <c:v>14.75</c:v>
                </c:pt>
                <c:pt idx="36">
                  <c:v>13.75</c:v>
                </c:pt>
                <c:pt idx="38">
                  <c:v>12.75</c:v>
                </c:pt>
                <c:pt idx="40">
                  <c:v>11.75</c:v>
                </c:pt>
                <c:pt idx="42">
                  <c:v>10.75</c:v>
                </c:pt>
                <c:pt idx="44">
                  <c:v>9.75</c:v>
                </c:pt>
                <c:pt idx="46">
                  <c:v>8.75</c:v>
                </c:pt>
                <c:pt idx="48">
                  <c:v>7.75</c:v>
                </c:pt>
                <c:pt idx="50">
                  <c:v>6.75</c:v>
                </c:pt>
                <c:pt idx="52">
                  <c:v>5.75</c:v>
                </c:pt>
                <c:pt idx="54">
                  <c:v>4.75</c:v>
                </c:pt>
                <c:pt idx="56">
                  <c:v>3.75</c:v>
                </c:pt>
                <c:pt idx="58">
                  <c:v>2.75</c:v>
                </c:pt>
                <c:pt idx="60">
                  <c:v>1.75</c:v>
                </c:pt>
                <c:pt idx="62">
                  <c:v>0.75</c:v>
                </c:pt>
              </c:numCache>
            </c:numRef>
          </c:yVal>
          <c:smooth val="1"/>
        </c:ser>
        <c:dLbls>
          <c:showLegendKey val="0"/>
          <c:showVal val="0"/>
          <c:showCatName val="0"/>
          <c:showSerName val="0"/>
          <c:showPercent val="0"/>
          <c:showBubbleSize val="0"/>
        </c:dLbls>
        <c:axId val="245523584"/>
        <c:axId val="245521792"/>
      </c:scatterChart>
      <c:catAx>
        <c:axId val="245518720"/>
        <c:scaling>
          <c:orientation val="maxMin"/>
        </c:scaling>
        <c:delete val="1"/>
        <c:axPos val="l"/>
        <c:majorTickMark val="out"/>
        <c:minorTickMark val="none"/>
        <c:tickLblPos val="low"/>
        <c:crossAx val="245520256"/>
        <c:crosses val="autoZero"/>
        <c:auto val="0"/>
        <c:lblAlgn val="ctr"/>
        <c:lblOffset val="100"/>
        <c:tickLblSkip val="2"/>
        <c:tickMarkSkip val="2"/>
        <c:noMultiLvlLbl val="0"/>
      </c:catAx>
      <c:valAx>
        <c:axId val="245520256"/>
        <c:scaling>
          <c:orientation val="minMax"/>
          <c:max val="1400"/>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518720"/>
        <c:crosses val="autoZero"/>
        <c:crossBetween val="between"/>
      </c:valAx>
      <c:valAx>
        <c:axId val="245521792"/>
        <c:scaling>
          <c:orientation val="minMax"/>
          <c:max val="32.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245523584"/>
        <c:crosses val="max"/>
        <c:crossBetween val="midCat"/>
        <c:majorUnit val="1"/>
      </c:valAx>
      <c:valAx>
        <c:axId val="245523584"/>
        <c:scaling>
          <c:orientation val="minMax"/>
        </c:scaling>
        <c:delete val="1"/>
        <c:axPos val="b"/>
        <c:numFmt formatCode="#,##0.0" sourceLinked="1"/>
        <c:majorTickMark val="out"/>
        <c:minorTickMark val="none"/>
        <c:tickLblPos val="nextTo"/>
        <c:crossAx val="245521792"/>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708900882378"/>
          <c:y val="3.1161906036443619E-2"/>
          <c:w val="0.85605459026798103"/>
          <c:h val="0.8761869941186663"/>
        </c:manualLayout>
      </c:layout>
      <c:barChart>
        <c:barDir val="bar"/>
        <c:grouping val="stacked"/>
        <c:varyColors val="0"/>
        <c:ser>
          <c:idx val="8"/>
          <c:order val="1"/>
          <c:tx>
            <c:strRef>
              <c:f>'Figure 3'!$F$10</c:f>
              <c:strCache>
                <c:ptCount val="1"/>
                <c:pt idx="0">
                  <c:v>mid</c:v>
                </c:pt>
              </c:strCache>
            </c:strRef>
          </c:tx>
          <c:spPr>
            <a:noFill/>
            <a:ln>
              <a:noFill/>
            </a:ln>
          </c:spPr>
          <c:invertIfNegative val="0"/>
          <c:cat>
            <c:multiLvlStrRef>
              <c:f>'Figure 3'!$C$11:$D$74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Hungary</c:v>
                  </c:pt>
                  <c:pt idx="2">
                    <c:v>Croatia</c:v>
                  </c:pt>
                  <c:pt idx="4">
                    <c:v>Latvia</c:v>
                  </c:pt>
                  <c:pt idx="6">
                    <c:v>Slovenia</c:v>
                  </c:pt>
                  <c:pt idx="8">
                    <c:v>Italy</c:v>
                  </c:pt>
                  <c:pt idx="10">
                    <c:v>Denmark</c:v>
                  </c:pt>
                  <c:pt idx="12">
                    <c:v>Estonia</c:v>
                  </c:pt>
                  <c:pt idx="14">
                    <c:v>Germany</c:v>
                  </c:pt>
                  <c:pt idx="16">
                    <c:v>Lithuania</c:v>
                  </c:pt>
                  <c:pt idx="18">
                    <c:v>Czech Republic</c:v>
                  </c:pt>
                  <c:pt idx="20">
                    <c:v>Netherlands</c:v>
                  </c:pt>
                  <c:pt idx="22">
                    <c:v>United Kingdom</c:v>
                  </c:pt>
                  <c:pt idx="24">
                    <c:v>Belgium</c:v>
                  </c:pt>
                  <c:pt idx="26">
                    <c:v>Greece</c:v>
                  </c:pt>
                  <c:pt idx="28">
                    <c:v>Portugal</c:v>
                  </c:pt>
                  <c:pt idx="30">
                    <c:v>Slovakia</c:v>
                  </c:pt>
                  <c:pt idx="32">
                    <c:v>Poland</c:v>
                  </c:pt>
                  <c:pt idx="34">
                    <c:v>Austria</c:v>
                  </c:pt>
                  <c:pt idx="36">
                    <c:v>France</c:v>
                  </c:pt>
                  <c:pt idx="38">
                    <c:v>Romania</c:v>
                  </c:pt>
                  <c:pt idx="40">
                    <c:v>Sweden</c:v>
                  </c:pt>
                  <c:pt idx="42">
                    <c:v>Bulgaria</c:v>
                  </c:pt>
                  <c:pt idx="44">
                    <c:v>Spain</c:v>
                  </c:pt>
                  <c:pt idx="46">
                    <c:v>Finland</c:v>
                  </c:pt>
                  <c:pt idx="48">
                    <c:v>Malta</c:v>
                  </c:pt>
                  <c:pt idx="50">
                    <c:v>Luxembourg</c:v>
                  </c:pt>
                  <c:pt idx="52">
                    <c:v>Ireland</c:v>
                  </c:pt>
                  <c:pt idx="54">
                    <c:v>Cyprus</c:v>
                  </c:pt>
                  <c:pt idx="56">
                    <c:v>Norway</c:v>
                  </c:pt>
                  <c:pt idx="58">
                    <c:v>Switzerland</c:v>
                  </c:pt>
                  <c:pt idx="60">
                    <c:v>Serbia</c:v>
                  </c:pt>
                  <c:pt idx="62">
                    <c:v>Turkey</c:v>
                  </c:pt>
                </c:lvl>
              </c:multiLvlStrCache>
            </c:multiLvlStrRef>
          </c:cat>
          <c:val>
            <c:numRef>
              <c:f>'Figure 3'!$F$11:$F$74</c:f>
              <c:numCache>
                <c:formatCode>0.0</c:formatCode>
                <c:ptCount val="64"/>
                <c:pt idx="0">
                  <c:v>350.94</c:v>
                </c:pt>
                <c:pt idx="1">
                  <c:v>249.36</c:v>
                </c:pt>
                <c:pt idx="2">
                  <c:v>362.67</c:v>
                </c:pt>
                <c:pt idx="3">
                  <c:v>248.74</c:v>
                </c:pt>
                <c:pt idx="4">
                  <c:v>334.94</c:v>
                </c:pt>
                <c:pt idx="5">
                  <c:v>244.38</c:v>
                </c:pt>
                <c:pt idx="6">
                  <c:v>307.48</c:v>
                </c:pt>
                <c:pt idx="7">
                  <c:v>236.5</c:v>
                </c:pt>
                <c:pt idx="8">
                  <c:v>250.73</c:v>
                </c:pt>
                <c:pt idx="9">
                  <c:v>178.43</c:v>
                </c:pt>
                <c:pt idx="10">
                  <c:v>266.33999999999997</c:v>
                </c:pt>
                <c:pt idx="11">
                  <c:v>243.69</c:v>
                </c:pt>
                <c:pt idx="12">
                  <c:v>311.35000000000002</c:v>
                </c:pt>
                <c:pt idx="13">
                  <c:v>238.12</c:v>
                </c:pt>
                <c:pt idx="14">
                  <c:v>239.51</c:v>
                </c:pt>
                <c:pt idx="15">
                  <c:v>201.91</c:v>
                </c:pt>
                <c:pt idx="16">
                  <c:v>321.56</c:v>
                </c:pt>
                <c:pt idx="17">
                  <c:v>219.57</c:v>
                </c:pt>
                <c:pt idx="18">
                  <c:v>257.99</c:v>
                </c:pt>
                <c:pt idx="19">
                  <c:v>216.29</c:v>
                </c:pt>
                <c:pt idx="20">
                  <c:v>201.09</c:v>
                </c:pt>
                <c:pt idx="21">
                  <c:v>174.78</c:v>
                </c:pt>
                <c:pt idx="22">
                  <c:v>149.59</c:v>
                </c:pt>
                <c:pt idx="23">
                  <c:v>133.63999999999999</c:v>
                </c:pt>
                <c:pt idx="24">
                  <c:v>195.76</c:v>
                </c:pt>
                <c:pt idx="25">
                  <c:v>193.11</c:v>
                </c:pt>
                <c:pt idx="26">
                  <c:v>226.14</c:v>
                </c:pt>
                <c:pt idx="27">
                  <c:v>124.92</c:v>
                </c:pt>
                <c:pt idx="28">
                  <c:v>231.85</c:v>
                </c:pt>
                <c:pt idx="29">
                  <c:v>155.54</c:v>
                </c:pt>
                <c:pt idx="30">
                  <c:v>254.16</c:v>
                </c:pt>
                <c:pt idx="31">
                  <c:v>174.09</c:v>
                </c:pt>
                <c:pt idx="32">
                  <c:v>219.61</c:v>
                </c:pt>
                <c:pt idx="33">
                  <c:v>150.31</c:v>
                </c:pt>
                <c:pt idx="34">
                  <c:v>213.89</c:v>
                </c:pt>
                <c:pt idx="35">
                  <c:v>161.63999999999999</c:v>
                </c:pt>
                <c:pt idx="36">
                  <c:v>63.75</c:v>
                </c:pt>
                <c:pt idx="37">
                  <c:v>45.31</c:v>
                </c:pt>
                <c:pt idx="38">
                  <c:v>246.24</c:v>
                </c:pt>
                <c:pt idx="39">
                  <c:v>157.41999999999999</c:v>
                </c:pt>
                <c:pt idx="40">
                  <c:v>193.74</c:v>
                </c:pt>
                <c:pt idx="41">
                  <c:v>177.79</c:v>
                </c:pt>
                <c:pt idx="42">
                  <c:v>242.49</c:v>
                </c:pt>
                <c:pt idx="43">
                  <c:v>170.91</c:v>
                </c:pt>
                <c:pt idx="44">
                  <c:v>149.55000000000001</c:v>
                </c:pt>
                <c:pt idx="45">
                  <c:v>108.05</c:v>
                </c:pt>
                <c:pt idx="46">
                  <c:v>193.63</c:v>
                </c:pt>
                <c:pt idx="47">
                  <c:v>177.75</c:v>
                </c:pt>
                <c:pt idx="48">
                  <c:v>227.96</c:v>
                </c:pt>
                <c:pt idx="49">
                  <c:v>192.14</c:v>
                </c:pt>
                <c:pt idx="50">
                  <c:v>226.55</c:v>
                </c:pt>
                <c:pt idx="51">
                  <c:v>183.37</c:v>
                </c:pt>
                <c:pt idx="52">
                  <c:v>200.13</c:v>
                </c:pt>
                <c:pt idx="53">
                  <c:v>174.46</c:v>
                </c:pt>
                <c:pt idx="54">
                  <c:v>158.5</c:v>
                </c:pt>
                <c:pt idx="55">
                  <c:v>112.36</c:v>
                </c:pt>
                <c:pt idx="56">
                  <c:v>203.56</c:v>
                </c:pt>
                <c:pt idx="57">
                  <c:v>178.54</c:v>
                </c:pt>
                <c:pt idx="58">
                  <c:v>208.18</c:v>
                </c:pt>
                <c:pt idx="59">
                  <c:v>159.06</c:v>
                </c:pt>
                <c:pt idx="60">
                  <c:v>723.46</c:v>
                </c:pt>
                <c:pt idx="61">
                  <c:v>810.69</c:v>
                </c:pt>
                <c:pt idx="62">
                  <c:v>27.17</c:v>
                </c:pt>
                <c:pt idx="63">
                  <c:v>17.399999999999999</c:v>
                </c:pt>
              </c:numCache>
            </c:numRef>
          </c:val>
        </c:ser>
        <c:ser>
          <c:idx val="9"/>
          <c:order val="2"/>
          <c:tx>
            <c:strRef>
              <c:f>'Figure 3'!$G$10</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5"/>
            <c:invertIfNegative val="0"/>
            <c:bubble3D val="0"/>
            <c:spPr>
              <a:solidFill>
                <a:schemeClr val="accent2">
                  <a:lumMod val="40000"/>
                  <a:lumOff val="60000"/>
                </a:schemeClr>
              </a:solidFill>
              <a:ln>
                <a:noFill/>
              </a:ln>
            </c:spPr>
          </c:dPt>
          <c:dPt>
            <c:idx val="67"/>
            <c:invertIfNegative val="0"/>
            <c:bubble3D val="0"/>
            <c:spPr>
              <a:solidFill>
                <a:schemeClr val="accent2">
                  <a:lumMod val="40000"/>
                  <a:lumOff val="60000"/>
                </a:schemeClr>
              </a:solidFill>
              <a:ln>
                <a:noFill/>
              </a:ln>
            </c:spPr>
          </c:dPt>
          <c:dPt>
            <c:idx val="69"/>
            <c:invertIfNegative val="0"/>
            <c:bubble3D val="0"/>
            <c:spPr>
              <a:solidFill>
                <a:schemeClr val="accent2">
                  <a:lumMod val="40000"/>
                  <a:lumOff val="60000"/>
                </a:schemeClr>
              </a:solidFill>
              <a:ln>
                <a:noFill/>
              </a:ln>
            </c:spPr>
          </c:dPt>
          <c:dPt>
            <c:idx val="71"/>
            <c:invertIfNegative val="0"/>
            <c:bubble3D val="0"/>
            <c:spPr>
              <a:solidFill>
                <a:schemeClr val="accent2">
                  <a:lumMod val="40000"/>
                  <a:lumOff val="60000"/>
                </a:schemeClr>
              </a:solidFill>
              <a:ln>
                <a:noFill/>
              </a:ln>
            </c:spPr>
          </c:dPt>
          <c:dPt>
            <c:idx val="73"/>
            <c:invertIfNegative val="0"/>
            <c:bubble3D val="0"/>
            <c:spPr>
              <a:solidFill>
                <a:schemeClr val="accent2">
                  <a:lumMod val="40000"/>
                  <a:lumOff val="60000"/>
                </a:schemeClr>
              </a:solidFill>
              <a:ln>
                <a:noFill/>
              </a:ln>
            </c:spPr>
          </c:dPt>
          <c:cat>
            <c:multiLvlStrRef>
              <c:f>'Figure 3'!$C$11:$D$74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Hungary</c:v>
                  </c:pt>
                  <c:pt idx="2">
                    <c:v>Croatia</c:v>
                  </c:pt>
                  <c:pt idx="4">
                    <c:v>Latvia</c:v>
                  </c:pt>
                  <c:pt idx="6">
                    <c:v>Slovenia</c:v>
                  </c:pt>
                  <c:pt idx="8">
                    <c:v>Italy</c:v>
                  </c:pt>
                  <c:pt idx="10">
                    <c:v>Denmark</c:v>
                  </c:pt>
                  <c:pt idx="12">
                    <c:v>Estonia</c:v>
                  </c:pt>
                  <c:pt idx="14">
                    <c:v>Germany</c:v>
                  </c:pt>
                  <c:pt idx="16">
                    <c:v>Lithuania</c:v>
                  </c:pt>
                  <c:pt idx="18">
                    <c:v>Czech Republic</c:v>
                  </c:pt>
                  <c:pt idx="20">
                    <c:v>Netherlands</c:v>
                  </c:pt>
                  <c:pt idx="22">
                    <c:v>United Kingdom</c:v>
                  </c:pt>
                  <c:pt idx="24">
                    <c:v>Belgium</c:v>
                  </c:pt>
                  <c:pt idx="26">
                    <c:v>Greece</c:v>
                  </c:pt>
                  <c:pt idx="28">
                    <c:v>Portugal</c:v>
                  </c:pt>
                  <c:pt idx="30">
                    <c:v>Slovakia</c:v>
                  </c:pt>
                  <c:pt idx="32">
                    <c:v>Poland</c:v>
                  </c:pt>
                  <c:pt idx="34">
                    <c:v>Austria</c:v>
                  </c:pt>
                  <c:pt idx="36">
                    <c:v>France</c:v>
                  </c:pt>
                  <c:pt idx="38">
                    <c:v>Romania</c:v>
                  </c:pt>
                  <c:pt idx="40">
                    <c:v>Sweden</c:v>
                  </c:pt>
                  <c:pt idx="42">
                    <c:v>Bulgaria</c:v>
                  </c:pt>
                  <c:pt idx="44">
                    <c:v>Spain</c:v>
                  </c:pt>
                  <c:pt idx="46">
                    <c:v>Finland</c:v>
                  </c:pt>
                  <c:pt idx="48">
                    <c:v>Malta</c:v>
                  </c:pt>
                  <c:pt idx="50">
                    <c:v>Luxembourg</c:v>
                  </c:pt>
                  <c:pt idx="52">
                    <c:v>Ireland</c:v>
                  </c:pt>
                  <c:pt idx="54">
                    <c:v>Cyprus</c:v>
                  </c:pt>
                  <c:pt idx="56">
                    <c:v>Norway</c:v>
                  </c:pt>
                  <c:pt idx="58">
                    <c:v>Switzerland</c:v>
                  </c:pt>
                  <c:pt idx="60">
                    <c:v>Serbia</c:v>
                  </c:pt>
                  <c:pt idx="62">
                    <c:v>Turkey</c:v>
                  </c:pt>
                </c:lvl>
              </c:multiLvlStrCache>
            </c:multiLvlStrRef>
          </c:cat>
          <c:val>
            <c:numRef>
              <c:f>'Figure 3'!$G$11:$G$74</c:f>
              <c:numCache>
                <c:formatCode>0.0</c:formatCode>
                <c:ptCount val="64"/>
                <c:pt idx="0">
                  <c:v>64.13</c:v>
                </c:pt>
                <c:pt idx="1">
                  <c:v>57.479999999999961</c:v>
                </c:pt>
                <c:pt idx="2">
                  <c:v>18.879999999999995</c:v>
                </c:pt>
                <c:pt idx="3">
                  <c:v>12.45999999999998</c:v>
                </c:pt>
                <c:pt idx="4">
                  <c:v>0</c:v>
                </c:pt>
                <c:pt idx="5">
                  <c:v>0</c:v>
                </c:pt>
                <c:pt idx="6">
                  <c:v>24.529999999999973</c:v>
                </c:pt>
                <c:pt idx="7">
                  <c:v>27.139999999999986</c:v>
                </c:pt>
                <c:pt idx="8">
                  <c:v>190.24000000000004</c:v>
                </c:pt>
                <c:pt idx="9">
                  <c:v>140.37</c:v>
                </c:pt>
                <c:pt idx="10">
                  <c:v>76.53000000000003</c:v>
                </c:pt>
                <c:pt idx="11">
                  <c:v>54.480000000000018</c:v>
                </c:pt>
                <c:pt idx="12">
                  <c:v>0</c:v>
                </c:pt>
                <c:pt idx="13">
                  <c:v>0</c:v>
                </c:pt>
                <c:pt idx="14">
                  <c:v>154.26</c:v>
                </c:pt>
                <c:pt idx="15">
                  <c:v>97.97999999999999</c:v>
                </c:pt>
                <c:pt idx="16">
                  <c:v>0</c:v>
                </c:pt>
                <c:pt idx="17">
                  <c:v>0</c:v>
                </c:pt>
                <c:pt idx="18">
                  <c:v>54.339999999999975</c:v>
                </c:pt>
                <c:pt idx="19">
                  <c:v>33.650000000000006</c:v>
                </c:pt>
                <c:pt idx="20">
                  <c:v>122.03</c:v>
                </c:pt>
                <c:pt idx="21">
                  <c:v>104.66</c:v>
                </c:pt>
                <c:pt idx="22">
                  <c:v>201.54999999999998</c:v>
                </c:pt>
                <c:pt idx="23">
                  <c:v>168.72000000000003</c:v>
                </c:pt>
                <c:pt idx="24">
                  <c:v>127.54000000000002</c:v>
                </c:pt>
                <c:pt idx="25">
                  <c:v>41.699999999999989</c:v>
                </c:pt>
                <c:pt idx="26">
                  <c:v>137.81</c:v>
                </c:pt>
                <c:pt idx="27">
                  <c:v>73.17</c:v>
                </c:pt>
                <c:pt idx="28">
                  <c:v>141.57000000000002</c:v>
                </c:pt>
                <c:pt idx="29">
                  <c:v>67.170000000000016</c:v>
                </c:pt>
                <c:pt idx="30">
                  <c:v>58.810000000000031</c:v>
                </c:pt>
                <c:pt idx="31">
                  <c:v>45.72</c:v>
                </c:pt>
                <c:pt idx="32">
                  <c:v>85.75</c:v>
                </c:pt>
                <c:pt idx="33">
                  <c:v>84.1</c:v>
                </c:pt>
                <c:pt idx="34">
                  <c:v>93.19</c:v>
                </c:pt>
                <c:pt idx="35">
                  <c:v>77.850000000000023</c:v>
                </c:pt>
                <c:pt idx="36">
                  <c:v>326.74</c:v>
                </c:pt>
                <c:pt idx="37">
                  <c:v>202.97</c:v>
                </c:pt>
                <c:pt idx="38">
                  <c:v>69.19</c:v>
                </c:pt>
                <c:pt idx="39">
                  <c:v>68.09</c:v>
                </c:pt>
                <c:pt idx="40">
                  <c:v>83.93</c:v>
                </c:pt>
                <c:pt idx="41">
                  <c:v>69.91</c:v>
                </c:pt>
                <c:pt idx="42">
                  <c:v>83</c:v>
                </c:pt>
                <c:pt idx="43">
                  <c:v>42.819999999999993</c:v>
                </c:pt>
                <c:pt idx="44">
                  <c:v>292.12</c:v>
                </c:pt>
                <c:pt idx="45">
                  <c:v>140.03000000000003</c:v>
                </c:pt>
                <c:pt idx="46">
                  <c:v>69.829999999999984</c:v>
                </c:pt>
                <c:pt idx="47">
                  <c:v>49.740000000000009</c:v>
                </c:pt>
                <c:pt idx="48">
                  <c:v>0</c:v>
                </c:pt>
                <c:pt idx="49">
                  <c:v>0</c:v>
                </c:pt>
                <c:pt idx="50">
                  <c:v>0</c:v>
                </c:pt>
                <c:pt idx="51">
                  <c:v>0</c:v>
                </c:pt>
                <c:pt idx="52">
                  <c:v>5.789999999999992</c:v>
                </c:pt>
                <c:pt idx="53">
                  <c:v>4.3599999999999852</c:v>
                </c:pt>
                <c:pt idx="54">
                  <c:v>0</c:v>
                </c:pt>
                <c:pt idx="55">
                  <c:v>0</c:v>
                </c:pt>
                <c:pt idx="56">
                  <c:v>73.63</c:v>
                </c:pt>
                <c:pt idx="57">
                  <c:v>103.6</c:v>
                </c:pt>
                <c:pt idx="58">
                  <c:v>97.38</c:v>
                </c:pt>
                <c:pt idx="59">
                  <c:v>128.29000000000002</c:v>
                </c:pt>
                <c:pt idx="60">
                  <c:v>0</c:v>
                </c:pt>
                <c:pt idx="61">
                  <c:v>0</c:v>
                </c:pt>
                <c:pt idx="62">
                  <c:v>159.69999999999999</c:v>
                </c:pt>
                <c:pt idx="63">
                  <c:v>147.48999999999998</c:v>
                </c:pt>
              </c:numCache>
            </c:numRef>
          </c:val>
        </c:ser>
        <c:ser>
          <c:idx val="7"/>
          <c:order val="0"/>
          <c:tx>
            <c:strRef>
              <c:f>'Figure 3'!$E$10</c:f>
              <c:strCache>
                <c:ptCount val="1"/>
                <c:pt idx="0">
                  <c:v>min</c:v>
                </c:pt>
              </c:strCache>
            </c:strRef>
          </c:tx>
          <c:spPr>
            <a:solidFill>
              <a:schemeClr val="accent2">
                <a:lumMod val="75000"/>
              </a:schemeClr>
            </a:solidFill>
            <a:ln w="28575">
              <a:noFill/>
            </a:ln>
          </c:spPr>
          <c:invertIfNegative val="0"/>
          <c:cat>
            <c:multiLvlStrRef>
              <c:f>'Figure 3'!$C$11:$D$74</c:f>
              <c:multiLvlStrCache>
                <c:ptCount val="64"/>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lvl>
                <c:lvl>
                  <c:pt idx="0">
                    <c:v>Hungary</c:v>
                  </c:pt>
                  <c:pt idx="2">
                    <c:v>Croatia</c:v>
                  </c:pt>
                  <c:pt idx="4">
                    <c:v>Latvia</c:v>
                  </c:pt>
                  <c:pt idx="6">
                    <c:v>Slovenia</c:v>
                  </c:pt>
                  <c:pt idx="8">
                    <c:v>Italy</c:v>
                  </c:pt>
                  <c:pt idx="10">
                    <c:v>Denmark</c:v>
                  </c:pt>
                  <c:pt idx="12">
                    <c:v>Estonia</c:v>
                  </c:pt>
                  <c:pt idx="14">
                    <c:v>Germany</c:v>
                  </c:pt>
                  <c:pt idx="16">
                    <c:v>Lithuania</c:v>
                  </c:pt>
                  <c:pt idx="18">
                    <c:v>Czech Republic</c:v>
                  </c:pt>
                  <c:pt idx="20">
                    <c:v>Netherlands</c:v>
                  </c:pt>
                  <c:pt idx="22">
                    <c:v>United Kingdom</c:v>
                  </c:pt>
                  <c:pt idx="24">
                    <c:v>Belgium</c:v>
                  </c:pt>
                  <c:pt idx="26">
                    <c:v>Greece</c:v>
                  </c:pt>
                  <c:pt idx="28">
                    <c:v>Portugal</c:v>
                  </c:pt>
                  <c:pt idx="30">
                    <c:v>Slovakia</c:v>
                  </c:pt>
                  <c:pt idx="32">
                    <c:v>Poland</c:v>
                  </c:pt>
                  <c:pt idx="34">
                    <c:v>Austria</c:v>
                  </c:pt>
                  <c:pt idx="36">
                    <c:v>France</c:v>
                  </c:pt>
                  <c:pt idx="38">
                    <c:v>Romania</c:v>
                  </c:pt>
                  <c:pt idx="40">
                    <c:v>Sweden</c:v>
                  </c:pt>
                  <c:pt idx="42">
                    <c:v>Bulgaria</c:v>
                  </c:pt>
                  <c:pt idx="44">
                    <c:v>Spain</c:v>
                  </c:pt>
                  <c:pt idx="46">
                    <c:v>Finland</c:v>
                  </c:pt>
                  <c:pt idx="48">
                    <c:v>Malta</c:v>
                  </c:pt>
                  <c:pt idx="50">
                    <c:v>Luxembourg</c:v>
                  </c:pt>
                  <c:pt idx="52">
                    <c:v>Ireland</c:v>
                  </c:pt>
                  <c:pt idx="54">
                    <c:v>Cyprus</c:v>
                  </c:pt>
                  <c:pt idx="56">
                    <c:v>Norway</c:v>
                  </c:pt>
                  <c:pt idx="58">
                    <c:v>Switzerland</c:v>
                  </c:pt>
                  <c:pt idx="60">
                    <c:v>Serbia</c:v>
                  </c:pt>
                  <c:pt idx="62">
                    <c:v>Turkey</c:v>
                  </c:pt>
                </c:lvl>
              </c:multiLvlStrCache>
            </c:multiLvlStrRef>
          </c:cat>
          <c:val>
            <c:numRef>
              <c:f>'Figure 3'!$E$11:$E$74</c:f>
              <c:numCache>
                <c:formatCode>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er>
        <c:dLbls>
          <c:showLegendKey val="0"/>
          <c:showVal val="0"/>
          <c:showCatName val="0"/>
          <c:showSerName val="0"/>
          <c:showPercent val="0"/>
          <c:showBubbleSize val="0"/>
        </c:dLbls>
        <c:gapWidth val="124"/>
        <c:overlap val="100"/>
        <c:axId val="340364288"/>
        <c:axId val="340374272"/>
      </c:barChart>
      <c:scatterChart>
        <c:scatterStyle val="lineMarker"/>
        <c:varyColors val="0"/>
        <c:ser>
          <c:idx val="3"/>
          <c:order val="3"/>
          <c:tx>
            <c:strRef>
              <c:f>'Figure 3'!$K$10</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xVal>
            <c:numRef>
              <c:f>'Figure 3'!$K$11:$K$74</c:f>
              <c:numCache>
                <c:formatCode>0.0</c:formatCode>
                <c:ptCount val="64"/>
                <c:pt idx="0">
                  <c:v>381.65</c:v>
                </c:pt>
                <c:pt idx="1">
                  <c:v>270.83</c:v>
                </c:pt>
                <c:pt idx="8">
                  <c:v>378.37</c:v>
                </c:pt>
                <c:pt idx="9">
                  <c:v>249.82</c:v>
                </c:pt>
                <c:pt idx="10">
                  <c:v>314.67</c:v>
                </c:pt>
                <c:pt idx="11">
                  <c:v>267.37</c:v>
                </c:pt>
                <c:pt idx="14">
                  <c:v>255.24</c:v>
                </c:pt>
                <c:pt idx="15">
                  <c:v>222.62</c:v>
                </c:pt>
                <c:pt idx="18">
                  <c:v>308.92</c:v>
                </c:pt>
                <c:pt idx="19">
                  <c:v>228.46</c:v>
                </c:pt>
                <c:pt idx="20">
                  <c:v>295.24</c:v>
                </c:pt>
                <c:pt idx="21">
                  <c:v>245.85</c:v>
                </c:pt>
                <c:pt idx="22">
                  <c:v>322.41000000000003</c:v>
                </c:pt>
                <c:pt idx="23">
                  <c:v>272.83</c:v>
                </c:pt>
                <c:pt idx="24">
                  <c:v>273.98</c:v>
                </c:pt>
                <c:pt idx="25">
                  <c:v>194.27</c:v>
                </c:pt>
                <c:pt idx="26">
                  <c:v>326.27999999999997</c:v>
                </c:pt>
                <c:pt idx="27">
                  <c:v>195.76</c:v>
                </c:pt>
                <c:pt idx="28">
                  <c:v>317.22000000000003</c:v>
                </c:pt>
                <c:pt idx="29">
                  <c:v>196.03</c:v>
                </c:pt>
                <c:pt idx="30">
                  <c:v>277.89999999999998</c:v>
                </c:pt>
                <c:pt idx="31">
                  <c:v>193.87</c:v>
                </c:pt>
                <c:pt idx="32">
                  <c:v>259.77999999999997</c:v>
                </c:pt>
                <c:pt idx="33">
                  <c:v>182.67</c:v>
                </c:pt>
                <c:pt idx="34">
                  <c:v>280.06</c:v>
                </c:pt>
                <c:pt idx="35">
                  <c:v>231.08</c:v>
                </c:pt>
                <c:pt idx="36">
                  <c:v>303.63</c:v>
                </c:pt>
                <c:pt idx="37">
                  <c:v>210.14</c:v>
                </c:pt>
                <c:pt idx="38">
                  <c:v>273.92</c:v>
                </c:pt>
                <c:pt idx="39">
                  <c:v>185.89</c:v>
                </c:pt>
                <c:pt idx="40">
                  <c:v>252.39</c:v>
                </c:pt>
                <c:pt idx="41">
                  <c:v>242.01</c:v>
                </c:pt>
                <c:pt idx="42">
                  <c:v>287.29000000000002</c:v>
                </c:pt>
                <c:pt idx="43">
                  <c:v>200.86</c:v>
                </c:pt>
                <c:pt idx="44">
                  <c:v>441.67</c:v>
                </c:pt>
                <c:pt idx="45">
                  <c:v>248.08</c:v>
                </c:pt>
                <c:pt idx="46">
                  <c:v>250.83</c:v>
                </c:pt>
                <c:pt idx="47">
                  <c:v>227.49</c:v>
                </c:pt>
                <c:pt idx="56">
                  <c:v>264.45999999999998</c:v>
                </c:pt>
                <c:pt idx="57">
                  <c:v>212.32</c:v>
                </c:pt>
                <c:pt idx="58">
                  <c:v>248.52</c:v>
                </c:pt>
                <c:pt idx="59">
                  <c:v>195.96</c:v>
                </c:pt>
                <c:pt idx="62">
                  <c:v>163.5</c:v>
                </c:pt>
                <c:pt idx="63">
                  <c:v>79.52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4"/>
          <c:order val="4"/>
          <c:tx>
            <c:strRef>
              <c:f>'Figure 3'!$L$10</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3'!$L$11:$L$74</c:f>
              <c:numCache>
                <c:formatCode>0.0</c:formatCode>
                <c:ptCount val="64"/>
                <c:pt idx="0">
                  <c:v>394.75</c:v>
                </c:pt>
                <c:pt idx="1">
                  <c:v>306.83999999999997</c:v>
                </c:pt>
                <c:pt idx="8">
                  <c:v>440.97</c:v>
                </c:pt>
                <c:pt idx="9">
                  <c:v>318.8</c:v>
                </c:pt>
                <c:pt idx="10">
                  <c:v>272.83999999999997</c:v>
                </c:pt>
                <c:pt idx="11">
                  <c:v>247.84</c:v>
                </c:pt>
                <c:pt idx="14">
                  <c:v>262.27</c:v>
                </c:pt>
                <c:pt idx="15">
                  <c:v>214.88</c:v>
                </c:pt>
                <c:pt idx="18">
                  <c:v>312.33</c:v>
                </c:pt>
                <c:pt idx="19">
                  <c:v>249.94</c:v>
                </c:pt>
                <c:pt idx="20">
                  <c:v>298.22000000000003</c:v>
                </c:pt>
                <c:pt idx="21">
                  <c:v>279.44</c:v>
                </c:pt>
                <c:pt idx="22">
                  <c:v>324.01</c:v>
                </c:pt>
                <c:pt idx="23">
                  <c:v>301.92</c:v>
                </c:pt>
                <c:pt idx="24">
                  <c:v>308.92</c:v>
                </c:pt>
                <c:pt idx="25">
                  <c:v>219.04</c:v>
                </c:pt>
                <c:pt idx="26">
                  <c:v>328.47</c:v>
                </c:pt>
                <c:pt idx="27">
                  <c:v>188.41</c:v>
                </c:pt>
                <c:pt idx="28">
                  <c:v>321.07</c:v>
                </c:pt>
                <c:pt idx="29">
                  <c:v>206.19</c:v>
                </c:pt>
                <c:pt idx="30">
                  <c:v>254.16</c:v>
                </c:pt>
                <c:pt idx="31">
                  <c:v>174.09</c:v>
                </c:pt>
                <c:pt idx="32">
                  <c:v>289.89999999999998</c:v>
                </c:pt>
                <c:pt idx="33">
                  <c:v>215.55</c:v>
                </c:pt>
                <c:pt idx="34">
                  <c:v>283.8</c:v>
                </c:pt>
                <c:pt idx="35">
                  <c:v>237.72</c:v>
                </c:pt>
                <c:pt idx="36">
                  <c:v>313.32</c:v>
                </c:pt>
                <c:pt idx="37">
                  <c:v>206.49</c:v>
                </c:pt>
                <c:pt idx="38">
                  <c:v>271.37</c:v>
                </c:pt>
                <c:pt idx="39">
                  <c:v>170.41</c:v>
                </c:pt>
                <c:pt idx="40">
                  <c:v>264.47000000000003</c:v>
                </c:pt>
                <c:pt idx="41">
                  <c:v>233.86</c:v>
                </c:pt>
                <c:pt idx="42">
                  <c:v>267.5</c:v>
                </c:pt>
                <c:pt idx="43">
                  <c:v>175.34</c:v>
                </c:pt>
                <c:pt idx="44">
                  <c:v>342</c:v>
                </c:pt>
                <c:pt idx="45">
                  <c:v>196.78</c:v>
                </c:pt>
                <c:pt idx="46">
                  <c:v>244.98</c:v>
                </c:pt>
                <c:pt idx="47">
                  <c:v>187.85</c:v>
                </c:pt>
                <c:pt idx="56">
                  <c:v>215.69</c:v>
                </c:pt>
                <c:pt idx="57">
                  <c:v>196.45</c:v>
                </c:pt>
                <c:pt idx="58">
                  <c:v>208.65</c:v>
                </c:pt>
                <c:pt idx="59">
                  <c:v>179.45</c:v>
                </c:pt>
                <c:pt idx="62">
                  <c:v>186.87</c:v>
                </c:pt>
                <c:pt idx="63">
                  <c:v>89.31</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5"/>
          <c:order val="5"/>
          <c:tx>
            <c:strRef>
              <c:f>'Figure 3'!$M$10</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3'!$M$11:$M$74</c:f>
              <c:numCache>
                <c:formatCode>0.0</c:formatCode>
                <c:ptCount val="64"/>
                <c:pt idx="0">
                  <c:v>415.07</c:v>
                </c:pt>
                <c:pt idx="1">
                  <c:v>277.56</c:v>
                </c:pt>
                <c:pt idx="8">
                  <c:v>338.16</c:v>
                </c:pt>
                <c:pt idx="9">
                  <c:v>259.5</c:v>
                </c:pt>
                <c:pt idx="10">
                  <c:v>305.02999999999997</c:v>
                </c:pt>
                <c:pt idx="11">
                  <c:v>286</c:v>
                </c:pt>
                <c:pt idx="14">
                  <c:v>239.51</c:v>
                </c:pt>
                <c:pt idx="15">
                  <c:v>201.91</c:v>
                </c:pt>
                <c:pt idx="18">
                  <c:v>283.95</c:v>
                </c:pt>
                <c:pt idx="19">
                  <c:v>221.32</c:v>
                </c:pt>
                <c:pt idx="20">
                  <c:v>276.31</c:v>
                </c:pt>
                <c:pt idx="21">
                  <c:v>236.52</c:v>
                </c:pt>
                <c:pt idx="22">
                  <c:v>251.12</c:v>
                </c:pt>
                <c:pt idx="23">
                  <c:v>231.24</c:v>
                </c:pt>
                <c:pt idx="24">
                  <c:v>273.06</c:v>
                </c:pt>
                <c:pt idx="25">
                  <c:v>204.78</c:v>
                </c:pt>
                <c:pt idx="26">
                  <c:v>363.95</c:v>
                </c:pt>
                <c:pt idx="27">
                  <c:v>197.54</c:v>
                </c:pt>
                <c:pt idx="28">
                  <c:v>373.42</c:v>
                </c:pt>
                <c:pt idx="29">
                  <c:v>222.71</c:v>
                </c:pt>
                <c:pt idx="32">
                  <c:v>268.24</c:v>
                </c:pt>
                <c:pt idx="33">
                  <c:v>174.47</c:v>
                </c:pt>
                <c:pt idx="34">
                  <c:v>264.39</c:v>
                </c:pt>
                <c:pt idx="35">
                  <c:v>231.67</c:v>
                </c:pt>
                <c:pt idx="36">
                  <c:v>335.15</c:v>
                </c:pt>
                <c:pt idx="37">
                  <c:v>217.36</c:v>
                </c:pt>
                <c:pt idx="38">
                  <c:v>295.67</c:v>
                </c:pt>
                <c:pt idx="39">
                  <c:v>181.64</c:v>
                </c:pt>
                <c:pt idx="40">
                  <c:v>238.53</c:v>
                </c:pt>
                <c:pt idx="41">
                  <c:v>214.11</c:v>
                </c:pt>
                <c:pt idx="42">
                  <c:v>258.58999999999997</c:v>
                </c:pt>
                <c:pt idx="43">
                  <c:v>170.91</c:v>
                </c:pt>
                <c:pt idx="44">
                  <c:v>350.49</c:v>
                </c:pt>
                <c:pt idx="45">
                  <c:v>209.2</c:v>
                </c:pt>
                <c:pt idx="46">
                  <c:v>263.45999999999998</c:v>
                </c:pt>
                <c:pt idx="47">
                  <c:v>198.07</c:v>
                </c:pt>
                <c:pt idx="56">
                  <c:v>227.51</c:v>
                </c:pt>
                <c:pt idx="57">
                  <c:v>198.51</c:v>
                </c:pt>
                <c:pt idx="58">
                  <c:v>224.1</c:v>
                </c:pt>
                <c:pt idx="59">
                  <c:v>169.14</c:v>
                </c:pt>
                <c:pt idx="62">
                  <c:v>160.27000000000001</c:v>
                </c:pt>
                <c:pt idx="63">
                  <c:v>83.96</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6"/>
          <c:order val="6"/>
          <c:tx>
            <c:strRef>
              <c:f>'Figure 3'!$N$10</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3'!$N$11:$N$74</c:f>
              <c:numCache>
                <c:formatCode>0.0</c:formatCode>
                <c:ptCount val="64"/>
                <c:pt idx="0">
                  <c:v>373.34</c:v>
                </c:pt>
                <c:pt idx="1">
                  <c:v>249.36</c:v>
                </c:pt>
                <c:pt idx="8">
                  <c:v>307.73</c:v>
                </c:pt>
                <c:pt idx="9">
                  <c:v>215.65</c:v>
                </c:pt>
                <c:pt idx="14">
                  <c:v>244.22</c:v>
                </c:pt>
                <c:pt idx="15">
                  <c:v>212</c:v>
                </c:pt>
                <c:pt idx="18">
                  <c:v>280.57</c:v>
                </c:pt>
                <c:pt idx="19">
                  <c:v>216.29</c:v>
                </c:pt>
                <c:pt idx="20">
                  <c:v>279.61</c:v>
                </c:pt>
                <c:pt idx="21">
                  <c:v>239.01</c:v>
                </c:pt>
                <c:pt idx="22">
                  <c:v>301.14</c:v>
                </c:pt>
                <c:pt idx="23">
                  <c:v>251.19</c:v>
                </c:pt>
                <c:pt idx="24">
                  <c:v>323.3</c:v>
                </c:pt>
                <c:pt idx="25">
                  <c:v>233.46</c:v>
                </c:pt>
                <c:pt idx="26">
                  <c:v>316.06</c:v>
                </c:pt>
                <c:pt idx="27">
                  <c:v>161.56</c:v>
                </c:pt>
                <c:pt idx="28">
                  <c:v>284.52999999999997</c:v>
                </c:pt>
                <c:pt idx="29">
                  <c:v>155.54</c:v>
                </c:pt>
                <c:pt idx="32">
                  <c:v>219.61</c:v>
                </c:pt>
                <c:pt idx="33">
                  <c:v>150.31</c:v>
                </c:pt>
                <c:pt idx="34">
                  <c:v>254.32</c:v>
                </c:pt>
                <c:pt idx="35">
                  <c:v>197.37</c:v>
                </c:pt>
                <c:pt idx="36">
                  <c:v>327.51</c:v>
                </c:pt>
                <c:pt idx="37">
                  <c:v>224.79</c:v>
                </c:pt>
                <c:pt idx="38">
                  <c:v>290.39999999999998</c:v>
                </c:pt>
                <c:pt idx="39">
                  <c:v>171.39</c:v>
                </c:pt>
                <c:pt idx="40">
                  <c:v>265.06</c:v>
                </c:pt>
                <c:pt idx="41">
                  <c:v>240.91</c:v>
                </c:pt>
                <c:pt idx="42">
                  <c:v>296.22000000000003</c:v>
                </c:pt>
                <c:pt idx="43">
                  <c:v>190.38</c:v>
                </c:pt>
                <c:pt idx="44">
                  <c:v>285.62</c:v>
                </c:pt>
                <c:pt idx="45">
                  <c:v>188.46</c:v>
                </c:pt>
                <c:pt idx="56">
                  <c:v>244.75</c:v>
                </c:pt>
                <c:pt idx="57">
                  <c:v>209.35</c:v>
                </c:pt>
                <c:pt idx="58">
                  <c:v>208.18</c:v>
                </c:pt>
                <c:pt idx="59">
                  <c:v>159.06</c:v>
                </c:pt>
                <c:pt idx="62">
                  <c:v>125.94</c:v>
                </c:pt>
                <c:pt idx="63">
                  <c:v>61.32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0"/>
          <c:order val="7"/>
          <c:tx>
            <c:strRef>
              <c:f>'Figure 3'!$O$10</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3'!$O$11:$O$74</c:f>
              <c:numCache>
                <c:formatCode>0.0</c:formatCode>
                <c:ptCount val="64"/>
                <c:pt idx="0">
                  <c:v>382.23</c:v>
                </c:pt>
                <c:pt idx="1">
                  <c:v>280.95999999999998</c:v>
                </c:pt>
                <c:pt idx="8">
                  <c:v>321.95</c:v>
                </c:pt>
                <c:pt idx="9">
                  <c:v>217.49</c:v>
                </c:pt>
                <c:pt idx="14">
                  <c:v>264.3</c:v>
                </c:pt>
                <c:pt idx="15">
                  <c:v>222.78</c:v>
                </c:pt>
                <c:pt idx="18">
                  <c:v>282.68</c:v>
                </c:pt>
                <c:pt idx="19">
                  <c:v>223.7</c:v>
                </c:pt>
                <c:pt idx="20">
                  <c:v>201.09</c:v>
                </c:pt>
                <c:pt idx="21">
                  <c:v>174.78</c:v>
                </c:pt>
                <c:pt idx="22">
                  <c:v>285.25</c:v>
                </c:pt>
                <c:pt idx="23">
                  <c:v>251.88</c:v>
                </c:pt>
                <c:pt idx="24">
                  <c:v>239.16</c:v>
                </c:pt>
                <c:pt idx="25">
                  <c:v>213.28</c:v>
                </c:pt>
                <c:pt idx="26">
                  <c:v>297.86</c:v>
                </c:pt>
                <c:pt idx="27">
                  <c:v>170.86</c:v>
                </c:pt>
                <c:pt idx="28">
                  <c:v>231.85</c:v>
                </c:pt>
                <c:pt idx="29">
                  <c:v>163.1</c:v>
                </c:pt>
                <c:pt idx="32">
                  <c:v>283.83</c:v>
                </c:pt>
                <c:pt idx="33">
                  <c:v>187.95</c:v>
                </c:pt>
                <c:pt idx="34">
                  <c:v>213.89</c:v>
                </c:pt>
                <c:pt idx="35">
                  <c:v>192.96</c:v>
                </c:pt>
                <c:pt idx="36">
                  <c:v>362.77</c:v>
                </c:pt>
                <c:pt idx="37">
                  <c:v>239.07</c:v>
                </c:pt>
                <c:pt idx="38">
                  <c:v>246.24</c:v>
                </c:pt>
                <c:pt idx="39">
                  <c:v>157.41999999999999</c:v>
                </c:pt>
                <c:pt idx="40">
                  <c:v>277.67</c:v>
                </c:pt>
                <c:pt idx="41">
                  <c:v>247.7</c:v>
                </c:pt>
                <c:pt idx="44">
                  <c:v>308.39</c:v>
                </c:pt>
                <c:pt idx="45">
                  <c:v>190.78</c:v>
                </c:pt>
                <c:pt idx="56">
                  <c:v>249.31</c:v>
                </c:pt>
                <c:pt idx="57">
                  <c:v>221.98</c:v>
                </c:pt>
                <c:pt idx="58">
                  <c:v>305.56</c:v>
                </c:pt>
                <c:pt idx="59">
                  <c:v>212.51</c:v>
                </c:pt>
                <c:pt idx="62">
                  <c:v>139.34</c:v>
                </c:pt>
                <c:pt idx="63">
                  <c:v>72.72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1"/>
          <c:order val="8"/>
          <c:tx>
            <c:strRef>
              <c:f>'Figure 3'!$P$10</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3'!$P$11:$P$74</c:f>
              <c:numCache>
                <c:formatCode>0.0</c:formatCode>
                <c:ptCount val="64"/>
                <c:pt idx="8">
                  <c:v>289.98</c:v>
                </c:pt>
                <c:pt idx="9">
                  <c:v>190.21</c:v>
                </c:pt>
                <c:pt idx="14">
                  <c:v>274.83</c:v>
                </c:pt>
                <c:pt idx="15">
                  <c:v>220.44</c:v>
                </c:pt>
                <c:pt idx="18">
                  <c:v>310.95999999999998</c:v>
                </c:pt>
                <c:pt idx="19">
                  <c:v>232.34</c:v>
                </c:pt>
                <c:pt idx="20">
                  <c:v>248.85</c:v>
                </c:pt>
                <c:pt idx="21">
                  <c:v>213.59</c:v>
                </c:pt>
                <c:pt idx="22">
                  <c:v>316.70999999999998</c:v>
                </c:pt>
                <c:pt idx="23">
                  <c:v>271.08</c:v>
                </c:pt>
                <c:pt idx="24">
                  <c:v>303.67</c:v>
                </c:pt>
                <c:pt idx="25">
                  <c:v>232.25</c:v>
                </c:pt>
                <c:pt idx="26">
                  <c:v>310.82</c:v>
                </c:pt>
                <c:pt idx="27">
                  <c:v>173.82</c:v>
                </c:pt>
                <c:pt idx="32">
                  <c:v>269.63</c:v>
                </c:pt>
                <c:pt idx="33">
                  <c:v>201.46</c:v>
                </c:pt>
                <c:pt idx="34">
                  <c:v>221.99</c:v>
                </c:pt>
                <c:pt idx="35">
                  <c:v>188.95</c:v>
                </c:pt>
                <c:pt idx="36">
                  <c:v>317.13</c:v>
                </c:pt>
                <c:pt idx="37">
                  <c:v>202.93</c:v>
                </c:pt>
                <c:pt idx="38">
                  <c:v>295.47000000000003</c:v>
                </c:pt>
                <c:pt idx="39">
                  <c:v>207.63</c:v>
                </c:pt>
                <c:pt idx="40">
                  <c:v>247.85</c:v>
                </c:pt>
                <c:pt idx="41">
                  <c:v>230.66</c:v>
                </c:pt>
                <c:pt idx="44">
                  <c:v>333.19</c:v>
                </c:pt>
                <c:pt idx="45">
                  <c:v>204.87</c:v>
                </c:pt>
                <c:pt idx="62">
                  <c:v>149.87</c:v>
                </c:pt>
                <c:pt idx="63">
                  <c:v>75.63</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2"/>
          <c:order val="9"/>
          <c:tx>
            <c:strRef>
              <c:f>'Figure 3'!$Q$10</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3'!$Q$11:$Q$74</c:f>
              <c:numCache>
                <c:formatCode>0.0</c:formatCode>
                <c:ptCount val="64"/>
                <c:pt idx="8">
                  <c:v>293.97000000000003</c:v>
                </c:pt>
                <c:pt idx="9">
                  <c:v>192.44</c:v>
                </c:pt>
                <c:pt idx="14">
                  <c:v>299.16000000000003</c:v>
                </c:pt>
                <c:pt idx="15">
                  <c:v>246.91</c:v>
                </c:pt>
                <c:pt idx="20">
                  <c:v>273.42</c:v>
                </c:pt>
                <c:pt idx="21">
                  <c:v>233.49</c:v>
                </c:pt>
                <c:pt idx="22">
                  <c:v>316.14999999999998</c:v>
                </c:pt>
                <c:pt idx="23">
                  <c:v>260.99</c:v>
                </c:pt>
                <c:pt idx="24">
                  <c:v>282.32</c:v>
                </c:pt>
                <c:pt idx="25">
                  <c:v>234.81</c:v>
                </c:pt>
                <c:pt idx="26">
                  <c:v>306.45999999999998</c:v>
                </c:pt>
                <c:pt idx="27">
                  <c:v>179.87</c:v>
                </c:pt>
                <c:pt idx="32">
                  <c:v>270.7</c:v>
                </c:pt>
                <c:pt idx="33">
                  <c:v>205.13</c:v>
                </c:pt>
                <c:pt idx="34">
                  <c:v>218.24</c:v>
                </c:pt>
                <c:pt idx="35">
                  <c:v>161.63999999999999</c:v>
                </c:pt>
                <c:pt idx="36">
                  <c:v>310.06</c:v>
                </c:pt>
                <c:pt idx="37">
                  <c:v>205.98</c:v>
                </c:pt>
                <c:pt idx="44">
                  <c:v>360.51</c:v>
                </c:pt>
                <c:pt idx="45">
                  <c:v>229.66</c:v>
                </c:pt>
                <c:pt idx="62">
                  <c:v>130.53</c:v>
                </c:pt>
                <c:pt idx="63">
                  <c:v>66.599999999999994</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3"/>
          <c:order val="10"/>
          <c:tx>
            <c:strRef>
              <c:f>'Figure 3'!$R$10</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3'!$R$11:$R$74</c:f>
              <c:numCache>
                <c:formatCode>0.0</c:formatCode>
                <c:ptCount val="64"/>
                <c:pt idx="8">
                  <c:v>291.18</c:v>
                </c:pt>
                <c:pt idx="9">
                  <c:v>196.97</c:v>
                </c:pt>
                <c:pt idx="14">
                  <c:v>287.79000000000002</c:v>
                </c:pt>
                <c:pt idx="15">
                  <c:v>231.3</c:v>
                </c:pt>
                <c:pt idx="20">
                  <c:v>316.10000000000002</c:v>
                </c:pt>
                <c:pt idx="21">
                  <c:v>268.35000000000002</c:v>
                </c:pt>
                <c:pt idx="22">
                  <c:v>292.56</c:v>
                </c:pt>
                <c:pt idx="23">
                  <c:v>275.43</c:v>
                </c:pt>
                <c:pt idx="24">
                  <c:v>305.70999999999998</c:v>
                </c:pt>
                <c:pt idx="25">
                  <c:v>208.28</c:v>
                </c:pt>
                <c:pt idx="26">
                  <c:v>318.45</c:v>
                </c:pt>
                <c:pt idx="27">
                  <c:v>198.09</c:v>
                </c:pt>
                <c:pt idx="32">
                  <c:v>278.89999999999998</c:v>
                </c:pt>
                <c:pt idx="33">
                  <c:v>218.11</c:v>
                </c:pt>
                <c:pt idx="36">
                  <c:v>266.14</c:v>
                </c:pt>
                <c:pt idx="37">
                  <c:v>180.47</c:v>
                </c:pt>
                <c:pt idx="44">
                  <c:v>282.64</c:v>
                </c:pt>
                <c:pt idx="45">
                  <c:v>171.4</c:v>
                </c:pt>
                <c:pt idx="62">
                  <c:v>111.8</c:v>
                </c:pt>
                <c:pt idx="63">
                  <c:v>64.62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4"/>
          <c:order val="11"/>
          <c:tx>
            <c:strRef>
              <c:f>'Figure 3'!$S$10</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3'!$S$11:$S$74</c:f>
              <c:numCache>
                <c:formatCode>0.0</c:formatCode>
                <c:ptCount val="64"/>
                <c:pt idx="8">
                  <c:v>266.08</c:v>
                </c:pt>
                <c:pt idx="9">
                  <c:v>178.43</c:v>
                </c:pt>
                <c:pt idx="14">
                  <c:v>271.35000000000002</c:v>
                </c:pt>
                <c:pt idx="15">
                  <c:v>228.06</c:v>
                </c:pt>
                <c:pt idx="20">
                  <c:v>290.41000000000003</c:v>
                </c:pt>
                <c:pt idx="21">
                  <c:v>237.05</c:v>
                </c:pt>
                <c:pt idx="22">
                  <c:v>294.14</c:v>
                </c:pt>
                <c:pt idx="23">
                  <c:v>250.27</c:v>
                </c:pt>
                <c:pt idx="24">
                  <c:v>284.8</c:v>
                </c:pt>
                <c:pt idx="25">
                  <c:v>225.07</c:v>
                </c:pt>
                <c:pt idx="26">
                  <c:v>300.10000000000002</c:v>
                </c:pt>
                <c:pt idx="27">
                  <c:v>178.32</c:v>
                </c:pt>
                <c:pt idx="32">
                  <c:v>277.91000000000003</c:v>
                </c:pt>
                <c:pt idx="33">
                  <c:v>208.83</c:v>
                </c:pt>
                <c:pt idx="36">
                  <c:v>288.10000000000002</c:v>
                </c:pt>
                <c:pt idx="37">
                  <c:v>194.95</c:v>
                </c:pt>
                <c:pt idx="44">
                  <c:v>335.03</c:v>
                </c:pt>
                <c:pt idx="45">
                  <c:v>177.13</c:v>
                </c:pt>
                <c:pt idx="62">
                  <c:v>106.47</c:v>
                </c:pt>
                <c:pt idx="63">
                  <c:v>61.81</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5"/>
          <c:order val="12"/>
          <c:tx>
            <c:strRef>
              <c:f>'Figure 3'!$T$10</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3'!$T$11:$T$74</c:f>
              <c:numCache>
                <c:formatCode>0.0</c:formatCode>
                <c:ptCount val="64"/>
                <c:pt idx="8">
                  <c:v>286.63</c:v>
                </c:pt>
                <c:pt idx="9">
                  <c:v>199.01</c:v>
                </c:pt>
                <c:pt idx="14">
                  <c:v>264.42</c:v>
                </c:pt>
                <c:pt idx="15">
                  <c:v>215.05</c:v>
                </c:pt>
                <c:pt idx="20">
                  <c:v>323.12</c:v>
                </c:pt>
                <c:pt idx="21">
                  <c:v>264.98</c:v>
                </c:pt>
                <c:pt idx="22">
                  <c:v>262</c:v>
                </c:pt>
                <c:pt idx="23">
                  <c:v>222.39</c:v>
                </c:pt>
                <c:pt idx="26">
                  <c:v>226.14</c:v>
                </c:pt>
                <c:pt idx="27">
                  <c:v>124.92</c:v>
                </c:pt>
                <c:pt idx="32">
                  <c:v>294.91000000000003</c:v>
                </c:pt>
                <c:pt idx="33">
                  <c:v>227.18</c:v>
                </c:pt>
                <c:pt idx="36">
                  <c:v>292.95</c:v>
                </c:pt>
                <c:pt idx="37">
                  <c:v>195.19</c:v>
                </c:pt>
                <c:pt idx="44">
                  <c:v>273.73</c:v>
                </c:pt>
                <c:pt idx="45">
                  <c:v>170.21</c:v>
                </c:pt>
                <c:pt idx="62">
                  <c:v>95.77</c:v>
                </c:pt>
                <c:pt idx="63">
                  <c:v>51.17</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6"/>
          <c:order val="13"/>
          <c:tx>
            <c:strRef>
              <c:f>'Figure 3'!$U$10</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3'!$U$11:$U$74</c:f>
              <c:numCache>
                <c:formatCode>0.0</c:formatCode>
                <c:ptCount val="64"/>
                <c:pt idx="8">
                  <c:v>330.85</c:v>
                </c:pt>
                <c:pt idx="9">
                  <c:v>221.31</c:v>
                </c:pt>
                <c:pt idx="14">
                  <c:v>338.03</c:v>
                </c:pt>
                <c:pt idx="15">
                  <c:v>258.8</c:v>
                </c:pt>
                <c:pt idx="22">
                  <c:v>281.92</c:v>
                </c:pt>
                <c:pt idx="23">
                  <c:v>236.9</c:v>
                </c:pt>
                <c:pt idx="26">
                  <c:v>274.91000000000003</c:v>
                </c:pt>
                <c:pt idx="27">
                  <c:v>157.63</c:v>
                </c:pt>
                <c:pt idx="32">
                  <c:v>270.27</c:v>
                </c:pt>
                <c:pt idx="33">
                  <c:v>189.29</c:v>
                </c:pt>
                <c:pt idx="36">
                  <c:v>326.36</c:v>
                </c:pt>
                <c:pt idx="37">
                  <c:v>208.81</c:v>
                </c:pt>
                <c:pt idx="44">
                  <c:v>275.44</c:v>
                </c:pt>
                <c:pt idx="45">
                  <c:v>169.17</c:v>
                </c:pt>
                <c:pt idx="62">
                  <c:v>71.040000000000006</c:v>
                </c:pt>
                <c:pt idx="63">
                  <c:v>43.74</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7"/>
          <c:order val="14"/>
          <c:tx>
            <c:strRef>
              <c:f>'Figure 3'!$V$10</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3'!$V$11:$V$74</c:f>
              <c:numCache>
                <c:formatCode>0.0</c:formatCode>
                <c:ptCount val="64"/>
                <c:pt idx="8">
                  <c:v>250.73</c:v>
                </c:pt>
                <c:pt idx="9">
                  <c:v>204.63</c:v>
                </c:pt>
                <c:pt idx="14">
                  <c:v>322.62</c:v>
                </c:pt>
                <c:pt idx="15">
                  <c:v>277.27999999999997</c:v>
                </c:pt>
                <c:pt idx="22">
                  <c:v>255.68</c:v>
                </c:pt>
                <c:pt idx="23">
                  <c:v>206.84</c:v>
                </c:pt>
                <c:pt idx="32">
                  <c:v>283.24</c:v>
                </c:pt>
                <c:pt idx="33">
                  <c:v>215</c:v>
                </c:pt>
                <c:pt idx="36">
                  <c:v>370.09</c:v>
                </c:pt>
                <c:pt idx="37">
                  <c:v>227.97</c:v>
                </c:pt>
                <c:pt idx="44">
                  <c:v>229.03</c:v>
                </c:pt>
                <c:pt idx="45">
                  <c:v>138.19999999999999</c:v>
                </c:pt>
                <c:pt idx="62">
                  <c:v>134.41999999999999</c:v>
                </c:pt>
                <c:pt idx="63">
                  <c:v>63.04</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8"/>
          <c:order val="15"/>
          <c:tx>
            <c:strRef>
              <c:f>'Figure 3'!$W$10</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3'!$W$11:$W$74</c:f>
              <c:numCache>
                <c:formatCode>0.0</c:formatCode>
                <c:ptCount val="64"/>
                <c:pt idx="8">
                  <c:v>313.04000000000002</c:v>
                </c:pt>
                <c:pt idx="9">
                  <c:v>248.1</c:v>
                </c:pt>
                <c:pt idx="14">
                  <c:v>279.14</c:v>
                </c:pt>
                <c:pt idx="15">
                  <c:v>252.38</c:v>
                </c:pt>
                <c:pt idx="22">
                  <c:v>330.33</c:v>
                </c:pt>
                <c:pt idx="23">
                  <c:v>276.57</c:v>
                </c:pt>
                <c:pt idx="32">
                  <c:v>259.3</c:v>
                </c:pt>
                <c:pt idx="33">
                  <c:v>197.77</c:v>
                </c:pt>
                <c:pt idx="36">
                  <c:v>315.64999999999998</c:v>
                </c:pt>
                <c:pt idx="37">
                  <c:v>212.28</c:v>
                </c:pt>
                <c:pt idx="44">
                  <c:v>246.95</c:v>
                </c:pt>
                <c:pt idx="45">
                  <c:v>145.66</c:v>
                </c:pt>
                <c:pt idx="62">
                  <c:v>106.49</c:v>
                </c:pt>
                <c:pt idx="63">
                  <c:v>52.86</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9"/>
          <c:order val="16"/>
          <c:tx>
            <c:strRef>
              <c:f>'Figure 3'!$X$10</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3'!$X$11:$X$74</c:f>
              <c:numCache>
                <c:formatCode>0.0</c:formatCode>
                <c:ptCount val="64"/>
                <c:pt idx="8">
                  <c:v>315.83</c:v>
                </c:pt>
                <c:pt idx="9">
                  <c:v>241.05</c:v>
                </c:pt>
                <c:pt idx="14">
                  <c:v>261.77999999999997</c:v>
                </c:pt>
                <c:pt idx="15">
                  <c:v>231.19</c:v>
                </c:pt>
                <c:pt idx="22">
                  <c:v>282.07</c:v>
                </c:pt>
                <c:pt idx="23">
                  <c:v>244.01</c:v>
                </c:pt>
                <c:pt idx="32">
                  <c:v>276.35000000000002</c:v>
                </c:pt>
                <c:pt idx="33">
                  <c:v>215.09</c:v>
                </c:pt>
                <c:pt idx="36">
                  <c:v>285.11</c:v>
                </c:pt>
                <c:pt idx="37">
                  <c:v>208.37</c:v>
                </c:pt>
                <c:pt idx="44">
                  <c:v>228.68</c:v>
                </c:pt>
                <c:pt idx="45">
                  <c:v>135.5</c:v>
                </c:pt>
                <c:pt idx="62">
                  <c:v>149.63</c:v>
                </c:pt>
                <c:pt idx="63">
                  <c:v>73.06</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0"/>
          <c:order val="17"/>
          <c:tx>
            <c:strRef>
              <c:f>'Figure 3'!$Y$10</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3'!$Y$11:$Y$74</c:f>
              <c:numCache>
                <c:formatCode>0.0</c:formatCode>
                <c:ptCount val="64"/>
                <c:pt idx="8">
                  <c:v>391.67</c:v>
                </c:pt>
                <c:pt idx="9">
                  <c:v>300.13</c:v>
                </c:pt>
                <c:pt idx="14">
                  <c:v>268.8</c:v>
                </c:pt>
                <c:pt idx="15">
                  <c:v>225.99</c:v>
                </c:pt>
                <c:pt idx="22">
                  <c:v>293.58999999999997</c:v>
                </c:pt>
                <c:pt idx="23">
                  <c:v>260.89999999999998</c:v>
                </c:pt>
                <c:pt idx="36">
                  <c:v>390.49</c:v>
                </c:pt>
                <c:pt idx="37">
                  <c:v>248.28</c:v>
                </c:pt>
                <c:pt idx="44">
                  <c:v>172.24</c:v>
                </c:pt>
                <c:pt idx="45">
                  <c:v>116.48</c:v>
                </c:pt>
                <c:pt idx="62">
                  <c:v>165.98</c:v>
                </c:pt>
                <c:pt idx="63">
                  <c:v>71.12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1"/>
          <c:order val="18"/>
          <c:tx>
            <c:strRef>
              <c:f>'Figure 3'!$Z$10</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3'!$Z$11:$Z$74</c:f>
              <c:numCache>
                <c:formatCode>0.0</c:formatCode>
                <c:ptCount val="64"/>
                <c:pt idx="8">
                  <c:v>350.29</c:v>
                </c:pt>
                <c:pt idx="9">
                  <c:v>276.49</c:v>
                </c:pt>
                <c:pt idx="14">
                  <c:v>310.93</c:v>
                </c:pt>
                <c:pt idx="15">
                  <c:v>241.25</c:v>
                </c:pt>
                <c:pt idx="22">
                  <c:v>255.78</c:v>
                </c:pt>
                <c:pt idx="23">
                  <c:v>218.84</c:v>
                </c:pt>
                <c:pt idx="36">
                  <c:v>250.31</c:v>
                </c:pt>
                <c:pt idx="37">
                  <c:v>168.35</c:v>
                </c:pt>
                <c:pt idx="44">
                  <c:v>149.55000000000001</c:v>
                </c:pt>
                <c:pt idx="45">
                  <c:v>108.05</c:v>
                </c:pt>
                <c:pt idx="62">
                  <c:v>136.59</c:v>
                </c:pt>
                <c:pt idx="63">
                  <c:v>64.44</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2"/>
          <c:order val="19"/>
          <c:tx>
            <c:strRef>
              <c:f>'Figure 3'!$AA$10</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3'!$AA$11:$AA$74</c:f>
              <c:numCache>
                <c:formatCode>0.0</c:formatCode>
                <c:ptCount val="64"/>
                <c:pt idx="8">
                  <c:v>368.61</c:v>
                </c:pt>
                <c:pt idx="9">
                  <c:v>263.02999999999997</c:v>
                </c:pt>
                <c:pt idx="14">
                  <c:v>363.27</c:v>
                </c:pt>
                <c:pt idx="15">
                  <c:v>272.94</c:v>
                </c:pt>
                <c:pt idx="22">
                  <c:v>287.33999999999997</c:v>
                </c:pt>
                <c:pt idx="23">
                  <c:v>247.15</c:v>
                </c:pt>
                <c:pt idx="36">
                  <c:v>335.11</c:v>
                </c:pt>
                <c:pt idx="37">
                  <c:v>228.04</c:v>
                </c:pt>
                <c:pt idx="44">
                  <c:v>236.95</c:v>
                </c:pt>
                <c:pt idx="45">
                  <c:v>143.75</c:v>
                </c:pt>
                <c:pt idx="62">
                  <c:v>147.71</c:v>
                </c:pt>
                <c:pt idx="63">
                  <c:v>68.510000000000005</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3"/>
          <c:order val="20"/>
          <c:tx>
            <c:strRef>
              <c:f>'Figure 3'!$AB$10</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3'!$AB$11:$AB$74</c:f>
              <c:numCache>
                <c:formatCode>0.0</c:formatCode>
                <c:ptCount val="64"/>
                <c:pt idx="8">
                  <c:v>331.5</c:v>
                </c:pt>
                <c:pt idx="9">
                  <c:v>250.99</c:v>
                </c:pt>
                <c:pt idx="14">
                  <c:v>309.35000000000002</c:v>
                </c:pt>
                <c:pt idx="15">
                  <c:v>261.08</c:v>
                </c:pt>
                <c:pt idx="22">
                  <c:v>233.03</c:v>
                </c:pt>
                <c:pt idx="23">
                  <c:v>200.06</c:v>
                </c:pt>
                <c:pt idx="36">
                  <c:v>331.58</c:v>
                </c:pt>
                <c:pt idx="37">
                  <c:v>203.67</c:v>
                </c:pt>
                <c:pt idx="62">
                  <c:v>121</c:v>
                </c:pt>
                <c:pt idx="63">
                  <c:v>67.55</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4"/>
          <c:order val="21"/>
          <c:tx>
            <c:strRef>
              <c:f>'Figure 3'!$AC$10</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3'!$AC$11:$AC$74</c:f>
              <c:numCache>
                <c:formatCode>0.0</c:formatCode>
                <c:ptCount val="64"/>
                <c:pt idx="8">
                  <c:v>334.28</c:v>
                </c:pt>
                <c:pt idx="9">
                  <c:v>240.68</c:v>
                </c:pt>
                <c:pt idx="14">
                  <c:v>312.69</c:v>
                </c:pt>
                <c:pt idx="15">
                  <c:v>243.3</c:v>
                </c:pt>
                <c:pt idx="22">
                  <c:v>274.23</c:v>
                </c:pt>
                <c:pt idx="23">
                  <c:v>257.25</c:v>
                </c:pt>
                <c:pt idx="36">
                  <c:v>305.58999999999997</c:v>
                </c:pt>
                <c:pt idx="37">
                  <c:v>197.84</c:v>
                </c:pt>
                <c:pt idx="62">
                  <c:v>58.56</c:v>
                </c:pt>
                <c:pt idx="63">
                  <c:v>29.93</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5"/>
          <c:order val="22"/>
          <c:tx>
            <c:strRef>
              <c:f>'Figure 3'!$AD$10</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3'!$AD$11:$AD$74</c:f>
              <c:numCache>
                <c:formatCode>0.0</c:formatCode>
                <c:ptCount val="64"/>
                <c:pt idx="14">
                  <c:v>311.02999999999997</c:v>
                </c:pt>
                <c:pt idx="15">
                  <c:v>263.27</c:v>
                </c:pt>
                <c:pt idx="22">
                  <c:v>196.38</c:v>
                </c:pt>
                <c:pt idx="23">
                  <c:v>179.53</c:v>
                </c:pt>
                <c:pt idx="36">
                  <c:v>324.93</c:v>
                </c:pt>
                <c:pt idx="37">
                  <c:v>223.2</c:v>
                </c:pt>
                <c:pt idx="62">
                  <c:v>104.28</c:v>
                </c:pt>
                <c:pt idx="63">
                  <c:v>56.3</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6"/>
          <c:order val="23"/>
          <c:tx>
            <c:strRef>
              <c:f>'Figure 3'!$AE$10</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3'!$AE$11:$AE$74</c:f>
              <c:numCache>
                <c:formatCode>0.0</c:formatCode>
                <c:ptCount val="64"/>
                <c:pt idx="14">
                  <c:v>286.83999999999997</c:v>
                </c:pt>
                <c:pt idx="15">
                  <c:v>235.81</c:v>
                </c:pt>
                <c:pt idx="22">
                  <c:v>228.25</c:v>
                </c:pt>
                <c:pt idx="23">
                  <c:v>195.86</c:v>
                </c:pt>
                <c:pt idx="36">
                  <c:v>177.52</c:v>
                </c:pt>
                <c:pt idx="37">
                  <c:v>118.4</c:v>
                </c:pt>
                <c:pt idx="62">
                  <c:v>27.17</c:v>
                </c:pt>
                <c:pt idx="63">
                  <c:v>17.399999999999999</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7"/>
          <c:order val="24"/>
          <c:tx>
            <c:strRef>
              <c:f>'Figure 3'!$AF$10</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3'!$AF$11:$AF$74</c:f>
              <c:numCache>
                <c:formatCode>0.0</c:formatCode>
                <c:ptCount val="64"/>
                <c:pt idx="14">
                  <c:v>340.1</c:v>
                </c:pt>
                <c:pt idx="15">
                  <c:v>275.39</c:v>
                </c:pt>
                <c:pt idx="22">
                  <c:v>282.52</c:v>
                </c:pt>
                <c:pt idx="23">
                  <c:v>250.66</c:v>
                </c:pt>
                <c:pt idx="36">
                  <c:v>220.32</c:v>
                </c:pt>
                <c:pt idx="37">
                  <c:v>157.72999999999999</c:v>
                </c:pt>
                <c:pt idx="62">
                  <c:v>55.57</c:v>
                </c:pt>
                <c:pt idx="63">
                  <c:v>36.76</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8"/>
          <c:order val="25"/>
          <c:tx>
            <c:strRef>
              <c:f>'Figure 3'!$AG$10</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3'!$AG$11:$AG$74</c:f>
              <c:numCache>
                <c:formatCode>0.0</c:formatCode>
                <c:ptCount val="64"/>
                <c:pt idx="14">
                  <c:v>286.08999999999997</c:v>
                </c:pt>
                <c:pt idx="15">
                  <c:v>238.05</c:v>
                </c:pt>
                <c:pt idx="22">
                  <c:v>260.32</c:v>
                </c:pt>
                <c:pt idx="23">
                  <c:v>239.62</c:v>
                </c:pt>
                <c:pt idx="36">
                  <c:v>63.75</c:v>
                </c:pt>
                <c:pt idx="37">
                  <c:v>45.31</c:v>
                </c:pt>
                <c:pt idx="62">
                  <c:v>37.19</c:v>
                </c:pt>
                <c:pt idx="63">
                  <c:v>22.94</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9"/>
          <c:order val="26"/>
          <c:tx>
            <c:strRef>
              <c:f>'Figure 3'!$AH$10</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3'!$AH$11:$AH$74</c:f>
              <c:numCache>
                <c:formatCode>0.0</c:formatCode>
                <c:ptCount val="64"/>
                <c:pt idx="14">
                  <c:v>315.01</c:v>
                </c:pt>
                <c:pt idx="15">
                  <c:v>261.76</c:v>
                </c:pt>
                <c:pt idx="22">
                  <c:v>280.95</c:v>
                </c:pt>
                <c:pt idx="23">
                  <c:v>237.15</c:v>
                </c:pt>
                <c:pt idx="36">
                  <c:v>141.61000000000001</c:v>
                </c:pt>
                <c:pt idx="37">
                  <c:v>88.08</c:v>
                </c:pt>
                <c:pt idx="62">
                  <c:v>35.43</c:v>
                </c:pt>
                <c:pt idx="63">
                  <c:v>20.170000000000002</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2"/>
          <c:order val="40"/>
          <c:tx>
            <c:strRef>
              <c:f>'Figure 3'!$J$10</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3'!$J$11:$J$74</c:f>
              <c:numCache>
                <c:formatCode>0.0</c:formatCode>
                <c:ptCount val="64"/>
                <c:pt idx="0">
                  <c:v>403.67</c:v>
                </c:pt>
                <c:pt idx="1">
                  <c:v>272.45999999999998</c:v>
                </c:pt>
                <c:pt idx="2">
                  <c:v>362.67</c:v>
                </c:pt>
                <c:pt idx="3">
                  <c:v>248.74</c:v>
                </c:pt>
                <c:pt idx="6">
                  <c:v>332.01</c:v>
                </c:pt>
                <c:pt idx="7">
                  <c:v>263.64</c:v>
                </c:pt>
                <c:pt idx="8">
                  <c:v>384.09</c:v>
                </c:pt>
                <c:pt idx="9">
                  <c:v>272.45</c:v>
                </c:pt>
                <c:pt idx="10">
                  <c:v>342.87</c:v>
                </c:pt>
                <c:pt idx="11">
                  <c:v>298.17</c:v>
                </c:pt>
                <c:pt idx="14">
                  <c:v>244.69</c:v>
                </c:pt>
                <c:pt idx="15">
                  <c:v>204.06</c:v>
                </c:pt>
                <c:pt idx="18">
                  <c:v>299.57</c:v>
                </c:pt>
                <c:pt idx="19">
                  <c:v>217.72</c:v>
                </c:pt>
                <c:pt idx="20">
                  <c:v>309.01</c:v>
                </c:pt>
                <c:pt idx="21">
                  <c:v>248.61</c:v>
                </c:pt>
                <c:pt idx="22">
                  <c:v>312.76</c:v>
                </c:pt>
                <c:pt idx="23">
                  <c:v>278.16000000000003</c:v>
                </c:pt>
                <c:pt idx="24">
                  <c:v>280.68</c:v>
                </c:pt>
                <c:pt idx="25">
                  <c:v>212.26</c:v>
                </c:pt>
                <c:pt idx="26">
                  <c:v>347.98</c:v>
                </c:pt>
                <c:pt idx="27">
                  <c:v>191.61</c:v>
                </c:pt>
                <c:pt idx="28">
                  <c:v>271.58</c:v>
                </c:pt>
                <c:pt idx="29">
                  <c:v>166.58</c:v>
                </c:pt>
                <c:pt idx="30">
                  <c:v>312.97000000000003</c:v>
                </c:pt>
                <c:pt idx="31">
                  <c:v>206.66</c:v>
                </c:pt>
                <c:pt idx="32">
                  <c:v>305.36</c:v>
                </c:pt>
                <c:pt idx="33">
                  <c:v>234.41</c:v>
                </c:pt>
                <c:pt idx="34">
                  <c:v>307.08</c:v>
                </c:pt>
                <c:pt idx="35">
                  <c:v>224.03</c:v>
                </c:pt>
                <c:pt idx="36">
                  <c:v>311.64</c:v>
                </c:pt>
                <c:pt idx="37">
                  <c:v>213.18</c:v>
                </c:pt>
                <c:pt idx="38">
                  <c:v>272.94</c:v>
                </c:pt>
                <c:pt idx="39">
                  <c:v>176.21</c:v>
                </c:pt>
                <c:pt idx="40">
                  <c:v>260.92</c:v>
                </c:pt>
                <c:pt idx="41">
                  <c:v>228.71</c:v>
                </c:pt>
                <c:pt idx="42">
                  <c:v>325.49</c:v>
                </c:pt>
                <c:pt idx="43">
                  <c:v>213.73</c:v>
                </c:pt>
                <c:pt idx="44">
                  <c:v>369.02</c:v>
                </c:pt>
                <c:pt idx="45">
                  <c:v>219.37</c:v>
                </c:pt>
                <c:pt idx="46">
                  <c:v>238.5</c:v>
                </c:pt>
                <c:pt idx="47">
                  <c:v>213.57</c:v>
                </c:pt>
                <c:pt idx="52">
                  <c:v>205.92</c:v>
                </c:pt>
                <c:pt idx="53">
                  <c:v>178.82</c:v>
                </c:pt>
                <c:pt idx="56">
                  <c:v>277.19</c:v>
                </c:pt>
                <c:pt idx="57">
                  <c:v>247.23</c:v>
                </c:pt>
                <c:pt idx="58">
                  <c:v>233.45</c:v>
                </c:pt>
                <c:pt idx="59">
                  <c:v>177.3</c:v>
                </c:pt>
                <c:pt idx="62">
                  <c:v>125.74</c:v>
                </c:pt>
                <c:pt idx="63">
                  <c:v>75.75</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xVal>
            <c:numRef>
              <c:f>'Figure 3'!$I$11:$I$74</c:f>
              <c:numCache>
                <c:formatCode>0.0</c:formatCode>
                <c:ptCount val="64"/>
                <c:pt idx="0">
                  <c:v>350.94</c:v>
                </c:pt>
                <c:pt idx="1">
                  <c:v>294.5</c:v>
                </c:pt>
                <c:pt idx="2">
                  <c:v>381.55</c:v>
                </c:pt>
                <c:pt idx="3">
                  <c:v>261.2</c:v>
                </c:pt>
                <c:pt idx="6">
                  <c:v>307.48</c:v>
                </c:pt>
                <c:pt idx="7">
                  <c:v>236.5</c:v>
                </c:pt>
                <c:pt idx="8">
                  <c:v>330.96</c:v>
                </c:pt>
                <c:pt idx="9">
                  <c:v>239.16</c:v>
                </c:pt>
                <c:pt idx="10">
                  <c:v>266.33999999999997</c:v>
                </c:pt>
                <c:pt idx="11">
                  <c:v>243.69</c:v>
                </c:pt>
                <c:pt idx="14">
                  <c:v>273.07</c:v>
                </c:pt>
                <c:pt idx="15">
                  <c:v>231.58</c:v>
                </c:pt>
                <c:pt idx="18">
                  <c:v>257.99</c:v>
                </c:pt>
                <c:pt idx="19">
                  <c:v>238.76</c:v>
                </c:pt>
                <c:pt idx="20">
                  <c:v>257.55</c:v>
                </c:pt>
                <c:pt idx="21">
                  <c:v>225.8</c:v>
                </c:pt>
                <c:pt idx="22">
                  <c:v>149.59</c:v>
                </c:pt>
                <c:pt idx="23">
                  <c:v>133.63999999999999</c:v>
                </c:pt>
                <c:pt idx="24">
                  <c:v>195.76</c:v>
                </c:pt>
                <c:pt idx="25">
                  <c:v>193.11</c:v>
                </c:pt>
                <c:pt idx="26">
                  <c:v>285.61</c:v>
                </c:pt>
                <c:pt idx="27">
                  <c:v>194.28</c:v>
                </c:pt>
                <c:pt idx="28">
                  <c:v>305.92</c:v>
                </c:pt>
                <c:pt idx="29">
                  <c:v>197.19</c:v>
                </c:pt>
                <c:pt idx="30">
                  <c:v>301.38</c:v>
                </c:pt>
                <c:pt idx="31">
                  <c:v>219.81</c:v>
                </c:pt>
                <c:pt idx="32">
                  <c:v>283.22000000000003</c:v>
                </c:pt>
                <c:pt idx="33">
                  <c:v>209.98</c:v>
                </c:pt>
                <c:pt idx="34">
                  <c:v>257.14999999999998</c:v>
                </c:pt>
                <c:pt idx="35">
                  <c:v>239.49</c:v>
                </c:pt>
                <c:pt idx="36">
                  <c:v>211.03</c:v>
                </c:pt>
                <c:pt idx="37">
                  <c:v>156.63999999999999</c:v>
                </c:pt>
                <c:pt idx="38">
                  <c:v>315.43</c:v>
                </c:pt>
                <c:pt idx="39">
                  <c:v>225.51</c:v>
                </c:pt>
                <c:pt idx="40">
                  <c:v>193.74</c:v>
                </c:pt>
                <c:pt idx="41">
                  <c:v>177.79</c:v>
                </c:pt>
                <c:pt idx="42">
                  <c:v>242.49</c:v>
                </c:pt>
                <c:pt idx="43">
                  <c:v>178.29</c:v>
                </c:pt>
                <c:pt idx="44">
                  <c:v>227.25</c:v>
                </c:pt>
                <c:pt idx="45">
                  <c:v>146.02000000000001</c:v>
                </c:pt>
                <c:pt idx="46">
                  <c:v>193.63</c:v>
                </c:pt>
                <c:pt idx="47">
                  <c:v>177.75</c:v>
                </c:pt>
                <c:pt idx="52">
                  <c:v>200.13</c:v>
                </c:pt>
                <c:pt idx="53">
                  <c:v>174.46</c:v>
                </c:pt>
                <c:pt idx="56">
                  <c:v>203.56</c:v>
                </c:pt>
                <c:pt idx="57">
                  <c:v>178.54</c:v>
                </c:pt>
                <c:pt idx="58">
                  <c:v>258.57</c:v>
                </c:pt>
                <c:pt idx="59">
                  <c:v>186.13</c:v>
                </c:pt>
                <c:pt idx="62">
                  <c:v>121.58</c:v>
                </c:pt>
                <c:pt idx="63">
                  <c:v>72.17</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xVal>
            <c:numRef>
              <c:f>'Figure 3'!$H$11:$H$74</c:f>
              <c:numCache>
                <c:formatCode>0.0</c:formatCode>
                <c:ptCount val="64"/>
                <c:pt idx="0">
                  <c:v>379.61</c:v>
                </c:pt>
                <c:pt idx="1">
                  <c:v>280.60000000000002</c:v>
                </c:pt>
                <c:pt idx="2">
                  <c:v>375.38</c:v>
                </c:pt>
                <c:pt idx="3">
                  <c:v>257.33</c:v>
                </c:pt>
                <c:pt idx="4">
                  <c:v>334.94</c:v>
                </c:pt>
                <c:pt idx="5">
                  <c:v>244.38</c:v>
                </c:pt>
                <c:pt idx="6">
                  <c:v>321.08</c:v>
                </c:pt>
                <c:pt idx="7">
                  <c:v>251.06</c:v>
                </c:pt>
                <c:pt idx="8">
                  <c:v>328.76</c:v>
                </c:pt>
                <c:pt idx="9">
                  <c:v>238.01</c:v>
                </c:pt>
                <c:pt idx="10">
                  <c:v>293.77</c:v>
                </c:pt>
                <c:pt idx="11">
                  <c:v>262.13</c:v>
                </c:pt>
                <c:pt idx="12">
                  <c:v>311.35000000000002</c:v>
                </c:pt>
                <c:pt idx="13">
                  <c:v>238.12</c:v>
                </c:pt>
                <c:pt idx="14">
                  <c:v>298.61</c:v>
                </c:pt>
                <c:pt idx="15">
                  <c:v>244.92</c:v>
                </c:pt>
                <c:pt idx="16">
                  <c:v>321.56</c:v>
                </c:pt>
                <c:pt idx="17">
                  <c:v>219.57</c:v>
                </c:pt>
                <c:pt idx="18">
                  <c:v>291.45999999999998</c:v>
                </c:pt>
                <c:pt idx="19">
                  <c:v>227.65</c:v>
                </c:pt>
                <c:pt idx="20">
                  <c:v>278.69</c:v>
                </c:pt>
                <c:pt idx="21">
                  <c:v>236.42</c:v>
                </c:pt>
                <c:pt idx="22">
                  <c:v>270.02999999999997</c:v>
                </c:pt>
                <c:pt idx="23">
                  <c:v>235.02</c:v>
                </c:pt>
                <c:pt idx="24">
                  <c:v>281.75</c:v>
                </c:pt>
                <c:pt idx="25">
                  <c:v>216.76</c:v>
                </c:pt>
                <c:pt idx="26">
                  <c:v>306.18</c:v>
                </c:pt>
                <c:pt idx="27">
                  <c:v>186.93</c:v>
                </c:pt>
                <c:pt idx="28">
                  <c:v>300.60000000000002</c:v>
                </c:pt>
                <c:pt idx="29">
                  <c:v>188.68</c:v>
                </c:pt>
                <c:pt idx="30">
                  <c:v>286.44</c:v>
                </c:pt>
                <c:pt idx="31">
                  <c:v>196.21</c:v>
                </c:pt>
                <c:pt idx="32">
                  <c:v>276.44</c:v>
                </c:pt>
                <c:pt idx="33">
                  <c:v>204.54</c:v>
                </c:pt>
                <c:pt idx="34">
                  <c:v>258.55</c:v>
                </c:pt>
                <c:pt idx="35">
                  <c:v>218.8</c:v>
                </c:pt>
                <c:pt idx="36">
                  <c:v>286.32</c:v>
                </c:pt>
                <c:pt idx="37">
                  <c:v>192.42</c:v>
                </c:pt>
                <c:pt idx="38">
                  <c:v>282.8</c:v>
                </c:pt>
                <c:pt idx="39">
                  <c:v>183.35</c:v>
                </c:pt>
                <c:pt idx="40">
                  <c:v>242.09</c:v>
                </c:pt>
                <c:pt idx="41">
                  <c:v>218.43</c:v>
                </c:pt>
                <c:pt idx="42">
                  <c:v>274.41000000000003</c:v>
                </c:pt>
                <c:pt idx="43">
                  <c:v>186.4</c:v>
                </c:pt>
                <c:pt idx="44">
                  <c:v>280.89999999999998</c:v>
                </c:pt>
                <c:pt idx="45">
                  <c:v>171.09</c:v>
                </c:pt>
                <c:pt idx="46">
                  <c:v>230.32</c:v>
                </c:pt>
                <c:pt idx="47">
                  <c:v>200.09</c:v>
                </c:pt>
                <c:pt idx="48">
                  <c:v>227.96</c:v>
                </c:pt>
                <c:pt idx="49">
                  <c:v>192.14</c:v>
                </c:pt>
                <c:pt idx="50">
                  <c:v>226.55</c:v>
                </c:pt>
                <c:pt idx="51">
                  <c:v>183.37</c:v>
                </c:pt>
                <c:pt idx="52">
                  <c:v>202.33</c:v>
                </c:pt>
                <c:pt idx="53">
                  <c:v>176.02</c:v>
                </c:pt>
                <c:pt idx="54">
                  <c:v>158.5</c:v>
                </c:pt>
                <c:pt idx="55">
                  <c:v>112.36</c:v>
                </c:pt>
                <c:pt idx="56">
                  <c:v>244.45</c:v>
                </c:pt>
                <c:pt idx="57">
                  <c:v>282.14</c:v>
                </c:pt>
                <c:pt idx="58">
                  <c:v>244.75</c:v>
                </c:pt>
                <c:pt idx="59">
                  <c:v>287.35000000000002</c:v>
                </c:pt>
                <c:pt idx="60">
                  <c:v>723.46</c:v>
                </c:pt>
                <c:pt idx="61">
                  <c:v>810.69</c:v>
                </c:pt>
                <c:pt idx="62">
                  <c:v>160.72</c:v>
                </c:pt>
                <c:pt idx="63">
                  <c:v>164.89</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0"/>
        </c:ser>
        <c:dLbls>
          <c:showLegendKey val="0"/>
          <c:showVal val="0"/>
          <c:showCatName val="0"/>
          <c:showSerName val="0"/>
          <c:showPercent val="0"/>
          <c:showBubbleSize val="0"/>
        </c:dLbls>
        <c:axId val="340377600"/>
        <c:axId val="340375808"/>
      </c:scatterChart>
      <c:scatterChart>
        <c:scatterStyle val="smoothMarker"/>
        <c:varyColors val="0"/>
        <c:ser>
          <c:idx val="32"/>
          <c:order val="27"/>
          <c:tx>
            <c:strRef>
              <c:f>'Figure 3'!$AI$10</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3'!$AI$11:$AI$74</c:f>
              <c:numCache>
                <c:formatCode>0.0</c:formatCode>
                <c:ptCount val="64"/>
                <c:pt idx="14">
                  <c:v>291.25</c:v>
                </c:pt>
                <c:pt idx="15">
                  <c:v>242.76</c:v>
                </c:pt>
                <c:pt idx="22">
                  <c:v>267.42</c:v>
                </c:pt>
                <c:pt idx="23">
                  <c:v>234.38</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3"/>
          <c:order val="28"/>
          <c:tx>
            <c:strRef>
              <c:f>'Figure 3'!$AJ$10</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3'!$AJ$11:$AJ$74</c:f>
              <c:numCache>
                <c:formatCode>0.0</c:formatCode>
                <c:ptCount val="64"/>
                <c:pt idx="14">
                  <c:v>346.73</c:v>
                </c:pt>
                <c:pt idx="15">
                  <c:v>275.33999999999997</c:v>
                </c:pt>
                <c:pt idx="22">
                  <c:v>327.62</c:v>
                </c:pt>
                <c:pt idx="23">
                  <c:v>273.61</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4"/>
          <c:order val="29"/>
          <c:tx>
            <c:strRef>
              <c:f>'Figure 3'!$AK$10</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3'!$AK$11:$AK$74</c:f>
              <c:numCache>
                <c:formatCode>0.0</c:formatCode>
                <c:ptCount val="64"/>
                <c:pt idx="14">
                  <c:v>315.10000000000002</c:v>
                </c:pt>
                <c:pt idx="15">
                  <c:v>258.39</c:v>
                </c:pt>
                <c:pt idx="22">
                  <c:v>351.14</c:v>
                </c:pt>
                <c:pt idx="23">
                  <c:v>271.77</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5"/>
          <c:order val="30"/>
          <c:tx>
            <c:strRef>
              <c:f>'Figure 3'!$AL$10</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3'!$AL$11:$AL$74</c:f>
              <c:numCache>
                <c:formatCode>0.0</c:formatCode>
                <c:ptCount val="64"/>
                <c:pt idx="14">
                  <c:v>316.26</c:v>
                </c:pt>
                <c:pt idx="15">
                  <c:v>261.95999999999998</c:v>
                </c:pt>
                <c:pt idx="22">
                  <c:v>326.04000000000002</c:v>
                </c:pt>
                <c:pt idx="23">
                  <c:v>282.07</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6"/>
          <c:order val="31"/>
          <c:tx>
            <c:strRef>
              <c:f>'Figure 3'!$AM$10</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3'!$AM$11:$AM$74</c:f>
              <c:numCache>
                <c:formatCode>0.0</c:formatCode>
                <c:ptCount val="64"/>
                <c:pt idx="14">
                  <c:v>293.94</c:v>
                </c:pt>
                <c:pt idx="15">
                  <c:v>238.1</c:v>
                </c:pt>
                <c:pt idx="22">
                  <c:v>324.58</c:v>
                </c:pt>
                <c:pt idx="23">
                  <c:v>272.61</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7"/>
          <c:order val="32"/>
          <c:tx>
            <c:strRef>
              <c:f>'Figure 3'!$AN$10</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3'!$AN$11:$AN$74</c:f>
              <c:numCache>
                <c:formatCode>0.0</c:formatCode>
                <c:ptCount val="64"/>
                <c:pt idx="14">
                  <c:v>374.15</c:v>
                </c:pt>
                <c:pt idx="15">
                  <c:v>295.2</c:v>
                </c:pt>
                <c:pt idx="22">
                  <c:v>282.82</c:v>
                </c:pt>
                <c:pt idx="23">
                  <c:v>231.23</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8"/>
          <c:order val="33"/>
          <c:tx>
            <c:strRef>
              <c:f>'Figure 3'!$AO$10</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3'!$AO$11:$AO$74</c:f>
              <c:numCache>
                <c:formatCode>0.0</c:formatCode>
                <c:ptCount val="64"/>
                <c:pt idx="14">
                  <c:v>315.95</c:v>
                </c:pt>
                <c:pt idx="15">
                  <c:v>255</c:v>
                </c:pt>
                <c:pt idx="22">
                  <c:v>299.86</c:v>
                </c:pt>
                <c:pt idx="23">
                  <c:v>261.38</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9"/>
          <c:order val="34"/>
          <c:tx>
            <c:strRef>
              <c:f>'Figure 3'!$AP$10</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3'!$AP$11:$AP$74</c:f>
              <c:numCache>
                <c:formatCode>0.0</c:formatCode>
                <c:ptCount val="64"/>
                <c:pt idx="14">
                  <c:v>389.3</c:v>
                </c:pt>
                <c:pt idx="15">
                  <c:v>299.89</c:v>
                </c:pt>
                <c:pt idx="22">
                  <c:v>326.07</c:v>
                </c:pt>
                <c:pt idx="23">
                  <c:v>283.95</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0"/>
          <c:order val="35"/>
          <c:tx>
            <c:strRef>
              <c:f>'Figure 3'!$AQ$10</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3'!$AQ$11:$AQ$74</c:f>
              <c:numCache>
                <c:formatCode>0.0</c:formatCode>
                <c:ptCount val="64"/>
                <c:pt idx="14">
                  <c:v>325.11</c:v>
                </c:pt>
                <c:pt idx="15">
                  <c:v>241.71</c:v>
                </c:pt>
                <c:pt idx="22">
                  <c:v>263.57</c:v>
                </c:pt>
                <c:pt idx="23">
                  <c:v>240.05</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1"/>
          <c:order val="36"/>
          <c:tx>
            <c:strRef>
              <c:f>'Figure 3'!$AR$10</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3'!$AR$11:$AR$74</c:f>
              <c:numCache>
                <c:formatCode>0.0</c:formatCode>
                <c:ptCount val="64"/>
                <c:pt idx="14">
                  <c:v>393.77</c:v>
                </c:pt>
                <c:pt idx="15">
                  <c:v>296.16000000000003</c:v>
                </c:pt>
                <c:pt idx="22">
                  <c:v>334.21</c:v>
                </c:pt>
                <c:pt idx="23">
                  <c:v>302.36</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2"/>
          <c:order val="37"/>
          <c:tx>
            <c:strRef>
              <c:f>'Figure 3'!$AS$10</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3'!$AS$11:$AS$74</c:f>
              <c:numCache>
                <c:formatCode>0.0</c:formatCode>
                <c:ptCount val="64"/>
                <c:pt idx="14">
                  <c:v>299.14</c:v>
                </c:pt>
                <c:pt idx="15">
                  <c:v>248.89</c:v>
                </c:pt>
                <c:pt idx="22">
                  <c:v>240.38</c:v>
                </c:pt>
                <c:pt idx="23">
                  <c:v>206.31</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43"/>
          <c:order val="38"/>
          <c:tx>
            <c:strRef>
              <c:f>'Figure 3'!$AT$10</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xVal>
            <c:numRef>
              <c:f>'Figure 3'!$AT$11:$AT$74</c:f>
              <c:numCache>
                <c:formatCode>0.0</c:formatCode>
                <c:ptCount val="64"/>
                <c:pt idx="14">
                  <c:v>325.13</c:v>
                </c:pt>
                <c:pt idx="15">
                  <c:v>261.7</c:v>
                </c:pt>
              </c:numCache>
            </c:numRef>
          </c:xVal>
          <c:yVal>
            <c:numRef>
              <c:f>'Figure 3'!$AU$11:$AU$74</c:f>
              <c:numCache>
                <c:formatCode>General</c:formatCode>
                <c:ptCount val="64"/>
                <c:pt idx="0">
                  <c:v>32</c:v>
                </c:pt>
                <c:pt idx="1">
                  <c:v>31.5</c:v>
                </c:pt>
                <c:pt idx="2">
                  <c:v>31</c:v>
                </c:pt>
                <c:pt idx="3">
                  <c:v>30.5</c:v>
                </c:pt>
                <c:pt idx="4">
                  <c:v>30</c:v>
                </c:pt>
                <c:pt idx="5">
                  <c:v>29.5</c:v>
                </c:pt>
                <c:pt idx="6">
                  <c:v>29</c:v>
                </c:pt>
                <c:pt idx="7">
                  <c:v>28.5</c:v>
                </c:pt>
                <c:pt idx="8">
                  <c:v>28</c:v>
                </c:pt>
                <c:pt idx="9">
                  <c:v>27.5</c:v>
                </c:pt>
                <c:pt idx="10">
                  <c:v>27</c:v>
                </c:pt>
                <c:pt idx="11">
                  <c:v>26.5</c:v>
                </c:pt>
                <c:pt idx="12">
                  <c:v>26</c:v>
                </c:pt>
                <c:pt idx="13">
                  <c:v>25.5</c:v>
                </c:pt>
                <c:pt idx="14">
                  <c:v>25</c:v>
                </c:pt>
                <c:pt idx="15">
                  <c:v>24.5</c:v>
                </c:pt>
                <c:pt idx="16">
                  <c:v>24</c:v>
                </c:pt>
                <c:pt idx="17">
                  <c:v>23.5</c:v>
                </c:pt>
                <c:pt idx="18">
                  <c:v>23</c:v>
                </c:pt>
                <c:pt idx="19">
                  <c:v>22.5</c:v>
                </c:pt>
                <c:pt idx="20">
                  <c:v>22</c:v>
                </c:pt>
                <c:pt idx="21">
                  <c:v>21.5</c:v>
                </c:pt>
                <c:pt idx="22">
                  <c:v>21</c:v>
                </c:pt>
                <c:pt idx="23">
                  <c:v>20.5</c:v>
                </c:pt>
                <c:pt idx="24">
                  <c:v>20</c:v>
                </c:pt>
                <c:pt idx="25">
                  <c:v>19.5</c:v>
                </c:pt>
                <c:pt idx="26">
                  <c:v>19</c:v>
                </c:pt>
                <c:pt idx="27">
                  <c:v>18.5</c:v>
                </c:pt>
                <c:pt idx="28">
                  <c:v>18</c:v>
                </c:pt>
                <c:pt idx="29">
                  <c:v>17.5</c:v>
                </c:pt>
                <c:pt idx="30">
                  <c:v>17</c:v>
                </c:pt>
                <c:pt idx="31">
                  <c:v>16.5</c:v>
                </c:pt>
                <c:pt idx="32">
                  <c:v>16</c:v>
                </c:pt>
                <c:pt idx="33">
                  <c:v>15.5</c:v>
                </c:pt>
                <c:pt idx="34">
                  <c:v>15</c:v>
                </c:pt>
                <c:pt idx="35">
                  <c:v>14.5</c:v>
                </c:pt>
                <c:pt idx="36">
                  <c:v>14</c:v>
                </c:pt>
                <c:pt idx="37">
                  <c:v>13.5</c:v>
                </c:pt>
                <c:pt idx="38">
                  <c:v>13</c:v>
                </c:pt>
                <c:pt idx="39">
                  <c:v>12.5</c:v>
                </c:pt>
                <c:pt idx="40">
                  <c:v>12</c:v>
                </c:pt>
                <c:pt idx="41">
                  <c:v>11.5</c:v>
                </c:pt>
                <c:pt idx="42">
                  <c:v>11</c:v>
                </c:pt>
                <c:pt idx="43">
                  <c:v>10.5</c:v>
                </c:pt>
                <c:pt idx="44">
                  <c:v>10</c:v>
                </c:pt>
                <c:pt idx="45">
                  <c:v>9.5</c:v>
                </c:pt>
                <c:pt idx="46">
                  <c:v>9</c:v>
                </c:pt>
                <c:pt idx="47">
                  <c:v>8.5</c:v>
                </c:pt>
                <c:pt idx="48">
                  <c:v>8</c:v>
                </c:pt>
                <c:pt idx="49">
                  <c:v>7.5</c:v>
                </c:pt>
                <c:pt idx="50">
                  <c:v>7</c:v>
                </c:pt>
                <c:pt idx="51">
                  <c:v>6.5</c:v>
                </c:pt>
                <c:pt idx="52">
                  <c:v>6</c:v>
                </c:pt>
                <c:pt idx="53">
                  <c:v>5.5</c:v>
                </c:pt>
                <c:pt idx="54">
                  <c:v>5</c:v>
                </c:pt>
                <c:pt idx="55">
                  <c:v>4.5</c:v>
                </c:pt>
                <c:pt idx="56">
                  <c:v>4</c:v>
                </c:pt>
                <c:pt idx="57">
                  <c:v>3.5</c:v>
                </c:pt>
                <c:pt idx="58">
                  <c:v>3</c:v>
                </c:pt>
                <c:pt idx="59">
                  <c:v>2.5</c:v>
                </c:pt>
                <c:pt idx="60">
                  <c:v>2</c:v>
                </c:pt>
                <c:pt idx="61">
                  <c:v>1.5</c:v>
                </c:pt>
                <c:pt idx="62">
                  <c:v>1</c:v>
                </c:pt>
                <c:pt idx="63">
                  <c:v>0.5</c:v>
                </c:pt>
              </c:numCache>
            </c:numRef>
          </c:yVal>
          <c:smooth val="1"/>
        </c:ser>
        <c:ser>
          <c:idx val="31"/>
          <c:order val="39"/>
          <c:tx>
            <c:strRef>
              <c:f>'Figure 3'!$C$10</c:f>
              <c:strCache>
                <c:ptCount val="1"/>
              </c:strCache>
            </c:strRef>
          </c:tx>
          <c:spPr>
            <a:ln>
              <a:noFill/>
            </a:ln>
          </c:spPr>
          <c:marker>
            <c:symbol val="none"/>
          </c:marker>
          <c:dLbls>
            <c:dLbl>
              <c:idx val="0"/>
              <c:layout/>
              <c:tx>
                <c:strRef>
                  <c:f>'Figure 3'!$C$11</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3'!$C$12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3'!$C$13</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3'!$C$14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3'!$C$15</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3'!$C$16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3'!$C$17</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3'!$C$18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3'!$C$19</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3'!$C$20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3'!$C$21</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3'!$C$22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3'!$C$23</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3'!$C$24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3'!$C$25</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3'!$C$26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3'!$C$27</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3'!$C$28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3'!$C$29</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3'!$C$30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3'!$C$31</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3'!$C$32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3'!$C$33</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3'!$C$34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3'!$C$35</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3'!$C$36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3'!$C$37</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3'!$C$38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3'!$C$39</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3'!$C$40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3'!$C$41</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3'!$C$42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3'!$C$43</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3'!$C$44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3'!$C$45</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3'!$C$46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3'!$C$47</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3'!$C$48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3'!$C$49</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3'!$C$50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3'!$C$51</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3'!$C$52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3'!$C$53</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3'!$C$54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3'!$C$55</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3'!$C$56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3'!$C$57</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3'!$C$58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3'!$C$59</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3'!$C$60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3'!$C$61</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3'!$C$62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3'!$C$63</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3'!$C$64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3'!$C$65</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3'!$C$66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3'!$C$67</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3'!$C$68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3'!$C$69</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3'!$C$70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3'!$C$71</c:f>
                  <c:strCache>
                    <c:ptCount val="1"/>
                    <c:pt idx="0">
                      <c:v>Serbia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3'!$C$72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3'!$C$73</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3'!$C$74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tx>
                <c:strRef>
                  <c:f>'Figure 3'!$C$65</c:f>
                  <c:strCache>
                    <c:ptCount val="1"/>
                    <c:pt idx="0">
                      <c:v>Cyprus</c:v>
                    </c:pt>
                  </c:strCache>
                </c:strRef>
              </c:tx>
              <c:dLblPos val="l"/>
              <c:showLegendKey val="0"/>
              <c:showVal val="1"/>
              <c:showCatName val="0"/>
              <c:showSerName val="0"/>
              <c:showPercent val="0"/>
              <c:showBubbleSize val="0"/>
            </c:dLbl>
            <c:dLbl>
              <c:idx val="65"/>
              <c:tx>
                <c:strRef>
                  <c:f>'Figure 3'!$C$66</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tx>
                <c:strRef>
                  <c:f>'Figure 3'!$C$67</c:f>
                  <c:strCache>
                    <c:ptCount val="1"/>
                    <c:pt idx="0">
                      <c:v>Norway</c:v>
                    </c:pt>
                  </c:strCache>
                </c:strRef>
              </c:tx>
              <c:dLblPos val="l"/>
              <c:showLegendKey val="0"/>
              <c:showVal val="1"/>
              <c:showCatName val="0"/>
              <c:showSerName val="0"/>
              <c:showPercent val="0"/>
              <c:showBubbleSize val="0"/>
            </c:dLbl>
            <c:dLbl>
              <c:idx val="67"/>
              <c:tx>
                <c:strRef>
                  <c:f>'Figure 3'!$C$68</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8"/>
              <c:tx>
                <c:strRef>
                  <c:f>'Figure 3'!$C$69</c:f>
                  <c:strCache>
                    <c:ptCount val="1"/>
                    <c:pt idx="0">
                      <c:v>Switzerland</c:v>
                    </c:pt>
                  </c:strCache>
                </c:strRef>
              </c:tx>
              <c:dLblPos val="l"/>
              <c:showLegendKey val="0"/>
              <c:showVal val="1"/>
              <c:showCatName val="0"/>
              <c:showSerName val="0"/>
              <c:showPercent val="0"/>
              <c:showBubbleSize val="0"/>
            </c:dLbl>
            <c:dLbl>
              <c:idx val="69"/>
              <c:tx>
                <c:strRef>
                  <c:f>'Figure 3'!$C$70</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0"/>
              <c:tx>
                <c:strRef>
                  <c:f>'Figure 3'!$C$71</c:f>
                  <c:strCache>
                    <c:ptCount val="1"/>
                    <c:pt idx="0">
                      <c:v>Serbia</c:v>
                    </c:pt>
                  </c:strCache>
                </c:strRef>
              </c:tx>
              <c:dLblPos val="l"/>
              <c:showLegendKey val="0"/>
              <c:showVal val="1"/>
              <c:showCatName val="0"/>
              <c:showSerName val="0"/>
              <c:showPercent val="0"/>
              <c:showBubbleSize val="0"/>
            </c:dLbl>
            <c:dLbl>
              <c:idx val="71"/>
              <c:tx>
                <c:strRef>
                  <c:f>'Figure 3'!$C$72</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2"/>
              <c:tx>
                <c:strRef>
                  <c:f>'Figure 3'!$C$73</c:f>
                  <c:strCache>
                    <c:ptCount val="1"/>
                    <c:pt idx="0">
                      <c:v>Turkey</c:v>
                    </c:pt>
                  </c:strCache>
                </c:strRef>
              </c:tx>
              <c:dLblPos val="l"/>
              <c:showLegendKey val="0"/>
              <c:showVal val="1"/>
              <c:showCatName val="0"/>
              <c:showSerName val="0"/>
              <c:showPercent val="0"/>
              <c:showBubbleSize val="0"/>
            </c:dLbl>
            <c:dLbl>
              <c:idx val="73"/>
              <c:tx>
                <c:strRef>
                  <c:f>'Figure 3'!$C$74</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showLegendKey val="0"/>
            <c:showVal val="1"/>
            <c:showCatName val="0"/>
            <c:showSerName val="0"/>
            <c:showPercent val="0"/>
            <c:showBubbleSize val="0"/>
            <c:showLeaderLines val="0"/>
          </c:dLbls>
          <c:xVal>
            <c:numRef>
              <c:f>'Figure 3'!$A$11:$A$74</c:f>
              <c:numCache>
                <c:formatCode>0</c:formatCode>
                <c:ptCount val="64"/>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numCache>
            </c:numRef>
          </c:xVal>
          <c:yVal>
            <c:numRef>
              <c:f>'Figure 3'!$B$11:$B$74</c:f>
              <c:numCache>
                <c:formatCode>0.00</c:formatCode>
                <c:ptCount val="64"/>
                <c:pt idx="0">
                  <c:v>31.75</c:v>
                </c:pt>
                <c:pt idx="2">
                  <c:v>30.75</c:v>
                </c:pt>
                <c:pt idx="4">
                  <c:v>29.75</c:v>
                </c:pt>
                <c:pt idx="6">
                  <c:v>28.75</c:v>
                </c:pt>
                <c:pt idx="8">
                  <c:v>27.75</c:v>
                </c:pt>
                <c:pt idx="10">
                  <c:v>26.75</c:v>
                </c:pt>
                <c:pt idx="12">
                  <c:v>25.75</c:v>
                </c:pt>
                <c:pt idx="14">
                  <c:v>24.75</c:v>
                </c:pt>
                <c:pt idx="16">
                  <c:v>23.75</c:v>
                </c:pt>
                <c:pt idx="18">
                  <c:v>22.75</c:v>
                </c:pt>
                <c:pt idx="20">
                  <c:v>21.75</c:v>
                </c:pt>
                <c:pt idx="22">
                  <c:v>20.75</c:v>
                </c:pt>
                <c:pt idx="24">
                  <c:v>19.75</c:v>
                </c:pt>
                <c:pt idx="26">
                  <c:v>18.75</c:v>
                </c:pt>
                <c:pt idx="28">
                  <c:v>17.75</c:v>
                </c:pt>
                <c:pt idx="30">
                  <c:v>16.75</c:v>
                </c:pt>
                <c:pt idx="32">
                  <c:v>15.75</c:v>
                </c:pt>
                <c:pt idx="34">
                  <c:v>14.75</c:v>
                </c:pt>
                <c:pt idx="36">
                  <c:v>13.75</c:v>
                </c:pt>
                <c:pt idx="38">
                  <c:v>12.75</c:v>
                </c:pt>
                <c:pt idx="40">
                  <c:v>11.75</c:v>
                </c:pt>
                <c:pt idx="42">
                  <c:v>10.75</c:v>
                </c:pt>
                <c:pt idx="44">
                  <c:v>9.75</c:v>
                </c:pt>
                <c:pt idx="46">
                  <c:v>8.75</c:v>
                </c:pt>
                <c:pt idx="48">
                  <c:v>7.75</c:v>
                </c:pt>
                <c:pt idx="50">
                  <c:v>6.75</c:v>
                </c:pt>
                <c:pt idx="52">
                  <c:v>5.75</c:v>
                </c:pt>
                <c:pt idx="54">
                  <c:v>4.75</c:v>
                </c:pt>
                <c:pt idx="56">
                  <c:v>3.75</c:v>
                </c:pt>
                <c:pt idx="58">
                  <c:v>2.75</c:v>
                </c:pt>
                <c:pt idx="60">
                  <c:v>1.75</c:v>
                </c:pt>
                <c:pt idx="62">
                  <c:v>0.75</c:v>
                </c:pt>
              </c:numCache>
            </c:numRef>
          </c:yVal>
          <c:smooth val="1"/>
        </c:ser>
        <c:dLbls>
          <c:showLegendKey val="0"/>
          <c:showVal val="0"/>
          <c:showCatName val="0"/>
          <c:showSerName val="0"/>
          <c:showPercent val="0"/>
          <c:showBubbleSize val="0"/>
        </c:dLbls>
        <c:axId val="340377600"/>
        <c:axId val="340375808"/>
      </c:scatterChart>
      <c:catAx>
        <c:axId val="340364288"/>
        <c:scaling>
          <c:orientation val="maxMin"/>
        </c:scaling>
        <c:delete val="1"/>
        <c:axPos val="l"/>
        <c:majorTickMark val="out"/>
        <c:minorTickMark val="none"/>
        <c:tickLblPos val="low"/>
        <c:crossAx val="340374272"/>
        <c:crosses val="autoZero"/>
        <c:auto val="0"/>
        <c:lblAlgn val="ctr"/>
        <c:lblOffset val="100"/>
        <c:tickLblSkip val="2"/>
        <c:tickMarkSkip val="2"/>
        <c:noMultiLvlLbl val="0"/>
      </c:catAx>
      <c:valAx>
        <c:axId val="340374272"/>
        <c:scaling>
          <c:orientation val="minMax"/>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40364288"/>
        <c:crosses val="autoZero"/>
        <c:crossBetween val="between"/>
      </c:valAx>
      <c:valAx>
        <c:axId val="340375808"/>
        <c:scaling>
          <c:orientation val="minMax"/>
          <c:max val="32.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340377600"/>
        <c:crosses val="max"/>
        <c:crossBetween val="midCat"/>
        <c:majorUnit val="1"/>
      </c:valAx>
      <c:valAx>
        <c:axId val="340377600"/>
        <c:scaling>
          <c:orientation val="minMax"/>
        </c:scaling>
        <c:delete val="1"/>
        <c:axPos val="b"/>
        <c:numFmt formatCode="0.0" sourceLinked="1"/>
        <c:majorTickMark val="out"/>
        <c:minorTickMark val="none"/>
        <c:tickLblPos val="nextTo"/>
        <c:crossAx val="340375808"/>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708900882378"/>
          <c:y val="3.1161906036443619E-2"/>
          <c:w val="0.85605459026798103"/>
          <c:h val="0.8761869941186663"/>
        </c:manualLayout>
      </c:layout>
      <c:barChart>
        <c:barDir val="bar"/>
        <c:grouping val="stacked"/>
        <c:varyColors val="0"/>
        <c:ser>
          <c:idx val="8"/>
          <c:order val="1"/>
          <c:tx>
            <c:strRef>
              <c:f>'Figure 4'!$F$11</c:f>
              <c:strCache>
                <c:ptCount val="1"/>
                <c:pt idx="0">
                  <c:v>mid</c:v>
                </c:pt>
              </c:strCache>
            </c:strRef>
          </c:tx>
          <c:spPr>
            <a:noFill/>
            <a:ln>
              <a:noFill/>
            </a:ln>
          </c:spPr>
          <c:invertIfNegative val="0"/>
          <c:cat>
            <c:multiLvlStrRef>
              <c:f>'Figure 4'!$C$12:$D$77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Spain</c:v>
                  </c:pt>
                  <c:pt idx="2">
                    <c:v>Malta</c:v>
                  </c:pt>
                  <c:pt idx="4">
                    <c:v>Romania</c:v>
                  </c:pt>
                  <c:pt idx="6">
                    <c:v>Portugal</c:v>
                  </c:pt>
                  <c:pt idx="8">
                    <c:v>Italy</c:v>
                  </c:pt>
                  <c:pt idx="10">
                    <c:v>Bulgaria</c:v>
                  </c:pt>
                  <c:pt idx="12">
                    <c:v>United Kingdom</c:v>
                  </c:pt>
                  <c:pt idx="14">
                    <c:v>Estonia</c:v>
                  </c:pt>
                  <c:pt idx="16">
                    <c:v>Hungary</c:v>
                  </c:pt>
                  <c:pt idx="18">
                    <c:v>Belgium</c:v>
                  </c:pt>
                  <c:pt idx="20">
                    <c:v>Finland</c:v>
                  </c:pt>
                  <c:pt idx="22">
                    <c:v>Germany</c:v>
                  </c:pt>
                  <c:pt idx="24">
                    <c:v>Greece</c:v>
                  </c:pt>
                  <c:pt idx="26">
                    <c:v>Netherlands</c:v>
                  </c:pt>
                  <c:pt idx="28">
                    <c:v>France</c:v>
                  </c:pt>
                  <c:pt idx="30">
                    <c:v>Latvia</c:v>
                  </c:pt>
                  <c:pt idx="32">
                    <c:v>Denmark</c:v>
                  </c:pt>
                  <c:pt idx="34">
                    <c:v>Cyprus</c:v>
                  </c:pt>
                  <c:pt idx="36">
                    <c:v>Austria</c:v>
                  </c:pt>
                  <c:pt idx="38">
                    <c:v>Ireland</c:v>
                  </c:pt>
                  <c:pt idx="40">
                    <c:v>Slovakia</c:v>
                  </c:pt>
                  <c:pt idx="42">
                    <c:v>Sweden</c:v>
                  </c:pt>
                  <c:pt idx="44">
                    <c:v>Luxembourg</c:v>
                  </c:pt>
                  <c:pt idx="46">
                    <c:v>Lithuania</c:v>
                  </c:pt>
                  <c:pt idx="48">
                    <c:v>Czech Republic</c:v>
                  </c:pt>
                  <c:pt idx="50">
                    <c:v>Poland</c:v>
                  </c:pt>
                  <c:pt idx="52">
                    <c:v>Slovenia</c:v>
                  </c:pt>
                  <c:pt idx="54">
                    <c:v>Croatia</c:v>
                  </c:pt>
                  <c:pt idx="56">
                    <c:v>Turkey</c:v>
                  </c:pt>
                  <c:pt idx="58">
                    <c:v>Iceland</c:v>
                  </c:pt>
                  <c:pt idx="60">
                    <c:v>FYR of Macedonia</c:v>
                  </c:pt>
                  <c:pt idx="62">
                    <c:v>Norway</c:v>
                  </c:pt>
                  <c:pt idx="64">
                    <c:v>Switzerland</c:v>
                  </c:pt>
                </c:lvl>
              </c:multiLvlStrCache>
            </c:multiLvlStrRef>
          </c:cat>
          <c:val>
            <c:numRef>
              <c:f>'Figure 4'!$F$12:$F$77</c:f>
              <c:numCache>
                <c:formatCode>0.0</c:formatCode>
                <c:ptCount val="66"/>
                <c:pt idx="0">
                  <c:v>11.8</c:v>
                </c:pt>
                <c:pt idx="1">
                  <c:v>7</c:v>
                </c:pt>
                <c:pt idx="4">
                  <c:v>6.8</c:v>
                </c:pt>
                <c:pt idx="5">
                  <c:v>7.1</c:v>
                </c:pt>
                <c:pt idx="6">
                  <c:v>14.3</c:v>
                </c:pt>
                <c:pt idx="7">
                  <c:v>9.6</c:v>
                </c:pt>
                <c:pt idx="8">
                  <c:v>8.8000000000000007</c:v>
                </c:pt>
                <c:pt idx="9">
                  <c:v>4.8</c:v>
                </c:pt>
                <c:pt idx="10">
                  <c:v>5.8</c:v>
                </c:pt>
                <c:pt idx="11">
                  <c:v>6</c:v>
                </c:pt>
                <c:pt idx="12">
                  <c:v>6.1</c:v>
                </c:pt>
                <c:pt idx="13">
                  <c:v>3.3</c:v>
                </c:pt>
                <c:pt idx="16">
                  <c:v>7.9</c:v>
                </c:pt>
                <c:pt idx="17">
                  <c:v>6.4</c:v>
                </c:pt>
                <c:pt idx="18">
                  <c:v>6.1</c:v>
                </c:pt>
                <c:pt idx="19">
                  <c:v>5.8</c:v>
                </c:pt>
                <c:pt idx="20">
                  <c:v>9.3000000000000007</c:v>
                </c:pt>
                <c:pt idx="21">
                  <c:v>5.3</c:v>
                </c:pt>
                <c:pt idx="22">
                  <c:v>5.5</c:v>
                </c:pt>
                <c:pt idx="23">
                  <c:v>6.4</c:v>
                </c:pt>
                <c:pt idx="24">
                  <c:v>7.9</c:v>
                </c:pt>
                <c:pt idx="25">
                  <c:v>4.7</c:v>
                </c:pt>
                <c:pt idx="26">
                  <c:v>7.6</c:v>
                </c:pt>
                <c:pt idx="27">
                  <c:v>4.3</c:v>
                </c:pt>
                <c:pt idx="28">
                  <c:v>6.5</c:v>
                </c:pt>
                <c:pt idx="29">
                  <c:v>4.8</c:v>
                </c:pt>
                <c:pt idx="32">
                  <c:v>8.6</c:v>
                </c:pt>
                <c:pt idx="33">
                  <c:v>5.3</c:v>
                </c:pt>
                <c:pt idx="36">
                  <c:v>6.2</c:v>
                </c:pt>
                <c:pt idx="37">
                  <c:v>6.5</c:v>
                </c:pt>
                <c:pt idx="38">
                  <c:v>7.1</c:v>
                </c:pt>
                <c:pt idx="39">
                  <c:v>4.8</c:v>
                </c:pt>
                <c:pt idx="40">
                  <c:v>5.7</c:v>
                </c:pt>
                <c:pt idx="41">
                  <c:v>3.9</c:v>
                </c:pt>
                <c:pt idx="42">
                  <c:v>5.5</c:v>
                </c:pt>
                <c:pt idx="43">
                  <c:v>5.0999999999999996</c:v>
                </c:pt>
                <c:pt idx="48">
                  <c:v>3</c:v>
                </c:pt>
                <c:pt idx="49">
                  <c:v>2.5</c:v>
                </c:pt>
                <c:pt idx="50">
                  <c:v>4.2</c:v>
                </c:pt>
                <c:pt idx="51">
                  <c:v>2.2999999999999998</c:v>
                </c:pt>
                <c:pt idx="52">
                  <c:v>5.8</c:v>
                </c:pt>
                <c:pt idx="53">
                  <c:v>2.2999999999999998</c:v>
                </c:pt>
                <c:pt idx="54">
                  <c:v>3.1</c:v>
                </c:pt>
                <c:pt idx="55">
                  <c:v>2.2999999999999998</c:v>
                </c:pt>
                <c:pt idx="56">
                  <c:v>21.6</c:v>
                </c:pt>
                <c:pt idx="57">
                  <c:v>21.8</c:v>
                </c:pt>
                <c:pt idx="62">
                  <c:v>9.6999999999999993</c:v>
                </c:pt>
                <c:pt idx="63">
                  <c:v>8.1999999999999993</c:v>
                </c:pt>
                <c:pt idx="64">
                  <c:v>3.3</c:v>
                </c:pt>
                <c:pt idx="65">
                  <c:v>4.0999999999999996</c:v>
                </c:pt>
              </c:numCache>
            </c:numRef>
          </c:val>
        </c:ser>
        <c:ser>
          <c:idx val="9"/>
          <c:order val="2"/>
          <c:tx>
            <c:strRef>
              <c:f>'Figure 4'!$G$11</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4"/>
            <c:invertIfNegative val="0"/>
            <c:bubble3D val="0"/>
            <c:spPr>
              <a:solidFill>
                <a:srgbClr val="E5E7F3"/>
              </a:solidFill>
              <a:ln>
                <a:noFill/>
              </a:ln>
            </c:spPr>
          </c:dPt>
          <c:dPt>
            <c:idx val="65"/>
            <c:invertIfNegative val="0"/>
            <c:bubble3D val="0"/>
            <c:spPr>
              <a:solidFill>
                <a:srgbClr val="ECD6D1"/>
              </a:solidFill>
              <a:ln>
                <a:noFill/>
              </a:ln>
            </c:spPr>
          </c:dPt>
          <c:dPt>
            <c:idx val="67"/>
            <c:invertIfNegative val="0"/>
            <c:bubble3D val="0"/>
            <c:spPr>
              <a:solidFill>
                <a:schemeClr val="accent2">
                  <a:lumMod val="40000"/>
                  <a:lumOff val="60000"/>
                </a:schemeClr>
              </a:solidFill>
              <a:ln>
                <a:noFill/>
              </a:ln>
            </c:spPr>
          </c:dPt>
          <c:dPt>
            <c:idx val="69"/>
            <c:invertIfNegative val="0"/>
            <c:bubble3D val="0"/>
            <c:spPr>
              <a:solidFill>
                <a:schemeClr val="accent2">
                  <a:lumMod val="40000"/>
                  <a:lumOff val="60000"/>
                </a:schemeClr>
              </a:solidFill>
              <a:ln>
                <a:noFill/>
              </a:ln>
            </c:spPr>
          </c:dPt>
          <c:dPt>
            <c:idx val="71"/>
            <c:invertIfNegative val="0"/>
            <c:bubble3D val="0"/>
            <c:spPr>
              <a:solidFill>
                <a:schemeClr val="accent2">
                  <a:lumMod val="40000"/>
                  <a:lumOff val="60000"/>
                </a:schemeClr>
              </a:solidFill>
              <a:ln>
                <a:noFill/>
              </a:ln>
            </c:spPr>
          </c:dPt>
          <c:dPt>
            <c:idx val="73"/>
            <c:invertIfNegative val="0"/>
            <c:bubble3D val="0"/>
            <c:spPr>
              <a:solidFill>
                <a:schemeClr val="accent2">
                  <a:lumMod val="40000"/>
                  <a:lumOff val="60000"/>
                </a:schemeClr>
              </a:solidFill>
              <a:ln>
                <a:noFill/>
              </a:ln>
            </c:spPr>
          </c:dPt>
          <c:cat>
            <c:multiLvlStrRef>
              <c:f>'Figure 4'!$C$12:$D$77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Spain</c:v>
                  </c:pt>
                  <c:pt idx="2">
                    <c:v>Malta</c:v>
                  </c:pt>
                  <c:pt idx="4">
                    <c:v>Romania</c:v>
                  </c:pt>
                  <c:pt idx="6">
                    <c:v>Portugal</c:v>
                  </c:pt>
                  <c:pt idx="8">
                    <c:v>Italy</c:v>
                  </c:pt>
                  <c:pt idx="10">
                    <c:v>Bulgaria</c:v>
                  </c:pt>
                  <c:pt idx="12">
                    <c:v>United Kingdom</c:v>
                  </c:pt>
                  <c:pt idx="14">
                    <c:v>Estonia</c:v>
                  </c:pt>
                  <c:pt idx="16">
                    <c:v>Hungary</c:v>
                  </c:pt>
                  <c:pt idx="18">
                    <c:v>Belgium</c:v>
                  </c:pt>
                  <c:pt idx="20">
                    <c:v>Finland</c:v>
                  </c:pt>
                  <c:pt idx="22">
                    <c:v>Germany</c:v>
                  </c:pt>
                  <c:pt idx="24">
                    <c:v>Greece</c:v>
                  </c:pt>
                  <c:pt idx="26">
                    <c:v>Netherlands</c:v>
                  </c:pt>
                  <c:pt idx="28">
                    <c:v>France</c:v>
                  </c:pt>
                  <c:pt idx="30">
                    <c:v>Latvia</c:v>
                  </c:pt>
                  <c:pt idx="32">
                    <c:v>Denmark</c:v>
                  </c:pt>
                  <c:pt idx="34">
                    <c:v>Cyprus</c:v>
                  </c:pt>
                  <c:pt idx="36">
                    <c:v>Austria</c:v>
                  </c:pt>
                  <c:pt idx="38">
                    <c:v>Ireland</c:v>
                  </c:pt>
                  <c:pt idx="40">
                    <c:v>Slovakia</c:v>
                  </c:pt>
                  <c:pt idx="42">
                    <c:v>Sweden</c:v>
                  </c:pt>
                  <c:pt idx="44">
                    <c:v>Luxembourg</c:v>
                  </c:pt>
                  <c:pt idx="46">
                    <c:v>Lithuania</c:v>
                  </c:pt>
                  <c:pt idx="48">
                    <c:v>Czech Republic</c:v>
                  </c:pt>
                  <c:pt idx="50">
                    <c:v>Poland</c:v>
                  </c:pt>
                  <c:pt idx="52">
                    <c:v>Slovenia</c:v>
                  </c:pt>
                  <c:pt idx="54">
                    <c:v>Croatia</c:v>
                  </c:pt>
                  <c:pt idx="56">
                    <c:v>Turkey</c:v>
                  </c:pt>
                  <c:pt idx="58">
                    <c:v>Iceland</c:v>
                  </c:pt>
                  <c:pt idx="60">
                    <c:v>FYR of Macedonia</c:v>
                  </c:pt>
                  <c:pt idx="62">
                    <c:v>Norway</c:v>
                  </c:pt>
                  <c:pt idx="64">
                    <c:v>Switzerland</c:v>
                  </c:pt>
                </c:lvl>
              </c:multiLvlStrCache>
            </c:multiLvlStrRef>
          </c:cat>
          <c:val>
            <c:numRef>
              <c:f>'Figure 4'!$G$12:$G$77</c:f>
              <c:numCache>
                <c:formatCode>0.0</c:formatCode>
                <c:ptCount val="66"/>
                <c:pt idx="0">
                  <c:v>25.8</c:v>
                </c:pt>
                <c:pt idx="1">
                  <c:v>28.5</c:v>
                </c:pt>
                <c:pt idx="4">
                  <c:v>20.5</c:v>
                </c:pt>
                <c:pt idx="5">
                  <c:v>15.299999999999999</c:v>
                </c:pt>
                <c:pt idx="6">
                  <c:v>9.3000000000000007</c:v>
                </c:pt>
                <c:pt idx="7">
                  <c:v>9.0000000000000018</c:v>
                </c:pt>
                <c:pt idx="8">
                  <c:v>20.8</c:v>
                </c:pt>
                <c:pt idx="9">
                  <c:v>15.7</c:v>
                </c:pt>
                <c:pt idx="10">
                  <c:v>13.3</c:v>
                </c:pt>
                <c:pt idx="11">
                  <c:v>16.399999999999999</c:v>
                </c:pt>
                <c:pt idx="12">
                  <c:v>16.899999999999999</c:v>
                </c:pt>
                <c:pt idx="13">
                  <c:v>15.7</c:v>
                </c:pt>
                <c:pt idx="16">
                  <c:v>11.200000000000001</c:v>
                </c:pt>
                <c:pt idx="17">
                  <c:v>11.200000000000001</c:v>
                </c:pt>
                <c:pt idx="18">
                  <c:v>13.299999999999999</c:v>
                </c:pt>
                <c:pt idx="19">
                  <c:v>5.3999999999999995</c:v>
                </c:pt>
                <c:pt idx="20">
                  <c:v>6.2999999999999989</c:v>
                </c:pt>
                <c:pt idx="21">
                  <c:v>3.8999999999999995</c:v>
                </c:pt>
                <c:pt idx="22">
                  <c:v>11.5</c:v>
                </c:pt>
                <c:pt idx="23">
                  <c:v>6.7999999999999989</c:v>
                </c:pt>
                <c:pt idx="24">
                  <c:v>25.200000000000003</c:v>
                </c:pt>
                <c:pt idx="25">
                  <c:v>14.100000000000001</c:v>
                </c:pt>
                <c:pt idx="26">
                  <c:v>7</c:v>
                </c:pt>
                <c:pt idx="27">
                  <c:v>9.5</c:v>
                </c:pt>
                <c:pt idx="28">
                  <c:v>8.6</c:v>
                </c:pt>
                <c:pt idx="29">
                  <c:v>9.8000000000000007</c:v>
                </c:pt>
                <c:pt idx="32">
                  <c:v>2.7000000000000011</c:v>
                </c:pt>
                <c:pt idx="33">
                  <c:v>2.2999999999999998</c:v>
                </c:pt>
                <c:pt idx="36">
                  <c:v>3.8999999999999995</c:v>
                </c:pt>
                <c:pt idx="37">
                  <c:v>1.4000000000000004</c:v>
                </c:pt>
                <c:pt idx="38">
                  <c:v>3.5</c:v>
                </c:pt>
                <c:pt idx="39">
                  <c:v>3.3</c:v>
                </c:pt>
                <c:pt idx="40">
                  <c:v>2.3999999999999995</c:v>
                </c:pt>
                <c:pt idx="41">
                  <c:v>6.1999999999999993</c:v>
                </c:pt>
                <c:pt idx="42">
                  <c:v>2.5</c:v>
                </c:pt>
                <c:pt idx="43">
                  <c:v>3.7000000000000011</c:v>
                </c:pt>
                <c:pt idx="48">
                  <c:v>10.3</c:v>
                </c:pt>
                <c:pt idx="49">
                  <c:v>9.6999999999999993</c:v>
                </c:pt>
                <c:pt idx="50">
                  <c:v>5.2</c:v>
                </c:pt>
                <c:pt idx="51">
                  <c:v>3</c:v>
                </c:pt>
                <c:pt idx="52">
                  <c:v>0.40000000000000036</c:v>
                </c:pt>
                <c:pt idx="53">
                  <c:v>0.80000000000000027</c:v>
                </c:pt>
                <c:pt idx="54">
                  <c:v>4.4000000000000004</c:v>
                </c:pt>
                <c:pt idx="55">
                  <c:v>0.40000000000000036</c:v>
                </c:pt>
                <c:pt idx="56">
                  <c:v>35.9</c:v>
                </c:pt>
                <c:pt idx="57">
                  <c:v>49.900000000000006</c:v>
                </c:pt>
                <c:pt idx="62">
                  <c:v>8.6999999999999993</c:v>
                </c:pt>
                <c:pt idx="63">
                  <c:v>10.900000000000002</c:v>
                </c:pt>
                <c:pt idx="64">
                  <c:v>5.5000000000000009</c:v>
                </c:pt>
                <c:pt idx="65">
                  <c:v>2.1000000000000005</c:v>
                </c:pt>
              </c:numCache>
            </c:numRef>
          </c:val>
        </c:ser>
        <c:ser>
          <c:idx val="7"/>
          <c:order val="0"/>
          <c:tx>
            <c:strRef>
              <c:f>'Figure 4'!$E$11</c:f>
              <c:strCache>
                <c:ptCount val="1"/>
                <c:pt idx="0">
                  <c:v>min</c:v>
                </c:pt>
              </c:strCache>
            </c:strRef>
          </c:tx>
          <c:spPr>
            <a:solidFill>
              <a:schemeClr val="accent2">
                <a:lumMod val="75000"/>
              </a:schemeClr>
            </a:solidFill>
            <a:ln w="28575">
              <a:noFill/>
            </a:ln>
          </c:spPr>
          <c:invertIfNegative val="0"/>
          <c:cat>
            <c:multiLvlStrRef>
              <c:f>'Figure 4'!$C$12:$D$77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Spain</c:v>
                  </c:pt>
                  <c:pt idx="2">
                    <c:v>Malta</c:v>
                  </c:pt>
                  <c:pt idx="4">
                    <c:v>Romania</c:v>
                  </c:pt>
                  <c:pt idx="6">
                    <c:v>Portugal</c:v>
                  </c:pt>
                  <c:pt idx="8">
                    <c:v>Italy</c:v>
                  </c:pt>
                  <c:pt idx="10">
                    <c:v>Bulgaria</c:v>
                  </c:pt>
                  <c:pt idx="12">
                    <c:v>United Kingdom</c:v>
                  </c:pt>
                  <c:pt idx="14">
                    <c:v>Estonia</c:v>
                  </c:pt>
                  <c:pt idx="16">
                    <c:v>Hungary</c:v>
                  </c:pt>
                  <c:pt idx="18">
                    <c:v>Belgium</c:v>
                  </c:pt>
                  <c:pt idx="20">
                    <c:v>Finland</c:v>
                  </c:pt>
                  <c:pt idx="22">
                    <c:v>Germany</c:v>
                  </c:pt>
                  <c:pt idx="24">
                    <c:v>Greece</c:v>
                  </c:pt>
                  <c:pt idx="26">
                    <c:v>Netherlands</c:v>
                  </c:pt>
                  <c:pt idx="28">
                    <c:v>France</c:v>
                  </c:pt>
                  <c:pt idx="30">
                    <c:v>Latvia</c:v>
                  </c:pt>
                  <c:pt idx="32">
                    <c:v>Denmark</c:v>
                  </c:pt>
                  <c:pt idx="34">
                    <c:v>Cyprus</c:v>
                  </c:pt>
                  <c:pt idx="36">
                    <c:v>Austria</c:v>
                  </c:pt>
                  <c:pt idx="38">
                    <c:v>Ireland</c:v>
                  </c:pt>
                  <c:pt idx="40">
                    <c:v>Slovakia</c:v>
                  </c:pt>
                  <c:pt idx="42">
                    <c:v>Sweden</c:v>
                  </c:pt>
                  <c:pt idx="44">
                    <c:v>Luxembourg</c:v>
                  </c:pt>
                  <c:pt idx="46">
                    <c:v>Lithuania</c:v>
                  </c:pt>
                  <c:pt idx="48">
                    <c:v>Czech Republic</c:v>
                  </c:pt>
                  <c:pt idx="50">
                    <c:v>Poland</c:v>
                  </c:pt>
                  <c:pt idx="52">
                    <c:v>Slovenia</c:v>
                  </c:pt>
                  <c:pt idx="54">
                    <c:v>Croatia</c:v>
                  </c:pt>
                  <c:pt idx="56">
                    <c:v>Turkey</c:v>
                  </c:pt>
                  <c:pt idx="58">
                    <c:v>Iceland</c:v>
                  </c:pt>
                  <c:pt idx="60">
                    <c:v>FYR of Macedonia</c:v>
                  </c:pt>
                  <c:pt idx="62">
                    <c:v>Norway</c:v>
                  </c:pt>
                  <c:pt idx="64">
                    <c:v>Switzerland</c:v>
                  </c:pt>
                </c:lvl>
              </c:multiLvlStrCache>
            </c:multiLvlStrRef>
          </c:cat>
          <c:val>
            <c:numRef>
              <c:f>'Figure 4'!$E$12:$E$77</c:f>
              <c:numCache>
                <c:formatCode>0.0</c:formatCode>
                <c:ptCount val="66"/>
                <c:pt idx="0">
                  <c:v>0</c:v>
                </c:pt>
                <c:pt idx="1">
                  <c:v>0</c:v>
                </c:pt>
                <c:pt idx="4">
                  <c:v>0</c:v>
                </c:pt>
                <c:pt idx="5">
                  <c:v>0</c:v>
                </c:pt>
                <c:pt idx="6">
                  <c:v>0</c:v>
                </c:pt>
                <c:pt idx="7">
                  <c:v>0</c:v>
                </c:pt>
                <c:pt idx="8">
                  <c:v>0</c:v>
                </c:pt>
                <c:pt idx="9">
                  <c:v>0</c:v>
                </c:pt>
                <c:pt idx="10">
                  <c:v>0</c:v>
                </c:pt>
                <c:pt idx="11">
                  <c:v>0</c:v>
                </c:pt>
                <c:pt idx="12">
                  <c:v>0</c:v>
                </c:pt>
                <c:pt idx="13">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2">
                  <c:v>0</c:v>
                </c:pt>
                <c:pt idx="33">
                  <c:v>0</c:v>
                </c:pt>
                <c:pt idx="36">
                  <c:v>0</c:v>
                </c:pt>
                <c:pt idx="37">
                  <c:v>0</c:v>
                </c:pt>
                <c:pt idx="38">
                  <c:v>0</c:v>
                </c:pt>
                <c:pt idx="39">
                  <c:v>0</c:v>
                </c:pt>
                <c:pt idx="40">
                  <c:v>0</c:v>
                </c:pt>
                <c:pt idx="41">
                  <c:v>0</c:v>
                </c:pt>
                <c:pt idx="42">
                  <c:v>0</c:v>
                </c:pt>
                <c:pt idx="43">
                  <c:v>0</c:v>
                </c:pt>
                <c:pt idx="48">
                  <c:v>0</c:v>
                </c:pt>
                <c:pt idx="49">
                  <c:v>0</c:v>
                </c:pt>
                <c:pt idx="50">
                  <c:v>0</c:v>
                </c:pt>
                <c:pt idx="51">
                  <c:v>0</c:v>
                </c:pt>
                <c:pt idx="52">
                  <c:v>0</c:v>
                </c:pt>
                <c:pt idx="53">
                  <c:v>0</c:v>
                </c:pt>
                <c:pt idx="54">
                  <c:v>0</c:v>
                </c:pt>
                <c:pt idx="55">
                  <c:v>0</c:v>
                </c:pt>
                <c:pt idx="56">
                  <c:v>0</c:v>
                </c:pt>
                <c:pt idx="57">
                  <c:v>0</c:v>
                </c:pt>
                <c:pt idx="62">
                  <c:v>0</c:v>
                </c:pt>
                <c:pt idx="63">
                  <c:v>0</c:v>
                </c:pt>
                <c:pt idx="64">
                  <c:v>0</c:v>
                </c:pt>
                <c:pt idx="65">
                  <c:v>0</c:v>
                </c:pt>
              </c:numCache>
            </c:numRef>
          </c:val>
        </c:ser>
        <c:dLbls>
          <c:showLegendKey val="0"/>
          <c:showVal val="0"/>
          <c:showCatName val="0"/>
          <c:showSerName val="0"/>
          <c:showPercent val="0"/>
          <c:showBubbleSize val="0"/>
        </c:dLbls>
        <c:gapWidth val="124"/>
        <c:overlap val="100"/>
        <c:axId val="353478528"/>
        <c:axId val="353480064"/>
      </c:barChart>
      <c:scatterChart>
        <c:scatterStyle val="lineMarker"/>
        <c:varyColors val="0"/>
        <c:ser>
          <c:idx val="3"/>
          <c:order val="3"/>
          <c:tx>
            <c:strRef>
              <c:f>'Figure 4'!$K$11</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dPt>
            <c:idx val="64"/>
            <c:marker>
              <c:spPr>
                <a:solidFill>
                  <a:srgbClr val="B0B6DA"/>
                </a:solidFill>
                <a:ln w="0">
                  <a:noFill/>
                </a:ln>
              </c:spPr>
            </c:marker>
            <c:bubble3D val="0"/>
          </c:dPt>
          <c:dPt>
            <c:idx val="65"/>
            <c:marker>
              <c:spPr>
                <a:solidFill>
                  <a:srgbClr val="C68376"/>
                </a:solidFill>
                <a:ln w="0">
                  <a:noFill/>
                </a:ln>
              </c:spPr>
            </c:marker>
            <c:bubble3D val="0"/>
          </c:dPt>
          <c:xVal>
            <c:numRef>
              <c:f>'Figure 4'!$K$12:$K$77</c:f>
              <c:numCache>
                <c:formatCode>0.0</c:formatCode>
                <c:ptCount val="66"/>
                <c:pt idx="0">
                  <c:v>25.8</c:v>
                </c:pt>
                <c:pt idx="1">
                  <c:v>18.5</c:v>
                </c:pt>
                <c:pt idx="4">
                  <c:v>10.3</c:v>
                </c:pt>
                <c:pt idx="5">
                  <c:v>11.2</c:v>
                </c:pt>
                <c:pt idx="6">
                  <c:v>23.6</c:v>
                </c:pt>
                <c:pt idx="7">
                  <c:v>14.3</c:v>
                </c:pt>
                <c:pt idx="8">
                  <c:v>22.3</c:v>
                </c:pt>
                <c:pt idx="9">
                  <c:v>16.899999999999999</c:v>
                </c:pt>
                <c:pt idx="10">
                  <c:v>19.100000000000001</c:v>
                </c:pt>
                <c:pt idx="11">
                  <c:v>22.4</c:v>
                </c:pt>
                <c:pt idx="12">
                  <c:v>11</c:v>
                </c:pt>
                <c:pt idx="13">
                  <c:v>9.4</c:v>
                </c:pt>
                <c:pt idx="16">
                  <c:v>11.8</c:v>
                </c:pt>
                <c:pt idx="17">
                  <c:v>7.4</c:v>
                </c:pt>
                <c:pt idx="18">
                  <c:v>11.6</c:v>
                </c:pt>
                <c:pt idx="19">
                  <c:v>7.5</c:v>
                </c:pt>
                <c:pt idx="20">
                  <c:v>9.3000000000000007</c:v>
                </c:pt>
                <c:pt idx="21">
                  <c:v>6.6</c:v>
                </c:pt>
                <c:pt idx="22">
                  <c:v>13.9</c:v>
                </c:pt>
                <c:pt idx="23">
                  <c:v>9.4</c:v>
                </c:pt>
                <c:pt idx="24">
                  <c:v>17.8</c:v>
                </c:pt>
                <c:pt idx="25">
                  <c:v>10.3</c:v>
                </c:pt>
                <c:pt idx="26">
                  <c:v>13.8</c:v>
                </c:pt>
                <c:pt idx="27">
                  <c:v>13.8</c:v>
                </c:pt>
                <c:pt idx="28">
                  <c:v>15.1</c:v>
                </c:pt>
                <c:pt idx="29">
                  <c:v>14.5</c:v>
                </c:pt>
                <c:pt idx="32">
                  <c:v>8.6</c:v>
                </c:pt>
                <c:pt idx="33">
                  <c:v>7.6</c:v>
                </c:pt>
                <c:pt idx="36">
                  <c:v>6.2</c:v>
                </c:pt>
                <c:pt idx="37">
                  <c:v>6.7</c:v>
                </c:pt>
                <c:pt idx="40">
                  <c:v>8.1</c:v>
                </c:pt>
                <c:pt idx="41">
                  <c:v>5.7</c:v>
                </c:pt>
                <c:pt idx="42">
                  <c:v>7.7</c:v>
                </c:pt>
                <c:pt idx="43">
                  <c:v>5.0999999999999996</c:v>
                </c:pt>
                <c:pt idx="48">
                  <c:v>6.4</c:v>
                </c:pt>
                <c:pt idx="49">
                  <c:v>5.5</c:v>
                </c:pt>
                <c:pt idx="50">
                  <c:v>9.1999999999999993</c:v>
                </c:pt>
                <c:pt idx="51">
                  <c:v>5.3</c:v>
                </c:pt>
                <c:pt idx="56">
                  <c:v>27.8</c:v>
                </c:pt>
                <c:pt idx="57">
                  <c:v>30.8</c:v>
                </c:pt>
                <c:pt idx="62">
                  <c:v>15.6</c:v>
                </c:pt>
                <c:pt idx="63">
                  <c:v>8.5</c:v>
                </c:pt>
                <c:pt idx="64">
                  <c:v>3.5</c:v>
                </c:pt>
                <c:pt idx="65">
                  <c:v>6.2</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4"/>
          <c:order val="4"/>
          <c:tx>
            <c:strRef>
              <c:f>'Figure 4'!$L$11</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4'!$L$12:$L$77</c:f>
              <c:numCache>
                <c:formatCode>0.0</c:formatCode>
                <c:ptCount val="66"/>
                <c:pt idx="0">
                  <c:v>29.9</c:v>
                </c:pt>
                <c:pt idx="1">
                  <c:v>15.5</c:v>
                </c:pt>
                <c:pt idx="4">
                  <c:v>19.600000000000001</c:v>
                </c:pt>
                <c:pt idx="5">
                  <c:v>15.8</c:v>
                </c:pt>
                <c:pt idx="6">
                  <c:v>18.3</c:v>
                </c:pt>
                <c:pt idx="7">
                  <c:v>9.6</c:v>
                </c:pt>
                <c:pt idx="8">
                  <c:v>20.100000000000001</c:v>
                </c:pt>
                <c:pt idx="9">
                  <c:v>13.5</c:v>
                </c:pt>
                <c:pt idx="10">
                  <c:v>16.3</c:v>
                </c:pt>
                <c:pt idx="11">
                  <c:v>19.600000000000001</c:v>
                </c:pt>
                <c:pt idx="12">
                  <c:v>12.6</c:v>
                </c:pt>
                <c:pt idx="13">
                  <c:v>7.2</c:v>
                </c:pt>
                <c:pt idx="16">
                  <c:v>15.3</c:v>
                </c:pt>
                <c:pt idx="17">
                  <c:v>13.4</c:v>
                </c:pt>
                <c:pt idx="18">
                  <c:v>12.1</c:v>
                </c:pt>
                <c:pt idx="19">
                  <c:v>6.8</c:v>
                </c:pt>
                <c:pt idx="20">
                  <c:v>10.4</c:v>
                </c:pt>
                <c:pt idx="21">
                  <c:v>5.3</c:v>
                </c:pt>
                <c:pt idx="22">
                  <c:v>10.5</c:v>
                </c:pt>
                <c:pt idx="23">
                  <c:v>10</c:v>
                </c:pt>
                <c:pt idx="24">
                  <c:v>20.6</c:v>
                </c:pt>
                <c:pt idx="25">
                  <c:v>18.8</c:v>
                </c:pt>
                <c:pt idx="26">
                  <c:v>9.8000000000000007</c:v>
                </c:pt>
                <c:pt idx="27">
                  <c:v>6.5</c:v>
                </c:pt>
                <c:pt idx="28">
                  <c:v>9.8000000000000007</c:v>
                </c:pt>
                <c:pt idx="29">
                  <c:v>9.1999999999999993</c:v>
                </c:pt>
                <c:pt idx="32">
                  <c:v>10.1</c:v>
                </c:pt>
                <c:pt idx="33">
                  <c:v>5.3</c:v>
                </c:pt>
                <c:pt idx="40">
                  <c:v>8.1</c:v>
                </c:pt>
                <c:pt idx="41">
                  <c:v>10.1</c:v>
                </c:pt>
                <c:pt idx="42">
                  <c:v>6.9</c:v>
                </c:pt>
                <c:pt idx="43">
                  <c:v>5.8</c:v>
                </c:pt>
                <c:pt idx="48">
                  <c:v>13.3</c:v>
                </c:pt>
                <c:pt idx="49">
                  <c:v>12.2</c:v>
                </c:pt>
                <c:pt idx="50">
                  <c:v>9.4</c:v>
                </c:pt>
                <c:pt idx="51">
                  <c:v>4.5</c:v>
                </c:pt>
                <c:pt idx="56">
                  <c:v>36.9</c:v>
                </c:pt>
                <c:pt idx="57">
                  <c:v>40.4</c:v>
                </c:pt>
                <c:pt idx="62">
                  <c:v>13.5</c:v>
                </c:pt>
                <c:pt idx="63">
                  <c:v>12.5</c:v>
                </c:pt>
                <c:pt idx="64">
                  <c:v>3.3</c:v>
                </c:pt>
                <c:pt idx="65">
                  <c:v>5.8</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5"/>
          <c:order val="5"/>
          <c:tx>
            <c:strRef>
              <c:f>'Figure 4'!$M$11</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4'!$M$12:$M$77</c:f>
              <c:numCache>
                <c:formatCode>0.0</c:formatCode>
                <c:ptCount val="66"/>
                <c:pt idx="0">
                  <c:v>26.7</c:v>
                </c:pt>
                <c:pt idx="1">
                  <c:v>17.5</c:v>
                </c:pt>
                <c:pt idx="4">
                  <c:v>21</c:v>
                </c:pt>
                <c:pt idx="5">
                  <c:v>14.6</c:v>
                </c:pt>
                <c:pt idx="8">
                  <c:v>14</c:v>
                </c:pt>
                <c:pt idx="9">
                  <c:v>10.4</c:v>
                </c:pt>
                <c:pt idx="10">
                  <c:v>16.399999999999999</c:v>
                </c:pt>
                <c:pt idx="11">
                  <c:v>14.7</c:v>
                </c:pt>
                <c:pt idx="12">
                  <c:v>8</c:v>
                </c:pt>
                <c:pt idx="13">
                  <c:v>6.4</c:v>
                </c:pt>
                <c:pt idx="16">
                  <c:v>19.100000000000001</c:v>
                </c:pt>
                <c:pt idx="17">
                  <c:v>17.600000000000001</c:v>
                </c:pt>
                <c:pt idx="18">
                  <c:v>9.3000000000000007</c:v>
                </c:pt>
                <c:pt idx="19">
                  <c:v>7.4</c:v>
                </c:pt>
                <c:pt idx="22">
                  <c:v>11.1</c:v>
                </c:pt>
                <c:pt idx="23">
                  <c:v>11.3</c:v>
                </c:pt>
                <c:pt idx="24">
                  <c:v>12.1</c:v>
                </c:pt>
                <c:pt idx="25">
                  <c:v>4.7</c:v>
                </c:pt>
                <c:pt idx="26">
                  <c:v>10.3</c:v>
                </c:pt>
                <c:pt idx="27">
                  <c:v>7.2</c:v>
                </c:pt>
                <c:pt idx="28">
                  <c:v>9.5</c:v>
                </c:pt>
                <c:pt idx="29">
                  <c:v>5.9</c:v>
                </c:pt>
                <c:pt idx="32">
                  <c:v>8.6999999999999993</c:v>
                </c:pt>
                <c:pt idx="33">
                  <c:v>6.4</c:v>
                </c:pt>
                <c:pt idx="42">
                  <c:v>7.3</c:v>
                </c:pt>
                <c:pt idx="43">
                  <c:v>5.8</c:v>
                </c:pt>
                <c:pt idx="48">
                  <c:v>6.7</c:v>
                </c:pt>
                <c:pt idx="49">
                  <c:v>4.9000000000000004</c:v>
                </c:pt>
                <c:pt idx="56">
                  <c:v>41.3</c:v>
                </c:pt>
                <c:pt idx="57">
                  <c:v>46.5</c:v>
                </c:pt>
                <c:pt idx="62">
                  <c:v>10</c:v>
                </c:pt>
                <c:pt idx="63">
                  <c:v>8.1999999999999993</c:v>
                </c:pt>
                <c:pt idx="64">
                  <c:v>5.7</c:v>
                </c:pt>
                <c:pt idx="65">
                  <c:v>4.5999999999999996</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6"/>
          <c:order val="6"/>
          <c:tx>
            <c:strRef>
              <c:f>'Figure 4'!$N$11</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4'!$N$12:$N$77</c:f>
              <c:numCache>
                <c:formatCode>0.0</c:formatCode>
                <c:ptCount val="66"/>
                <c:pt idx="0">
                  <c:v>28.3</c:v>
                </c:pt>
                <c:pt idx="1">
                  <c:v>18</c:v>
                </c:pt>
                <c:pt idx="4">
                  <c:v>23.4</c:v>
                </c:pt>
                <c:pt idx="5">
                  <c:v>19.8</c:v>
                </c:pt>
                <c:pt idx="8">
                  <c:v>21.8</c:v>
                </c:pt>
                <c:pt idx="9">
                  <c:v>11.7</c:v>
                </c:pt>
                <c:pt idx="10">
                  <c:v>16.3</c:v>
                </c:pt>
                <c:pt idx="11">
                  <c:v>17.399999999999999</c:v>
                </c:pt>
                <c:pt idx="12">
                  <c:v>15.7</c:v>
                </c:pt>
                <c:pt idx="13">
                  <c:v>15.2</c:v>
                </c:pt>
                <c:pt idx="16">
                  <c:v>15.8</c:v>
                </c:pt>
                <c:pt idx="17">
                  <c:v>13</c:v>
                </c:pt>
                <c:pt idx="18">
                  <c:v>17</c:v>
                </c:pt>
                <c:pt idx="19">
                  <c:v>11.2</c:v>
                </c:pt>
                <c:pt idx="22">
                  <c:v>12.6</c:v>
                </c:pt>
                <c:pt idx="23">
                  <c:v>11.6</c:v>
                </c:pt>
                <c:pt idx="24">
                  <c:v>16.3</c:v>
                </c:pt>
                <c:pt idx="25">
                  <c:v>7.4</c:v>
                </c:pt>
                <c:pt idx="26">
                  <c:v>8</c:v>
                </c:pt>
                <c:pt idx="27">
                  <c:v>6.4</c:v>
                </c:pt>
                <c:pt idx="28">
                  <c:v>11.2</c:v>
                </c:pt>
                <c:pt idx="29">
                  <c:v>10.1</c:v>
                </c:pt>
                <c:pt idx="42">
                  <c:v>7.1</c:v>
                </c:pt>
                <c:pt idx="43">
                  <c:v>8.8000000000000007</c:v>
                </c:pt>
                <c:pt idx="48">
                  <c:v>4.8</c:v>
                </c:pt>
                <c:pt idx="49">
                  <c:v>3.1</c:v>
                </c:pt>
                <c:pt idx="56">
                  <c:v>37.5</c:v>
                </c:pt>
                <c:pt idx="57">
                  <c:v>40.299999999999997</c:v>
                </c:pt>
                <c:pt idx="62">
                  <c:v>10.4</c:v>
                </c:pt>
                <c:pt idx="63">
                  <c:v>11.7</c:v>
                </c:pt>
                <c:pt idx="64">
                  <c:v>7.1</c:v>
                </c:pt>
                <c:pt idx="65">
                  <c:v>5</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0"/>
          <c:order val="7"/>
          <c:tx>
            <c:strRef>
              <c:f>'Figure 4'!$O$11</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4'!$O$12:$O$77</c:f>
              <c:numCache>
                <c:formatCode>0.0</c:formatCode>
                <c:ptCount val="66"/>
                <c:pt idx="0">
                  <c:v>37.6</c:v>
                </c:pt>
                <c:pt idx="1">
                  <c:v>26.2</c:v>
                </c:pt>
                <c:pt idx="4">
                  <c:v>27.3</c:v>
                </c:pt>
                <c:pt idx="5">
                  <c:v>22.4</c:v>
                </c:pt>
                <c:pt idx="8">
                  <c:v>27.4</c:v>
                </c:pt>
                <c:pt idx="9">
                  <c:v>20.5</c:v>
                </c:pt>
                <c:pt idx="12">
                  <c:v>10.6</c:v>
                </c:pt>
                <c:pt idx="13">
                  <c:v>9.6999999999999993</c:v>
                </c:pt>
                <c:pt idx="16">
                  <c:v>8.6</c:v>
                </c:pt>
                <c:pt idx="17">
                  <c:v>8.3000000000000007</c:v>
                </c:pt>
                <c:pt idx="18">
                  <c:v>19.399999999999999</c:v>
                </c:pt>
                <c:pt idx="19">
                  <c:v>11.1</c:v>
                </c:pt>
                <c:pt idx="22">
                  <c:v>11.3</c:v>
                </c:pt>
                <c:pt idx="23">
                  <c:v>9.6</c:v>
                </c:pt>
                <c:pt idx="24">
                  <c:v>13.6</c:v>
                </c:pt>
                <c:pt idx="25">
                  <c:v>5.3</c:v>
                </c:pt>
                <c:pt idx="26">
                  <c:v>14.6</c:v>
                </c:pt>
                <c:pt idx="27">
                  <c:v>7.2</c:v>
                </c:pt>
                <c:pt idx="28">
                  <c:v>11.2</c:v>
                </c:pt>
                <c:pt idx="29">
                  <c:v>8.6</c:v>
                </c:pt>
                <c:pt idx="42">
                  <c:v>7.6</c:v>
                </c:pt>
                <c:pt idx="43">
                  <c:v>7.6</c:v>
                </c:pt>
                <c:pt idx="48">
                  <c:v>3.1</c:v>
                </c:pt>
                <c:pt idx="49">
                  <c:v>4</c:v>
                </c:pt>
                <c:pt idx="56">
                  <c:v>31</c:v>
                </c:pt>
                <c:pt idx="57">
                  <c:v>38.200000000000003</c:v>
                </c:pt>
                <c:pt idx="62">
                  <c:v>18.399999999999999</c:v>
                </c:pt>
                <c:pt idx="63">
                  <c:v>19.100000000000001</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1"/>
          <c:order val="8"/>
          <c:tx>
            <c:strRef>
              <c:f>'Figure 4'!$P$11</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4'!$P$12:$P$77</c:f>
              <c:numCache>
                <c:formatCode>0.0</c:formatCode>
                <c:ptCount val="66"/>
                <c:pt idx="0">
                  <c:v>31</c:v>
                </c:pt>
                <c:pt idx="1">
                  <c:v>24.2</c:v>
                </c:pt>
                <c:pt idx="4">
                  <c:v>22.4</c:v>
                </c:pt>
                <c:pt idx="5">
                  <c:v>21.5</c:v>
                </c:pt>
                <c:pt idx="8">
                  <c:v>29.6</c:v>
                </c:pt>
                <c:pt idx="9">
                  <c:v>17</c:v>
                </c:pt>
                <c:pt idx="12">
                  <c:v>11</c:v>
                </c:pt>
                <c:pt idx="13">
                  <c:v>9.5</c:v>
                </c:pt>
                <c:pt idx="18">
                  <c:v>15.9</c:v>
                </c:pt>
                <c:pt idx="19">
                  <c:v>9.9</c:v>
                </c:pt>
                <c:pt idx="22">
                  <c:v>17</c:v>
                </c:pt>
                <c:pt idx="23">
                  <c:v>10.1</c:v>
                </c:pt>
                <c:pt idx="24">
                  <c:v>16.5</c:v>
                </c:pt>
                <c:pt idx="25">
                  <c:v>12.7</c:v>
                </c:pt>
                <c:pt idx="26">
                  <c:v>12.7</c:v>
                </c:pt>
                <c:pt idx="27">
                  <c:v>10.7</c:v>
                </c:pt>
                <c:pt idx="28">
                  <c:v>9.1999999999999993</c:v>
                </c:pt>
                <c:pt idx="29">
                  <c:v>9.6</c:v>
                </c:pt>
                <c:pt idx="42">
                  <c:v>5.5</c:v>
                </c:pt>
                <c:pt idx="43">
                  <c:v>5.8</c:v>
                </c:pt>
                <c:pt idx="48">
                  <c:v>5.6</c:v>
                </c:pt>
                <c:pt idx="49">
                  <c:v>6.9</c:v>
                </c:pt>
                <c:pt idx="56">
                  <c:v>28.9</c:v>
                </c:pt>
                <c:pt idx="57">
                  <c:v>36.700000000000003</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2"/>
          <c:order val="9"/>
          <c:tx>
            <c:strRef>
              <c:f>'Figure 4'!$Q$11</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4'!$Q$12:$Q$77</c:f>
              <c:numCache>
                <c:formatCode>0.0</c:formatCode>
                <c:ptCount val="66"/>
                <c:pt idx="0">
                  <c:v>28.3</c:v>
                </c:pt>
                <c:pt idx="1">
                  <c:v>19.600000000000001</c:v>
                </c:pt>
                <c:pt idx="8">
                  <c:v>16.2</c:v>
                </c:pt>
                <c:pt idx="9">
                  <c:v>9</c:v>
                </c:pt>
                <c:pt idx="12">
                  <c:v>15.4</c:v>
                </c:pt>
                <c:pt idx="13">
                  <c:v>15.6</c:v>
                </c:pt>
                <c:pt idx="22">
                  <c:v>9.3000000000000007</c:v>
                </c:pt>
                <c:pt idx="23">
                  <c:v>9.8000000000000007</c:v>
                </c:pt>
                <c:pt idx="24">
                  <c:v>16.100000000000001</c:v>
                </c:pt>
                <c:pt idx="25">
                  <c:v>13.8</c:v>
                </c:pt>
                <c:pt idx="26">
                  <c:v>8.9</c:v>
                </c:pt>
                <c:pt idx="27">
                  <c:v>6.3</c:v>
                </c:pt>
                <c:pt idx="28">
                  <c:v>7.7</c:v>
                </c:pt>
                <c:pt idx="29">
                  <c:v>4.8</c:v>
                </c:pt>
                <c:pt idx="56">
                  <c:v>33.6</c:v>
                </c:pt>
                <c:pt idx="57">
                  <c:v>43.2</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3"/>
          <c:order val="10"/>
          <c:tx>
            <c:strRef>
              <c:f>'Figure 4'!$R$11</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4'!$R$12:$R$77</c:f>
              <c:numCache>
                <c:formatCode>0.0</c:formatCode>
                <c:ptCount val="66"/>
                <c:pt idx="0">
                  <c:v>35.9</c:v>
                </c:pt>
                <c:pt idx="1">
                  <c:v>30.9</c:v>
                </c:pt>
                <c:pt idx="8">
                  <c:v>15.7</c:v>
                </c:pt>
                <c:pt idx="9">
                  <c:v>11.5</c:v>
                </c:pt>
                <c:pt idx="12">
                  <c:v>15.3</c:v>
                </c:pt>
                <c:pt idx="13">
                  <c:v>11.3</c:v>
                </c:pt>
                <c:pt idx="22">
                  <c:v>14</c:v>
                </c:pt>
                <c:pt idx="23">
                  <c:v>13.2</c:v>
                </c:pt>
                <c:pt idx="26">
                  <c:v>10.1</c:v>
                </c:pt>
                <c:pt idx="27">
                  <c:v>6.6</c:v>
                </c:pt>
                <c:pt idx="28">
                  <c:v>9.4</c:v>
                </c:pt>
                <c:pt idx="29">
                  <c:v>5.3</c:v>
                </c:pt>
                <c:pt idx="56">
                  <c:v>33</c:v>
                </c:pt>
                <c:pt idx="57">
                  <c:v>41.4</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4"/>
          <c:order val="11"/>
          <c:tx>
            <c:strRef>
              <c:f>'Figure 4'!$S$11</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4'!$S$12:$S$77</c:f>
              <c:numCache>
                <c:formatCode>0.0</c:formatCode>
                <c:ptCount val="66"/>
                <c:pt idx="0">
                  <c:v>30.7</c:v>
                </c:pt>
                <c:pt idx="1">
                  <c:v>35.5</c:v>
                </c:pt>
                <c:pt idx="8">
                  <c:v>15.4</c:v>
                </c:pt>
                <c:pt idx="9">
                  <c:v>10.199999999999999</c:v>
                </c:pt>
                <c:pt idx="12">
                  <c:v>10.1</c:v>
                </c:pt>
                <c:pt idx="13">
                  <c:v>9.6</c:v>
                </c:pt>
                <c:pt idx="22">
                  <c:v>11.5</c:v>
                </c:pt>
                <c:pt idx="23">
                  <c:v>10.5</c:v>
                </c:pt>
                <c:pt idx="26">
                  <c:v>7.6</c:v>
                </c:pt>
                <c:pt idx="27">
                  <c:v>6.4</c:v>
                </c:pt>
                <c:pt idx="28">
                  <c:v>11.7</c:v>
                </c:pt>
                <c:pt idx="29">
                  <c:v>8.1999999999999993</c:v>
                </c:pt>
                <c:pt idx="56">
                  <c:v>29.1</c:v>
                </c:pt>
                <c:pt idx="57">
                  <c:v>30</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5"/>
          <c:order val="12"/>
          <c:tx>
            <c:strRef>
              <c:f>'Figure 4'!$T$11</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4'!$T$12:$T$77</c:f>
              <c:numCache>
                <c:formatCode>0.0</c:formatCode>
                <c:ptCount val="66"/>
                <c:pt idx="0">
                  <c:v>26.4</c:v>
                </c:pt>
                <c:pt idx="1">
                  <c:v>21.1</c:v>
                </c:pt>
                <c:pt idx="8">
                  <c:v>15.8</c:v>
                </c:pt>
                <c:pt idx="9">
                  <c:v>10.3</c:v>
                </c:pt>
                <c:pt idx="12">
                  <c:v>17.3</c:v>
                </c:pt>
                <c:pt idx="13">
                  <c:v>11.4</c:v>
                </c:pt>
                <c:pt idx="22">
                  <c:v>8.9</c:v>
                </c:pt>
                <c:pt idx="23">
                  <c:v>10.6</c:v>
                </c:pt>
                <c:pt idx="28">
                  <c:v>8.1999999999999993</c:v>
                </c:pt>
                <c:pt idx="29">
                  <c:v>6.3</c:v>
                </c:pt>
                <c:pt idx="56">
                  <c:v>38.9</c:v>
                </c:pt>
                <c:pt idx="57">
                  <c:v>48.9</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6"/>
          <c:order val="13"/>
          <c:tx>
            <c:strRef>
              <c:f>'Figure 4'!$U$11</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4'!$U$12:$U$77</c:f>
              <c:numCache>
                <c:formatCode>0.0</c:formatCode>
                <c:ptCount val="66"/>
                <c:pt idx="0">
                  <c:v>21.7</c:v>
                </c:pt>
                <c:pt idx="1">
                  <c:v>15.2</c:v>
                </c:pt>
                <c:pt idx="8">
                  <c:v>13.2</c:v>
                </c:pt>
                <c:pt idx="9">
                  <c:v>8.3000000000000007</c:v>
                </c:pt>
                <c:pt idx="12">
                  <c:v>20.7</c:v>
                </c:pt>
                <c:pt idx="13">
                  <c:v>11.5</c:v>
                </c:pt>
                <c:pt idx="22">
                  <c:v>9.1</c:v>
                </c:pt>
                <c:pt idx="23">
                  <c:v>8.4</c:v>
                </c:pt>
                <c:pt idx="28">
                  <c:v>6.5</c:v>
                </c:pt>
                <c:pt idx="29">
                  <c:v>5.2</c:v>
                </c:pt>
                <c:pt idx="56">
                  <c:v>57.5</c:v>
                </c:pt>
                <c:pt idx="57">
                  <c:v>70.900000000000006</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7"/>
          <c:order val="14"/>
          <c:tx>
            <c:strRef>
              <c:f>'Figure 4'!$V$11</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4'!$V$12:$V$77</c:f>
              <c:numCache>
                <c:formatCode>0.0</c:formatCode>
                <c:ptCount val="66"/>
                <c:pt idx="0">
                  <c:v>15.9</c:v>
                </c:pt>
                <c:pt idx="1">
                  <c:v>11.1</c:v>
                </c:pt>
                <c:pt idx="8">
                  <c:v>8.9</c:v>
                </c:pt>
                <c:pt idx="9">
                  <c:v>7.9</c:v>
                </c:pt>
                <c:pt idx="12">
                  <c:v>13.2</c:v>
                </c:pt>
                <c:pt idx="13">
                  <c:v>16.7</c:v>
                </c:pt>
                <c:pt idx="22">
                  <c:v>11.3</c:v>
                </c:pt>
                <c:pt idx="23">
                  <c:v>10.7</c:v>
                </c:pt>
                <c:pt idx="28">
                  <c:v>7.7</c:v>
                </c:pt>
                <c:pt idx="29">
                  <c:v>6.2</c:v>
                </c:pt>
                <c:pt idx="56">
                  <c:v>21.6</c:v>
                </c:pt>
                <c:pt idx="57">
                  <c:v>31.5</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8"/>
          <c:order val="15"/>
          <c:tx>
            <c:strRef>
              <c:f>'Figure 4'!$W$11</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4'!$W$12:$W$77</c:f>
              <c:numCache>
                <c:formatCode>0.0</c:formatCode>
                <c:ptCount val="66"/>
                <c:pt idx="0">
                  <c:v>12.1</c:v>
                </c:pt>
                <c:pt idx="1">
                  <c:v>7</c:v>
                </c:pt>
                <c:pt idx="8">
                  <c:v>16</c:v>
                </c:pt>
                <c:pt idx="9">
                  <c:v>6.1</c:v>
                </c:pt>
                <c:pt idx="12">
                  <c:v>7.1</c:v>
                </c:pt>
                <c:pt idx="13">
                  <c:v>13.2</c:v>
                </c:pt>
                <c:pt idx="22">
                  <c:v>11.3</c:v>
                </c:pt>
                <c:pt idx="23">
                  <c:v>10.6</c:v>
                </c:pt>
                <c:pt idx="28">
                  <c:v>12.8</c:v>
                </c:pt>
                <c:pt idx="29">
                  <c:v>14.6</c:v>
                </c:pt>
                <c:pt idx="56">
                  <c:v>53.4</c:v>
                </c:pt>
                <c:pt idx="57">
                  <c:v>71.7</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9"/>
          <c:order val="16"/>
          <c:tx>
            <c:strRef>
              <c:f>'Figure 4'!$X$11</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4'!$X$12:$X$77</c:f>
              <c:numCache>
                <c:formatCode>0.0</c:formatCode>
                <c:ptCount val="66"/>
                <c:pt idx="0">
                  <c:v>11.8</c:v>
                </c:pt>
                <c:pt idx="1">
                  <c:v>7</c:v>
                </c:pt>
                <c:pt idx="8">
                  <c:v>15.6</c:v>
                </c:pt>
                <c:pt idx="9">
                  <c:v>10.6</c:v>
                </c:pt>
                <c:pt idx="12">
                  <c:v>15.2</c:v>
                </c:pt>
                <c:pt idx="13">
                  <c:v>11.4</c:v>
                </c:pt>
                <c:pt idx="22">
                  <c:v>10.9</c:v>
                </c:pt>
                <c:pt idx="23">
                  <c:v>9.8000000000000007</c:v>
                </c:pt>
                <c:pt idx="28">
                  <c:v>8.5</c:v>
                </c:pt>
                <c:pt idx="29">
                  <c:v>10.3</c:v>
                </c:pt>
                <c:pt idx="56">
                  <c:v>45.8</c:v>
                </c:pt>
                <c:pt idx="57">
                  <c:v>48.7</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0"/>
          <c:order val="17"/>
          <c:tx>
            <c:strRef>
              <c:f>'Figure 4'!$Y$11</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4'!$Y$12:$Y$77</c:f>
              <c:numCache>
                <c:formatCode>0.0</c:formatCode>
                <c:ptCount val="66"/>
                <c:pt idx="0">
                  <c:v>13.9</c:v>
                </c:pt>
                <c:pt idx="1">
                  <c:v>9.5</c:v>
                </c:pt>
                <c:pt idx="8">
                  <c:v>16.7</c:v>
                </c:pt>
                <c:pt idx="9">
                  <c:v>10.8</c:v>
                </c:pt>
                <c:pt idx="12">
                  <c:v>19.7</c:v>
                </c:pt>
                <c:pt idx="13">
                  <c:v>13.1</c:v>
                </c:pt>
                <c:pt idx="22">
                  <c:v>12</c:v>
                </c:pt>
                <c:pt idx="23">
                  <c:v>10.1</c:v>
                </c:pt>
                <c:pt idx="28">
                  <c:v>12.2</c:v>
                </c:pt>
                <c:pt idx="29">
                  <c:v>10.199999999999999</c:v>
                </c:pt>
                <c:pt idx="56">
                  <c:v>57.4</c:v>
                </c:pt>
                <c:pt idx="57">
                  <c:v>69.7</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1"/>
          <c:order val="18"/>
          <c:tx>
            <c:strRef>
              <c:f>'Figure 4'!$Z$11</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4'!$Z$12:$Z$77</c:f>
              <c:numCache>
                <c:formatCode>0.0</c:formatCode>
                <c:ptCount val="66"/>
                <c:pt idx="0">
                  <c:v>28</c:v>
                </c:pt>
                <c:pt idx="1">
                  <c:v>14.2</c:v>
                </c:pt>
                <c:pt idx="8">
                  <c:v>8.8000000000000007</c:v>
                </c:pt>
                <c:pt idx="9">
                  <c:v>9.3000000000000007</c:v>
                </c:pt>
                <c:pt idx="12">
                  <c:v>15.7</c:v>
                </c:pt>
                <c:pt idx="13">
                  <c:v>11.1</c:v>
                </c:pt>
                <c:pt idx="22">
                  <c:v>13.1</c:v>
                </c:pt>
                <c:pt idx="23">
                  <c:v>12.4</c:v>
                </c:pt>
                <c:pt idx="56">
                  <c:v>45.3</c:v>
                </c:pt>
                <c:pt idx="57">
                  <c:v>70.099999999999994</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2"/>
          <c:order val="19"/>
          <c:tx>
            <c:strRef>
              <c:f>'Figure 4'!$AA$11</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4'!$AA$12:$AA$77</c:f>
              <c:numCache>
                <c:formatCode>0.0</c:formatCode>
                <c:ptCount val="66"/>
                <c:pt idx="0">
                  <c:v>18.600000000000001</c:v>
                </c:pt>
                <c:pt idx="1">
                  <c:v>18.2</c:v>
                </c:pt>
                <c:pt idx="8">
                  <c:v>12.4</c:v>
                </c:pt>
                <c:pt idx="9">
                  <c:v>9.4</c:v>
                </c:pt>
                <c:pt idx="12">
                  <c:v>23</c:v>
                </c:pt>
                <c:pt idx="13">
                  <c:v>17.7</c:v>
                </c:pt>
                <c:pt idx="22">
                  <c:v>9.6</c:v>
                </c:pt>
                <c:pt idx="23">
                  <c:v>7</c:v>
                </c:pt>
                <c:pt idx="56">
                  <c:v>33.4</c:v>
                </c:pt>
                <c:pt idx="57">
                  <c:v>32.799999999999997</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3"/>
          <c:order val="20"/>
          <c:tx>
            <c:strRef>
              <c:f>'Figure 4'!$AB$11</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4'!$AB$12:$AB$77</c:f>
              <c:numCache>
                <c:formatCode>0.0</c:formatCode>
                <c:ptCount val="66"/>
                <c:pt idx="12">
                  <c:v>20.100000000000001</c:v>
                </c:pt>
                <c:pt idx="13">
                  <c:v>19</c:v>
                </c:pt>
                <c:pt idx="22">
                  <c:v>7</c:v>
                </c:pt>
                <c:pt idx="23">
                  <c:v>7.2</c:v>
                </c:pt>
                <c:pt idx="56">
                  <c:v>30.4</c:v>
                </c:pt>
                <c:pt idx="57">
                  <c:v>34.5</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4"/>
          <c:order val="21"/>
          <c:tx>
            <c:strRef>
              <c:f>'Figure 4'!$AC$11</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4'!$AC$12:$AC$77</c:f>
              <c:numCache>
                <c:formatCode>0.0</c:formatCode>
                <c:ptCount val="66"/>
                <c:pt idx="12">
                  <c:v>15.4</c:v>
                </c:pt>
                <c:pt idx="13">
                  <c:v>15.9</c:v>
                </c:pt>
                <c:pt idx="22">
                  <c:v>9.8000000000000007</c:v>
                </c:pt>
                <c:pt idx="23">
                  <c:v>9.6999999999999993</c:v>
                </c:pt>
                <c:pt idx="56">
                  <c:v>32.1</c:v>
                </c:pt>
                <c:pt idx="57">
                  <c:v>31.1</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5"/>
          <c:order val="22"/>
          <c:tx>
            <c:strRef>
              <c:f>'Figure 4'!$AD$11</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4'!$AD$12:$AD$77</c:f>
              <c:numCache>
                <c:formatCode>0.0</c:formatCode>
                <c:ptCount val="66"/>
                <c:pt idx="12">
                  <c:v>11.9</c:v>
                </c:pt>
                <c:pt idx="13">
                  <c:v>12.9</c:v>
                </c:pt>
                <c:pt idx="22">
                  <c:v>7</c:v>
                </c:pt>
                <c:pt idx="23">
                  <c:v>6.5</c:v>
                </c:pt>
                <c:pt idx="56">
                  <c:v>33.9</c:v>
                </c:pt>
                <c:pt idx="57">
                  <c:v>29.3</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6"/>
          <c:order val="23"/>
          <c:tx>
            <c:strRef>
              <c:f>'Figure 4'!$AE$11</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4'!$AE$12:$AE$77</c:f>
              <c:numCache>
                <c:formatCode>0.0</c:formatCode>
                <c:ptCount val="66"/>
                <c:pt idx="12">
                  <c:v>9.8000000000000007</c:v>
                </c:pt>
                <c:pt idx="13">
                  <c:v>8</c:v>
                </c:pt>
                <c:pt idx="22">
                  <c:v>5.5</c:v>
                </c:pt>
                <c:pt idx="23">
                  <c:v>6.4</c:v>
                </c:pt>
                <c:pt idx="56">
                  <c:v>38.4</c:v>
                </c:pt>
                <c:pt idx="57">
                  <c:v>37.200000000000003</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7"/>
          <c:order val="24"/>
          <c:tx>
            <c:strRef>
              <c:f>'Figure 4'!$AF$11</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4'!$AF$12:$AF$77</c:f>
              <c:numCache>
                <c:formatCode>0.0</c:formatCode>
                <c:ptCount val="66"/>
                <c:pt idx="12">
                  <c:v>18.600000000000001</c:v>
                </c:pt>
                <c:pt idx="13">
                  <c:v>13.9</c:v>
                </c:pt>
                <c:pt idx="22">
                  <c:v>10.7</c:v>
                </c:pt>
                <c:pt idx="23">
                  <c:v>8.1999999999999993</c:v>
                </c:pt>
                <c:pt idx="56">
                  <c:v>30.7</c:v>
                </c:pt>
                <c:pt idx="57">
                  <c:v>41</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8"/>
          <c:order val="25"/>
          <c:tx>
            <c:strRef>
              <c:f>'Figure 4'!$AG$11</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4'!$AG$12:$AG$77</c:f>
              <c:numCache>
                <c:formatCode>0.0</c:formatCode>
                <c:ptCount val="66"/>
                <c:pt idx="12">
                  <c:v>14.4</c:v>
                </c:pt>
                <c:pt idx="13">
                  <c:v>14.5</c:v>
                </c:pt>
                <c:pt idx="22">
                  <c:v>6.9</c:v>
                </c:pt>
                <c:pt idx="23">
                  <c:v>7.4</c:v>
                </c:pt>
                <c:pt idx="56">
                  <c:v>27.9</c:v>
                </c:pt>
                <c:pt idx="57">
                  <c:v>30.8</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9"/>
          <c:order val="26"/>
          <c:tx>
            <c:strRef>
              <c:f>'Figure 4'!$AH$11</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4'!$AH$12:$AH$77</c:f>
              <c:numCache>
                <c:formatCode>0.0</c:formatCode>
                <c:ptCount val="66"/>
                <c:pt idx="12">
                  <c:v>19.899999999999999</c:v>
                </c:pt>
                <c:pt idx="13">
                  <c:v>15.6</c:v>
                </c:pt>
                <c:pt idx="56">
                  <c:v>25.5</c:v>
                </c:pt>
                <c:pt idx="57">
                  <c:v>29.9</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
          <c:order val="40"/>
          <c:tx>
            <c:strRef>
              <c:f>'Figure 4'!$J$11</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4'!$J$12:$J$77</c:f>
              <c:numCache>
                <c:formatCode>0.0</c:formatCode>
                <c:ptCount val="66"/>
                <c:pt idx="0">
                  <c:v>21</c:v>
                </c:pt>
                <c:pt idx="1">
                  <c:v>12.4</c:v>
                </c:pt>
                <c:pt idx="4">
                  <c:v>17</c:v>
                </c:pt>
                <c:pt idx="5">
                  <c:v>14.7</c:v>
                </c:pt>
                <c:pt idx="6">
                  <c:v>21.9</c:v>
                </c:pt>
                <c:pt idx="7">
                  <c:v>18.600000000000001</c:v>
                </c:pt>
                <c:pt idx="8">
                  <c:v>14.1</c:v>
                </c:pt>
                <c:pt idx="9">
                  <c:v>4.8</c:v>
                </c:pt>
                <c:pt idx="10">
                  <c:v>14.7</c:v>
                </c:pt>
                <c:pt idx="11">
                  <c:v>11.4</c:v>
                </c:pt>
                <c:pt idx="12">
                  <c:v>6.6</c:v>
                </c:pt>
                <c:pt idx="13">
                  <c:v>7.4</c:v>
                </c:pt>
                <c:pt idx="16">
                  <c:v>13.6</c:v>
                </c:pt>
                <c:pt idx="17">
                  <c:v>10.4</c:v>
                </c:pt>
                <c:pt idx="18">
                  <c:v>6.1</c:v>
                </c:pt>
                <c:pt idx="19">
                  <c:v>5.8</c:v>
                </c:pt>
                <c:pt idx="20">
                  <c:v>15.6</c:v>
                </c:pt>
                <c:pt idx="21">
                  <c:v>9.1999999999999993</c:v>
                </c:pt>
                <c:pt idx="22">
                  <c:v>11</c:v>
                </c:pt>
                <c:pt idx="23">
                  <c:v>10.1</c:v>
                </c:pt>
                <c:pt idx="24">
                  <c:v>33.1</c:v>
                </c:pt>
                <c:pt idx="25">
                  <c:v>13.3</c:v>
                </c:pt>
                <c:pt idx="26">
                  <c:v>12.3</c:v>
                </c:pt>
                <c:pt idx="27">
                  <c:v>8.6</c:v>
                </c:pt>
                <c:pt idx="28">
                  <c:v>10.3</c:v>
                </c:pt>
                <c:pt idx="29">
                  <c:v>11.1</c:v>
                </c:pt>
                <c:pt idx="32">
                  <c:v>11.3</c:v>
                </c:pt>
                <c:pt idx="33">
                  <c:v>6.5</c:v>
                </c:pt>
                <c:pt idx="36">
                  <c:v>8.6999999999999993</c:v>
                </c:pt>
                <c:pt idx="37">
                  <c:v>7.3</c:v>
                </c:pt>
                <c:pt idx="38">
                  <c:v>10.6</c:v>
                </c:pt>
                <c:pt idx="39">
                  <c:v>8.1</c:v>
                </c:pt>
                <c:pt idx="40">
                  <c:v>5.7</c:v>
                </c:pt>
                <c:pt idx="41">
                  <c:v>3.9</c:v>
                </c:pt>
                <c:pt idx="42">
                  <c:v>7</c:v>
                </c:pt>
                <c:pt idx="43">
                  <c:v>6</c:v>
                </c:pt>
                <c:pt idx="48">
                  <c:v>3</c:v>
                </c:pt>
                <c:pt idx="49">
                  <c:v>5.0999999999999996</c:v>
                </c:pt>
                <c:pt idx="50">
                  <c:v>4.2</c:v>
                </c:pt>
                <c:pt idx="51">
                  <c:v>3.3</c:v>
                </c:pt>
                <c:pt idx="52">
                  <c:v>6.2</c:v>
                </c:pt>
                <c:pt idx="53">
                  <c:v>3.1</c:v>
                </c:pt>
                <c:pt idx="54">
                  <c:v>7.5</c:v>
                </c:pt>
                <c:pt idx="55">
                  <c:v>2.5</c:v>
                </c:pt>
                <c:pt idx="56">
                  <c:v>38.4</c:v>
                </c:pt>
                <c:pt idx="57">
                  <c:v>42.6</c:v>
                </c:pt>
                <c:pt idx="62">
                  <c:v>18.3</c:v>
                </c:pt>
                <c:pt idx="63">
                  <c:v>8.9</c:v>
                </c:pt>
                <c:pt idx="64">
                  <c:v>8.8000000000000007</c:v>
                </c:pt>
                <c:pt idx="65">
                  <c:v>4.0999999999999996</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dPt>
            <c:idx val="64"/>
            <c:marker>
              <c:spPr>
                <a:solidFill>
                  <a:srgbClr val="7B86C2"/>
                </a:solidFill>
                <a:ln>
                  <a:noFill/>
                </a:ln>
              </c:spPr>
            </c:marker>
            <c:bubble3D val="0"/>
          </c:dPt>
          <c:dPt>
            <c:idx val="65"/>
            <c:marker>
              <c:spPr>
                <a:solidFill>
                  <a:srgbClr val="854337"/>
                </a:solidFill>
                <a:ln>
                  <a:noFill/>
                </a:ln>
              </c:spPr>
            </c:marker>
            <c:bubble3D val="0"/>
          </c:dPt>
          <c:xVal>
            <c:numRef>
              <c:f>'Figure 4'!$I$12:$I$77</c:f>
              <c:numCache>
                <c:formatCode>0.0</c:formatCode>
                <c:ptCount val="66"/>
                <c:pt idx="0">
                  <c:v>21</c:v>
                </c:pt>
                <c:pt idx="1">
                  <c:v>15.7</c:v>
                </c:pt>
                <c:pt idx="4">
                  <c:v>6.8</c:v>
                </c:pt>
                <c:pt idx="5">
                  <c:v>7.1</c:v>
                </c:pt>
                <c:pt idx="6">
                  <c:v>14.3</c:v>
                </c:pt>
                <c:pt idx="7">
                  <c:v>14.4</c:v>
                </c:pt>
                <c:pt idx="8">
                  <c:v>13.8</c:v>
                </c:pt>
                <c:pt idx="9">
                  <c:v>11.2</c:v>
                </c:pt>
                <c:pt idx="10">
                  <c:v>5.8</c:v>
                </c:pt>
                <c:pt idx="11">
                  <c:v>6</c:v>
                </c:pt>
                <c:pt idx="12">
                  <c:v>6.1</c:v>
                </c:pt>
                <c:pt idx="13">
                  <c:v>3.3</c:v>
                </c:pt>
                <c:pt idx="16">
                  <c:v>7.9</c:v>
                </c:pt>
                <c:pt idx="17">
                  <c:v>6.4</c:v>
                </c:pt>
                <c:pt idx="18">
                  <c:v>17.5</c:v>
                </c:pt>
                <c:pt idx="19">
                  <c:v>11.2</c:v>
                </c:pt>
                <c:pt idx="20">
                  <c:v>12.6</c:v>
                </c:pt>
                <c:pt idx="21">
                  <c:v>7.9</c:v>
                </c:pt>
                <c:pt idx="22">
                  <c:v>15.3</c:v>
                </c:pt>
                <c:pt idx="23">
                  <c:v>11.9</c:v>
                </c:pt>
                <c:pt idx="24">
                  <c:v>7.9</c:v>
                </c:pt>
                <c:pt idx="25">
                  <c:v>4.7</c:v>
                </c:pt>
                <c:pt idx="26">
                  <c:v>8.6</c:v>
                </c:pt>
                <c:pt idx="27">
                  <c:v>4.3</c:v>
                </c:pt>
                <c:pt idx="28">
                  <c:v>10</c:v>
                </c:pt>
                <c:pt idx="29">
                  <c:v>6.4</c:v>
                </c:pt>
                <c:pt idx="32">
                  <c:v>8.6999999999999993</c:v>
                </c:pt>
                <c:pt idx="33">
                  <c:v>5.3</c:v>
                </c:pt>
                <c:pt idx="36">
                  <c:v>10.1</c:v>
                </c:pt>
                <c:pt idx="37">
                  <c:v>7.9</c:v>
                </c:pt>
                <c:pt idx="38">
                  <c:v>7.1</c:v>
                </c:pt>
                <c:pt idx="39">
                  <c:v>4.8</c:v>
                </c:pt>
                <c:pt idx="42">
                  <c:v>8</c:v>
                </c:pt>
                <c:pt idx="43">
                  <c:v>5.7</c:v>
                </c:pt>
                <c:pt idx="48">
                  <c:v>4</c:v>
                </c:pt>
                <c:pt idx="49">
                  <c:v>2.5</c:v>
                </c:pt>
                <c:pt idx="50">
                  <c:v>6.3</c:v>
                </c:pt>
                <c:pt idx="51">
                  <c:v>2.2999999999999998</c:v>
                </c:pt>
                <c:pt idx="52">
                  <c:v>5.8</c:v>
                </c:pt>
                <c:pt idx="53">
                  <c:v>2.2999999999999998</c:v>
                </c:pt>
                <c:pt idx="54">
                  <c:v>3.3</c:v>
                </c:pt>
                <c:pt idx="55">
                  <c:v>2.7</c:v>
                </c:pt>
                <c:pt idx="56">
                  <c:v>22.4</c:v>
                </c:pt>
                <c:pt idx="57">
                  <c:v>21.8</c:v>
                </c:pt>
                <c:pt idx="62">
                  <c:v>9.6999999999999993</c:v>
                </c:pt>
                <c:pt idx="63">
                  <c:v>8.4</c:v>
                </c:pt>
                <c:pt idx="64">
                  <c:v>4.2</c:v>
                </c:pt>
                <c:pt idx="65">
                  <c:v>6</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dPt>
            <c:idx val="64"/>
            <c:marker>
              <c:spPr>
                <a:solidFill>
                  <a:srgbClr val="4B59A3"/>
                </a:solidFill>
                <a:ln>
                  <a:noFill/>
                </a:ln>
              </c:spPr>
            </c:marker>
            <c:bubble3D val="0"/>
          </c:dPt>
          <c:dPt>
            <c:idx val="65"/>
            <c:marker>
              <c:spPr>
                <a:solidFill>
                  <a:srgbClr val="643229"/>
                </a:solidFill>
                <a:ln>
                  <a:noFill/>
                </a:ln>
              </c:spPr>
            </c:marker>
            <c:bubble3D val="0"/>
          </c:dPt>
          <c:xVal>
            <c:numRef>
              <c:f>'Figure 4'!$H$12:$H$77</c:f>
              <c:numCache>
                <c:formatCode>0.0</c:formatCode>
                <c:ptCount val="66"/>
                <c:pt idx="0">
                  <c:v>25.6</c:v>
                </c:pt>
                <c:pt idx="1">
                  <c:v>18.100000000000001</c:v>
                </c:pt>
                <c:pt idx="2">
                  <c:v>22.3</c:v>
                </c:pt>
                <c:pt idx="3">
                  <c:v>18.3</c:v>
                </c:pt>
                <c:pt idx="4">
                  <c:v>19.5</c:v>
                </c:pt>
                <c:pt idx="5">
                  <c:v>16.7</c:v>
                </c:pt>
                <c:pt idx="6">
                  <c:v>20.7</c:v>
                </c:pt>
                <c:pt idx="7">
                  <c:v>14.1</c:v>
                </c:pt>
                <c:pt idx="8">
                  <c:v>17.7</c:v>
                </c:pt>
                <c:pt idx="9">
                  <c:v>12.2</c:v>
                </c:pt>
                <c:pt idx="10">
                  <c:v>12.8</c:v>
                </c:pt>
                <c:pt idx="11">
                  <c:v>12.9</c:v>
                </c:pt>
                <c:pt idx="12">
                  <c:v>12.8</c:v>
                </c:pt>
                <c:pt idx="13">
                  <c:v>10.7</c:v>
                </c:pt>
                <c:pt idx="14">
                  <c:v>15.3</c:v>
                </c:pt>
                <c:pt idx="15">
                  <c:v>7.5</c:v>
                </c:pt>
                <c:pt idx="16">
                  <c:v>12.5</c:v>
                </c:pt>
                <c:pt idx="17">
                  <c:v>10.3</c:v>
                </c:pt>
                <c:pt idx="18">
                  <c:v>11.8</c:v>
                </c:pt>
                <c:pt idx="19">
                  <c:v>7.7</c:v>
                </c:pt>
                <c:pt idx="20">
                  <c:v>11.9</c:v>
                </c:pt>
                <c:pt idx="21">
                  <c:v>7.2</c:v>
                </c:pt>
                <c:pt idx="22">
                  <c:v>10</c:v>
                </c:pt>
                <c:pt idx="23">
                  <c:v>8.9</c:v>
                </c:pt>
                <c:pt idx="24">
                  <c:v>11.5</c:v>
                </c:pt>
                <c:pt idx="25">
                  <c:v>6.6</c:v>
                </c:pt>
                <c:pt idx="26">
                  <c:v>10.3</c:v>
                </c:pt>
                <c:pt idx="27">
                  <c:v>6.8</c:v>
                </c:pt>
                <c:pt idx="28">
                  <c:v>9.5</c:v>
                </c:pt>
                <c:pt idx="29">
                  <c:v>7.4</c:v>
                </c:pt>
                <c:pt idx="30">
                  <c:v>11.7</c:v>
                </c:pt>
                <c:pt idx="31">
                  <c:v>5.0999999999999996</c:v>
                </c:pt>
                <c:pt idx="32">
                  <c:v>9.3000000000000007</c:v>
                </c:pt>
                <c:pt idx="33">
                  <c:v>6</c:v>
                </c:pt>
                <c:pt idx="34">
                  <c:v>11.2</c:v>
                </c:pt>
                <c:pt idx="35">
                  <c:v>2.9</c:v>
                </c:pt>
                <c:pt idx="36">
                  <c:v>7.6</c:v>
                </c:pt>
                <c:pt idx="37">
                  <c:v>6.5</c:v>
                </c:pt>
                <c:pt idx="38">
                  <c:v>8</c:v>
                </c:pt>
                <c:pt idx="39">
                  <c:v>5.7</c:v>
                </c:pt>
                <c:pt idx="40">
                  <c:v>6.9</c:v>
                </c:pt>
                <c:pt idx="41">
                  <c:v>6.6</c:v>
                </c:pt>
                <c:pt idx="42">
                  <c:v>7.3</c:v>
                </c:pt>
                <c:pt idx="43">
                  <c:v>6</c:v>
                </c:pt>
                <c:pt idx="44">
                  <c:v>8.3000000000000007</c:v>
                </c:pt>
                <c:pt idx="45">
                  <c:v>3.7</c:v>
                </c:pt>
                <c:pt idx="46">
                  <c:v>7</c:v>
                </c:pt>
                <c:pt idx="47">
                  <c:v>4.5999999999999996</c:v>
                </c:pt>
                <c:pt idx="48">
                  <c:v>5.8</c:v>
                </c:pt>
                <c:pt idx="49">
                  <c:v>5.2</c:v>
                </c:pt>
                <c:pt idx="50">
                  <c:v>7.3</c:v>
                </c:pt>
                <c:pt idx="51">
                  <c:v>3.3</c:v>
                </c:pt>
                <c:pt idx="52">
                  <c:v>6</c:v>
                </c:pt>
                <c:pt idx="53">
                  <c:v>2.7</c:v>
                </c:pt>
                <c:pt idx="54">
                  <c:v>3.1</c:v>
                </c:pt>
                <c:pt idx="55">
                  <c:v>2.2999999999999998</c:v>
                </c:pt>
                <c:pt idx="56">
                  <c:v>35.5</c:v>
                </c:pt>
                <c:pt idx="57">
                  <c:v>41</c:v>
                </c:pt>
                <c:pt idx="58">
                  <c:v>24.3</c:v>
                </c:pt>
                <c:pt idx="59">
                  <c:v>13.5</c:v>
                </c:pt>
                <c:pt idx="60">
                  <c:v>11</c:v>
                </c:pt>
                <c:pt idx="61">
                  <c:v>14</c:v>
                </c:pt>
                <c:pt idx="62">
                  <c:v>12.9</c:v>
                </c:pt>
                <c:pt idx="63">
                  <c:v>10.4</c:v>
                </c:pt>
                <c:pt idx="64">
                  <c:v>5.5</c:v>
                </c:pt>
                <c:pt idx="65">
                  <c:v>5.4</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dLbls>
          <c:showLegendKey val="0"/>
          <c:showVal val="0"/>
          <c:showCatName val="0"/>
          <c:showSerName val="0"/>
          <c:showPercent val="0"/>
          <c:showBubbleSize val="0"/>
        </c:dLbls>
        <c:axId val="353778304"/>
        <c:axId val="353776768"/>
      </c:scatterChart>
      <c:scatterChart>
        <c:scatterStyle val="smoothMarker"/>
        <c:varyColors val="0"/>
        <c:ser>
          <c:idx val="32"/>
          <c:order val="27"/>
          <c:tx>
            <c:strRef>
              <c:f>'Figure 4'!$AI$11</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4'!$AI$12:$AI$77</c:f>
              <c:numCache>
                <c:formatCode>0.0</c:formatCode>
                <c:ptCount val="66"/>
                <c:pt idx="12">
                  <c:v>16.2</c:v>
                </c:pt>
                <c:pt idx="13">
                  <c:v>11.7</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3"/>
          <c:order val="28"/>
          <c:tx>
            <c:strRef>
              <c:f>'Figure 4'!$AJ$11</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4'!$AJ$12:$AJ$77</c:f>
              <c:numCache>
                <c:formatCode>0.0</c:formatCode>
                <c:ptCount val="66"/>
                <c:pt idx="12">
                  <c:v>12.4</c:v>
                </c:pt>
                <c:pt idx="13">
                  <c:v>6.9</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4"/>
          <c:order val="29"/>
          <c:tx>
            <c:strRef>
              <c:f>'Figure 4'!$AK$11</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4'!$AK$12:$AK$77</c:f>
              <c:numCache>
                <c:formatCode>0.0</c:formatCode>
                <c:ptCount val="66"/>
                <c:pt idx="12">
                  <c:v>14.6</c:v>
                </c:pt>
                <c:pt idx="13">
                  <c:v>11.4</c:v>
                </c:pt>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5"/>
          <c:order val="30"/>
          <c:tx>
            <c:strRef>
              <c:f>'Figure 4'!$AL$11</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4'!$AL$12:$AL$77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6"/>
          <c:order val="31"/>
          <c:tx>
            <c:strRef>
              <c:f>'Figure 4'!$AM$11</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4'!$AM$12:$AM$77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7"/>
          <c:order val="32"/>
          <c:tx>
            <c:strRef>
              <c:f>'Figure 4'!$AN$11</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4'!$AN$12:$AN$77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8"/>
          <c:order val="33"/>
          <c:tx>
            <c:strRef>
              <c:f>'Figure 4'!$AO$11</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4'!$AO$12:$AO$77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9"/>
          <c:order val="34"/>
          <c:tx>
            <c:strRef>
              <c:f>'Figure 4'!$AP$11</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4'!$AP$12:$AP$77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0"/>
          <c:order val="35"/>
          <c:tx>
            <c:strRef>
              <c:f>'Figure 4'!$AQ$11</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4'!$AQ$12:$AQ$77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1"/>
          <c:order val="36"/>
          <c:tx>
            <c:strRef>
              <c:f>'Figure 4'!$AR$11</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4'!$AR$12:$AR$77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2"/>
          <c:order val="37"/>
          <c:tx>
            <c:strRef>
              <c:f>'Figure 4'!$AS$11</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4'!$AS$12:$AS$77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3"/>
          <c:order val="38"/>
          <c:tx>
            <c:strRef>
              <c:f>'Figure 4'!$AT$11</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4'!$AT$12:$AT$77</c:f>
              <c:numCache>
                <c:formatCode>0.0</c:formatCode>
                <c:ptCount val="66"/>
              </c:numCache>
            </c:numRef>
          </c:xVal>
          <c:yVal>
            <c:numRef>
              <c:f>'Figure 4'!$AU$12:$AU$83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1"/>
          <c:order val="39"/>
          <c:tx>
            <c:strRef>
              <c:f>'Figure 4'!$C$11</c:f>
              <c:strCache>
                <c:ptCount val="1"/>
              </c:strCache>
            </c:strRef>
          </c:tx>
          <c:spPr>
            <a:ln>
              <a:noFill/>
            </a:ln>
          </c:spPr>
          <c:marker>
            <c:symbol val="none"/>
          </c:marker>
          <c:dLbls>
            <c:dLbl>
              <c:idx val="0"/>
              <c:layout/>
              <c:tx>
                <c:strRef>
                  <c:f>'Figure 4'!$C$12</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4'!$C$13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4'!$C$14</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4'!$C$15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4'!$C$16</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4'!$C$17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4'!$C$18</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4'!$C$19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4'!$C$20</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4'!$C$21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4'!$C$22</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4'!$C$23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4'!$C$24</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4'!$C$25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4'!$C$26</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4'!$C$27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4'!$C$28</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4'!$C$29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4'!$C$30</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4'!$C$31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4'!$C$32</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4'!$C$33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4'!$C$34</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4'!$C$35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4'!$C$36</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4'!$C$37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4'!$C$38</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4'!$C$39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4'!$C$40</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4'!$C$41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4'!$C$42</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4'!$C$43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4'!$C$44</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4'!$C$45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4'!$C$46</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4'!$C$47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4'!$C$48</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4'!$C$49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4'!$C$50</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4'!$C$51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4'!$C$52</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4'!$C$53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4'!$C$54</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4'!$C$55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4'!$C$56</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4'!$C$57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4'!$C$58</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4'!$C$59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4'!$C$60</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4'!$C$61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4'!$C$62</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4'!$C$63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4'!$C$64</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4'!$C$65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4'!$C$66</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4'!$C$67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4'!$C$68</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4'!$C$69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4'!$C$70</c:f>
                  <c:strCache>
                    <c:ptCount val="1"/>
                    <c:pt idx="0">
                      <c:v>Iceland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4'!$C$71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4'!$C$72</c:f>
                  <c:strCache>
                    <c:ptCount val="1"/>
                    <c:pt idx="0">
                      <c:v>FYR of Macedonia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4'!$C$73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4'!$C$74</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4'!$C$75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layout/>
              <c:tx>
                <c:strRef>
                  <c:f>'Figure 4'!$C$76</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5"/>
              <c:tx>
                <c:strRef>
                  <c:f>'Figure 4'!$C$77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tx>
                <c:strRef>
                  <c:f>'Figure 4'!$C$76</c:f>
                  <c:strCache>
                    <c:ptCount val="1"/>
                    <c:pt idx="0">
                      <c:v>Switzerland</c:v>
                    </c:pt>
                  </c:strCache>
                </c:strRef>
              </c:tx>
              <c:dLblPos val="l"/>
              <c:showLegendKey val="0"/>
              <c:showVal val="1"/>
              <c:showCatName val="0"/>
              <c:showSerName val="0"/>
              <c:showPercent val="0"/>
              <c:showBubbleSize val="0"/>
            </c:dLbl>
            <c:dLbl>
              <c:idx val="67"/>
              <c:tx>
                <c:strRef>
                  <c:f>'Figure 4'!$C$77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Pos val="l"/>
            <c:showLegendKey val="0"/>
            <c:showVal val="1"/>
            <c:showCatName val="0"/>
            <c:showSerName val="0"/>
            <c:showPercent val="0"/>
            <c:showBubbleSize val="0"/>
            <c:showLeaderLines val="0"/>
          </c:dLbls>
          <c:xVal>
            <c:numRef>
              <c:f>'Figure 4'!$A$12:$A$77</c:f>
              <c:numCache>
                <c:formatCode>0</c:formatCode>
                <c:ptCount val="6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numCache>
            </c:numRef>
          </c:xVal>
          <c:yVal>
            <c:numRef>
              <c:f>'Figure 4'!$B$12:$B$77</c:f>
              <c:numCache>
                <c:formatCode>0.00</c:formatCode>
                <c:ptCount val="66"/>
                <c:pt idx="0">
                  <c:v>32.75</c:v>
                </c:pt>
                <c:pt idx="2">
                  <c:v>31.75</c:v>
                </c:pt>
                <c:pt idx="4">
                  <c:v>30.75</c:v>
                </c:pt>
                <c:pt idx="6">
                  <c:v>29.75</c:v>
                </c:pt>
                <c:pt idx="8">
                  <c:v>28.75</c:v>
                </c:pt>
                <c:pt idx="10">
                  <c:v>27.75</c:v>
                </c:pt>
                <c:pt idx="12">
                  <c:v>26.75</c:v>
                </c:pt>
                <c:pt idx="14">
                  <c:v>25.75</c:v>
                </c:pt>
                <c:pt idx="16">
                  <c:v>24.75</c:v>
                </c:pt>
                <c:pt idx="18">
                  <c:v>23.75</c:v>
                </c:pt>
                <c:pt idx="20">
                  <c:v>22.75</c:v>
                </c:pt>
                <c:pt idx="22">
                  <c:v>21.75</c:v>
                </c:pt>
                <c:pt idx="24">
                  <c:v>20.75</c:v>
                </c:pt>
                <c:pt idx="26">
                  <c:v>19.75</c:v>
                </c:pt>
                <c:pt idx="28">
                  <c:v>18.75</c:v>
                </c:pt>
                <c:pt idx="30">
                  <c:v>17.75</c:v>
                </c:pt>
                <c:pt idx="32">
                  <c:v>16.75</c:v>
                </c:pt>
                <c:pt idx="34">
                  <c:v>15.75</c:v>
                </c:pt>
                <c:pt idx="36">
                  <c:v>14.75</c:v>
                </c:pt>
                <c:pt idx="38">
                  <c:v>13.75</c:v>
                </c:pt>
                <c:pt idx="40">
                  <c:v>12.75</c:v>
                </c:pt>
                <c:pt idx="42">
                  <c:v>11.75</c:v>
                </c:pt>
                <c:pt idx="44">
                  <c:v>10.75</c:v>
                </c:pt>
                <c:pt idx="46">
                  <c:v>9.75</c:v>
                </c:pt>
                <c:pt idx="48">
                  <c:v>8.75</c:v>
                </c:pt>
                <c:pt idx="50">
                  <c:v>7.75</c:v>
                </c:pt>
                <c:pt idx="52">
                  <c:v>6.75</c:v>
                </c:pt>
                <c:pt idx="54">
                  <c:v>5.75</c:v>
                </c:pt>
                <c:pt idx="56">
                  <c:v>4.75</c:v>
                </c:pt>
                <c:pt idx="58">
                  <c:v>3.75</c:v>
                </c:pt>
                <c:pt idx="60">
                  <c:v>2.75</c:v>
                </c:pt>
                <c:pt idx="62">
                  <c:v>1.75</c:v>
                </c:pt>
                <c:pt idx="64">
                  <c:v>0.75</c:v>
                </c:pt>
              </c:numCache>
            </c:numRef>
          </c:yVal>
          <c:smooth val="1"/>
        </c:ser>
        <c:dLbls>
          <c:showLegendKey val="0"/>
          <c:showVal val="0"/>
          <c:showCatName val="0"/>
          <c:showSerName val="0"/>
          <c:showPercent val="0"/>
          <c:showBubbleSize val="0"/>
        </c:dLbls>
        <c:axId val="353778304"/>
        <c:axId val="353776768"/>
      </c:scatterChart>
      <c:catAx>
        <c:axId val="353478528"/>
        <c:scaling>
          <c:orientation val="maxMin"/>
        </c:scaling>
        <c:delete val="1"/>
        <c:axPos val="l"/>
        <c:majorTickMark val="out"/>
        <c:minorTickMark val="none"/>
        <c:tickLblPos val="low"/>
        <c:crossAx val="353480064"/>
        <c:crosses val="autoZero"/>
        <c:auto val="0"/>
        <c:lblAlgn val="ctr"/>
        <c:lblOffset val="100"/>
        <c:tickLblSkip val="2"/>
        <c:tickMarkSkip val="2"/>
        <c:noMultiLvlLbl val="0"/>
      </c:catAx>
      <c:valAx>
        <c:axId val="353480064"/>
        <c:scaling>
          <c:orientation val="minMax"/>
          <c:max val="80"/>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3478528"/>
        <c:crosses val="autoZero"/>
        <c:crossBetween val="between"/>
        <c:majorUnit val="10"/>
      </c:valAx>
      <c:valAx>
        <c:axId val="353776768"/>
        <c:scaling>
          <c:orientation val="minMax"/>
          <c:max val="33.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353778304"/>
        <c:crosses val="max"/>
        <c:crossBetween val="midCat"/>
        <c:majorUnit val="1"/>
      </c:valAx>
      <c:valAx>
        <c:axId val="353778304"/>
        <c:scaling>
          <c:orientation val="minMax"/>
        </c:scaling>
        <c:delete val="1"/>
        <c:axPos val="b"/>
        <c:numFmt formatCode="0.0" sourceLinked="1"/>
        <c:majorTickMark val="out"/>
        <c:minorTickMark val="none"/>
        <c:tickLblPos val="nextTo"/>
        <c:crossAx val="353776768"/>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708900882378"/>
          <c:y val="3.1161906036443619E-2"/>
          <c:w val="0.85605459026798103"/>
          <c:h val="0.8761869941186663"/>
        </c:manualLayout>
      </c:layout>
      <c:barChart>
        <c:barDir val="bar"/>
        <c:grouping val="stacked"/>
        <c:varyColors val="0"/>
        <c:ser>
          <c:idx val="8"/>
          <c:order val="1"/>
          <c:tx>
            <c:strRef>
              <c:f>'Figure 5'!$F$11</c:f>
              <c:strCache>
                <c:ptCount val="1"/>
                <c:pt idx="0">
                  <c:v>mid</c:v>
                </c:pt>
              </c:strCache>
            </c:strRef>
          </c:tx>
          <c:spPr>
            <a:noFill/>
            <a:ln>
              <a:noFill/>
            </a:ln>
          </c:spPr>
          <c:invertIfNegative val="0"/>
          <c:cat>
            <c:multiLvlStrRef>
              <c:f>'Figure 5'!$C$12:$D$77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Lithuania</c:v>
                  </c:pt>
                  <c:pt idx="2">
                    <c:v>Luxembourg</c:v>
                  </c:pt>
                  <c:pt idx="4">
                    <c:v>Cyprus</c:v>
                  </c:pt>
                  <c:pt idx="6">
                    <c:v>Ireland</c:v>
                  </c:pt>
                  <c:pt idx="8">
                    <c:v>Sweden</c:v>
                  </c:pt>
                  <c:pt idx="10">
                    <c:v>United Kingdom</c:v>
                  </c:pt>
                  <c:pt idx="12">
                    <c:v>Estonia</c:v>
                  </c:pt>
                  <c:pt idx="14">
                    <c:v>Finland</c:v>
                  </c:pt>
                  <c:pt idx="16">
                    <c:v>Netherlands</c:v>
                  </c:pt>
                  <c:pt idx="18">
                    <c:v>Denmark</c:v>
                  </c:pt>
                  <c:pt idx="20">
                    <c:v>France</c:v>
                  </c:pt>
                  <c:pt idx="22">
                    <c:v>Belgium</c:v>
                  </c:pt>
                  <c:pt idx="24">
                    <c:v>Spain</c:v>
                  </c:pt>
                  <c:pt idx="26">
                    <c:v>Poland</c:v>
                  </c:pt>
                  <c:pt idx="28">
                    <c:v>Slovenia</c:v>
                  </c:pt>
                  <c:pt idx="30">
                    <c:v>Latvia</c:v>
                  </c:pt>
                  <c:pt idx="32">
                    <c:v>Austria</c:v>
                  </c:pt>
                  <c:pt idx="34">
                    <c:v>Greece</c:v>
                  </c:pt>
                  <c:pt idx="36">
                    <c:v>Hungary</c:v>
                  </c:pt>
                  <c:pt idx="38">
                    <c:v>Croatia</c:v>
                  </c:pt>
                  <c:pt idx="40">
                    <c:v>Germany</c:v>
                  </c:pt>
                  <c:pt idx="42">
                    <c:v>Bulgaria</c:v>
                  </c:pt>
                  <c:pt idx="44">
                    <c:v>Portugal</c:v>
                  </c:pt>
                  <c:pt idx="46">
                    <c:v>Czech Republic</c:v>
                  </c:pt>
                  <c:pt idx="48">
                    <c:v>Slovakia</c:v>
                  </c:pt>
                  <c:pt idx="50">
                    <c:v>Malta</c:v>
                  </c:pt>
                  <c:pt idx="52">
                    <c:v>Romania</c:v>
                  </c:pt>
                  <c:pt idx="54">
                    <c:v>Italy</c:v>
                  </c:pt>
                  <c:pt idx="56">
                    <c:v>Norway</c:v>
                  </c:pt>
                  <c:pt idx="58">
                    <c:v>Switzerland</c:v>
                  </c:pt>
                  <c:pt idx="60">
                    <c:v>Iceland</c:v>
                  </c:pt>
                  <c:pt idx="62">
                    <c:v>FYR of Macedonia</c:v>
                  </c:pt>
                  <c:pt idx="64">
                    <c:v>Turkey</c:v>
                  </c:pt>
                </c:lvl>
              </c:multiLvlStrCache>
            </c:multiLvlStrRef>
          </c:cat>
          <c:val>
            <c:numRef>
              <c:f>'Figure 5'!$F$12:$F$77</c:f>
              <c:numCache>
                <c:formatCode>0.0</c:formatCode>
                <c:ptCount val="66"/>
                <c:pt idx="6">
                  <c:v>36.4</c:v>
                </c:pt>
                <c:pt idx="7">
                  <c:v>53.8</c:v>
                </c:pt>
                <c:pt idx="8">
                  <c:v>28.2</c:v>
                </c:pt>
                <c:pt idx="9">
                  <c:v>47.7</c:v>
                </c:pt>
                <c:pt idx="10">
                  <c:v>24.6</c:v>
                </c:pt>
                <c:pt idx="11">
                  <c:v>33.200000000000003</c:v>
                </c:pt>
                <c:pt idx="14">
                  <c:v>29.8</c:v>
                </c:pt>
                <c:pt idx="15">
                  <c:v>45.7</c:v>
                </c:pt>
                <c:pt idx="16">
                  <c:v>26</c:v>
                </c:pt>
                <c:pt idx="17">
                  <c:v>24.8</c:v>
                </c:pt>
                <c:pt idx="18">
                  <c:v>20.9</c:v>
                </c:pt>
                <c:pt idx="19">
                  <c:v>34.299999999999997</c:v>
                </c:pt>
                <c:pt idx="20">
                  <c:v>23.8</c:v>
                </c:pt>
                <c:pt idx="21">
                  <c:v>34.6</c:v>
                </c:pt>
                <c:pt idx="22">
                  <c:v>26.3</c:v>
                </c:pt>
                <c:pt idx="23">
                  <c:v>41.8</c:v>
                </c:pt>
                <c:pt idx="24">
                  <c:v>24</c:v>
                </c:pt>
                <c:pt idx="25">
                  <c:v>25.2</c:v>
                </c:pt>
                <c:pt idx="26">
                  <c:v>22.5</c:v>
                </c:pt>
                <c:pt idx="27">
                  <c:v>35.9</c:v>
                </c:pt>
                <c:pt idx="28">
                  <c:v>28.9</c:v>
                </c:pt>
                <c:pt idx="29">
                  <c:v>51.7</c:v>
                </c:pt>
                <c:pt idx="32">
                  <c:v>32.5</c:v>
                </c:pt>
                <c:pt idx="33">
                  <c:v>30.3</c:v>
                </c:pt>
                <c:pt idx="34">
                  <c:v>12.2</c:v>
                </c:pt>
                <c:pt idx="35">
                  <c:v>18.5</c:v>
                </c:pt>
                <c:pt idx="36">
                  <c:v>15.6</c:v>
                </c:pt>
                <c:pt idx="37">
                  <c:v>29.9</c:v>
                </c:pt>
                <c:pt idx="38">
                  <c:v>21.5</c:v>
                </c:pt>
                <c:pt idx="39">
                  <c:v>38</c:v>
                </c:pt>
                <c:pt idx="40">
                  <c:v>19.2</c:v>
                </c:pt>
                <c:pt idx="41">
                  <c:v>19.3</c:v>
                </c:pt>
                <c:pt idx="42">
                  <c:v>14.1</c:v>
                </c:pt>
                <c:pt idx="43">
                  <c:v>26</c:v>
                </c:pt>
                <c:pt idx="44">
                  <c:v>19.5</c:v>
                </c:pt>
                <c:pt idx="45">
                  <c:v>37.5</c:v>
                </c:pt>
                <c:pt idx="46">
                  <c:v>14.6</c:v>
                </c:pt>
                <c:pt idx="47">
                  <c:v>17.600000000000001</c:v>
                </c:pt>
                <c:pt idx="48">
                  <c:v>15.6</c:v>
                </c:pt>
                <c:pt idx="49">
                  <c:v>23.3</c:v>
                </c:pt>
                <c:pt idx="52">
                  <c:v>15.2</c:v>
                </c:pt>
                <c:pt idx="53">
                  <c:v>19.7</c:v>
                </c:pt>
                <c:pt idx="54">
                  <c:v>12.5</c:v>
                </c:pt>
                <c:pt idx="55">
                  <c:v>20.399999999999999</c:v>
                </c:pt>
                <c:pt idx="56">
                  <c:v>24.8</c:v>
                </c:pt>
                <c:pt idx="57">
                  <c:v>51.8</c:v>
                </c:pt>
                <c:pt idx="58">
                  <c:v>45.2</c:v>
                </c:pt>
                <c:pt idx="59">
                  <c:v>37.200000000000003</c:v>
                </c:pt>
                <c:pt idx="64">
                  <c:v>14</c:v>
                </c:pt>
                <c:pt idx="65">
                  <c:v>3.5</c:v>
                </c:pt>
              </c:numCache>
            </c:numRef>
          </c:val>
        </c:ser>
        <c:ser>
          <c:idx val="9"/>
          <c:order val="2"/>
          <c:tx>
            <c:strRef>
              <c:f>'Figure 5'!$G$11</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4"/>
            <c:invertIfNegative val="0"/>
            <c:bubble3D val="0"/>
            <c:spPr>
              <a:solidFill>
                <a:srgbClr val="E5E7F3"/>
              </a:solidFill>
              <a:ln>
                <a:noFill/>
              </a:ln>
            </c:spPr>
          </c:dPt>
          <c:dPt>
            <c:idx val="65"/>
            <c:invertIfNegative val="0"/>
            <c:bubble3D val="0"/>
            <c:spPr>
              <a:solidFill>
                <a:srgbClr val="ECD6D1"/>
              </a:solidFill>
              <a:ln>
                <a:noFill/>
              </a:ln>
            </c:spPr>
          </c:dPt>
          <c:dPt>
            <c:idx val="67"/>
            <c:invertIfNegative val="0"/>
            <c:bubble3D val="0"/>
            <c:spPr>
              <a:solidFill>
                <a:schemeClr val="accent2">
                  <a:lumMod val="40000"/>
                  <a:lumOff val="60000"/>
                </a:schemeClr>
              </a:solidFill>
              <a:ln>
                <a:noFill/>
              </a:ln>
            </c:spPr>
          </c:dPt>
          <c:dPt>
            <c:idx val="69"/>
            <c:invertIfNegative val="0"/>
            <c:bubble3D val="0"/>
            <c:spPr>
              <a:solidFill>
                <a:schemeClr val="accent2">
                  <a:lumMod val="40000"/>
                  <a:lumOff val="60000"/>
                </a:schemeClr>
              </a:solidFill>
              <a:ln>
                <a:noFill/>
              </a:ln>
            </c:spPr>
          </c:dPt>
          <c:dPt>
            <c:idx val="71"/>
            <c:invertIfNegative val="0"/>
            <c:bubble3D val="0"/>
            <c:spPr>
              <a:solidFill>
                <a:schemeClr val="accent2">
                  <a:lumMod val="40000"/>
                  <a:lumOff val="60000"/>
                </a:schemeClr>
              </a:solidFill>
              <a:ln>
                <a:noFill/>
              </a:ln>
            </c:spPr>
          </c:dPt>
          <c:dPt>
            <c:idx val="73"/>
            <c:invertIfNegative val="0"/>
            <c:bubble3D val="0"/>
            <c:spPr>
              <a:solidFill>
                <a:schemeClr val="accent2">
                  <a:lumMod val="40000"/>
                  <a:lumOff val="60000"/>
                </a:schemeClr>
              </a:solidFill>
              <a:ln>
                <a:noFill/>
              </a:ln>
            </c:spPr>
          </c:dPt>
          <c:cat>
            <c:multiLvlStrRef>
              <c:f>'Figure 5'!$C$12:$D$77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Lithuania</c:v>
                  </c:pt>
                  <c:pt idx="2">
                    <c:v>Luxembourg</c:v>
                  </c:pt>
                  <c:pt idx="4">
                    <c:v>Cyprus</c:v>
                  </c:pt>
                  <c:pt idx="6">
                    <c:v>Ireland</c:v>
                  </c:pt>
                  <c:pt idx="8">
                    <c:v>Sweden</c:v>
                  </c:pt>
                  <c:pt idx="10">
                    <c:v>United Kingdom</c:v>
                  </c:pt>
                  <c:pt idx="12">
                    <c:v>Estonia</c:v>
                  </c:pt>
                  <c:pt idx="14">
                    <c:v>Finland</c:v>
                  </c:pt>
                  <c:pt idx="16">
                    <c:v>Netherlands</c:v>
                  </c:pt>
                  <c:pt idx="18">
                    <c:v>Denmark</c:v>
                  </c:pt>
                  <c:pt idx="20">
                    <c:v>France</c:v>
                  </c:pt>
                  <c:pt idx="22">
                    <c:v>Belgium</c:v>
                  </c:pt>
                  <c:pt idx="24">
                    <c:v>Spain</c:v>
                  </c:pt>
                  <c:pt idx="26">
                    <c:v>Poland</c:v>
                  </c:pt>
                  <c:pt idx="28">
                    <c:v>Slovenia</c:v>
                  </c:pt>
                  <c:pt idx="30">
                    <c:v>Latvia</c:v>
                  </c:pt>
                  <c:pt idx="32">
                    <c:v>Austria</c:v>
                  </c:pt>
                  <c:pt idx="34">
                    <c:v>Greece</c:v>
                  </c:pt>
                  <c:pt idx="36">
                    <c:v>Hungary</c:v>
                  </c:pt>
                  <c:pt idx="38">
                    <c:v>Croatia</c:v>
                  </c:pt>
                  <c:pt idx="40">
                    <c:v>Germany</c:v>
                  </c:pt>
                  <c:pt idx="42">
                    <c:v>Bulgaria</c:v>
                  </c:pt>
                  <c:pt idx="44">
                    <c:v>Portugal</c:v>
                  </c:pt>
                  <c:pt idx="46">
                    <c:v>Czech Republic</c:v>
                  </c:pt>
                  <c:pt idx="48">
                    <c:v>Slovakia</c:v>
                  </c:pt>
                  <c:pt idx="50">
                    <c:v>Malta</c:v>
                  </c:pt>
                  <c:pt idx="52">
                    <c:v>Romania</c:v>
                  </c:pt>
                  <c:pt idx="54">
                    <c:v>Italy</c:v>
                  </c:pt>
                  <c:pt idx="56">
                    <c:v>Norway</c:v>
                  </c:pt>
                  <c:pt idx="58">
                    <c:v>Switzerland</c:v>
                  </c:pt>
                  <c:pt idx="60">
                    <c:v>Iceland</c:v>
                  </c:pt>
                  <c:pt idx="62">
                    <c:v>FYR of Macedonia</c:v>
                  </c:pt>
                  <c:pt idx="64">
                    <c:v>Turkey</c:v>
                  </c:pt>
                </c:lvl>
              </c:multiLvlStrCache>
            </c:multiLvlStrRef>
          </c:cat>
          <c:val>
            <c:numRef>
              <c:f>'Figure 5'!$G$12:$G$77</c:f>
              <c:numCache>
                <c:formatCode>0.0</c:formatCode>
                <c:ptCount val="66"/>
                <c:pt idx="6">
                  <c:v>11.399999999999999</c:v>
                </c:pt>
                <c:pt idx="7">
                  <c:v>6.2000000000000028</c:v>
                </c:pt>
                <c:pt idx="8">
                  <c:v>22.8</c:v>
                </c:pt>
                <c:pt idx="9">
                  <c:v>16.899999999999991</c:v>
                </c:pt>
                <c:pt idx="10">
                  <c:v>43.199999999999996</c:v>
                </c:pt>
                <c:pt idx="11">
                  <c:v>33.599999999999994</c:v>
                </c:pt>
                <c:pt idx="14">
                  <c:v>15.8</c:v>
                </c:pt>
                <c:pt idx="15">
                  <c:v>15.199999999999996</c:v>
                </c:pt>
                <c:pt idx="16">
                  <c:v>25.5</c:v>
                </c:pt>
                <c:pt idx="17">
                  <c:v>40.600000000000009</c:v>
                </c:pt>
                <c:pt idx="18">
                  <c:v>34</c:v>
                </c:pt>
                <c:pt idx="19">
                  <c:v>28.1</c:v>
                </c:pt>
                <c:pt idx="20">
                  <c:v>35.299999999999997</c:v>
                </c:pt>
                <c:pt idx="21">
                  <c:v>27.9</c:v>
                </c:pt>
                <c:pt idx="22">
                  <c:v>22.900000000000002</c:v>
                </c:pt>
                <c:pt idx="23">
                  <c:v>19.900000000000006</c:v>
                </c:pt>
                <c:pt idx="24">
                  <c:v>29.200000000000003</c:v>
                </c:pt>
                <c:pt idx="25">
                  <c:v>38.599999999999994</c:v>
                </c:pt>
                <c:pt idx="26">
                  <c:v>24.9</c:v>
                </c:pt>
                <c:pt idx="27">
                  <c:v>30.199999999999996</c:v>
                </c:pt>
                <c:pt idx="28">
                  <c:v>2.3000000000000007</c:v>
                </c:pt>
                <c:pt idx="29">
                  <c:v>4.0999999999999943</c:v>
                </c:pt>
                <c:pt idx="32">
                  <c:v>15</c:v>
                </c:pt>
                <c:pt idx="33">
                  <c:v>22.900000000000002</c:v>
                </c:pt>
                <c:pt idx="34">
                  <c:v>29.7</c:v>
                </c:pt>
                <c:pt idx="35">
                  <c:v>31.200000000000003</c:v>
                </c:pt>
                <c:pt idx="36">
                  <c:v>28.5</c:v>
                </c:pt>
                <c:pt idx="37">
                  <c:v>23.200000000000003</c:v>
                </c:pt>
                <c:pt idx="38">
                  <c:v>6.1000000000000014</c:v>
                </c:pt>
                <c:pt idx="39">
                  <c:v>2.8999999999999986</c:v>
                </c:pt>
                <c:pt idx="40">
                  <c:v>28.400000000000002</c:v>
                </c:pt>
                <c:pt idx="41">
                  <c:v>26.2</c:v>
                </c:pt>
                <c:pt idx="42">
                  <c:v>20.5</c:v>
                </c:pt>
                <c:pt idx="43">
                  <c:v>26.4</c:v>
                </c:pt>
                <c:pt idx="44">
                  <c:v>13.700000000000003</c:v>
                </c:pt>
                <c:pt idx="45">
                  <c:v>8.7999999999999972</c:v>
                </c:pt>
                <c:pt idx="46">
                  <c:v>27.4</c:v>
                </c:pt>
                <c:pt idx="47">
                  <c:v>30.6</c:v>
                </c:pt>
                <c:pt idx="48">
                  <c:v>33.299999999999997</c:v>
                </c:pt>
                <c:pt idx="49">
                  <c:v>35.700000000000003</c:v>
                </c:pt>
                <c:pt idx="52">
                  <c:v>25.500000000000004</c:v>
                </c:pt>
                <c:pt idx="53">
                  <c:v>34.599999999999994</c:v>
                </c:pt>
                <c:pt idx="54">
                  <c:v>11.3</c:v>
                </c:pt>
                <c:pt idx="55">
                  <c:v>20</c:v>
                </c:pt>
                <c:pt idx="56">
                  <c:v>29.999999999999996</c:v>
                </c:pt>
                <c:pt idx="57">
                  <c:v>18.799999999999997</c:v>
                </c:pt>
                <c:pt idx="58">
                  <c:v>12.399999999999999</c:v>
                </c:pt>
                <c:pt idx="59">
                  <c:v>17.899999999999999</c:v>
                </c:pt>
                <c:pt idx="64">
                  <c:v>19.299999999999997</c:v>
                </c:pt>
                <c:pt idx="65">
                  <c:v>29.200000000000003</c:v>
                </c:pt>
              </c:numCache>
            </c:numRef>
          </c:val>
        </c:ser>
        <c:ser>
          <c:idx val="7"/>
          <c:order val="0"/>
          <c:tx>
            <c:strRef>
              <c:f>'Figure 5'!$E$11</c:f>
              <c:strCache>
                <c:ptCount val="1"/>
                <c:pt idx="0">
                  <c:v>min</c:v>
                </c:pt>
              </c:strCache>
            </c:strRef>
          </c:tx>
          <c:spPr>
            <a:solidFill>
              <a:schemeClr val="accent2">
                <a:lumMod val="75000"/>
              </a:schemeClr>
            </a:solidFill>
            <a:ln w="28575">
              <a:noFill/>
            </a:ln>
          </c:spPr>
          <c:invertIfNegative val="0"/>
          <c:cat>
            <c:multiLvlStrRef>
              <c:f>'Figure 5'!$C$12:$D$77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Lithuania</c:v>
                  </c:pt>
                  <c:pt idx="2">
                    <c:v>Luxembourg</c:v>
                  </c:pt>
                  <c:pt idx="4">
                    <c:v>Cyprus</c:v>
                  </c:pt>
                  <c:pt idx="6">
                    <c:v>Ireland</c:v>
                  </c:pt>
                  <c:pt idx="8">
                    <c:v>Sweden</c:v>
                  </c:pt>
                  <c:pt idx="10">
                    <c:v>United Kingdom</c:v>
                  </c:pt>
                  <c:pt idx="12">
                    <c:v>Estonia</c:v>
                  </c:pt>
                  <c:pt idx="14">
                    <c:v>Finland</c:v>
                  </c:pt>
                  <c:pt idx="16">
                    <c:v>Netherlands</c:v>
                  </c:pt>
                  <c:pt idx="18">
                    <c:v>Denmark</c:v>
                  </c:pt>
                  <c:pt idx="20">
                    <c:v>France</c:v>
                  </c:pt>
                  <c:pt idx="22">
                    <c:v>Belgium</c:v>
                  </c:pt>
                  <c:pt idx="24">
                    <c:v>Spain</c:v>
                  </c:pt>
                  <c:pt idx="26">
                    <c:v>Poland</c:v>
                  </c:pt>
                  <c:pt idx="28">
                    <c:v>Slovenia</c:v>
                  </c:pt>
                  <c:pt idx="30">
                    <c:v>Latvia</c:v>
                  </c:pt>
                  <c:pt idx="32">
                    <c:v>Austria</c:v>
                  </c:pt>
                  <c:pt idx="34">
                    <c:v>Greece</c:v>
                  </c:pt>
                  <c:pt idx="36">
                    <c:v>Hungary</c:v>
                  </c:pt>
                  <c:pt idx="38">
                    <c:v>Croatia</c:v>
                  </c:pt>
                  <c:pt idx="40">
                    <c:v>Germany</c:v>
                  </c:pt>
                  <c:pt idx="42">
                    <c:v>Bulgaria</c:v>
                  </c:pt>
                  <c:pt idx="44">
                    <c:v>Portugal</c:v>
                  </c:pt>
                  <c:pt idx="46">
                    <c:v>Czech Republic</c:v>
                  </c:pt>
                  <c:pt idx="48">
                    <c:v>Slovakia</c:v>
                  </c:pt>
                  <c:pt idx="50">
                    <c:v>Malta</c:v>
                  </c:pt>
                  <c:pt idx="52">
                    <c:v>Romania</c:v>
                  </c:pt>
                  <c:pt idx="54">
                    <c:v>Italy</c:v>
                  </c:pt>
                  <c:pt idx="56">
                    <c:v>Norway</c:v>
                  </c:pt>
                  <c:pt idx="58">
                    <c:v>Switzerland</c:v>
                  </c:pt>
                  <c:pt idx="60">
                    <c:v>Iceland</c:v>
                  </c:pt>
                  <c:pt idx="62">
                    <c:v>FYR of Macedonia</c:v>
                  </c:pt>
                  <c:pt idx="64">
                    <c:v>Turkey</c:v>
                  </c:pt>
                </c:lvl>
              </c:multiLvlStrCache>
            </c:multiLvlStrRef>
          </c:cat>
          <c:val>
            <c:numRef>
              <c:f>'Figure 5'!$E$12:$E$77</c:f>
              <c:numCache>
                <c:formatCode>0.0</c:formatCode>
                <c:ptCount val="66"/>
                <c:pt idx="6">
                  <c:v>0</c:v>
                </c:pt>
                <c:pt idx="7">
                  <c:v>0</c:v>
                </c:pt>
                <c:pt idx="8">
                  <c:v>0</c:v>
                </c:pt>
                <c:pt idx="9">
                  <c:v>0</c:v>
                </c:pt>
                <c:pt idx="10">
                  <c:v>0</c:v>
                </c:pt>
                <c:pt idx="11">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2">
                  <c:v>0</c:v>
                </c:pt>
                <c:pt idx="53">
                  <c:v>0</c:v>
                </c:pt>
                <c:pt idx="54">
                  <c:v>0</c:v>
                </c:pt>
                <c:pt idx="55">
                  <c:v>0</c:v>
                </c:pt>
                <c:pt idx="56">
                  <c:v>0</c:v>
                </c:pt>
                <c:pt idx="57">
                  <c:v>0</c:v>
                </c:pt>
                <c:pt idx="58">
                  <c:v>0</c:v>
                </c:pt>
                <c:pt idx="59">
                  <c:v>0</c:v>
                </c:pt>
                <c:pt idx="64">
                  <c:v>0</c:v>
                </c:pt>
                <c:pt idx="65">
                  <c:v>0</c:v>
                </c:pt>
              </c:numCache>
            </c:numRef>
          </c:val>
        </c:ser>
        <c:dLbls>
          <c:showLegendKey val="0"/>
          <c:showVal val="0"/>
          <c:showCatName val="0"/>
          <c:showSerName val="0"/>
          <c:showPercent val="0"/>
          <c:showBubbleSize val="0"/>
        </c:dLbls>
        <c:gapWidth val="124"/>
        <c:overlap val="100"/>
        <c:axId val="240277376"/>
        <c:axId val="240278912"/>
      </c:barChart>
      <c:scatterChart>
        <c:scatterStyle val="lineMarker"/>
        <c:varyColors val="0"/>
        <c:ser>
          <c:idx val="3"/>
          <c:order val="3"/>
          <c:tx>
            <c:strRef>
              <c:f>'Figure 5'!$K$11</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dPt>
            <c:idx val="64"/>
            <c:marker>
              <c:spPr>
                <a:solidFill>
                  <a:srgbClr val="B0B6DA"/>
                </a:solidFill>
                <a:ln w="0">
                  <a:noFill/>
                </a:ln>
              </c:spPr>
            </c:marker>
            <c:bubble3D val="0"/>
          </c:dPt>
          <c:dPt>
            <c:idx val="65"/>
            <c:marker>
              <c:spPr>
                <a:solidFill>
                  <a:srgbClr val="C68376"/>
                </a:solidFill>
                <a:ln w="0">
                  <a:noFill/>
                </a:ln>
              </c:spPr>
            </c:marker>
            <c:bubble3D val="0"/>
          </c:dPt>
          <c:xVal>
            <c:numRef>
              <c:f>'Figure 5'!$K$12:$K$77</c:f>
              <c:numCache>
                <c:formatCode>0.0</c:formatCode>
                <c:ptCount val="66"/>
                <c:pt idx="8">
                  <c:v>32.200000000000003</c:v>
                </c:pt>
                <c:pt idx="9">
                  <c:v>49.7</c:v>
                </c:pt>
                <c:pt idx="10">
                  <c:v>53</c:v>
                </c:pt>
                <c:pt idx="11">
                  <c:v>57.7</c:v>
                </c:pt>
                <c:pt idx="14">
                  <c:v>35.299999999999997</c:v>
                </c:pt>
                <c:pt idx="15">
                  <c:v>46.9</c:v>
                </c:pt>
                <c:pt idx="16">
                  <c:v>32.5</c:v>
                </c:pt>
                <c:pt idx="17">
                  <c:v>24.8</c:v>
                </c:pt>
                <c:pt idx="18">
                  <c:v>27.7</c:v>
                </c:pt>
                <c:pt idx="19">
                  <c:v>34.299999999999997</c:v>
                </c:pt>
                <c:pt idx="20">
                  <c:v>31</c:v>
                </c:pt>
                <c:pt idx="21">
                  <c:v>35.799999999999997</c:v>
                </c:pt>
                <c:pt idx="22">
                  <c:v>30.3</c:v>
                </c:pt>
                <c:pt idx="23">
                  <c:v>46.4</c:v>
                </c:pt>
                <c:pt idx="24">
                  <c:v>25.2</c:v>
                </c:pt>
                <c:pt idx="25">
                  <c:v>40.799999999999997</c:v>
                </c:pt>
                <c:pt idx="26">
                  <c:v>32.200000000000003</c:v>
                </c:pt>
                <c:pt idx="27">
                  <c:v>53.8</c:v>
                </c:pt>
                <c:pt idx="32">
                  <c:v>33</c:v>
                </c:pt>
                <c:pt idx="33">
                  <c:v>37.5</c:v>
                </c:pt>
                <c:pt idx="34">
                  <c:v>35.700000000000003</c:v>
                </c:pt>
                <c:pt idx="35">
                  <c:v>40.299999999999997</c:v>
                </c:pt>
                <c:pt idx="36">
                  <c:v>21.4</c:v>
                </c:pt>
                <c:pt idx="37">
                  <c:v>36.1</c:v>
                </c:pt>
                <c:pt idx="40">
                  <c:v>35.5</c:v>
                </c:pt>
                <c:pt idx="41">
                  <c:v>43.7</c:v>
                </c:pt>
                <c:pt idx="42">
                  <c:v>14.1</c:v>
                </c:pt>
                <c:pt idx="43">
                  <c:v>34</c:v>
                </c:pt>
                <c:pt idx="44">
                  <c:v>19.5</c:v>
                </c:pt>
                <c:pt idx="45">
                  <c:v>37.5</c:v>
                </c:pt>
                <c:pt idx="46">
                  <c:v>16.8</c:v>
                </c:pt>
                <c:pt idx="47">
                  <c:v>29</c:v>
                </c:pt>
                <c:pt idx="48">
                  <c:v>15.6</c:v>
                </c:pt>
                <c:pt idx="49">
                  <c:v>31.3</c:v>
                </c:pt>
                <c:pt idx="52">
                  <c:v>21.9</c:v>
                </c:pt>
                <c:pt idx="53">
                  <c:v>20.9</c:v>
                </c:pt>
                <c:pt idx="54">
                  <c:v>16</c:v>
                </c:pt>
                <c:pt idx="55">
                  <c:v>37.799999999999997</c:v>
                </c:pt>
                <c:pt idx="56">
                  <c:v>29.9</c:v>
                </c:pt>
                <c:pt idx="57">
                  <c:v>51.8</c:v>
                </c:pt>
                <c:pt idx="58">
                  <c:v>57.6</c:v>
                </c:pt>
                <c:pt idx="59">
                  <c:v>55.1</c:v>
                </c:pt>
                <c:pt idx="64">
                  <c:v>23.1</c:v>
                </c:pt>
                <c:pt idx="65">
                  <c:v>23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4"/>
          <c:order val="4"/>
          <c:tx>
            <c:strRef>
              <c:f>'Figure 5'!$L$11</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5'!$L$12:$L$77</c:f>
              <c:numCache>
                <c:formatCode>0.0</c:formatCode>
                <c:ptCount val="66"/>
                <c:pt idx="8">
                  <c:v>47.5</c:v>
                </c:pt>
                <c:pt idx="9">
                  <c:v>55.1</c:v>
                </c:pt>
                <c:pt idx="10">
                  <c:v>45.8</c:v>
                </c:pt>
                <c:pt idx="11">
                  <c:v>49.2</c:v>
                </c:pt>
                <c:pt idx="14">
                  <c:v>36.799999999999997</c:v>
                </c:pt>
                <c:pt idx="15">
                  <c:v>51.6</c:v>
                </c:pt>
                <c:pt idx="16">
                  <c:v>42.9</c:v>
                </c:pt>
                <c:pt idx="17">
                  <c:v>47</c:v>
                </c:pt>
                <c:pt idx="18">
                  <c:v>35.1</c:v>
                </c:pt>
                <c:pt idx="19">
                  <c:v>46.9</c:v>
                </c:pt>
                <c:pt idx="20">
                  <c:v>27.4</c:v>
                </c:pt>
                <c:pt idx="21">
                  <c:v>34.6</c:v>
                </c:pt>
                <c:pt idx="22">
                  <c:v>39.5</c:v>
                </c:pt>
                <c:pt idx="23">
                  <c:v>51.8</c:v>
                </c:pt>
                <c:pt idx="24">
                  <c:v>37.700000000000003</c:v>
                </c:pt>
                <c:pt idx="25">
                  <c:v>46.9</c:v>
                </c:pt>
                <c:pt idx="26">
                  <c:v>31</c:v>
                </c:pt>
                <c:pt idx="27">
                  <c:v>48.9</c:v>
                </c:pt>
                <c:pt idx="32">
                  <c:v>33</c:v>
                </c:pt>
                <c:pt idx="33">
                  <c:v>33.1</c:v>
                </c:pt>
                <c:pt idx="34">
                  <c:v>32.700000000000003</c:v>
                </c:pt>
                <c:pt idx="35">
                  <c:v>37.799999999999997</c:v>
                </c:pt>
                <c:pt idx="36">
                  <c:v>23.1</c:v>
                </c:pt>
                <c:pt idx="37">
                  <c:v>29.9</c:v>
                </c:pt>
                <c:pt idx="40">
                  <c:v>40</c:v>
                </c:pt>
                <c:pt idx="41">
                  <c:v>45.2</c:v>
                </c:pt>
                <c:pt idx="42">
                  <c:v>17.899999999999999</c:v>
                </c:pt>
                <c:pt idx="43">
                  <c:v>26</c:v>
                </c:pt>
                <c:pt idx="46">
                  <c:v>14.6</c:v>
                </c:pt>
                <c:pt idx="47">
                  <c:v>17.600000000000001</c:v>
                </c:pt>
                <c:pt idx="48">
                  <c:v>22.8</c:v>
                </c:pt>
                <c:pt idx="49">
                  <c:v>28.2</c:v>
                </c:pt>
                <c:pt idx="52">
                  <c:v>21.6</c:v>
                </c:pt>
                <c:pt idx="53">
                  <c:v>25.3</c:v>
                </c:pt>
                <c:pt idx="54">
                  <c:v>15.9</c:v>
                </c:pt>
                <c:pt idx="55">
                  <c:v>20.399999999999999</c:v>
                </c:pt>
                <c:pt idx="56">
                  <c:v>42</c:v>
                </c:pt>
                <c:pt idx="57">
                  <c:v>58</c:v>
                </c:pt>
                <c:pt idx="58">
                  <c:v>45.2</c:v>
                </c:pt>
                <c:pt idx="59">
                  <c:v>37.200000000000003</c:v>
                </c:pt>
                <c:pt idx="64">
                  <c:v>18.2</c:v>
                </c:pt>
                <c:pt idx="65">
                  <c:v>17.7</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5"/>
          <c:order val="5"/>
          <c:tx>
            <c:strRef>
              <c:f>'Figure 5'!$M$11</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5'!$M$12:$M$77</c:f>
              <c:numCache>
                <c:formatCode>0.0</c:formatCode>
                <c:ptCount val="66"/>
                <c:pt idx="8">
                  <c:v>42.4</c:v>
                </c:pt>
                <c:pt idx="9">
                  <c:v>59.4</c:v>
                </c:pt>
                <c:pt idx="10">
                  <c:v>44.3</c:v>
                </c:pt>
                <c:pt idx="11">
                  <c:v>51.6</c:v>
                </c:pt>
                <c:pt idx="16">
                  <c:v>33.700000000000003</c:v>
                </c:pt>
                <c:pt idx="17">
                  <c:v>36.700000000000003</c:v>
                </c:pt>
                <c:pt idx="18">
                  <c:v>29.3</c:v>
                </c:pt>
                <c:pt idx="19">
                  <c:v>41.8</c:v>
                </c:pt>
                <c:pt idx="20">
                  <c:v>38.6</c:v>
                </c:pt>
                <c:pt idx="21">
                  <c:v>35.799999999999997</c:v>
                </c:pt>
                <c:pt idx="22">
                  <c:v>48.4</c:v>
                </c:pt>
                <c:pt idx="23">
                  <c:v>59.2</c:v>
                </c:pt>
                <c:pt idx="24">
                  <c:v>40.799999999999997</c:v>
                </c:pt>
                <c:pt idx="25">
                  <c:v>53.1</c:v>
                </c:pt>
                <c:pt idx="26">
                  <c:v>31.6</c:v>
                </c:pt>
                <c:pt idx="27">
                  <c:v>50.8</c:v>
                </c:pt>
                <c:pt idx="32">
                  <c:v>35.200000000000003</c:v>
                </c:pt>
                <c:pt idx="33">
                  <c:v>33.799999999999997</c:v>
                </c:pt>
                <c:pt idx="34">
                  <c:v>32.6</c:v>
                </c:pt>
                <c:pt idx="35">
                  <c:v>42.7</c:v>
                </c:pt>
                <c:pt idx="36">
                  <c:v>15.6</c:v>
                </c:pt>
                <c:pt idx="37">
                  <c:v>35.799999999999997</c:v>
                </c:pt>
                <c:pt idx="40">
                  <c:v>37.799999999999997</c:v>
                </c:pt>
                <c:pt idx="41">
                  <c:v>35.5</c:v>
                </c:pt>
                <c:pt idx="42">
                  <c:v>23.1</c:v>
                </c:pt>
                <c:pt idx="43">
                  <c:v>42.4</c:v>
                </c:pt>
                <c:pt idx="46">
                  <c:v>21.5</c:v>
                </c:pt>
                <c:pt idx="47">
                  <c:v>32.1</c:v>
                </c:pt>
                <c:pt idx="52">
                  <c:v>24.6</c:v>
                </c:pt>
                <c:pt idx="53">
                  <c:v>24.8</c:v>
                </c:pt>
                <c:pt idx="54">
                  <c:v>16.5</c:v>
                </c:pt>
                <c:pt idx="55">
                  <c:v>25.8</c:v>
                </c:pt>
                <c:pt idx="56">
                  <c:v>40.4</c:v>
                </c:pt>
                <c:pt idx="57">
                  <c:v>62</c:v>
                </c:pt>
                <c:pt idx="58">
                  <c:v>52</c:v>
                </c:pt>
                <c:pt idx="59">
                  <c:v>41.4</c:v>
                </c:pt>
                <c:pt idx="64">
                  <c:v>20.100000000000001</c:v>
                </c:pt>
                <c:pt idx="65">
                  <c:v>9.1999999999999993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6"/>
          <c:order val="6"/>
          <c:tx>
            <c:strRef>
              <c:f>'Figure 5'!$N$11</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5'!$N$12:$N$77</c:f>
              <c:numCache>
                <c:formatCode>0.0</c:formatCode>
                <c:ptCount val="66"/>
                <c:pt idx="8">
                  <c:v>30.2</c:v>
                </c:pt>
                <c:pt idx="9">
                  <c:v>47.7</c:v>
                </c:pt>
                <c:pt idx="10">
                  <c:v>34.4</c:v>
                </c:pt>
                <c:pt idx="11">
                  <c:v>47.2</c:v>
                </c:pt>
                <c:pt idx="16">
                  <c:v>44.5</c:v>
                </c:pt>
                <c:pt idx="17">
                  <c:v>52.5</c:v>
                </c:pt>
                <c:pt idx="20">
                  <c:v>29.8</c:v>
                </c:pt>
                <c:pt idx="21">
                  <c:v>38.9</c:v>
                </c:pt>
                <c:pt idx="22">
                  <c:v>31.9</c:v>
                </c:pt>
                <c:pt idx="23">
                  <c:v>49.2</c:v>
                </c:pt>
                <c:pt idx="24">
                  <c:v>36.200000000000003</c:v>
                </c:pt>
                <c:pt idx="25">
                  <c:v>45.1</c:v>
                </c:pt>
                <c:pt idx="26">
                  <c:v>35.799999999999997</c:v>
                </c:pt>
                <c:pt idx="27">
                  <c:v>54.3</c:v>
                </c:pt>
                <c:pt idx="32">
                  <c:v>46.8</c:v>
                </c:pt>
                <c:pt idx="33">
                  <c:v>40.700000000000003</c:v>
                </c:pt>
                <c:pt idx="34">
                  <c:v>27.9</c:v>
                </c:pt>
                <c:pt idx="35">
                  <c:v>38.6</c:v>
                </c:pt>
                <c:pt idx="36">
                  <c:v>19.8</c:v>
                </c:pt>
                <c:pt idx="37">
                  <c:v>33.700000000000003</c:v>
                </c:pt>
                <c:pt idx="40">
                  <c:v>28.2</c:v>
                </c:pt>
                <c:pt idx="41">
                  <c:v>25.3</c:v>
                </c:pt>
                <c:pt idx="42">
                  <c:v>16</c:v>
                </c:pt>
                <c:pt idx="43">
                  <c:v>30.1</c:v>
                </c:pt>
                <c:pt idx="46">
                  <c:v>26.5</c:v>
                </c:pt>
                <c:pt idx="47">
                  <c:v>41.3</c:v>
                </c:pt>
                <c:pt idx="52">
                  <c:v>17.600000000000001</c:v>
                </c:pt>
                <c:pt idx="53">
                  <c:v>20.5</c:v>
                </c:pt>
                <c:pt idx="54">
                  <c:v>12.5</c:v>
                </c:pt>
                <c:pt idx="55">
                  <c:v>27.4</c:v>
                </c:pt>
                <c:pt idx="56">
                  <c:v>47.4</c:v>
                </c:pt>
                <c:pt idx="57">
                  <c:v>61.9</c:v>
                </c:pt>
                <c:pt idx="58">
                  <c:v>47.7</c:v>
                </c:pt>
                <c:pt idx="59">
                  <c:v>51.3</c:v>
                </c:pt>
                <c:pt idx="64">
                  <c:v>18</c:v>
                </c:pt>
                <c:pt idx="65">
                  <c:v>16.100000000000001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0"/>
          <c:order val="7"/>
          <c:tx>
            <c:strRef>
              <c:f>'Figure 5'!$O$11</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5'!$O$12:$O$77</c:f>
              <c:numCache>
                <c:formatCode>0.0</c:formatCode>
                <c:ptCount val="66"/>
                <c:pt idx="8">
                  <c:v>28.2</c:v>
                </c:pt>
                <c:pt idx="9">
                  <c:v>52</c:v>
                </c:pt>
                <c:pt idx="10">
                  <c:v>53.5</c:v>
                </c:pt>
                <c:pt idx="11">
                  <c:v>58</c:v>
                </c:pt>
                <c:pt idx="16">
                  <c:v>26</c:v>
                </c:pt>
                <c:pt idx="17">
                  <c:v>37.6</c:v>
                </c:pt>
                <c:pt idx="20">
                  <c:v>39.799999999999997</c:v>
                </c:pt>
                <c:pt idx="21">
                  <c:v>42.5</c:v>
                </c:pt>
                <c:pt idx="22">
                  <c:v>49.2</c:v>
                </c:pt>
                <c:pt idx="23">
                  <c:v>61.7</c:v>
                </c:pt>
                <c:pt idx="24">
                  <c:v>24</c:v>
                </c:pt>
                <c:pt idx="25">
                  <c:v>46.7</c:v>
                </c:pt>
                <c:pt idx="26">
                  <c:v>30.6</c:v>
                </c:pt>
                <c:pt idx="27">
                  <c:v>42.2</c:v>
                </c:pt>
                <c:pt idx="32">
                  <c:v>32.5</c:v>
                </c:pt>
                <c:pt idx="33">
                  <c:v>30.3</c:v>
                </c:pt>
                <c:pt idx="34">
                  <c:v>25.7</c:v>
                </c:pt>
                <c:pt idx="35">
                  <c:v>36.6</c:v>
                </c:pt>
                <c:pt idx="36">
                  <c:v>19.8</c:v>
                </c:pt>
                <c:pt idx="37">
                  <c:v>31.6</c:v>
                </c:pt>
                <c:pt idx="40">
                  <c:v>28.3</c:v>
                </c:pt>
                <c:pt idx="41">
                  <c:v>24.6</c:v>
                </c:pt>
                <c:pt idx="46">
                  <c:v>23.2</c:v>
                </c:pt>
                <c:pt idx="47">
                  <c:v>30.5</c:v>
                </c:pt>
                <c:pt idx="52">
                  <c:v>15.2</c:v>
                </c:pt>
                <c:pt idx="53">
                  <c:v>20.2</c:v>
                </c:pt>
                <c:pt idx="54">
                  <c:v>20.7</c:v>
                </c:pt>
                <c:pt idx="55">
                  <c:v>25.8</c:v>
                </c:pt>
                <c:pt idx="56">
                  <c:v>40.4</c:v>
                </c:pt>
                <c:pt idx="57">
                  <c:v>59.5</c:v>
                </c:pt>
                <c:pt idx="58">
                  <c:v>48.4</c:v>
                </c:pt>
                <c:pt idx="59">
                  <c:v>52.5</c:v>
                </c:pt>
                <c:pt idx="64">
                  <c:v>21.6</c:v>
                </c:pt>
                <c:pt idx="65">
                  <c:v>15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1"/>
          <c:order val="8"/>
          <c:tx>
            <c:strRef>
              <c:f>'Figure 5'!$P$11</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5'!$P$12:$P$77</c:f>
              <c:numCache>
                <c:formatCode>0.0</c:formatCode>
                <c:ptCount val="66"/>
                <c:pt idx="8">
                  <c:v>38.1</c:v>
                </c:pt>
                <c:pt idx="9">
                  <c:v>60.3</c:v>
                </c:pt>
                <c:pt idx="10">
                  <c:v>35.6</c:v>
                </c:pt>
                <c:pt idx="11">
                  <c:v>48.1</c:v>
                </c:pt>
                <c:pt idx="16">
                  <c:v>32.200000000000003</c:v>
                </c:pt>
                <c:pt idx="17">
                  <c:v>41.7</c:v>
                </c:pt>
                <c:pt idx="20">
                  <c:v>37.299999999999997</c:v>
                </c:pt>
                <c:pt idx="21">
                  <c:v>44.3</c:v>
                </c:pt>
                <c:pt idx="22">
                  <c:v>26.3</c:v>
                </c:pt>
                <c:pt idx="23">
                  <c:v>41.8</c:v>
                </c:pt>
                <c:pt idx="24">
                  <c:v>27.4</c:v>
                </c:pt>
                <c:pt idx="25">
                  <c:v>37.299999999999997</c:v>
                </c:pt>
                <c:pt idx="26">
                  <c:v>29.4</c:v>
                </c:pt>
                <c:pt idx="27">
                  <c:v>41.3</c:v>
                </c:pt>
                <c:pt idx="32">
                  <c:v>35.4</c:v>
                </c:pt>
                <c:pt idx="33">
                  <c:v>43.4</c:v>
                </c:pt>
                <c:pt idx="34">
                  <c:v>19.2</c:v>
                </c:pt>
                <c:pt idx="35">
                  <c:v>35</c:v>
                </c:pt>
                <c:pt idx="40">
                  <c:v>20</c:v>
                </c:pt>
                <c:pt idx="41">
                  <c:v>25.6</c:v>
                </c:pt>
                <c:pt idx="46">
                  <c:v>19.899999999999999</c:v>
                </c:pt>
                <c:pt idx="47">
                  <c:v>24.8</c:v>
                </c:pt>
                <c:pt idx="52">
                  <c:v>15.9</c:v>
                </c:pt>
                <c:pt idx="53">
                  <c:v>19.7</c:v>
                </c:pt>
                <c:pt idx="54">
                  <c:v>14.5</c:v>
                </c:pt>
                <c:pt idx="55">
                  <c:v>20.9</c:v>
                </c:pt>
                <c:pt idx="64">
                  <c:v>15.3</c:v>
                </c:pt>
                <c:pt idx="65">
                  <c:v>15.9</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2"/>
          <c:order val="9"/>
          <c:tx>
            <c:strRef>
              <c:f>'Figure 5'!$Q$11</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5'!$Q$12:$Q$77</c:f>
              <c:numCache>
                <c:formatCode>0.0</c:formatCode>
                <c:ptCount val="66"/>
                <c:pt idx="10">
                  <c:v>25.4</c:v>
                </c:pt>
                <c:pt idx="11">
                  <c:v>33.200000000000003</c:v>
                </c:pt>
                <c:pt idx="16">
                  <c:v>36.9</c:v>
                </c:pt>
                <c:pt idx="17">
                  <c:v>41.6</c:v>
                </c:pt>
                <c:pt idx="20">
                  <c:v>31.3</c:v>
                </c:pt>
                <c:pt idx="21">
                  <c:v>43</c:v>
                </c:pt>
                <c:pt idx="22">
                  <c:v>36.9</c:v>
                </c:pt>
                <c:pt idx="23">
                  <c:v>45.8</c:v>
                </c:pt>
                <c:pt idx="24">
                  <c:v>26.8</c:v>
                </c:pt>
                <c:pt idx="25">
                  <c:v>33.799999999999997</c:v>
                </c:pt>
                <c:pt idx="26">
                  <c:v>29</c:v>
                </c:pt>
                <c:pt idx="27">
                  <c:v>48</c:v>
                </c:pt>
                <c:pt idx="34">
                  <c:v>24.3</c:v>
                </c:pt>
                <c:pt idx="35">
                  <c:v>35.700000000000003</c:v>
                </c:pt>
                <c:pt idx="40">
                  <c:v>32.799999999999997</c:v>
                </c:pt>
                <c:pt idx="41">
                  <c:v>27.7</c:v>
                </c:pt>
                <c:pt idx="54">
                  <c:v>12.7</c:v>
                </c:pt>
                <c:pt idx="55">
                  <c:v>22.1</c:v>
                </c:pt>
                <c:pt idx="64">
                  <c:v>19.399999999999999</c:v>
                </c:pt>
                <c:pt idx="65">
                  <c:v>13.6</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3"/>
          <c:order val="10"/>
          <c:tx>
            <c:strRef>
              <c:f>'Figure 5'!$R$11</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5'!$R$12:$R$77</c:f>
              <c:numCache>
                <c:formatCode>0.0</c:formatCode>
                <c:ptCount val="66"/>
                <c:pt idx="10">
                  <c:v>44.9</c:v>
                </c:pt>
                <c:pt idx="11">
                  <c:v>40</c:v>
                </c:pt>
                <c:pt idx="16">
                  <c:v>38.9</c:v>
                </c:pt>
                <c:pt idx="17">
                  <c:v>44.1</c:v>
                </c:pt>
                <c:pt idx="20">
                  <c:v>36.1</c:v>
                </c:pt>
                <c:pt idx="21">
                  <c:v>44.7</c:v>
                </c:pt>
                <c:pt idx="22">
                  <c:v>34</c:v>
                </c:pt>
                <c:pt idx="23">
                  <c:v>51.5</c:v>
                </c:pt>
                <c:pt idx="24">
                  <c:v>37.799999999999997</c:v>
                </c:pt>
                <c:pt idx="25">
                  <c:v>25.2</c:v>
                </c:pt>
                <c:pt idx="26">
                  <c:v>38</c:v>
                </c:pt>
                <c:pt idx="27">
                  <c:v>47.8</c:v>
                </c:pt>
                <c:pt idx="34">
                  <c:v>17.3</c:v>
                </c:pt>
                <c:pt idx="35">
                  <c:v>18.5</c:v>
                </c:pt>
                <c:pt idx="40">
                  <c:v>29.9</c:v>
                </c:pt>
                <c:pt idx="41">
                  <c:v>29.5</c:v>
                </c:pt>
                <c:pt idx="54">
                  <c:v>19.899999999999999</c:v>
                </c:pt>
                <c:pt idx="55">
                  <c:v>28.5</c:v>
                </c:pt>
                <c:pt idx="64">
                  <c:v>18.100000000000001</c:v>
                </c:pt>
                <c:pt idx="65">
                  <c:v>18.600000000000001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4"/>
          <c:order val="11"/>
          <c:tx>
            <c:strRef>
              <c:f>'Figure 5'!$S$11</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5'!$S$12:$S$77</c:f>
              <c:numCache>
                <c:formatCode>0.0</c:formatCode>
                <c:ptCount val="66"/>
                <c:pt idx="10">
                  <c:v>37</c:v>
                </c:pt>
                <c:pt idx="11">
                  <c:v>40.299999999999997</c:v>
                </c:pt>
                <c:pt idx="16">
                  <c:v>33</c:v>
                </c:pt>
                <c:pt idx="17">
                  <c:v>29.8</c:v>
                </c:pt>
                <c:pt idx="20">
                  <c:v>29</c:v>
                </c:pt>
                <c:pt idx="21">
                  <c:v>42.6</c:v>
                </c:pt>
                <c:pt idx="22">
                  <c:v>31.4</c:v>
                </c:pt>
                <c:pt idx="23">
                  <c:v>51.4</c:v>
                </c:pt>
                <c:pt idx="24">
                  <c:v>29.8</c:v>
                </c:pt>
                <c:pt idx="25">
                  <c:v>39.700000000000003</c:v>
                </c:pt>
                <c:pt idx="26">
                  <c:v>32.799999999999997</c:v>
                </c:pt>
                <c:pt idx="27">
                  <c:v>48</c:v>
                </c:pt>
                <c:pt idx="34">
                  <c:v>12.2</c:v>
                </c:pt>
                <c:pt idx="35">
                  <c:v>37.6</c:v>
                </c:pt>
                <c:pt idx="40">
                  <c:v>22</c:v>
                </c:pt>
                <c:pt idx="41">
                  <c:v>22.8</c:v>
                </c:pt>
                <c:pt idx="54">
                  <c:v>22.4</c:v>
                </c:pt>
                <c:pt idx="55">
                  <c:v>40.299999999999997</c:v>
                </c:pt>
                <c:pt idx="64">
                  <c:v>21.8</c:v>
                </c:pt>
                <c:pt idx="65">
                  <c:v>18.399999999999999</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5"/>
          <c:order val="12"/>
          <c:tx>
            <c:strRef>
              <c:f>'Figure 5'!$T$11</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5'!$T$12:$T$77</c:f>
              <c:numCache>
                <c:formatCode>0.0</c:formatCode>
                <c:ptCount val="66"/>
                <c:pt idx="10">
                  <c:v>46.2</c:v>
                </c:pt>
                <c:pt idx="11">
                  <c:v>47.7</c:v>
                </c:pt>
                <c:pt idx="16">
                  <c:v>51.5</c:v>
                </c:pt>
                <c:pt idx="17">
                  <c:v>65.400000000000006</c:v>
                </c:pt>
                <c:pt idx="20">
                  <c:v>35.299999999999997</c:v>
                </c:pt>
                <c:pt idx="21">
                  <c:v>41</c:v>
                </c:pt>
                <c:pt idx="24">
                  <c:v>35.6</c:v>
                </c:pt>
                <c:pt idx="25">
                  <c:v>52.7</c:v>
                </c:pt>
                <c:pt idx="26">
                  <c:v>22.5</c:v>
                </c:pt>
                <c:pt idx="27">
                  <c:v>35.9</c:v>
                </c:pt>
                <c:pt idx="34">
                  <c:v>26.4</c:v>
                </c:pt>
                <c:pt idx="35">
                  <c:v>31.3</c:v>
                </c:pt>
                <c:pt idx="40">
                  <c:v>21.6</c:v>
                </c:pt>
                <c:pt idx="41">
                  <c:v>24.1</c:v>
                </c:pt>
                <c:pt idx="54">
                  <c:v>21.3</c:v>
                </c:pt>
                <c:pt idx="55">
                  <c:v>30.5</c:v>
                </c:pt>
                <c:pt idx="64">
                  <c:v>22.6</c:v>
                </c:pt>
                <c:pt idx="65">
                  <c:v>12.3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6"/>
          <c:order val="13"/>
          <c:tx>
            <c:strRef>
              <c:f>'Figure 5'!$U$11</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5'!$U$12:$U$77</c:f>
              <c:numCache>
                <c:formatCode>0.0</c:formatCode>
                <c:ptCount val="66"/>
                <c:pt idx="10">
                  <c:v>49.3</c:v>
                </c:pt>
                <c:pt idx="11">
                  <c:v>66.400000000000006</c:v>
                </c:pt>
                <c:pt idx="20">
                  <c:v>35.200000000000003</c:v>
                </c:pt>
                <c:pt idx="21">
                  <c:v>46.9</c:v>
                </c:pt>
                <c:pt idx="24">
                  <c:v>46.3</c:v>
                </c:pt>
                <c:pt idx="25">
                  <c:v>56.3</c:v>
                </c:pt>
                <c:pt idx="26">
                  <c:v>23.7</c:v>
                </c:pt>
                <c:pt idx="27">
                  <c:v>45.2</c:v>
                </c:pt>
                <c:pt idx="40">
                  <c:v>30.5</c:v>
                </c:pt>
                <c:pt idx="41">
                  <c:v>27.6</c:v>
                </c:pt>
                <c:pt idx="54">
                  <c:v>14.6</c:v>
                </c:pt>
                <c:pt idx="55">
                  <c:v>30.7</c:v>
                </c:pt>
                <c:pt idx="64">
                  <c:v>14</c:v>
                </c:pt>
                <c:pt idx="65">
                  <c:v>6.1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7"/>
          <c:order val="14"/>
          <c:tx>
            <c:strRef>
              <c:f>'Figure 5'!$V$11</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5'!$V$12:$V$77</c:f>
              <c:numCache>
                <c:formatCode>0.0</c:formatCode>
                <c:ptCount val="66"/>
                <c:pt idx="10">
                  <c:v>52.1</c:v>
                </c:pt>
                <c:pt idx="11">
                  <c:v>57.4</c:v>
                </c:pt>
                <c:pt idx="20">
                  <c:v>37.200000000000003</c:v>
                </c:pt>
                <c:pt idx="21">
                  <c:v>42.4</c:v>
                </c:pt>
                <c:pt idx="24">
                  <c:v>37.700000000000003</c:v>
                </c:pt>
                <c:pt idx="25">
                  <c:v>50.3</c:v>
                </c:pt>
                <c:pt idx="26">
                  <c:v>32.299999999999997</c:v>
                </c:pt>
                <c:pt idx="27">
                  <c:v>48.2</c:v>
                </c:pt>
                <c:pt idx="40">
                  <c:v>36.5</c:v>
                </c:pt>
                <c:pt idx="41">
                  <c:v>35.799999999999997</c:v>
                </c:pt>
                <c:pt idx="54">
                  <c:v>22</c:v>
                </c:pt>
                <c:pt idx="55">
                  <c:v>32.700000000000003</c:v>
                </c:pt>
                <c:pt idx="64">
                  <c:v>28</c:v>
                </c:pt>
                <c:pt idx="65">
                  <c:v>16.5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8"/>
          <c:order val="15"/>
          <c:tx>
            <c:strRef>
              <c:f>'Figure 5'!$W$11</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5'!$W$12:$W$77</c:f>
              <c:numCache>
                <c:formatCode>0.0</c:formatCode>
                <c:ptCount val="66"/>
                <c:pt idx="10">
                  <c:v>60.7</c:v>
                </c:pt>
                <c:pt idx="11">
                  <c:v>60.6</c:v>
                </c:pt>
                <c:pt idx="20">
                  <c:v>38.299999999999997</c:v>
                </c:pt>
                <c:pt idx="21">
                  <c:v>45.8</c:v>
                </c:pt>
                <c:pt idx="24">
                  <c:v>53.2</c:v>
                </c:pt>
                <c:pt idx="25">
                  <c:v>63.8</c:v>
                </c:pt>
                <c:pt idx="26">
                  <c:v>47.4</c:v>
                </c:pt>
                <c:pt idx="27">
                  <c:v>66.099999999999994</c:v>
                </c:pt>
                <c:pt idx="40">
                  <c:v>27.4</c:v>
                </c:pt>
                <c:pt idx="41">
                  <c:v>27.2</c:v>
                </c:pt>
                <c:pt idx="54">
                  <c:v>17.600000000000001</c:v>
                </c:pt>
                <c:pt idx="55">
                  <c:v>29.3</c:v>
                </c:pt>
                <c:pt idx="64">
                  <c:v>16.100000000000001</c:v>
                </c:pt>
                <c:pt idx="65">
                  <c:v>3.8</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9"/>
          <c:order val="16"/>
          <c:tx>
            <c:strRef>
              <c:f>'Figure 5'!$X$11</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5'!$X$12:$X$77</c:f>
              <c:numCache>
                <c:formatCode>0.0</c:formatCode>
                <c:ptCount val="66"/>
                <c:pt idx="10">
                  <c:v>34.799999999999997</c:v>
                </c:pt>
                <c:pt idx="11">
                  <c:v>48</c:v>
                </c:pt>
                <c:pt idx="20">
                  <c:v>59.1</c:v>
                </c:pt>
                <c:pt idx="21">
                  <c:v>62.5</c:v>
                </c:pt>
                <c:pt idx="24">
                  <c:v>35.6</c:v>
                </c:pt>
                <c:pt idx="25">
                  <c:v>55.7</c:v>
                </c:pt>
                <c:pt idx="40">
                  <c:v>22.8</c:v>
                </c:pt>
                <c:pt idx="41">
                  <c:v>19.5</c:v>
                </c:pt>
                <c:pt idx="54">
                  <c:v>20.399999999999999</c:v>
                </c:pt>
                <c:pt idx="55">
                  <c:v>33.9</c:v>
                </c:pt>
                <c:pt idx="64">
                  <c:v>22.5</c:v>
                </c:pt>
                <c:pt idx="65">
                  <c:v>12.5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0"/>
          <c:order val="17"/>
          <c:tx>
            <c:strRef>
              <c:f>'Figure 5'!$Y$11</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5'!$Y$12:$Y$77</c:f>
              <c:numCache>
                <c:formatCode>0.0</c:formatCode>
                <c:ptCount val="66"/>
                <c:pt idx="10">
                  <c:v>37.4</c:v>
                </c:pt>
                <c:pt idx="11">
                  <c:v>35.700000000000003</c:v>
                </c:pt>
                <c:pt idx="20">
                  <c:v>43.5</c:v>
                </c:pt>
                <c:pt idx="21">
                  <c:v>51.7</c:v>
                </c:pt>
                <c:pt idx="24">
                  <c:v>43.3</c:v>
                </c:pt>
                <c:pt idx="25">
                  <c:v>48.9</c:v>
                </c:pt>
                <c:pt idx="40">
                  <c:v>26.4</c:v>
                </c:pt>
                <c:pt idx="41">
                  <c:v>21.3</c:v>
                </c:pt>
                <c:pt idx="54">
                  <c:v>18.899999999999999</c:v>
                </c:pt>
                <c:pt idx="55">
                  <c:v>31.1</c:v>
                </c:pt>
                <c:pt idx="64">
                  <c:v>15.4</c:v>
                </c:pt>
                <c:pt idx="65">
                  <c:v>5.4</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1"/>
          <c:order val="18"/>
          <c:tx>
            <c:strRef>
              <c:f>'Figure 5'!$Z$11</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5'!$Z$12:$Z$77</c:f>
              <c:numCache>
                <c:formatCode>0.0</c:formatCode>
                <c:ptCount val="66"/>
                <c:pt idx="10">
                  <c:v>33.5</c:v>
                </c:pt>
                <c:pt idx="11">
                  <c:v>55.3</c:v>
                </c:pt>
                <c:pt idx="20">
                  <c:v>42.1</c:v>
                </c:pt>
                <c:pt idx="21">
                  <c:v>58.1</c:v>
                </c:pt>
                <c:pt idx="24">
                  <c:v>36.5</c:v>
                </c:pt>
                <c:pt idx="25">
                  <c:v>48.5</c:v>
                </c:pt>
                <c:pt idx="40">
                  <c:v>27.3</c:v>
                </c:pt>
                <c:pt idx="41">
                  <c:v>23.8</c:v>
                </c:pt>
                <c:pt idx="54">
                  <c:v>19</c:v>
                </c:pt>
                <c:pt idx="55">
                  <c:v>30.4</c:v>
                </c:pt>
                <c:pt idx="64">
                  <c:v>14.5</c:v>
                </c:pt>
                <c:pt idx="65">
                  <c:v>3.5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2"/>
          <c:order val="19"/>
          <c:tx>
            <c:strRef>
              <c:f>'Figure 5'!$AA$11</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5'!$AA$12:$AA$77</c:f>
              <c:numCache>
                <c:formatCode>0.0</c:formatCode>
                <c:ptCount val="66"/>
                <c:pt idx="10">
                  <c:v>42.3</c:v>
                </c:pt>
                <c:pt idx="11">
                  <c:v>53.4</c:v>
                </c:pt>
                <c:pt idx="20">
                  <c:v>33.5</c:v>
                </c:pt>
                <c:pt idx="21">
                  <c:v>55.7</c:v>
                </c:pt>
                <c:pt idx="40">
                  <c:v>39</c:v>
                </c:pt>
                <c:pt idx="41">
                  <c:v>35</c:v>
                </c:pt>
                <c:pt idx="54">
                  <c:v>20</c:v>
                </c:pt>
                <c:pt idx="55">
                  <c:v>40.4</c:v>
                </c:pt>
                <c:pt idx="64">
                  <c:v>27</c:v>
                </c:pt>
                <c:pt idx="65">
                  <c:v>26</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3"/>
          <c:order val="20"/>
          <c:tx>
            <c:strRef>
              <c:f>'Figure 5'!$AB$11</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5'!$AB$12:$AB$77</c:f>
              <c:numCache>
                <c:formatCode>0.0</c:formatCode>
                <c:ptCount val="66"/>
                <c:pt idx="10">
                  <c:v>24.6</c:v>
                </c:pt>
                <c:pt idx="11">
                  <c:v>37.700000000000003</c:v>
                </c:pt>
                <c:pt idx="20">
                  <c:v>26.4</c:v>
                </c:pt>
                <c:pt idx="21">
                  <c:v>39</c:v>
                </c:pt>
                <c:pt idx="40">
                  <c:v>38.799999999999997</c:v>
                </c:pt>
                <c:pt idx="41">
                  <c:v>36.4</c:v>
                </c:pt>
                <c:pt idx="54">
                  <c:v>18.8</c:v>
                </c:pt>
                <c:pt idx="55">
                  <c:v>30.9</c:v>
                </c:pt>
                <c:pt idx="64">
                  <c:v>21.1</c:v>
                </c:pt>
                <c:pt idx="65">
                  <c:v>17.2</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4"/>
          <c:order val="21"/>
          <c:tx>
            <c:strRef>
              <c:f>'Figure 5'!$AC$11</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5'!$AC$12:$AC$77</c:f>
              <c:numCache>
                <c:formatCode>0.0</c:formatCode>
                <c:ptCount val="66"/>
                <c:pt idx="10">
                  <c:v>46.9</c:v>
                </c:pt>
                <c:pt idx="11">
                  <c:v>54.3</c:v>
                </c:pt>
                <c:pt idx="20">
                  <c:v>36.200000000000003</c:v>
                </c:pt>
                <c:pt idx="21">
                  <c:v>51.4</c:v>
                </c:pt>
                <c:pt idx="40">
                  <c:v>33.6</c:v>
                </c:pt>
                <c:pt idx="41">
                  <c:v>32.200000000000003</c:v>
                </c:pt>
                <c:pt idx="64">
                  <c:v>25.2</c:v>
                </c:pt>
                <c:pt idx="65">
                  <c:v>23.3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5"/>
          <c:order val="22"/>
          <c:tx>
            <c:strRef>
              <c:f>'Figure 5'!$AD$11</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5'!$AD$12:$AD$77</c:f>
              <c:numCache>
                <c:formatCode>0.0</c:formatCode>
                <c:ptCount val="66"/>
                <c:pt idx="10">
                  <c:v>38.700000000000003</c:v>
                </c:pt>
                <c:pt idx="11">
                  <c:v>36</c:v>
                </c:pt>
                <c:pt idx="40">
                  <c:v>37.4</c:v>
                </c:pt>
                <c:pt idx="41">
                  <c:v>29.6</c:v>
                </c:pt>
                <c:pt idx="64">
                  <c:v>25.8</c:v>
                </c:pt>
                <c:pt idx="65">
                  <c:v>25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6"/>
          <c:order val="23"/>
          <c:tx>
            <c:strRef>
              <c:f>'Figure 5'!$AE$11</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5'!$AE$12:$AE$77</c:f>
              <c:numCache>
                <c:formatCode>0.0</c:formatCode>
                <c:ptCount val="66"/>
                <c:pt idx="10">
                  <c:v>27.3</c:v>
                </c:pt>
                <c:pt idx="11">
                  <c:v>37.200000000000003</c:v>
                </c:pt>
                <c:pt idx="40">
                  <c:v>47.6</c:v>
                </c:pt>
                <c:pt idx="41">
                  <c:v>43.5</c:v>
                </c:pt>
                <c:pt idx="64">
                  <c:v>18</c:v>
                </c:pt>
                <c:pt idx="65">
                  <c:v>20.3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7"/>
          <c:order val="24"/>
          <c:tx>
            <c:strRef>
              <c:f>'Figure 5'!$AF$11</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5'!$AF$12:$AF$77</c:f>
              <c:numCache>
                <c:formatCode>0.0</c:formatCode>
                <c:ptCount val="66"/>
                <c:pt idx="10">
                  <c:v>36.5</c:v>
                </c:pt>
                <c:pt idx="11">
                  <c:v>47.8</c:v>
                </c:pt>
                <c:pt idx="40">
                  <c:v>30.5</c:v>
                </c:pt>
                <c:pt idx="41">
                  <c:v>20</c:v>
                </c:pt>
                <c:pt idx="64">
                  <c:v>20.6</c:v>
                </c:pt>
                <c:pt idx="65">
                  <c:v>15.1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8"/>
          <c:order val="25"/>
          <c:tx>
            <c:strRef>
              <c:f>'Figure 5'!$AG$11</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5'!$AG$12:$AG$77</c:f>
              <c:numCache>
                <c:formatCode>0.0</c:formatCode>
                <c:ptCount val="66"/>
                <c:pt idx="10">
                  <c:v>36.299999999999997</c:v>
                </c:pt>
                <c:pt idx="11">
                  <c:v>41.9</c:v>
                </c:pt>
                <c:pt idx="40">
                  <c:v>37.1</c:v>
                </c:pt>
                <c:pt idx="41">
                  <c:v>29.1</c:v>
                </c:pt>
                <c:pt idx="64">
                  <c:v>27.8</c:v>
                </c:pt>
                <c:pt idx="65">
                  <c:v>20.2</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9"/>
          <c:order val="26"/>
          <c:tx>
            <c:strRef>
              <c:f>'Figure 5'!$AH$11</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5'!$AH$12:$AH$77</c:f>
              <c:numCache>
                <c:formatCode>0.0</c:formatCode>
                <c:ptCount val="66"/>
                <c:pt idx="10">
                  <c:v>34.299999999999997</c:v>
                </c:pt>
                <c:pt idx="11">
                  <c:v>47.7</c:v>
                </c:pt>
                <c:pt idx="40">
                  <c:v>27</c:v>
                </c:pt>
                <c:pt idx="41">
                  <c:v>21.7</c:v>
                </c:pt>
                <c:pt idx="64">
                  <c:v>25.6</c:v>
                </c:pt>
                <c:pt idx="65">
                  <c:v>19.5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
          <c:order val="40"/>
          <c:tx>
            <c:strRef>
              <c:f>'Figure 5'!$J$11</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5'!$J$12:$J$77</c:f>
              <c:numCache>
                <c:formatCode>0.0</c:formatCode>
                <c:ptCount val="66"/>
                <c:pt idx="6">
                  <c:v>36.4</c:v>
                </c:pt>
                <c:pt idx="7">
                  <c:v>53.8</c:v>
                </c:pt>
                <c:pt idx="8">
                  <c:v>37.700000000000003</c:v>
                </c:pt>
                <c:pt idx="9">
                  <c:v>53.9</c:v>
                </c:pt>
                <c:pt idx="10">
                  <c:v>50.9</c:v>
                </c:pt>
                <c:pt idx="11">
                  <c:v>60.3</c:v>
                </c:pt>
                <c:pt idx="14">
                  <c:v>29.8</c:v>
                </c:pt>
                <c:pt idx="15">
                  <c:v>45.7</c:v>
                </c:pt>
                <c:pt idx="16">
                  <c:v>41.6</c:v>
                </c:pt>
                <c:pt idx="17">
                  <c:v>47.4</c:v>
                </c:pt>
                <c:pt idx="18">
                  <c:v>20.9</c:v>
                </c:pt>
                <c:pt idx="19">
                  <c:v>49.4</c:v>
                </c:pt>
                <c:pt idx="20">
                  <c:v>23.8</c:v>
                </c:pt>
                <c:pt idx="21">
                  <c:v>40.200000000000003</c:v>
                </c:pt>
                <c:pt idx="22">
                  <c:v>37.299999999999997</c:v>
                </c:pt>
                <c:pt idx="23">
                  <c:v>52.2</c:v>
                </c:pt>
                <c:pt idx="24">
                  <c:v>34.4</c:v>
                </c:pt>
                <c:pt idx="25">
                  <c:v>51.1</c:v>
                </c:pt>
                <c:pt idx="26">
                  <c:v>32.1</c:v>
                </c:pt>
                <c:pt idx="27">
                  <c:v>47.2</c:v>
                </c:pt>
                <c:pt idx="28">
                  <c:v>28.9</c:v>
                </c:pt>
                <c:pt idx="29">
                  <c:v>51.7</c:v>
                </c:pt>
                <c:pt idx="32">
                  <c:v>35.1</c:v>
                </c:pt>
                <c:pt idx="33">
                  <c:v>43.3</c:v>
                </c:pt>
                <c:pt idx="34">
                  <c:v>19.7</c:v>
                </c:pt>
                <c:pt idx="35">
                  <c:v>23.7</c:v>
                </c:pt>
                <c:pt idx="36">
                  <c:v>20.5</c:v>
                </c:pt>
                <c:pt idx="37">
                  <c:v>31.7</c:v>
                </c:pt>
                <c:pt idx="38">
                  <c:v>21.5</c:v>
                </c:pt>
                <c:pt idx="39">
                  <c:v>40.9</c:v>
                </c:pt>
                <c:pt idx="40">
                  <c:v>19.2</c:v>
                </c:pt>
                <c:pt idx="41">
                  <c:v>22.1</c:v>
                </c:pt>
                <c:pt idx="42">
                  <c:v>17.3</c:v>
                </c:pt>
                <c:pt idx="43">
                  <c:v>30.3</c:v>
                </c:pt>
                <c:pt idx="44">
                  <c:v>21.6</c:v>
                </c:pt>
                <c:pt idx="45">
                  <c:v>38.5</c:v>
                </c:pt>
                <c:pt idx="46">
                  <c:v>23.7</c:v>
                </c:pt>
                <c:pt idx="47">
                  <c:v>27</c:v>
                </c:pt>
                <c:pt idx="48">
                  <c:v>17.3</c:v>
                </c:pt>
                <c:pt idx="49">
                  <c:v>23.3</c:v>
                </c:pt>
                <c:pt idx="52">
                  <c:v>24.3</c:v>
                </c:pt>
                <c:pt idx="53">
                  <c:v>24</c:v>
                </c:pt>
                <c:pt idx="54">
                  <c:v>18.2</c:v>
                </c:pt>
                <c:pt idx="55">
                  <c:v>32.5</c:v>
                </c:pt>
                <c:pt idx="56">
                  <c:v>24.8</c:v>
                </c:pt>
                <c:pt idx="57">
                  <c:v>60.1</c:v>
                </c:pt>
                <c:pt idx="58">
                  <c:v>53.8</c:v>
                </c:pt>
                <c:pt idx="59">
                  <c:v>47.3</c:v>
                </c:pt>
                <c:pt idx="64">
                  <c:v>19.3</c:v>
                </c:pt>
                <c:pt idx="65">
                  <c:v>13.8</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dPt>
            <c:idx val="64"/>
            <c:marker>
              <c:spPr>
                <a:solidFill>
                  <a:srgbClr val="7B86C2"/>
                </a:solidFill>
                <a:ln>
                  <a:noFill/>
                </a:ln>
              </c:spPr>
            </c:marker>
            <c:bubble3D val="0"/>
          </c:dPt>
          <c:dPt>
            <c:idx val="65"/>
            <c:marker>
              <c:spPr>
                <a:solidFill>
                  <a:srgbClr val="854337"/>
                </a:solidFill>
                <a:ln>
                  <a:noFill/>
                </a:ln>
              </c:spPr>
            </c:marker>
            <c:bubble3D val="0"/>
          </c:dPt>
          <c:xVal>
            <c:numRef>
              <c:f>'Figure 5'!$I$12:$I$77</c:f>
              <c:numCache>
                <c:formatCode>0.0</c:formatCode>
                <c:ptCount val="66"/>
                <c:pt idx="6">
                  <c:v>47.8</c:v>
                </c:pt>
                <c:pt idx="7">
                  <c:v>60</c:v>
                </c:pt>
                <c:pt idx="8">
                  <c:v>51</c:v>
                </c:pt>
                <c:pt idx="9">
                  <c:v>64.599999999999994</c:v>
                </c:pt>
                <c:pt idx="10">
                  <c:v>67.8</c:v>
                </c:pt>
                <c:pt idx="11">
                  <c:v>66.8</c:v>
                </c:pt>
                <c:pt idx="14">
                  <c:v>45.6</c:v>
                </c:pt>
                <c:pt idx="15">
                  <c:v>60.9</c:v>
                </c:pt>
                <c:pt idx="16">
                  <c:v>46.4</c:v>
                </c:pt>
                <c:pt idx="17">
                  <c:v>57.2</c:v>
                </c:pt>
                <c:pt idx="18">
                  <c:v>54.9</c:v>
                </c:pt>
                <c:pt idx="19">
                  <c:v>62.4</c:v>
                </c:pt>
                <c:pt idx="20">
                  <c:v>48.9</c:v>
                </c:pt>
                <c:pt idx="21">
                  <c:v>55.5</c:v>
                </c:pt>
                <c:pt idx="22">
                  <c:v>45</c:v>
                </c:pt>
                <c:pt idx="23">
                  <c:v>49.9</c:v>
                </c:pt>
                <c:pt idx="24">
                  <c:v>51.4</c:v>
                </c:pt>
                <c:pt idx="25">
                  <c:v>56.5</c:v>
                </c:pt>
                <c:pt idx="26">
                  <c:v>36.4</c:v>
                </c:pt>
                <c:pt idx="27">
                  <c:v>44</c:v>
                </c:pt>
                <c:pt idx="28">
                  <c:v>31.2</c:v>
                </c:pt>
                <c:pt idx="29">
                  <c:v>55.8</c:v>
                </c:pt>
                <c:pt idx="32">
                  <c:v>47.5</c:v>
                </c:pt>
                <c:pt idx="33">
                  <c:v>53.2</c:v>
                </c:pt>
                <c:pt idx="34">
                  <c:v>41.9</c:v>
                </c:pt>
                <c:pt idx="35">
                  <c:v>49.7</c:v>
                </c:pt>
                <c:pt idx="36">
                  <c:v>44.1</c:v>
                </c:pt>
                <c:pt idx="37">
                  <c:v>53.1</c:v>
                </c:pt>
                <c:pt idx="38">
                  <c:v>27.6</c:v>
                </c:pt>
                <c:pt idx="39">
                  <c:v>38</c:v>
                </c:pt>
                <c:pt idx="40">
                  <c:v>37.5</c:v>
                </c:pt>
                <c:pt idx="41">
                  <c:v>45.5</c:v>
                </c:pt>
                <c:pt idx="42">
                  <c:v>34.6</c:v>
                </c:pt>
                <c:pt idx="43">
                  <c:v>52.4</c:v>
                </c:pt>
                <c:pt idx="44">
                  <c:v>33.200000000000003</c:v>
                </c:pt>
                <c:pt idx="45">
                  <c:v>46.3</c:v>
                </c:pt>
                <c:pt idx="46">
                  <c:v>42</c:v>
                </c:pt>
                <c:pt idx="47">
                  <c:v>48.2</c:v>
                </c:pt>
                <c:pt idx="48">
                  <c:v>48.9</c:v>
                </c:pt>
                <c:pt idx="49">
                  <c:v>59</c:v>
                </c:pt>
                <c:pt idx="52">
                  <c:v>40.700000000000003</c:v>
                </c:pt>
                <c:pt idx="53">
                  <c:v>54.3</c:v>
                </c:pt>
                <c:pt idx="54">
                  <c:v>23.8</c:v>
                </c:pt>
                <c:pt idx="55">
                  <c:v>39.5</c:v>
                </c:pt>
                <c:pt idx="56">
                  <c:v>54.8</c:v>
                </c:pt>
                <c:pt idx="57">
                  <c:v>70.599999999999994</c:v>
                </c:pt>
                <c:pt idx="58">
                  <c:v>48.1</c:v>
                </c:pt>
                <c:pt idx="59">
                  <c:v>43.4</c:v>
                </c:pt>
                <c:pt idx="64">
                  <c:v>33.299999999999997</c:v>
                </c:pt>
                <c:pt idx="65">
                  <c:v>32.700000000000003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dPt>
            <c:idx val="64"/>
            <c:marker>
              <c:spPr>
                <a:solidFill>
                  <a:srgbClr val="4B59A3"/>
                </a:solidFill>
                <a:ln>
                  <a:noFill/>
                </a:ln>
              </c:spPr>
            </c:marker>
            <c:bubble3D val="0"/>
          </c:dPt>
          <c:dPt>
            <c:idx val="65"/>
            <c:marker>
              <c:spPr>
                <a:solidFill>
                  <a:srgbClr val="643229"/>
                </a:solidFill>
                <a:ln>
                  <a:noFill/>
                </a:ln>
              </c:spPr>
            </c:marker>
            <c:bubble3D val="0"/>
          </c:dPt>
          <c:xVal>
            <c:numRef>
              <c:f>'Figure 5'!$H$12:$H$77</c:f>
              <c:numCache>
                <c:formatCode>0.0</c:formatCode>
                <c:ptCount val="66"/>
                <c:pt idx="0">
                  <c:v>44</c:v>
                </c:pt>
                <c:pt idx="1">
                  <c:v>62.7</c:v>
                </c:pt>
                <c:pt idx="2">
                  <c:v>49.8</c:v>
                </c:pt>
                <c:pt idx="3">
                  <c:v>55.4</c:v>
                </c:pt>
                <c:pt idx="4">
                  <c:v>46</c:v>
                </c:pt>
                <c:pt idx="5">
                  <c:v>58.2</c:v>
                </c:pt>
                <c:pt idx="6">
                  <c:v>45.1</c:v>
                </c:pt>
                <c:pt idx="7">
                  <c:v>58.6</c:v>
                </c:pt>
                <c:pt idx="8">
                  <c:v>42.4</c:v>
                </c:pt>
                <c:pt idx="9">
                  <c:v>57.9</c:v>
                </c:pt>
                <c:pt idx="10">
                  <c:v>44.2</c:v>
                </c:pt>
                <c:pt idx="11">
                  <c:v>51.1</c:v>
                </c:pt>
                <c:pt idx="12">
                  <c:v>35.6</c:v>
                </c:pt>
                <c:pt idx="13">
                  <c:v>58.2</c:v>
                </c:pt>
                <c:pt idx="14">
                  <c:v>38.200000000000003</c:v>
                </c:pt>
                <c:pt idx="15">
                  <c:v>52.6</c:v>
                </c:pt>
                <c:pt idx="16">
                  <c:v>41.3</c:v>
                </c:pt>
                <c:pt idx="17">
                  <c:v>47.9</c:v>
                </c:pt>
                <c:pt idx="18">
                  <c:v>38.4</c:v>
                </c:pt>
                <c:pt idx="19">
                  <c:v>50</c:v>
                </c:pt>
                <c:pt idx="20">
                  <c:v>39.6</c:v>
                </c:pt>
                <c:pt idx="21">
                  <c:v>48.4</c:v>
                </c:pt>
                <c:pt idx="22">
                  <c:v>37.4</c:v>
                </c:pt>
                <c:pt idx="23">
                  <c:v>50.2</c:v>
                </c:pt>
                <c:pt idx="24">
                  <c:v>36.799999999999997</c:v>
                </c:pt>
                <c:pt idx="25">
                  <c:v>47.8</c:v>
                </c:pt>
                <c:pt idx="26">
                  <c:v>34.200000000000003</c:v>
                </c:pt>
                <c:pt idx="27">
                  <c:v>50.2</c:v>
                </c:pt>
                <c:pt idx="28">
                  <c:v>30</c:v>
                </c:pt>
                <c:pt idx="29">
                  <c:v>53.7</c:v>
                </c:pt>
                <c:pt idx="30">
                  <c:v>27.8</c:v>
                </c:pt>
                <c:pt idx="31">
                  <c:v>52.3</c:v>
                </c:pt>
                <c:pt idx="32">
                  <c:v>38.299999999999997</c:v>
                </c:pt>
                <c:pt idx="33">
                  <c:v>41.6</c:v>
                </c:pt>
                <c:pt idx="34">
                  <c:v>32.9</c:v>
                </c:pt>
                <c:pt idx="35">
                  <c:v>41.6</c:v>
                </c:pt>
                <c:pt idx="36">
                  <c:v>28</c:v>
                </c:pt>
                <c:pt idx="37">
                  <c:v>40.299999999999997</c:v>
                </c:pt>
                <c:pt idx="38">
                  <c:v>25.6</c:v>
                </c:pt>
                <c:pt idx="39">
                  <c:v>39</c:v>
                </c:pt>
                <c:pt idx="40">
                  <c:v>32</c:v>
                </c:pt>
                <c:pt idx="41">
                  <c:v>30.8</c:v>
                </c:pt>
                <c:pt idx="42">
                  <c:v>23.4</c:v>
                </c:pt>
                <c:pt idx="43">
                  <c:v>39</c:v>
                </c:pt>
                <c:pt idx="44">
                  <c:v>23.2</c:v>
                </c:pt>
                <c:pt idx="45">
                  <c:v>38.9</c:v>
                </c:pt>
                <c:pt idx="46">
                  <c:v>24.2</c:v>
                </c:pt>
                <c:pt idx="47">
                  <c:v>32.5</c:v>
                </c:pt>
                <c:pt idx="48">
                  <c:v>22.5</c:v>
                </c:pt>
                <c:pt idx="49">
                  <c:v>31.5</c:v>
                </c:pt>
                <c:pt idx="50">
                  <c:v>22.9</c:v>
                </c:pt>
                <c:pt idx="51">
                  <c:v>30.5</c:v>
                </c:pt>
                <c:pt idx="52">
                  <c:v>22.9</c:v>
                </c:pt>
                <c:pt idx="53">
                  <c:v>27.2</c:v>
                </c:pt>
                <c:pt idx="54">
                  <c:v>18.8</c:v>
                </c:pt>
                <c:pt idx="55">
                  <c:v>29.1</c:v>
                </c:pt>
                <c:pt idx="56">
                  <c:v>42.6</c:v>
                </c:pt>
                <c:pt idx="57">
                  <c:v>62</c:v>
                </c:pt>
                <c:pt idx="58">
                  <c:v>50.9</c:v>
                </c:pt>
                <c:pt idx="59">
                  <c:v>47.4</c:v>
                </c:pt>
                <c:pt idx="60">
                  <c:v>39.799999999999997</c:v>
                </c:pt>
                <c:pt idx="61">
                  <c:v>52.2</c:v>
                </c:pt>
                <c:pt idx="62">
                  <c:v>21.4</c:v>
                </c:pt>
                <c:pt idx="63">
                  <c:v>28.7</c:v>
                </c:pt>
                <c:pt idx="64">
                  <c:v>23.4</c:v>
                </c:pt>
                <c:pt idx="65">
                  <c:v>19.600000000000001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dLbls>
          <c:showLegendKey val="0"/>
          <c:showVal val="0"/>
          <c:showCatName val="0"/>
          <c:showSerName val="0"/>
          <c:showPercent val="0"/>
          <c:showBubbleSize val="0"/>
        </c:dLbls>
        <c:axId val="240286336"/>
        <c:axId val="240284800"/>
      </c:scatterChart>
      <c:scatterChart>
        <c:scatterStyle val="smoothMarker"/>
        <c:varyColors val="0"/>
        <c:ser>
          <c:idx val="32"/>
          <c:order val="27"/>
          <c:tx>
            <c:strRef>
              <c:f>'Figure 5'!$AI$11</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5'!$AI$12:$AI$77</c:f>
              <c:numCache>
                <c:formatCode>0.0</c:formatCode>
                <c:ptCount val="66"/>
                <c:pt idx="10">
                  <c:v>36.9</c:v>
                </c:pt>
                <c:pt idx="11">
                  <c:v>42.7</c:v>
                </c:pt>
                <c:pt idx="40">
                  <c:v>35.1</c:v>
                </c:pt>
                <c:pt idx="41">
                  <c:v>32.5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3"/>
          <c:order val="28"/>
          <c:tx>
            <c:strRef>
              <c:f>'Figure 5'!$AJ$11</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5'!$AJ$12:$AJ$77</c:f>
              <c:numCache>
                <c:formatCode>0.0</c:formatCode>
                <c:ptCount val="66"/>
                <c:pt idx="10">
                  <c:v>39.5</c:v>
                </c:pt>
                <c:pt idx="11">
                  <c:v>48</c:v>
                </c:pt>
                <c:pt idx="40">
                  <c:v>33.799999999999997</c:v>
                </c:pt>
                <c:pt idx="41">
                  <c:v>30.1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4"/>
          <c:order val="29"/>
          <c:tx>
            <c:strRef>
              <c:f>'Figure 5'!$AK$11</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5'!$AK$12:$AK$77</c:f>
              <c:numCache>
                <c:formatCode>0.0</c:formatCode>
                <c:ptCount val="66"/>
                <c:pt idx="10">
                  <c:v>28.6</c:v>
                </c:pt>
                <c:pt idx="11">
                  <c:v>43.3</c:v>
                </c:pt>
                <c:pt idx="40">
                  <c:v>31.8</c:v>
                </c:pt>
                <c:pt idx="41">
                  <c:v>28.3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5"/>
          <c:order val="30"/>
          <c:tx>
            <c:strRef>
              <c:f>'Figure 5'!$AL$11</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5'!$AL$12:$AL$77</c:f>
              <c:numCache>
                <c:formatCode>0.0</c:formatCode>
                <c:ptCount val="66"/>
                <c:pt idx="10">
                  <c:v>35.5</c:v>
                </c:pt>
                <c:pt idx="11">
                  <c:v>54.7</c:v>
                </c:pt>
                <c:pt idx="40">
                  <c:v>29.6</c:v>
                </c:pt>
                <c:pt idx="41">
                  <c:v>28.1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6"/>
          <c:order val="31"/>
          <c:tx>
            <c:strRef>
              <c:f>'Figure 5'!$AM$11</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5'!$AM$12:$AM$77</c:f>
              <c:numCache>
                <c:formatCode>0.0</c:formatCode>
                <c:ptCount val="66"/>
                <c:pt idx="10">
                  <c:v>32.6</c:v>
                </c:pt>
                <c:pt idx="11">
                  <c:v>37.299999999999997</c:v>
                </c:pt>
                <c:pt idx="40">
                  <c:v>28.1</c:v>
                </c:pt>
                <c:pt idx="41">
                  <c:v>19.3</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7"/>
          <c:order val="32"/>
          <c:tx>
            <c:strRef>
              <c:f>'Figure 5'!$AN$11</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5'!$AN$12:$AN$77</c:f>
              <c:numCache>
                <c:formatCode>0.0</c:formatCode>
                <c:ptCount val="66"/>
                <c:pt idx="10">
                  <c:v>32.9</c:v>
                </c:pt>
                <c:pt idx="11">
                  <c:v>40.299999999999997</c:v>
                </c:pt>
                <c:pt idx="40">
                  <c:v>30.6</c:v>
                </c:pt>
                <c:pt idx="41">
                  <c:v>37.799999999999997</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8"/>
          <c:order val="33"/>
          <c:tx>
            <c:strRef>
              <c:f>'Figure 5'!$AO$11</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5'!$AO$12:$AO$77</c:f>
              <c:numCache>
                <c:formatCode>0.0</c:formatCode>
                <c:ptCount val="66"/>
                <c:pt idx="10">
                  <c:v>38.6</c:v>
                </c:pt>
                <c:pt idx="11">
                  <c:v>44.7</c:v>
                </c:pt>
                <c:pt idx="40">
                  <c:v>26.3</c:v>
                </c:pt>
                <c:pt idx="41">
                  <c:v>21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9"/>
          <c:order val="34"/>
          <c:tx>
            <c:strRef>
              <c:f>'Figure 5'!$AP$11</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5'!$AP$12:$AP$77</c:f>
              <c:numCache>
                <c:formatCode>0.0</c:formatCode>
                <c:ptCount val="66"/>
                <c:pt idx="10">
                  <c:v>46.1</c:v>
                </c:pt>
                <c:pt idx="11">
                  <c:v>51.2</c:v>
                </c:pt>
                <c:pt idx="40">
                  <c:v>32.700000000000003</c:v>
                </c:pt>
                <c:pt idx="41">
                  <c:v>36.4</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0"/>
          <c:order val="35"/>
          <c:tx>
            <c:strRef>
              <c:f>'Figure 5'!$AQ$11</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5'!$AQ$12:$AQ$77</c:f>
              <c:numCache>
                <c:formatCode>0.0</c:formatCode>
                <c:ptCount val="66"/>
                <c:pt idx="10">
                  <c:v>34.1</c:v>
                </c:pt>
                <c:pt idx="11">
                  <c:v>44.1</c:v>
                </c:pt>
                <c:pt idx="40">
                  <c:v>19.899999999999999</c:v>
                </c:pt>
                <c:pt idx="41">
                  <c:v>21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1"/>
          <c:order val="36"/>
          <c:tx>
            <c:strRef>
              <c:f>'Figure 5'!$AR$11</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5'!$AR$12:$AR$77</c:f>
              <c:numCache>
                <c:formatCode>0.0</c:formatCode>
                <c:ptCount val="66"/>
                <c:pt idx="40">
                  <c:v>25.5</c:v>
                </c:pt>
                <c:pt idx="41">
                  <c:v>24.1</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2"/>
          <c:order val="37"/>
          <c:tx>
            <c:strRef>
              <c:f>'Figure 5'!$AS$11</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5'!$AS$12:$AS$77</c:f>
              <c:numCache>
                <c:formatCode>0.0</c:formatCode>
                <c:ptCount val="66"/>
                <c:pt idx="40">
                  <c:v>22.6</c:v>
                </c:pt>
                <c:pt idx="41">
                  <c:v>22.5</c:v>
                </c:pt>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3"/>
          <c:order val="38"/>
          <c:tx>
            <c:strRef>
              <c:f>'Figure 5'!$AT$11</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5'!$AT$12:$AT$77</c:f>
              <c:numCache>
                <c:formatCode>0.0</c:formatCode>
                <c:ptCount val="66"/>
              </c:numCache>
            </c:numRef>
          </c:xVal>
          <c:yVal>
            <c:numRef>
              <c:f>'Figure 5'!$AU$12:$AU$83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1"/>
          <c:order val="39"/>
          <c:tx>
            <c:strRef>
              <c:f>'Figure 5'!$C$11</c:f>
              <c:strCache>
                <c:ptCount val="1"/>
              </c:strCache>
            </c:strRef>
          </c:tx>
          <c:spPr>
            <a:ln>
              <a:noFill/>
            </a:ln>
          </c:spPr>
          <c:marker>
            <c:symbol val="none"/>
          </c:marker>
          <c:dLbls>
            <c:dLbl>
              <c:idx val="0"/>
              <c:layout/>
              <c:tx>
                <c:strRef>
                  <c:f>'Figure 5'!$C$12</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5'!$C$13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5'!$C$14</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5'!$C$15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5'!$C$16</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5'!$C$17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5'!$C$18</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5'!$C$19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5'!$C$20</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5'!$C$21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5'!$C$22</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5'!$C$23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5'!$C$24</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5'!$C$25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5'!$C$26</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5'!$C$27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5'!$C$28</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5'!$C$29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5'!$C$30</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5'!$C$31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5'!$C$32</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5'!$C$33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5'!$C$34</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5'!$C$35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5'!$C$36</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5'!$C$37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5'!$C$38</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5'!$C$39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5'!$C$40</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5'!$C$41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5'!$C$42</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5'!$C$43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5'!$C$44</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5'!$C$45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5'!$C$46</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5'!$C$47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5'!$C$48</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5'!$C$49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5'!$C$50</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5'!$C$51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5'!$C$52</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5'!$C$53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5'!$C$54</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5'!$C$55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5'!$C$56</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5'!$C$57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5'!$C$58</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5'!$C$59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5'!$C$60</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5'!$C$61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5'!$C$62</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5'!$C$63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5'!$C$64</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5'!$C$65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5'!$C$66</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5'!$C$67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5'!$C$68</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5'!$C$69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5'!$C$70</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5'!$C$71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5'!$C$72</c:f>
                  <c:strCache>
                    <c:ptCount val="1"/>
                    <c:pt idx="0">
                      <c:v>Iceland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5'!$C$73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5'!$C$74</c:f>
                  <c:strCache>
                    <c:ptCount val="1"/>
                    <c:pt idx="0">
                      <c:v>FYR of Macedonia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5'!$C$75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layout/>
              <c:tx>
                <c:strRef>
                  <c:f>'Figure 5'!$C$76</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5"/>
              <c:tx>
                <c:strRef>
                  <c:f>'Figure 5'!$C$77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tx>
                <c:strRef>
                  <c:f>'Figure 5'!$C$76</c:f>
                  <c:strCache>
                    <c:ptCount val="1"/>
                    <c:pt idx="0">
                      <c:v>Turkey</c:v>
                    </c:pt>
                  </c:strCache>
                </c:strRef>
              </c:tx>
              <c:dLblPos val="l"/>
              <c:showLegendKey val="0"/>
              <c:showVal val="1"/>
              <c:showCatName val="0"/>
              <c:showSerName val="0"/>
              <c:showPercent val="0"/>
              <c:showBubbleSize val="0"/>
            </c:dLbl>
            <c:dLbl>
              <c:idx val="67"/>
              <c:tx>
                <c:strRef>
                  <c:f>'Figure 5'!$C$77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Pos val="l"/>
            <c:showLegendKey val="0"/>
            <c:showVal val="1"/>
            <c:showCatName val="0"/>
            <c:showSerName val="0"/>
            <c:showPercent val="0"/>
            <c:showBubbleSize val="0"/>
            <c:showLeaderLines val="0"/>
          </c:dLbls>
          <c:xVal>
            <c:numRef>
              <c:f>'Figure 5'!$A$12:$A$77</c:f>
              <c:numCache>
                <c:formatCode>0</c:formatCode>
                <c:ptCount val="6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numCache>
            </c:numRef>
          </c:xVal>
          <c:yVal>
            <c:numRef>
              <c:f>'Figure 5'!$B$12:$B$77</c:f>
              <c:numCache>
                <c:formatCode>0.00</c:formatCode>
                <c:ptCount val="66"/>
                <c:pt idx="0">
                  <c:v>32.75</c:v>
                </c:pt>
                <c:pt idx="2">
                  <c:v>31.75</c:v>
                </c:pt>
                <c:pt idx="4">
                  <c:v>30.75</c:v>
                </c:pt>
                <c:pt idx="6">
                  <c:v>29.75</c:v>
                </c:pt>
                <c:pt idx="8">
                  <c:v>28.75</c:v>
                </c:pt>
                <c:pt idx="10">
                  <c:v>27.75</c:v>
                </c:pt>
                <c:pt idx="12">
                  <c:v>26.75</c:v>
                </c:pt>
                <c:pt idx="14">
                  <c:v>25.75</c:v>
                </c:pt>
                <c:pt idx="16">
                  <c:v>24.75</c:v>
                </c:pt>
                <c:pt idx="18">
                  <c:v>23.75</c:v>
                </c:pt>
                <c:pt idx="20">
                  <c:v>22.75</c:v>
                </c:pt>
                <c:pt idx="22">
                  <c:v>21.75</c:v>
                </c:pt>
                <c:pt idx="24">
                  <c:v>20.75</c:v>
                </c:pt>
                <c:pt idx="26">
                  <c:v>19.75</c:v>
                </c:pt>
                <c:pt idx="28">
                  <c:v>18.75</c:v>
                </c:pt>
                <c:pt idx="30">
                  <c:v>17.75</c:v>
                </c:pt>
                <c:pt idx="32">
                  <c:v>16.75</c:v>
                </c:pt>
                <c:pt idx="34">
                  <c:v>15.75</c:v>
                </c:pt>
                <c:pt idx="36">
                  <c:v>14.75</c:v>
                </c:pt>
                <c:pt idx="38">
                  <c:v>13.75</c:v>
                </c:pt>
                <c:pt idx="40">
                  <c:v>12.75</c:v>
                </c:pt>
                <c:pt idx="42">
                  <c:v>11.75</c:v>
                </c:pt>
                <c:pt idx="44">
                  <c:v>10.75</c:v>
                </c:pt>
                <c:pt idx="46">
                  <c:v>9.75</c:v>
                </c:pt>
                <c:pt idx="48">
                  <c:v>8.75</c:v>
                </c:pt>
                <c:pt idx="50">
                  <c:v>7.75</c:v>
                </c:pt>
                <c:pt idx="52">
                  <c:v>6.75</c:v>
                </c:pt>
                <c:pt idx="54">
                  <c:v>5.75</c:v>
                </c:pt>
                <c:pt idx="56">
                  <c:v>4.75</c:v>
                </c:pt>
                <c:pt idx="58">
                  <c:v>3.75</c:v>
                </c:pt>
                <c:pt idx="60">
                  <c:v>2.75</c:v>
                </c:pt>
                <c:pt idx="62">
                  <c:v>1.75</c:v>
                </c:pt>
                <c:pt idx="64">
                  <c:v>0.75</c:v>
                </c:pt>
              </c:numCache>
            </c:numRef>
          </c:yVal>
          <c:smooth val="1"/>
        </c:ser>
        <c:dLbls>
          <c:showLegendKey val="0"/>
          <c:showVal val="0"/>
          <c:showCatName val="0"/>
          <c:showSerName val="0"/>
          <c:showPercent val="0"/>
          <c:showBubbleSize val="0"/>
        </c:dLbls>
        <c:axId val="240286336"/>
        <c:axId val="240284800"/>
      </c:scatterChart>
      <c:catAx>
        <c:axId val="240277376"/>
        <c:scaling>
          <c:orientation val="maxMin"/>
        </c:scaling>
        <c:delete val="1"/>
        <c:axPos val="l"/>
        <c:majorTickMark val="out"/>
        <c:minorTickMark val="none"/>
        <c:tickLblPos val="low"/>
        <c:crossAx val="240278912"/>
        <c:crosses val="autoZero"/>
        <c:auto val="0"/>
        <c:lblAlgn val="ctr"/>
        <c:lblOffset val="100"/>
        <c:tickLblSkip val="2"/>
        <c:tickMarkSkip val="2"/>
        <c:noMultiLvlLbl val="0"/>
      </c:catAx>
      <c:valAx>
        <c:axId val="240278912"/>
        <c:scaling>
          <c:orientation val="minMax"/>
          <c:max val="80"/>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0277376"/>
        <c:crosses val="autoZero"/>
        <c:crossBetween val="between"/>
        <c:majorUnit val="10"/>
      </c:valAx>
      <c:valAx>
        <c:axId val="240284800"/>
        <c:scaling>
          <c:orientation val="minMax"/>
          <c:max val="33.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240286336"/>
        <c:crosses val="max"/>
        <c:crossBetween val="midCat"/>
        <c:majorUnit val="1"/>
      </c:valAx>
      <c:valAx>
        <c:axId val="240286336"/>
        <c:scaling>
          <c:orientation val="minMax"/>
        </c:scaling>
        <c:delete val="1"/>
        <c:axPos val="b"/>
        <c:numFmt formatCode="0.0" sourceLinked="1"/>
        <c:majorTickMark val="out"/>
        <c:minorTickMark val="none"/>
        <c:tickLblPos val="nextTo"/>
        <c:crossAx val="240284800"/>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708900882378"/>
          <c:y val="3.1161906036443619E-2"/>
          <c:w val="0.85605459026798103"/>
          <c:h val="0.8761869941186663"/>
        </c:manualLayout>
      </c:layout>
      <c:barChart>
        <c:barDir val="bar"/>
        <c:grouping val="stacked"/>
        <c:varyColors val="0"/>
        <c:ser>
          <c:idx val="8"/>
          <c:order val="1"/>
          <c:tx>
            <c:strRef>
              <c:f>'Figure 6'!$F$11</c:f>
              <c:strCache>
                <c:ptCount val="1"/>
                <c:pt idx="0">
                  <c:v>mid</c:v>
                </c:pt>
              </c:strCache>
            </c:strRef>
          </c:tx>
          <c:spPr>
            <a:noFill/>
            <a:ln>
              <a:noFill/>
            </a:ln>
          </c:spPr>
          <c:invertIfNegative val="0"/>
          <c:cat>
            <c:multiLvlStrRef>
              <c:f>'Figure 6'!$C$12:$D$77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Sweden</c:v>
                  </c:pt>
                  <c:pt idx="2">
                    <c:v>Germany</c:v>
                  </c:pt>
                  <c:pt idx="4">
                    <c:v>United Kingdom</c:v>
                  </c:pt>
                  <c:pt idx="6">
                    <c:v>Netherlands</c:v>
                  </c:pt>
                  <c:pt idx="8">
                    <c:v>Denmark</c:v>
                  </c:pt>
                  <c:pt idx="10">
                    <c:v>Estonia</c:v>
                  </c:pt>
                  <c:pt idx="12">
                    <c:v>Austria</c:v>
                  </c:pt>
                  <c:pt idx="14">
                    <c:v>Czech Republic</c:v>
                  </c:pt>
                  <c:pt idx="16">
                    <c:v>Finland</c:v>
                  </c:pt>
                  <c:pt idx="18">
                    <c:v>Luxembourg</c:v>
                  </c:pt>
                  <c:pt idx="20">
                    <c:v>Lithuania</c:v>
                  </c:pt>
                  <c:pt idx="22">
                    <c:v>Latvia</c:v>
                  </c:pt>
                  <c:pt idx="24">
                    <c:v>France</c:v>
                  </c:pt>
                  <c:pt idx="26">
                    <c:v>Cyprus</c:v>
                  </c:pt>
                  <c:pt idx="28">
                    <c:v>Portugal</c:v>
                  </c:pt>
                  <c:pt idx="30">
                    <c:v>Slovenia</c:v>
                  </c:pt>
                  <c:pt idx="32">
                    <c:v>Belgium</c:v>
                  </c:pt>
                  <c:pt idx="34">
                    <c:v>Ireland</c:v>
                  </c:pt>
                  <c:pt idx="36">
                    <c:v>Hungary</c:v>
                  </c:pt>
                  <c:pt idx="38">
                    <c:v>Poland</c:v>
                  </c:pt>
                  <c:pt idx="40">
                    <c:v>Malta</c:v>
                  </c:pt>
                  <c:pt idx="42">
                    <c:v>Slovakia</c:v>
                  </c:pt>
                  <c:pt idx="44">
                    <c:v>Romania</c:v>
                  </c:pt>
                  <c:pt idx="46">
                    <c:v>Bulgaria</c:v>
                  </c:pt>
                  <c:pt idx="48">
                    <c:v>Italy</c:v>
                  </c:pt>
                  <c:pt idx="50">
                    <c:v>Spain</c:v>
                  </c:pt>
                  <c:pt idx="52">
                    <c:v>Croatia</c:v>
                  </c:pt>
                  <c:pt idx="54">
                    <c:v>Greece</c:v>
                  </c:pt>
                  <c:pt idx="56">
                    <c:v>Iceland</c:v>
                  </c:pt>
                  <c:pt idx="58">
                    <c:v>Switzerland</c:v>
                  </c:pt>
                  <c:pt idx="60">
                    <c:v>Norway</c:v>
                  </c:pt>
                  <c:pt idx="62">
                    <c:v>Turkey</c:v>
                  </c:pt>
                  <c:pt idx="64">
                    <c:v>FYR of Macedonia</c:v>
                  </c:pt>
                </c:lvl>
              </c:multiLvlStrCache>
            </c:multiLvlStrRef>
          </c:cat>
          <c:val>
            <c:numRef>
              <c:f>'Figure 6'!$F$12:$F$77</c:f>
              <c:numCache>
                <c:formatCode>0.0</c:formatCode>
                <c:ptCount val="66"/>
                <c:pt idx="0">
                  <c:v>79</c:v>
                </c:pt>
                <c:pt idx="1">
                  <c:v>74.7</c:v>
                </c:pt>
                <c:pt idx="2">
                  <c:v>74.8</c:v>
                </c:pt>
                <c:pt idx="3">
                  <c:v>67.599999999999994</c:v>
                </c:pt>
                <c:pt idx="4">
                  <c:v>73.2</c:v>
                </c:pt>
                <c:pt idx="5">
                  <c:v>63.1</c:v>
                </c:pt>
                <c:pt idx="6">
                  <c:v>74.3</c:v>
                </c:pt>
                <c:pt idx="7">
                  <c:v>66.3</c:v>
                </c:pt>
                <c:pt idx="8">
                  <c:v>77.8</c:v>
                </c:pt>
                <c:pt idx="9">
                  <c:v>70.099999999999994</c:v>
                </c:pt>
                <c:pt idx="12">
                  <c:v>70.7</c:v>
                </c:pt>
                <c:pt idx="13">
                  <c:v>65.099999999999994</c:v>
                </c:pt>
                <c:pt idx="14">
                  <c:v>77.400000000000006</c:v>
                </c:pt>
                <c:pt idx="15">
                  <c:v>60.5</c:v>
                </c:pt>
                <c:pt idx="16">
                  <c:v>69.3</c:v>
                </c:pt>
                <c:pt idx="17">
                  <c:v>69</c:v>
                </c:pt>
                <c:pt idx="24">
                  <c:v>56.1</c:v>
                </c:pt>
                <c:pt idx="25">
                  <c:v>44.5</c:v>
                </c:pt>
                <c:pt idx="28">
                  <c:v>65.8</c:v>
                </c:pt>
                <c:pt idx="29">
                  <c:v>57.1</c:v>
                </c:pt>
                <c:pt idx="30">
                  <c:v>70.5</c:v>
                </c:pt>
                <c:pt idx="31">
                  <c:v>61.3</c:v>
                </c:pt>
                <c:pt idx="32">
                  <c:v>61.5</c:v>
                </c:pt>
                <c:pt idx="33">
                  <c:v>53.7</c:v>
                </c:pt>
                <c:pt idx="34">
                  <c:v>70.7</c:v>
                </c:pt>
                <c:pt idx="35">
                  <c:v>58.7</c:v>
                </c:pt>
                <c:pt idx="36">
                  <c:v>66.900000000000006</c:v>
                </c:pt>
                <c:pt idx="37">
                  <c:v>54.8</c:v>
                </c:pt>
                <c:pt idx="38">
                  <c:v>67</c:v>
                </c:pt>
                <c:pt idx="39">
                  <c:v>53.6</c:v>
                </c:pt>
                <c:pt idx="42">
                  <c:v>69.599999999999994</c:v>
                </c:pt>
                <c:pt idx="43">
                  <c:v>54</c:v>
                </c:pt>
                <c:pt idx="44">
                  <c:v>68</c:v>
                </c:pt>
                <c:pt idx="45">
                  <c:v>46.5</c:v>
                </c:pt>
                <c:pt idx="46">
                  <c:v>59.3</c:v>
                </c:pt>
                <c:pt idx="47">
                  <c:v>56.5</c:v>
                </c:pt>
                <c:pt idx="48">
                  <c:v>54.2</c:v>
                </c:pt>
                <c:pt idx="49">
                  <c:v>29.6</c:v>
                </c:pt>
                <c:pt idx="50">
                  <c:v>56.3</c:v>
                </c:pt>
                <c:pt idx="51">
                  <c:v>38.4</c:v>
                </c:pt>
                <c:pt idx="52">
                  <c:v>62.9</c:v>
                </c:pt>
                <c:pt idx="53">
                  <c:v>53.8</c:v>
                </c:pt>
                <c:pt idx="54">
                  <c:v>60.1</c:v>
                </c:pt>
                <c:pt idx="55">
                  <c:v>38.799999999999997</c:v>
                </c:pt>
                <c:pt idx="58">
                  <c:v>82</c:v>
                </c:pt>
                <c:pt idx="59">
                  <c:v>66.099999999999994</c:v>
                </c:pt>
                <c:pt idx="60">
                  <c:v>78.5</c:v>
                </c:pt>
                <c:pt idx="61">
                  <c:v>74.099999999999994</c:v>
                </c:pt>
                <c:pt idx="62">
                  <c:v>61.2</c:v>
                </c:pt>
                <c:pt idx="63">
                  <c:v>10.199999999999999</c:v>
                </c:pt>
              </c:numCache>
            </c:numRef>
          </c:val>
        </c:ser>
        <c:ser>
          <c:idx val="9"/>
          <c:order val="2"/>
          <c:tx>
            <c:strRef>
              <c:f>'Figure 6'!$G$11</c:f>
              <c:strCache>
                <c:ptCount val="1"/>
                <c:pt idx="0">
                  <c:v>max</c:v>
                </c:pt>
              </c:strCache>
            </c:strRef>
          </c:tx>
          <c:spPr>
            <a:solidFill>
              <a:schemeClr val="accent1">
                <a:lumMod val="40000"/>
                <a:lumOff val="60000"/>
              </a:schemeClr>
            </a:solidFill>
            <a:ln>
              <a:noFill/>
            </a:ln>
          </c:spPr>
          <c:invertIfNegative val="0"/>
          <c:dPt>
            <c:idx val="0"/>
            <c:invertIfNegative val="0"/>
            <c:bubble3D val="0"/>
            <c:spPr>
              <a:solidFill>
                <a:srgbClr val="E5E7F3"/>
              </a:solidFill>
              <a:ln>
                <a:noFill/>
              </a:ln>
            </c:spPr>
          </c:dPt>
          <c:dPt>
            <c:idx val="1"/>
            <c:invertIfNegative val="0"/>
            <c:bubble3D val="0"/>
            <c:spPr>
              <a:solidFill>
                <a:srgbClr val="ECD6D1"/>
              </a:solidFill>
              <a:ln>
                <a:noFill/>
              </a:ln>
            </c:spPr>
          </c:dPt>
          <c:dPt>
            <c:idx val="2"/>
            <c:invertIfNegative val="0"/>
            <c:bubble3D val="0"/>
            <c:spPr>
              <a:solidFill>
                <a:srgbClr val="E5E7F3"/>
              </a:solidFill>
              <a:ln>
                <a:noFill/>
              </a:ln>
            </c:spPr>
          </c:dPt>
          <c:dPt>
            <c:idx val="3"/>
            <c:invertIfNegative val="0"/>
            <c:bubble3D val="0"/>
            <c:spPr>
              <a:solidFill>
                <a:srgbClr val="ECD6D1"/>
              </a:solidFill>
              <a:ln>
                <a:noFill/>
              </a:ln>
            </c:spPr>
          </c:dPt>
          <c:dPt>
            <c:idx val="4"/>
            <c:invertIfNegative val="0"/>
            <c:bubble3D val="0"/>
            <c:spPr>
              <a:solidFill>
                <a:srgbClr val="E5E7F3"/>
              </a:solidFill>
              <a:ln>
                <a:noFill/>
              </a:ln>
            </c:spPr>
          </c:dPt>
          <c:dPt>
            <c:idx val="5"/>
            <c:invertIfNegative val="0"/>
            <c:bubble3D val="0"/>
            <c:spPr>
              <a:solidFill>
                <a:srgbClr val="ECD6D1"/>
              </a:solidFill>
              <a:ln>
                <a:noFill/>
              </a:ln>
            </c:spPr>
          </c:dPt>
          <c:dPt>
            <c:idx val="6"/>
            <c:invertIfNegative val="0"/>
            <c:bubble3D val="0"/>
            <c:spPr>
              <a:solidFill>
                <a:srgbClr val="E5E7F3"/>
              </a:solidFill>
              <a:ln>
                <a:noFill/>
              </a:ln>
            </c:spPr>
          </c:dPt>
          <c:dPt>
            <c:idx val="7"/>
            <c:invertIfNegative val="0"/>
            <c:bubble3D val="0"/>
            <c:spPr>
              <a:solidFill>
                <a:srgbClr val="ECD6D1"/>
              </a:solidFill>
              <a:ln>
                <a:noFill/>
              </a:ln>
            </c:spPr>
          </c:dPt>
          <c:dPt>
            <c:idx val="8"/>
            <c:invertIfNegative val="0"/>
            <c:bubble3D val="0"/>
            <c:spPr>
              <a:solidFill>
                <a:srgbClr val="E5E7F3"/>
              </a:solidFill>
              <a:ln>
                <a:noFill/>
              </a:ln>
            </c:spPr>
          </c:dPt>
          <c:dPt>
            <c:idx val="9"/>
            <c:invertIfNegative val="0"/>
            <c:bubble3D val="0"/>
            <c:spPr>
              <a:solidFill>
                <a:srgbClr val="ECD6D1"/>
              </a:solidFill>
              <a:ln>
                <a:noFill/>
              </a:ln>
            </c:spPr>
          </c:dPt>
          <c:dPt>
            <c:idx val="10"/>
            <c:invertIfNegative val="0"/>
            <c:bubble3D val="0"/>
            <c:spPr>
              <a:solidFill>
                <a:srgbClr val="E5E7F3"/>
              </a:solidFill>
              <a:ln>
                <a:noFill/>
              </a:ln>
            </c:spPr>
          </c:dPt>
          <c:dPt>
            <c:idx val="11"/>
            <c:invertIfNegative val="0"/>
            <c:bubble3D val="0"/>
            <c:spPr>
              <a:solidFill>
                <a:srgbClr val="ECD6D1"/>
              </a:solidFill>
              <a:ln>
                <a:noFill/>
              </a:ln>
            </c:spPr>
          </c:dPt>
          <c:dPt>
            <c:idx val="12"/>
            <c:invertIfNegative val="0"/>
            <c:bubble3D val="0"/>
            <c:spPr>
              <a:solidFill>
                <a:srgbClr val="E5E7F3"/>
              </a:solidFill>
              <a:ln>
                <a:noFill/>
              </a:ln>
            </c:spPr>
          </c:dPt>
          <c:dPt>
            <c:idx val="13"/>
            <c:invertIfNegative val="0"/>
            <c:bubble3D val="0"/>
            <c:spPr>
              <a:solidFill>
                <a:srgbClr val="ECD6D1"/>
              </a:solidFill>
              <a:ln>
                <a:noFill/>
              </a:ln>
            </c:spPr>
          </c:dPt>
          <c:dPt>
            <c:idx val="14"/>
            <c:invertIfNegative val="0"/>
            <c:bubble3D val="0"/>
            <c:spPr>
              <a:solidFill>
                <a:srgbClr val="E5E7F3"/>
              </a:solidFill>
              <a:ln>
                <a:noFill/>
              </a:ln>
            </c:spPr>
          </c:dPt>
          <c:dPt>
            <c:idx val="15"/>
            <c:invertIfNegative val="0"/>
            <c:bubble3D val="0"/>
            <c:spPr>
              <a:solidFill>
                <a:srgbClr val="ECD6D1"/>
              </a:solidFill>
              <a:ln>
                <a:noFill/>
              </a:ln>
            </c:spPr>
          </c:dPt>
          <c:dPt>
            <c:idx val="16"/>
            <c:invertIfNegative val="0"/>
            <c:bubble3D val="0"/>
            <c:spPr>
              <a:solidFill>
                <a:srgbClr val="E5E7F3"/>
              </a:solidFill>
              <a:ln>
                <a:noFill/>
              </a:ln>
            </c:spPr>
          </c:dPt>
          <c:dPt>
            <c:idx val="17"/>
            <c:invertIfNegative val="0"/>
            <c:bubble3D val="0"/>
            <c:spPr>
              <a:solidFill>
                <a:srgbClr val="ECD6D1"/>
              </a:solidFill>
              <a:ln>
                <a:noFill/>
              </a:ln>
            </c:spPr>
          </c:dPt>
          <c:dPt>
            <c:idx val="18"/>
            <c:invertIfNegative val="0"/>
            <c:bubble3D val="0"/>
            <c:spPr>
              <a:solidFill>
                <a:srgbClr val="E5E7F3"/>
              </a:solidFill>
              <a:ln>
                <a:noFill/>
              </a:ln>
            </c:spPr>
          </c:dPt>
          <c:dPt>
            <c:idx val="19"/>
            <c:invertIfNegative val="0"/>
            <c:bubble3D val="0"/>
            <c:spPr>
              <a:solidFill>
                <a:srgbClr val="ECD6D1"/>
              </a:solidFill>
              <a:ln>
                <a:noFill/>
              </a:ln>
            </c:spPr>
          </c:dPt>
          <c:dPt>
            <c:idx val="20"/>
            <c:invertIfNegative val="0"/>
            <c:bubble3D val="0"/>
            <c:spPr>
              <a:solidFill>
                <a:srgbClr val="E5E7F3"/>
              </a:solidFill>
              <a:ln>
                <a:noFill/>
              </a:ln>
            </c:spPr>
          </c:dPt>
          <c:dPt>
            <c:idx val="21"/>
            <c:invertIfNegative val="0"/>
            <c:bubble3D val="0"/>
            <c:spPr>
              <a:solidFill>
                <a:srgbClr val="ECD6D1"/>
              </a:solidFill>
              <a:ln>
                <a:noFill/>
              </a:ln>
            </c:spPr>
          </c:dPt>
          <c:dPt>
            <c:idx val="22"/>
            <c:invertIfNegative val="0"/>
            <c:bubble3D val="0"/>
            <c:spPr>
              <a:solidFill>
                <a:srgbClr val="E5E7F3"/>
              </a:solidFill>
              <a:ln>
                <a:noFill/>
              </a:ln>
            </c:spPr>
          </c:dPt>
          <c:dPt>
            <c:idx val="23"/>
            <c:invertIfNegative val="0"/>
            <c:bubble3D val="0"/>
            <c:spPr>
              <a:solidFill>
                <a:srgbClr val="ECD6D1"/>
              </a:solidFill>
              <a:ln>
                <a:noFill/>
              </a:ln>
            </c:spPr>
          </c:dPt>
          <c:dPt>
            <c:idx val="24"/>
            <c:invertIfNegative val="0"/>
            <c:bubble3D val="0"/>
            <c:spPr>
              <a:solidFill>
                <a:srgbClr val="E5E7F3"/>
              </a:solidFill>
              <a:ln>
                <a:noFill/>
              </a:ln>
            </c:spPr>
          </c:dPt>
          <c:dPt>
            <c:idx val="25"/>
            <c:invertIfNegative val="0"/>
            <c:bubble3D val="0"/>
            <c:spPr>
              <a:solidFill>
                <a:srgbClr val="ECD6D1"/>
              </a:solidFill>
              <a:ln>
                <a:noFill/>
              </a:ln>
            </c:spPr>
          </c:dPt>
          <c:dPt>
            <c:idx val="26"/>
            <c:invertIfNegative val="0"/>
            <c:bubble3D val="0"/>
            <c:spPr>
              <a:solidFill>
                <a:srgbClr val="E5E7F3"/>
              </a:solidFill>
              <a:ln>
                <a:noFill/>
              </a:ln>
            </c:spPr>
          </c:dPt>
          <c:dPt>
            <c:idx val="27"/>
            <c:invertIfNegative val="0"/>
            <c:bubble3D val="0"/>
            <c:spPr>
              <a:solidFill>
                <a:srgbClr val="ECD6D1"/>
              </a:solidFill>
              <a:ln>
                <a:noFill/>
              </a:ln>
            </c:spPr>
          </c:dPt>
          <c:dPt>
            <c:idx val="28"/>
            <c:invertIfNegative val="0"/>
            <c:bubble3D val="0"/>
            <c:spPr>
              <a:solidFill>
                <a:srgbClr val="E5E7F3"/>
              </a:solidFill>
              <a:ln>
                <a:noFill/>
              </a:ln>
            </c:spPr>
          </c:dPt>
          <c:dPt>
            <c:idx val="29"/>
            <c:invertIfNegative val="0"/>
            <c:bubble3D val="0"/>
            <c:spPr>
              <a:solidFill>
                <a:srgbClr val="ECD6D1"/>
              </a:solidFill>
              <a:ln>
                <a:noFill/>
              </a:ln>
            </c:spPr>
          </c:dPt>
          <c:dPt>
            <c:idx val="30"/>
            <c:invertIfNegative val="0"/>
            <c:bubble3D val="0"/>
            <c:spPr>
              <a:solidFill>
                <a:srgbClr val="E5E7F3"/>
              </a:solidFill>
              <a:ln>
                <a:noFill/>
              </a:ln>
            </c:spPr>
          </c:dPt>
          <c:dPt>
            <c:idx val="31"/>
            <c:invertIfNegative val="0"/>
            <c:bubble3D val="0"/>
            <c:spPr>
              <a:solidFill>
                <a:srgbClr val="ECD6D1"/>
              </a:solidFill>
              <a:ln>
                <a:noFill/>
              </a:ln>
            </c:spPr>
          </c:dPt>
          <c:dPt>
            <c:idx val="32"/>
            <c:invertIfNegative val="0"/>
            <c:bubble3D val="0"/>
            <c:spPr>
              <a:solidFill>
                <a:srgbClr val="E5E7F3"/>
              </a:solidFill>
              <a:ln>
                <a:noFill/>
              </a:ln>
            </c:spPr>
          </c:dPt>
          <c:dPt>
            <c:idx val="33"/>
            <c:invertIfNegative val="0"/>
            <c:bubble3D val="0"/>
            <c:spPr>
              <a:solidFill>
                <a:srgbClr val="ECD6D1"/>
              </a:solidFill>
              <a:ln>
                <a:noFill/>
              </a:ln>
            </c:spPr>
          </c:dPt>
          <c:dPt>
            <c:idx val="34"/>
            <c:invertIfNegative val="0"/>
            <c:bubble3D val="0"/>
            <c:spPr>
              <a:solidFill>
                <a:srgbClr val="E5E7F3"/>
              </a:solidFill>
              <a:ln>
                <a:noFill/>
              </a:ln>
            </c:spPr>
          </c:dPt>
          <c:dPt>
            <c:idx val="35"/>
            <c:invertIfNegative val="0"/>
            <c:bubble3D val="0"/>
            <c:spPr>
              <a:solidFill>
                <a:srgbClr val="ECD6D1"/>
              </a:solidFill>
              <a:ln>
                <a:noFill/>
              </a:ln>
            </c:spPr>
          </c:dPt>
          <c:dPt>
            <c:idx val="36"/>
            <c:invertIfNegative val="0"/>
            <c:bubble3D val="0"/>
            <c:spPr>
              <a:solidFill>
                <a:srgbClr val="E5E7F3"/>
              </a:solidFill>
              <a:ln>
                <a:noFill/>
              </a:ln>
            </c:spPr>
          </c:dPt>
          <c:dPt>
            <c:idx val="37"/>
            <c:invertIfNegative val="0"/>
            <c:bubble3D val="0"/>
            <c:spPr>
              <a:solidFill>
                <a:srgbClr val="ECD6D1"/>
              </a:solidFill>
              <a:ln>
                <a:noFill/>
              </a:ln>
            </c:spPr>
          </c:dPt>
          <c:dPt>
            <c:idx val="38"/>
            <c:invertIfNegative val="0"/>
            <c:bubble3D val="0"/>
            <c:spPr>
              <a:solidFill>
                <a:srgbClr val="E5E7F3"/>
              </a:solidFill>
              <a:ln>
                <a:noFill/>
              </a:ln>
            </c:spPr>
          </c:dPt>
          <c:dPt>
            <c:idx val="39"/>
            <c:invertIfNegative val="0"/>
            <c:bubble3D val="0"/>
            <c:spPr>
              <a:solidFill>
                <a:srgbClr val="ECD6D1"/>
              </a:solidFill>
              <a:ln>
                <a:noFill/>
              </a:ln>
            </c:spPr>
          </c:dPt>
          <c:dPt>
            <c:idx val="40"/>
            <c:invertIfNegative val="0"/>
            <c:bubble3D val="0"/>
            <c:spPr>
              <a:solidFill>
                <a:srgbClr val="E5E7F3"/>
              </a:solidFill>
              <a:ln>
                <a:noFill/>
              </a:ln>
            </c:spPr>
          </c:dPt>
          <c:dPt>
            <c:idx val="41"/>
            <c:invertIfNegative val="0"/>
            <c:bubble3D val="0"/>
            <c:spPr>
              <a:solidFill>
                <a:srgbClr val="ECD6D1"/>
              </a:solidFill>
              <a:ln>
                <a:noFill/>
              </a:ln>
            </c:spPr>
          </c:dPt>
          <c:dPt>
            <c:idx val="42"/>
            <c:invertIfNegative val="0"/>
            <c:bubble3D val="0"/>
            <c:spPr>
              <a:solidFill>
                <a:srgbClr val="E5E7F3"/>
              </a:solidFill>
              <a:ln>
                <a:noFill/>
              </a:ln>
            </c:spPr>
          </c:dPt>
          <c:dPt>
            <c:idx val="43"/>
            <c:invertIfNegative val="0"/>
            <c:bubble3D val="0"/>
            <c:spPr>
              <a:solidFill>
                <a:srgbClr val="ECD6D1"/>
              </a:solidFill>
              <a:ln>
                <a:noFill/>
              </a:ln>
            </c:spPr>
          </c:dPt>
          <c:dPt>
            <c:idx val="44"/>
            <c:invertIfNegative val="0"/>
            <c:bubble3D val="0"/>
            <c:spPr>
              <a:solidFill>
                <a:srgbClr val="E5E7F3"/>
              </a:solidFill>
              <a:ln>
                <a:noFill/>
              </a:ln>
            </c:spPr>
          </c:dPt>
          <c:dPt>
            <c:idx val="45"/>
            <c:invertIfNegative val="0"/>
            <c:bubble3D val="0"/>
            <c:spPr>
              <a:solidFill>
                <a:srgbClr val="ECD6D1"/>
              </a:solidFill>
              <a:ln>
                <a:noFill/>
              </a:ln>
            </c:spPr>
          </c:dPt>
          <c:dPt>
            <c:idx val="46"/>
            <c:invertIfNegative val="0"/>
            <c:bubble3D val="0"/>
            <c:spPr>
              <a:solidFill>
                <a:srgbClr val="E5E7F3"/>
              </a:solidFill>
              <a:ln>
                <a:noFill/>
              </a:ln>
            </c:spPr>
          </c:dPt>
          <c:dPt>
            <c:idx val="47"/>
            <c:invertIfNegative val="0"/>
            <c:bubble3D val="0"/>
            <c:spPr>
              <a:solidFill>
                <a:srgbClr val="ECD6D1"/>
              </a:solidFill>
              <a:ln>
                <a:noFill/>
              </a:ln>
            </c:spPr>
          </c:dPt>
          <c:dPt>
            <c:idx val="48"/>
            <c:invertIfNegative val="0"/>
            <c:bubble3D val="0"/>
            <c:spPr>
              <a:solidFill>
                <a:srgbClr val="E5E7F3"/>
              </a:solidFill>
              <a:ln>
                <a:noFill/>
              </a:ln>
            </c:spPr>
          </c:dPt>
          <c:dPt>
            <c:idx val="49"/>
            <c:invertIfNegative val="0"/>
            <c:bubble3D val="0"/>
            <c:spPr>
              <a:solidFill>
                <a:srgbClr val="ECD6D1"/>
              </a:solidFill>
              <a:ln>
                <a:noFill/>
              </a:ln>
            </c:spPr>
          </c:dPt>
          <c:dPt>
            <c:idx val="50"/>
            <c:invertIfNegative val="0"/>
            <c:bubble3D val="0"/>
            <c:spPr>
              <a:solidFill>
                <a:srgbClr val="E5E7F3"/>
              </a:solidFill>
              <a:ln>
                <a:noFill/>
              </a:ln>
            </c:spPr>
          </c:dPt>
          <c:dPt>
            <c:idx val="51"/>
            <c:invertIfNegative val="0"/>
            <c:bubble3D val="0"/>
            <c:spPr>
              <a:solidFill>
                <a:srgbClr val="ECD6D1"/>
              </a:solidFill>
              <a:ln>
                <a:noFill/>
              </a:ln>
            </c:spPr>
          </c:dPt>
          <c:dPt>
            <c:idx val="52"/>
            <c:invertIfNegative val="0"/>
            <c:bubble3D val="0"/>
            <c:spPr>
              <a:solidFill>
                <a:srgbClr val="E5E7F3"/>
              </a:solidFill>
              <a:ln>
                <a:noFill/>
              </a:ln>
            </c:spPr>
          </c:dPt>
          <c:dPt>
            <c:idx val="53"/>
            <c:invertIfNegative val="0"/>
            <c:bubble3D val="0"/>
            <c:spPr>
              <a:solidFill>
                <a:srgbClr val="ECD6D1"/>
              </a:solidFill>
              <a:ln>
                <a:noFill/>
              </a:ln>
            </c:spPr>
          </c:dPt>
          <c:dPt>
            <c:idx val="54"/>
            <c:invertIfNegative val="0"/>
            <c:bubble3D val="0"/>
            <c:spPr>
              <a:solidFill>
                <a:srgbClr val="E5E7F3"/>
              </a:solidFill>
              <a:ln>
                <a:noFill/>
              </a:ln>
            </c:spPr>
          </c:dPt>
          <c:dPt>
            <c:idx val="55"/>
            <c:invertIfNegative val="0"/>
            <c:bubble3D val="0"/>
            <c:spPr>
              <a:solidFill>
                <a:srgbClr val="ECD6D1"/>
              </a:solidFill>
              <a:ln>
                <a:noFill/>
              </a:ln>
            </c:spPr>
          </c:dPt>
          <c:dPt>
            <c:idx val="56"/>
            <c:invertIfNegative val="0"/>
            <c:bubble3D val="0"/>
            <c:spPr>
              <a:solidFill>
                <a:srgbClr val="E5E7F3"/>
              </a:solidFill>
              <a:ln>
                <a:noFill/>
              </a:ln>
            </c:spPr>
          </c:dPt>
          <c:dPt>
            <c:idx val="57"/>
            <c:invertIfNegative val="0"/>
            <c:bubble3D val="0"/>
            <c:spPr>
              <a:solidFill>
                <a:srgbClr val="ECD6D1"/>
              </a:solidFill>
              <a:ln>
                <a:noFill/>
              </a:ln>
            </c:spPr>
          </c:dPt>
          <c:dPt>
            <c:idx val="58"/>
            <c:invertIfNegative val="0"/>
            <c:bubble3D val="0"/>
            <c:spPr>
              <a:solidFill>
                <a:srgbClr val="E5E7F3"/>
              </a:solidFill>
              <a:ln>
                <a:noFill/>
              </a:ln>
            </c:spPr>
          </c:dPt>
          <c:dPt>
            <c:idx val="59"/>
            <c:invertIfNegative val="0"/>
            <c:bubble3D val="0"/>
            <c:spPr>
              <a:solidFill>
                <a:srgbClr val="ECD6D1"/>
              </a:solidFill>
              <a:ln>
                <a:noFill/>
              </a:ln>
            </c:spPr>
          </c:dPt>
          <c:dPt>
            <c:idx val="60"/>
            <c:invertIfNegative val="0"/>
            <c:bubble3D val="0"/>
            <c:spPr>
              <a:solidFill>
                <a:srgbClr val="E5E7F3"/>
              </a:solidFill>
              <a:ln>
                <a:noFill/>
              </a:ln>
            </c:spPr>
          </c:dPt>
          <c:dPt>
            <c:idx val="61"/>
            <c:invertIfNegative val="0"/>
            <c:bubble3D val="0"/>
            <c:spPr>
              <a:solidFill>
                <a:srgbClr val="ECD6D1"/>
              </a:solidFill>
              <a:ln>
                <a:noFill/>
              </a:ln>
            </c:spPr>
          </c:dPt>
          <c:dPt>
            <c:idx val="62"/>
            <c:invertIfNegative val="0"/>
            <c:bubble3D val="0"/>
            <c:spPr>
              <a:solidFill>
                <a:srgbClr val="E5E7F3"/>
              </a:solidFill>
              <a:ln>
                <a:noFill/>
              </a:ln>
            </c:spPr>
          </c:dPt>
          <c:dPt>
            <c:idx val="63"/>
            <c:invertIfNegative val="0"/>
            <c:bubble3D val="0"/>
            <c:spPr>
              <a:solidFill>
                <a:srgbClr val="ECD6D1"/>
              </a:solidFill>
              <a:ln>
                <a:noFill/>
              </a:ln>
            </c:spPr>
          </c:dPt>
          <c:dPt>
            <c:idx val="64"/>
            <c:invertIfNegative val="0"/>
            <c:bubble3D val="0"/>
            <c:spPr>
              <a:solidFill>
                <a:srgbClr val="E5E7F3"/>
              </a:solidFill>
              <a:ln>
                <a:noFill/>
              </a:ln>
            </c:spPr>
          </c:dPt>
          <c:dPt>
            <c:idx val="65"/>
            <c:invertIfNegative val="0"/>
            <c:bubble3D val="0"/>
            <c:spPr>
              <a:solidFill>
                <a:srgbClr val="ECD6D1"/>
              </a:solidFill>
              <a:ln>
                <a:noFill/>
              </a:ln>
            </c:spPr>
          </c:dPt>
          <c:dPt>
            <c:idx val="67"/>
            <c:invertIfNegative val="0"/>
            <c:bubble3D val="0"/>
            <c:spPr>
              <a:solidFill>
                <a:schemeClr val="accent2">
                  <a:lumMod val="40000"/>
                  <a:lumOff val="60000"/>
                </a:schemeClr>
              </a:solidFill>
              <a:ln>
                <a:noFill/>
              </a:ln>
            </c:spPr>
          </c:dPt>
          <c:dPt>
            <c:idx val="69"/>
            <c:invertIfNegative val="0"/>
            <c:bubble3D val="0"/>
            <c:spPr>
              <a:solidFill>
                <a:schemeClr val="accent2">
                  <a:lumMod val="40000"/>
                  <a:lumOff val="60000"/>
                </a:schemeClr>
              </a:solidFill>
              <a:ln>
                <a:noFill/>
              </a:ln>
            </c:spPr>
          </c:dPt>
          <c:dPt>
            <c:idx val="71"/>
            <c:invertIfNegative val="0"/>
            <c:bubble3D val="0"/>
            <c:spPr>
              <a:solidFill>
                <a:schemeClr val="accent2">
                  <a:lumMod val="40000"/>
                  <a:lumOff val="60000"/>
                </a:schemeClr>
              </a:solidFill>
              <a:ln>
                <a:noFill/>
              </a:ln>
            </c:spPr>
          </c:dPt>
          <c:dPt>
            <c:idx val="73"/>
            <c:invertIfNegative val="0"/>
            <c:bubble3D val="0"/>
            <c:spPr>
              <a:solidFill>
                <a:schemeClr val="accent2">
                  <a:lumMod val="40000"/>
                  <a:lumOff val="60000"/>
                </a:schemeClr>
              </a:solidFill>
              <a:ln>
                <a:noFill/>
              </a:ln>
            </c:spPr>
          </c:dPt>
          <c:cat>
            <c:multiLvlStrRef>
              <c:f>'Figure 6'!$C$12:$D$77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Sweden</c:v>
                  </c:pt>
                  <c:pt idx="2">
                    <c:v>Germany</c:v>
                  </c:pt>
                  <c:pt idx="4">
                    <c:v>United Kingdom</c:v>
                  </c:pt>
                  <c:pt idx="6">
                    <c:v>Netherlands</c:v>
                  </c:pt>
                  <c:pt idx="8">
                    <c:v>Denmark</c:v>
                  </c:pt>
                  <c:pt idx="10">
                    <c:v>Estonia</c:v>
                  </c:pt>
                  <c:pt idx="12">
                    <c:v>Austria</c:v>
                  </c:pt>
                  <c:pt idx="14">
                    <c:v>Czech Republic</c:v>
                  </c:pt>
                  <c:pt idx="16">
                    <c:v>Finland</c:v>
                  </c:pt>
                  <c:pt idx="18">
                    <c:v>Luxembourg</c:v>
                  </c:pt>
                  <c:pt idx="20">
                    <c:v>Lithuania</c:v>
                  </c:pt>
                  <c:pt idx="22">
                    <c:v>Latvia</c:v>
                  </c:pt>
                  <c:pt idx="24">
                    <c:v>France</c:v>
                  </c:pt>
                  <c:pt idx="26">
                    <c:v>Cyprus</c:v>
                  </c:pt>
                  <c:pt idx="28">
                    <c:v>Portugal</c:v>
                  </c:pt>
                  <c:pt idx="30">
                    <c:v>Slovenia</c:v>
                  </c:pt>
                  <c:pt idx="32">
                    <c:v>Belgium</c:v>
                  </c:pt>
                  <c:pt idx="34">
                    <c:v>Ireland</c:v>
                  </c:pt>
                  <c:pt idx="36">
                    <c:v>Hungary</c:v>
                  </c:pt>
                  <c:pt idx="38">
                    <c:v>Poland</c:v>
                  </c:pt>
                  <c:pt idx="40">
                    <c:v>Malta</c:v>
                  </c:pt>
                  <c:pt idx="42">
                    <c:v>Slovakia</c:v>
                  </c:pt>
                  <c:pt idx="44">
                    <c:v>Romania</c:v>
                  </c:pt>
                  <c:pt idx="46">
                    <c:v>Bulgaria</c:v>
                  </c:pt>
                  <c:pt idx="48">
                    <c:v>Italy</c:v>
                  </c:pt>
                  <c:pt idx="50">
                    <c:v>Spain</c:v>
                  </c:pt>
                  <c:pt idx="52">
                    <c:v>Croatia</c:v>
                  </c:pt>
                  <c:pt idx="54">
                    <c:v>Greece</c:v>
                  </c:pt>
                  <c:pt idx="56">
                    <c:v>Iceland</c:v>
                  </c:pt>
                  <c:pt idx="58">
                    <c:v>Switzerland</c:v>
                  </c:pt>
                  <c:pt idx="60">
                    <c:v>Norway</c:v>
                  </c:pt>
                  <c:pt idx="62">
                    <c:v>Turkey</c:v>
                  </c:pt>
                  <c:pt idx="64">
                    <c:v>FYR of Macedonia</c:v>
                  </c:pt>
                </c:lvl>
              </c:multiLvlStrCache>
            </c:multiLvlStrRef>
          </c:cat>
          <c:val>
            <c:numRef>
              <c:f>'Figure 6'!$G$12:$G$77</c:f>
              <c:numCache>
                <c:formatCode>0.0</c:formatCode>
                <c:ptCount val="66"/>
                <c:pt idx="0">
                  <c:v>5.4000000000000057</c:v>
                </c:pt>
                <c:pt idx="1">
                  <c:v>5.5999999999999943</c:v>
                </c:pt>
                <c:pt idx="2">
                  <c:v>12.700000000000003</c:v>
                </c:pt>
                <c:pt idx="3">
                  <c:v>10.200000000000003</c:v>
                </c:pt>
                <c:pt idx="4">
                  <c:v>14.899999999999991</c:v>
                </c:pt>
                <c:pt idx="5">
                  <c:v>13.100000000000001</c:v>
                </c:pt>
                <c:pt idx="6">
                  <c:v>9.1000000000000085</c:v>
                </c:pt>
                <c:pt idx="7">
                  <c:v>8.2000000000000028</c:v>
                </c:pt>
                <c:pt idx="8">
                  <c:v>2.9000000000000057</c:v>
                </c:pt>
                <c:pt idx="9">
                  <c:v>4</c:v>
                </c:pt>
                <c:pt idx="12">
                  <c:v>12.799999999999997</c:v>
                </c:pt>
                <c:pt idx="13">
                  <c:v>8.1000000000000085</c:v>
                </c:pt>
                <c:pt idx="14">
                  <c:v>9.1999999999999886</c:v>
                </c:pt>
                <c:pt idx="15">
                  <c:v>10.299999999999997</c:v>
                </c:pt>
                <c:pt idx="16">
                  <c:v>20</c:v>
                </c:pt>
                <c:pt idx="17">
                  <c:v>14.200000000000003</c:v>
                </c:pt>
                <c:pt idx="24">
                  <c:v>20.800000000000004</c:v>
                </c:pt>
                <c:pt idx="25">
                  <c:v>26.200000000000003</c:v>
                </c:pt>
                <c:pt idx="28">
                  <c:v>8.5</c:v>
                </c:pt>
                <c:pt idx="29">
                  <c:v>10.300000000000004</c:v>
                </c:pt>
                <c:pt idx="30">
                  <c:v>2.4000000000000057</c:v>
                </c:pt>
                <c:pt idx="31">
                  <c:v>4.9000000000000057</c:v>
                </c:pt>
                <c:pt idx="32">
                  <c:v>16.700000000000003</c:v>
                </c:pt>
                <c:pt idx="33">
                  <c:v>17.099999999999994</c:v>
                </c:pt>
                <c:pt idx="34">
                  <c:v>3.0999999999999943</c:v>
                </c:pt>
                <c:pt idx="35">
                  <c:v>3.3999999999999986</c:v>
                </c:pt>
                <c:pt idx="36">
                  <c:v>12</c:v>
                </c:pt>
                <c:pt idx="37">
                  <c:v>9.2999999999999972</c:v>
                </c:pt>
                <c:pt idx="38">
                  <c:v>12.700000000000003</c:v>
                </c:pt>
                <c:pt idx="39">
                  <c:v>13.199999999999996</c:v>
                </c:pt>
                <c:pt idx="42">
                  <c:v>12.5</c:v>
                </c:pt>
                <c:pt idx="43">
                  <c:v>14.099999999999994</c:v>
                </c:pt>
                <c:pt idx="44">
                  <c:v>9.5</c:v>
                </c:pt>
                <c:pt idx="45">
                  <c:v>21.299999999999997</c:v>
                </c:pt>
                <c:pt idx="46">
                  <c:v>12.5</c:v>
                </c:pt>
                <c:pt idx="47">
                  <c:v>12</c:v>
                </c:pt>
                <c:pt idx="48">
                  <c:v>28.5</c:v>
                </c:pt>
                <c:pt idx="49">
                  <c:v>39.800000000000004</c:v>
                </c:pt>
                <c:pt idx="50">
                  <c:v>16.700000000000003</c:v>
                </c:pt>
                <c:pt idx="51">
                  <c:v>24.6</c:v>
                </c:pt>
                <c:pt idx="52">
                  <c:v>2.0000000000000071</c:v>
                </c:pt>
                <c:pt idx="53">
                  <c:v>1.3000000000000043</c:v>
                </c:pt>
                <c:pt idx="54">
                  <c:v>11.100000000000001</c:v>
                </c:pt>
                <c:pt idx="55">
                  <c:v>11.900000000000006</c:v>
                </c:pt>
                <c:pt idx="58">
                  <c:v>8.5999999999999943</c:v>
                </c:pt>
                <c:pt idx="59">
                  <c:v>14.400000000000006</c:v>
                </c:pt>
                <c:pt idx="60">
                  <c:v>5.7000000000000028</c:v>
                </c:pt>
                <c:pt idx="61">
                  <c:v>4.5</c:v>
                </c:pt>
                <c:pt idx="62">
                  <c:v>20</c:v>
                </c:pt>
                <c:pt idx="63">
                  <c:v>34.599999999999994</c:v>
                </c:pt>
              </c:numCache>
            </c:numRef>
          </c:val>
        </c:ser>
        <c:ser>
          <c:idx val="7"/>
          <c:order val="0"/>
          <c:tx>
            <c:strRef>
              <c:f>'Figure 6'!$E$11</c:f>
              <c:strCache>
                <c:ptCount val="1"/>
                <c:pt idx="0">
                  <c:v>min</c:v>
                </c:pt>
              </c:strCache>
            </c:strRef>
          </c:tx>
          <c:spPr>
            <a:solidFill>
              <a:schemeClr val="accent2">
                <a:lumMod val="75000"/>
              </a:schemeClr>
            </a:solidFill>
            <a:ln w="28575">
              <a:noFill/>
            </a:ln>
          </c:spPr>
          <c:invertIfNegative val="0"/>
          <c:cat>
            <c:multiLvlStrRef>
              <c:f>'Figure 6'!$C$12:$D$77</c:f>
              <c:multiLvlStrCache>
                <c:ptCount val="66"/>
                <c:lvl>
                  <c:pt idx="0">
                    <c:v>Male</c:v>
                  </c:pt>
                  <c:pt idx="1">
                    <c:v>Female</c:v>
                  </c:pt>
                  <c:pt idx="2">
                    <c:v>Male</c:v>
                  </c:pt>
                  <c:pt idx="3">
                    <c:v>Female</c:v>
                  </c:pt>
                  <c:pt idx="4">
                    <c:v>Male</c:v>
                  </c:pt>
                  <c:pt idx="5">
                    <c:v>Female</c:v>
                  </c:pt>
                  <c:pt idx="6">
                    <c:v>Male</c:v>
                  </c:pt>
                  <c:pt idx="7">
                    <c:v>Female</c:v>
                  </c:pt>
                  <c:pt idx="8">
                    <c:v>Male</c:v>
                  </c:pt>
                  <c:pt idx="9">
                    <c:v>Female</c:v>
                  </c:pt>
                  <c:pt idx="10">
                    <c:v>Male</c:v>
                  </c:pt>
                  <c:pt idx="11">
                    <c:v>Female</c:v>
                  </c:pt>
                  <c:pt idx="12">
                    <c:v>Male</c:v>
                  </c:pt>
                  <c:pt idx="13">
                    <c:v>Female</c:v>
                  </c:pt>
                  <c:pt idx="14">
                    <c:v>Male</c:v>
                  </c:pt>
                  <c:pt idx="15">
                    <c:v>Female</c:v>
                  </c:pt>
                  <c:pt idx="16">
                    <c:v>Male</c:v>
                  </c:pt>
                  <c:pt idx="17">
                    <c:v>Female</c:v>
                  </c:pt>
                  <c:pt idx="18">
                    <c:v>Male</c:v>
                  </c:pt>
                  <c:pt idx="19">
                    <c:v>Female</c:v>
                  </c:pt>
                  <c:pt idx="20">
                    <c:v>Male</c:v>
                  </c:pt>
                  <c:pt idx="21">
                    <c:v>Female</c:v>
                  </c:pt>
                  <c:pt idx="22">
                    <c:v>Male</c:v>
                  </c:pt>
                  <c:pt idx="23">
                    <c:v>Female</c:v>
                  </c:pt>
                  <c:pt idx="24">
                    <c:v>Male</c:v>
                  </c:pt>
                  <c:pt idx="25">
                    <c:v>Female</c:v>
                  </c:pt>
                  <c:pt idx="26">
                    <c:v>Male</c:v>
                  </c:pt>
                  <c:pt idx="27">
                    <c:v>Female</c:v>
                  </c:pt>
                  <c:pt idx="28">
                    <c:v>Male</c:v>
                  </c:pt>
                  <c:pt idx="29">
                    <c:v>Female</c:v>
                  </c:pt>
                  <c:pt idx="30">
                    <c:v>Male</c:v>
                  </c:pt>
                  <c:pt idx="31">
                    <c:v>Female</c:v>
                  </c:pt>
                  <c:pt idx="32">
                    <c:v>Male</c:v>
                  </c:pt>
                  <c:pt idx="33">
                    <c:v>Female</c:v>
                  </c:pt>
                  <c:pt idx="34">
                    <c:v>Male</c:v>
                  </c:pt>
                  <c:pt idx="35">
                    <c:v>Female</c:v>
                  </c:pt>
                  <c:pt idx="36">
                    <c:v>Male</c:v>
                  </c:pt>
                  <c:pt idx="37">
                    <c:v>Female</c:v>
                  </c:pt>
                  <c:pt idx="38">
                    <c:v>Male</c:v>
                  </c:pt>
                  <c:pt idx="39">
                    <c:v>Female</c:v>
                  </c:pt>
                  <c:pt idx="40">
                    <c:v>Male</c:v>
                  </c:pt>
                  <c:pt idx="41">
                    <c:v>Female</c:v>
                  </c:pt>
                  <c:pt idx="42">
                    <c:v>Male</c:v>
                  </c:pt>
                  <c:pt idx="43">
                    <c:v>Female</c:v>
                  </c:pt>
                  <c:pt idx="44">
                    <c:v>Male</c:v>
                  </c:pt>
                  <c:pt idx="45">
                    <c:v>Female</c:v>
                  </c:pt>
                  <c:pt idx="46">
                    <c:v>Male</c:v>
                  </c:pt>
                  <c:pt idx="47">
                    <c:v>Female</c:v>
                  </c:pt>
                  <c:pt idx="48">
                    <c:v>Male</c:v>
                  </c:pt>
                  <c:pt idx="49">
                    <c:v>Female</c:v>
                  </c:pt>
                  <c:pt idx="50">
                    <c:v>Male</c:v>
                  </c:pt>
                  <c:pt idx="51">
                    <c:v>Female</c:v>
                  </c:pt>
                  <c:pt idx="52">
                    <c:v>Male</c:v>
                  </c:pt>
                  <c:pt idx="53">
                    <c:v>Female</c:v>
                  </c:pt>
                  <c:pt idx="54">
                    <c:v>Male</c:v>
                  </c:pt>
                  <c:pt idx="55">
                    <c:v>Female</c:v>
                  </c:pt>
                  <c:pt idx="56">
                    <c:v>Male</c:v>
                  </c:pt>
                  <c:pt idx="57">
                    <c:v>Female</c:v>
                  </c:pt>
                  <c:pt idx="58">
                    <c:v>Male</c:v>
                  </c:pt>
                  <c:pt idx="59">
                    <c:v>Female</c:v>
                  </c:pt>
                  <c:pt idx="60">
                    <c:v>Male</c:v>
                  </c:pt>
                  <c:pt idx="61">
                    <c:v>Female</c:v>
                  </c:pt>
                  <c:pt idx="62">
                    <c:v>Male</c:v>
                  </c:pt>
                  <c:pt idx="63">
                    <c:v>Female</c:v>
                  </c:pt>
                  <c:pt idx="64">
                    <c:v>Male</c:v>
                  </c:pt>
                  <c:pt idx="65">
                    <c:v>Female</c:v>
                  </c:pt>
                </c:lvl>
                <c:lvl>
                  <c:pt idx="0">
                    <c:v>Sweden</c:v>
                  </c:pt>
                  <c:pt idx="2">
                    <c:v>Germany</c:v>
                  </c:pt>
                  <c:pt idx="4">
                    <c:v>United Kingdom</c:v>
                  </c:pt>
                  <c:pt idx="6">
                    <c:v>Netherlands</c:v>
                  </c:pt>
                  <c:pt idx="8">
                    <c:v>Denmark</c:v>
                  </c:pt>
                  <c:pt idx="10">
                    <c:v>Estonia</c:v>
                  </c:pt>
                  <c:pt idx="12">
                    <c:v>Austria</c:v>
                  </c:pt>
                  <c:pt idx="14">
                    <c:v>Czech Republic</c:v>
                  </c:pt>
                  <c:pt idx="16">
                    <c:v>Finland</c:v>
                  </c:pt>
                  <c:pt idx="18">
                    <c:v>Luxembourg</c:v>
                  </c:pt>
                  <c:pt idx="20">
                    <c:v>Lithuania</c:v>
                  </c:pt>
                  <c:pt idx="22">
                    <c:v>Latvia</c:v>
                  </c:pt>
                  <c:pt idx="24">
                    <c:v>France</c:v>
                  </c:pt>
                  <c:pt idx="26">
                    <c:v>Cyprus</c:v>
                  </c:pt>
                  <c:pt idx="28">
                    <c:v>Portugal</c:v>
                  </c:pt>
                  <c:pt idx="30">
                    <c:v>Slovenia</c:v>
                  </c:pt>
                  <c:pt idx="32">
                    <c:v>Belgium</c:v>
                  </c:pt>
                  <c:pt idx="34">
                    <c:v>Ireland</c:v>
                  </c:pt>
                  <c:pt idx="36">
                    <c:v>Hungary</c:v>
                  </c:pt>
                  <c:pt idx="38">
                    <c:v>Poland</c:v>
                  </c:pt>
                  <c:pt idx="40">
                    <c:v>Malta</c:v>
                  </c:pt>
                  <c:pt idx="42">
                    <c:v>Slovakia</c:v>
                  </c:pt>
                  <c:pt idx="44">
                    <c:v>Romania</c:v>
                  </c:pt>
                  <c:pt idx="46">
                    <c:v>Bulgaria</c:v>
                  </c:pt>
                  <c:pt idx="48">
                    <c:v>Italy</c:v>
                  </c:pt>
                  <c:pt idx="50">
                    <c:v>Spain</c:v>
                  </c:pt>
                  <c:pt idx="52">
                    <c:v>Croatia</c:v>
                  </c:pt>
                  <c:pt idx="54">
                    <c:v>Greece</c:v>
                  </c:pt>
                  <c:pt idx="56">
                    <c:v>Iceland</c:v>
                  </c:pt>
                  <c:pt idx="58">
                    <c:v>Switzerland</c:v>
                  </c:pt>
                  <c:pt idx="60">
                    <c:v>Norway</c:v>
                  </c:pt>
                  <c:pt idx="62">
                    <c:v>Turkey</c:v>
                  </c:pt>
                  <c:pt idx="64">
                    <c:v>FYR of Macedonia</c:v>
                  </c:pt>
                </c:lvl>
              </c:multiLvlStrCache>
            </c:multiLvlStrRef>
          </c:cat>
          <c:val>
            <c:numRef>
              <c:f>'Figure 6'!$E$12:$E$77</c:f>
              <c:numCache>
                <c:formatCode>0.0</c:formatCode>
                <c:ptCount val="66"/>
                <c:pt idx="0">
                  <c:v>0</c:v>
                </c:pt>
                <c:pt idx="1">
                  <c:v>0</c:v>
                </c:pt>
                <c:pt idx="2">
                  <c:v>0</c:v>
                </c:pt>
                <c:pt idx="3">
                  <c:v>0</c:v>
                </c:pt>
                <c:pt idx="4">
                  <c:v>0</c:v>
                </c:pt>
                <c:pt idx="5">
                  <c:v>0</c:v>
                </c:pt>
                <c:pt idx="6">
                  <c:v>0</c:v>
                </c:pt>
                <c:pt idx="7">
                  <c:v>0</c:v>
                </c:pt>
                <c:pt idx="8">
                  <c:v>0</c:v>
                </c:pt>
                <c:pt idx="9">
                  <c:v>0</c:v>
                </c:pt>
                <c:pt idx="12">
                  <c:v>0</c:v>
                </c:pt>
                <c:pt idx="13">
                  <c:v>0</c:v>
                </c:pt>
                <c:pt idx="14">
                  <c:v>0</c:v>
                </c:pt>
                <c:pt idx="15">
                  <c:v>0</c:v>
                </c:pt>
                <c:pt idx="16">
                  <c:v>0</c:v>
                </c:pt>
                <c:pt idx="17">
                  <c:v>0</c:v>
                </c:pt>
                <c:pt idx="24">
                  <c:v>0</c:v>
                </c:pt>
                <c:pt idx="25">
                  <c:v>0</c:v>
                </c:pt>
                <c:pt idx="28">
                  <c:v>0</c:v>
                </c:pt>
                <c:pt idx="29">
                  <c:v>0</c:v>
                </c:pt>
                <c:pt idx="30">
                  <c:v>0</c:v>
                </c:pt>
                <c:pt idx="31">
                  <c:v>0</c:v>
                </c:pt>
                <c:pt idx="32">
                  <c:v>0</c:v>
                </c:pt>
                <c:pt idx="33">
                  <c:v>0</c:v>
                </c:pt>
                <c:pt idx="34">
                  <c:v>0</c:v>
                </c:pt>
                <c:pt idx="35">
                  <c:v>0</c:v>
                </c:pt>
                <c:pt idx="36">
                  <c:v>0</c:v>
                </c:pt>
                <c:pt idx="37">
                  <c:v>0</c:v>
                </c:pt>
                <c:pt idx="38">
                  <c:v>0</c:v>
                </c:pt>
                <c:pt idx="39">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8">
                  <c:v>0</c:v>
                </c:pt>
                <c:pt idx="59">
                  <c:v>0</c:v>
                </c:pt>
                <c:pt idx="60">
                  <c:v>0</c:v>
                </c:pt>
                <c:pt idx="61">
                  <c:v>0</c:v>
                </c:pt>
                <c:pt idx="62">
                  <c:v>0</c:v>
                </c:pt>
                <c:pt idx="63">
                  <c:v>0</c:v>
                </c:pt>
              </c:numCache>
            </c:numRef>
          </c:val>
        </c:ser>
        <c:dLbls>
          <c:showLegendKey val="0"/>
          <c:showVal val="0"/>
          <c:showCatName val="0"/>
          <c:showSerName val="0"/>
          <c:showPercent val="0"/>
          <c:showBubbleSize val="0"/>
        </c:dLbls>
        <c:gapWidth val="124"/>
        <c:overlap val="100"/>
        <c:axId val="369081728"/>
        <c:axId val="369095808"/>
      </c:barChart>
      <c:scatterChart>
        <c:scatterStyle val="lineMarker"/>
        <c:varyColors val="0"/>
        <c:ser>
          <c:idx val="3"/>
          <c:order val="3"/>
          <c:tx>
            <c:strRef>
              <c:f>'Figure 6'!$K$11</c:f>
              <c:strCache>
                <c:ptCount val="1"/>
                <c:pt idx="0">
                  <c:v>1</c:v>
                </c:pt>
              </c:strCache>
            </c:strRef>
          </c:tx>
          <c:spPr>
            <a:ln w="28575">
              <a:noFill/>
            </a:ln>
          </c:spPr>
          <c:marker>
            <c:symbol val="circle"/>
            <c:size val="7"/>
            <c:spPr>
              <a:solidFill>
                <a:schemeClr val="accent1"/>
              </a:solidFill>
              <a:ln w="0">
                <a:noFill/>
              </a:ln>
            </c:spPr>
          </c:marker>
          <c:dPt>
            <c:idx val="0"/>
            <c:marker>
              <c:spPr>
                <a:solidFill>
                  <a:srgbClr val="B0B6DA"/>
                </a:solidFill>
                <a:ln w="0">
                  <a:noFill/>
                </a:ln>
              </c:spPr>
            </c:marker>
            <c:bubble3D val="0"/>
          </c:dPt>
          <c:dPt>
            <c:idx val="1"/>
            <c:marker>
              <c:spPr>
                <a:solidFill>
                  <a:srgbClr val="C68376"/>
                </a:solidFill>
                <a:ln w="0">
                  <a:noFill/>
                </a:ln>
              </c:spPr>
            </c:marker>
            <c:bubble3D val="0"/>
          </c:dPt>
          <c:dPt>
            <c:idx val="2"/>
            <c:marker>
              <c:spPr>
                <a:solidFill>
                  <a:srgbClr val="B0B6DA"/>
                </a:solidFill>
                <a:ln w="0">
                  <a:noFill/>
                </a:ln>
              </c:spPr>
            </c:marker>
            <c:bubble3D val="0"/>
          </c:dPt>
          <c:dPt>
            <c:idx val="3"/>
            <c:marker>
              <c:spPr>
                <a:solidFill>
                  <a:srgbClr val="C68376"/>
                </a:solidFill>
                <a:ln w="0">
                  <a:noFill/>
                </a:ln>
              </c:spPr>
            </c:marker>
            <c:bubble3D val="0"/>
          </c:dPt>
          <c:dPt>
            <c:idx val="4"/>
            <c:marker>
              <c:spPr>
                <a:solidFill>
                  <a:srgbClr val="B0B6DA"/>
                </a:solidFill>
                <a:ln w="0">
                  <a:noFill/>
                </a:ln>
              </c:spPr>
            </c:marker>
            <c:bubble3D val="0"/>
          </c:dPt>
          <c:dPt>
            <c:idx val="5"/>
            <c:marker>
              <c:spPr>
                <a:solidFill>
                  <a:srgbClr val="C68376"/>
                </a:solidFill>
                <a:ln w="0">
                  <a:noFill/>
                </a:ln>
              </c:spPr>
            </c:marker>
            <c:bubble3D val="0"/>
          </c:dPt>
          <c:dPt>
            <c:idx val="6"/>
            <c:marker>
              <c:spPr>
                <a:solidFill>
                  <a:srgbClr val="B0B6DA"/>
                </a:solidFill>
                <a:ln w="0">
                  <a:noFill/>
                </a:ln>
              </c:spPr>
            </c:marker>
            <c:bubble3D val="0"/>
          </c:dPt>
          <c:dPt>
            <c:idx val="7"/>
            <c:marker>
              <c:spPr>
                <a:solidFill>
                  <a:srgbClr val="C68376"/>
                </a:solidFill>
                <a:ln w="0">
                  <a:noFill/>
                </a:ln>
              </c:spPr>
            </c:marker>
            <c:bubble3D val="0"/>
          </c:dPt>
          <c:dPt>
            <c:idx val="8"/>
            <c:marker>
              <c:spPr>
                <a:solidFill>
                  <a:srgbClr val="B0B6DA"/>
                </a:solidFill>
                <a:ln w="0">
                  <a:noFill/>
                </a:ln>
              </c:spPr>
            </c:marker>
            <c:bubble3D val="0"/>
          </c:dPt>
          <c:dPt>
            <c:idx val="9"/>
            <c:marker>
              <c:spPr>
                <a:solidFill>
                  <a:srgbClr val="C68376"/>
                </a:solidFill>
                <a:ln w="0">
                  <a:noFill/>
                </a:ln>
              </c:spPr>
            </c:marker>
            <c:bubble3D val="0"/>
          </c:dPt>
          <c:dPt>
            <c:idx val="10"/>
            <c:marker>
              <c:spPr>
                <a:solidFill>
                  <a:srgbClr val="B0B6DA"/>
                </a:solidFill>
                <a:ln w="0">
                  <a:noFill/>
                </a:ln>
              </c:spPr>
            </c:marker>
            <c:bubble3D val="0"/>
          </c:dPt>
          <c:dPt>
            <c:idx val="11"/>
            <c:marker>
              <c:spPr>
                <a:solidFill>
                  <a:srgbClr val="C68376"/>
                </a:solidFill>
                <a:ln w="0">
                  <a:noFill/>
                </a:ln>
              </c:spPr>
            </c:marker>
            <c:bubble3D val="0"/>
          </c:dPt>
          <c:dPt>
            <c:idx val="12"/>
            <c:marker>
              <c:spPr>
                <a:solidFill>
                  <a:srgbClr val="B0B6DA"/>
                </a:solidFill>
                <a:ln w="0">
                  <a:noFill/>
                </a:ln>
              </c:spPr>
            </c:marker>
            <c:bubble3D val="0"/>
          </c:dPt>
          <c:dPt>
            <c:idx val="13"/>
            <c:marker>
              <c:spPr>
                <a:solidFill>
                  <a:srgbClr val="C68376"/>
                </a:solidFill>
                <a:ln w="0">
                  <a:noFill/>
                </a:ln>
              </c:spPr>
            </c:marker>
            <c:bubble3D val="0"/>
          </c:dPt>
          <c:dPt>
            <c:idx val="14"/>
            <c:marker>
              <c:spPr>
                <a:solidFill>
                  <a:srgbClr val="B0B6DA"/>
                </a:solidFill>
                <a:ln w="0">
                  <a:noFill/>
                </a:ln>
              </c:spPr>
            </c:marker>
            <c:bubble3D val="0"/>
          </c:dPt>
          <c:dPt>
            <c:idx val="15"/>
            <c:marker>
              <c:spPr>
                <a:solidFill>
                  <a:srgbClr val="C68376"/>
                </a:solidFill>
                <a:ln w="0">
                  <a:noFill/>
                </a:ln>
              </c:spPr>
            </c:marker>
            <c:bubble3D val="0"/>
          </c:dPt>
          <c:dPt>
            <c:idx val="16"/>
            <c:marker>
              <c:spPr>
                <a:solidFill>
                  <a:srgbClr val="B0B6DA"/>
                </a:solidFill>
                <a:ln w="0">
                  <a:noFill/>
                </a:ln>
              </c:spPr>
            </c:marker>
            <c:bubble3D val="0"/>
          </c:dPt>
          <c:dPt>
            <c:idx val="17"/>
            <c:marker>
              <c:spPr>
                <a:solidFill>
                  <a:srgbClr val="C68376"/>
                </a:solidFill>
                <a:ln w="0">
                  <a:noFill/>
                </a:ln>
              </c:spPr>
            </c:marker>
            <c:bubble3D val="0"/>
          </c:dPt>
          <c:dPt>
            <c:idx val="18"/>
            <c:marker>
              <c:spPr>
                <a:solidFill>
                  <a:srgbClr val="B0B6DA"/>
                </a:solidFill>
                <a:ln w="0">
                  <a:noFill/>
                </a:ln>
              </c:spPr>
            </c:marker>
            <c:bubble3D val="0"/>
          </c:dPt>
          <c:dPt>
            <c:idx val="19"/>
            <c:marker>
              <c:spPr>
                <a:solidFill>
                  <a:srgbClr val="C68376"/>
                </a:solidFill>
                <a:ln w="0">
                  <a:noFill/>
                </a:ln>
              </c:spPr>
            </c:marker>
            <c:bubble3D val="0"/>
          </c:dPt>
          <c:dPt>
            <c:idx val="20"/>
            <c:marker>
              <c:spPr>
                <a:solidFill>
                  <a:srgbClr val="B0B6DA"/>
                </a:solidFill>
                <a:ln w="0">
                  <a:noFill/>
                </a:ln>
              </c:spPr>
            </c:marker>
            <c:bubble3D val="0"/>
          </c:dPt>
          <c:dPt>
            <c:idx val="21"/>
            <c:marker>
              <c:spPr>
                <a:solidFill>
                  <a:srgbClr val="C68376"/>
                </a:solidFill>
                <a:ln w="0">
                  <a:noFill/>
                </a:ln>
              </c:spPr>
            </c:marker>
            <c:bubble3D val="0"/>
          </c:dPt>
          <c:dPt>
            <c:idx val="22"/>
            <c:marker>
              <c:spPr>
                <a:solidFill>
                  <a:srgbClr val="B0B6DA"/>
                </a:solidFill>
                <a:ln w="0">
                  <a:noFill/>
                </a:ln>
              </c:spPr>
            </c:marker>
            <c:bubble3D val="0"/>
          </c:dPt>
          <c:dPt>
            <c:idx val="23"/>
            <c:marker>
              <c:spPr>
                <a:solidFill>
                  <a:srgbClr val="C68376"/>
                </a:solidFill>
                <a:ln w="0">
                  <a:noFill/>
                </a:ln>
              </c:spPr>
            </c:marker>
            <c:bubble3D val="0"/>
          </c:dPt>
          <c:dPt>
            <c:idx val="24"/>
            <c:marker>
              <c:spPr>
                <a:solidFill>
                  <a:srgbClr val="B0B6DA"/>
                </a:solidFill>
                <a:ln w="0">
                  <a:noFill/>
                </a:ln>
              </c:spPr>
            </c:marker>
            <c:bubble3D val="0"/>
          </c:dPt>
          <c:dPt>
            <c:idx val="25"/>
            <c:marker>
              <c:spPr>
                <a:solidFill>
                  <a:srgbClr val="C68376"/>
                </a:solidFill>
                <a:ln w="0">
                  <a:noFill/>
                </a:ln>
              </c:spPr>
            </c:marker>
            <c:bubble3D val="0"/>
          </c:dPt>
          <c:dPt>
            <c:idx val="26"/>
            <c:marker>
              <c:spPr>
                <a:solidFill>
                  <a:srgbClr val="B0B6DA"/>
                </a:solidFill>
                <a:ln w="0">
                  <a:noFill/>
                </a:ln>
              </c:spPr>
            </c:marker>
            <c:bubble3D val="0"/>
          </c:dPt>
          <c:dPt>
            <c:idx val="27"/>
            <c:marker>
              <c:spPr>
                <a:solidFill>
                  <a:srgbClr val="C68376"/>
                </a:solidFill>
                <a:ln w="0">
                  <a:noFill/>
                </a:ln>
              </c:spPr>
            </c:marker>
            <c:bubble3D val="0"/>
          </c:dPt>
          <c:dPt>
            <c:idx val="28"/>
            <c:marker>
              <c:spPr>
                <a:solidFill>
                  <a:srgbClr val="B0B6DA"/>
                </a:solidFill>
                <a:ln w="0">
                  <a:noFill/>
                </a:ln>
              </c:spPr>
            </c:marker>
            <c:bubble3D val="0"/>
          </c:dPt>
          <c:dPt>
            <c:idx val="29"/>
            <c:marker>
              <c:spPr>
                <a:solidFill>
                  <a:srgbClr val="C68376"/>
                </a:solidFill>
                <a:ln w="0">
                  <a:noFill/>
                </a:ln>
              </c:spPr>
            </c:marker>
            <c:bubble3D val="0"/>
          </c:dPt>
          <c:dPt>
            <c:idx val="30"/>
            <c:marker>
              <c:spPr>
                <a:solidFill>
                  <a:srgbClr val="B0B6DA"/>
                </a:solidFill>
                <a:ln w="0">
                  <a:noFill/>
                </a:ln>
              </c:spPr>
            </c:marker>
            <c:bubble3D val="0"/>
          </c:dPt>
          <c:dPt>
            <c:idx val="31"/>
            <c:marker>
              <c:spPr>
                <a:solidFill>
                  <a:srgbClr val="C68376"/>
                </a:solidFill>
                <a:ln w="0">
                  <a:noFill/>
                </a:ln>
              </c:spPr>
            </c:marker>
            <c:bubble3D val="0"/>
          </c:dPt>
          <c:dPt>
            <c:idx val="32"/>
            <c:marker>
              <c:spPr>
                <a:solidFill>
                  <a:srgbClr val="B0B6DA"/>
                </a:solidFill>
                <a:ln w="0">
                  <a:noFill/>
                </a:ln>
              </c:spPr>
            </c:marker>
            <c:bubble3D val="0"/>
          </c:dPt>
          <c:dPt>
            <c:idx val="33"/>
            <c:marker>
              <c:spPr>
                <a:solidFill>
                  <a:srgbClr val="C68376"/>
                </a:solidFill>
                <a:ln w="0">
                  <a:noFill/>
                </a:ln>
              </c:spPr>
            </c:marker>
            <c:bubble3D val="0"/>
          </c:dPt>
          <c:dPt>
            <c:idx val="34"/>
            <c:marker>
              <c:spPr>
                <a:solidFill>
                  <a:srgbClr val="B0B6DA"/>
                </a:solidFill>
                <a:ln w="0">
                  <a:noFill/>
                </a:ln>
              </c:spPr>
            </c:marker>
            <c:bubble3D val="0"/>
          </c:dPt>
          <c:dPt>
            <c:idx val="35"/>
            <c:marker>
              <c:spPr>
                <a:solidFill>
                  <a:srgbClr val="C68376"/>
                </a:solidFill>
                <a:ln w="0">
                  <a:noFill/>
                </a:ln>
              </c:spPr>
            </c:marker>
            <c:bubble3D val="0"/>
          </c:dPt>
          <c:dPt>
            <c:idx val="36"/>
            <c:marker>
              <c:spPr>
                <a:solidFill>
                  <a:srgbClr val="B0B6DA"/>
                </a:solidFill>
                <a:ln w="0">
                  <a:noFill/>
                </a:ln>
              </c:spPr>
            </c:marker>
            <c:bubble3D val="0"/>
          </c:dPt>
          <c:dPt>
            <c:idx val="37"/>
            <c:marker>
              <c:spPr>
                <a:solidFill>
                  <a:srgbClr val="C68376"/>
                </a:solidFill>
                <a:ln w="0">
                  <a:noFill/>
                </a:ln>
              </c:spPr>
            </c:marker>
            <c:bubble3D val="0"/>
          </c:dPt>
          <c:dPt>
            <c:idx val="38"/>
            <c:marker>
              <c:spPr>
                <a:solidFill>
                  <a:srgbClr val="B0B6DA"/>
                </a:solidFill>
                <a:ln w="0">
                  <a:noFill/>
                </a:ln>
              </c:spPr>
            </c:marker>
            <c:bubble3D val="0"/>
          </c:dPt>
          <c:dPt>
            <c:idx val="39"/>
            <c:marker>
              <c:spPr>
                <a:solidFill>
                  <a:srgbClr val="C68376"/>
                </a:solidFill>
                <a:ln w="0">
                  <a:noFill/>
                </a:ln>
              </c:spPr>
            </c:marker>
            <c:bubble3D val="0"/>
          </c:dPt>
          <c:dPt>
            <c:idx val="40"/>
            <c:marker>
              <c:spPr>
                <a:solidFill>
                  <a:srgbClr val="B0B6DA"/>
                </a:solidFill>
                <a:ln w="0">
                  <a:noFill/>
                </a:ln>
              </c:spPr>
            </c:marker>
            <c:bubble3D val="0"/>
          </c:dPt>
          <c:dPt>
            <c:idx val="41"/>
            <c:marker>
              <c:spPr>
                <a:solidFill>
                  <a:srgbClr val="C68376"/>
                </a:solidFill>
                <a:ln w="0">
                  <a:noFill/>
                </a:ln>
              </c:spPr>
            </c:marker>
            <c:bubble3D val="0"/>
          </c:dPt>
          <c:dPt>
            <c:idx val="42"/>
            <c:marker>
              <c:spPr>
                <a:solidFill>
                  <a:srgbClr val="B0B6DA"/>
                </a:solidFill>
                <a:ln w="0">
                  <a:noFill/>
                </a:ln>
              </c:spPr>
            </c:marker>
            <c:bubble3D val="0"/>
          </c:dPt>
          <c:dPt>
            <c:idx val="43"/>
            <c:marker>
              <c:spPr>
                <a:solidFill>
                  <a:srgbClr val="C68376"/>
                </a:solidFill>
                <a:ln w="0">
                  <a:noFill/>
                </a:ln>
              </c:spPr>
            </c:marker>
            <c:bubble3D val="0"/>
          </c:dPt>
          <c:dPt>
            <c:idx val="44"/>
            <c:marker>
              <c:spPr>
                <a:solidFill>
                  <a:srgbClr val="B0B6DA"/>
                </a:solidFill>
                <a:ln w="0">
                  <a:noFill/>
                </a:ln>
              </c:spPr>
            </c:marker>
            <c:bubble3D val="0"/>
          </c:dPt>
          <c:dPt>
            <c:idx val="45"/>
            <c:marker>
              <c:spPr>
                <a:solidFill>
                  <a:srgbClr val="C68376"/>
                </a:solidFill>
                <a:ln w="0">
                  <a:noFill/>
                </a:ln>
              </c:spPr>
            </c:marker>
            <c:bubble3D val="0"/>
          </c:dPt>
          <c:dPt>
            <c:idx val="46"/>
            <c:marker>
              <c:spPr>
                <a:solidFill>
                  <a:srgbClr val="B0B6DA"/>
                </a:solidFill>
                <a:ln w="0">
                  <a:noFill/>
                </a:ln>
              </c:spPr>
            </c:marker>
            <c:bubble3D val="0"/>
          </c:dPt>
          <c:dPt>
            <c:idx val="47"/>
            <c:marker>
              <c:spPr>
                <a:solidFill>
                  <a:srgbClr val="C68376"/>
                </a:solidFill>
                <a:ln w="0">
                  <a:noFill/>
                </a:ln>
              </c:spPr>
            </c:marker>
            <c:bubble3D val="0"/>
          </c:dPt>
          <c:dPt>
            <c:idx val="48"/>
            <c:marker>
              <c:spPr>
                <a:solidFill>
                  <a:srgbClr val="B0B6DA"/>
                </a:solidFill>
                <a:ln w="0">
                  <a:noFill/>
                </a:ln>
              </c:spPr>
            </c:marker>
            <c:bubble3D val="0"/>
          </c:dPt>
          <c:dPt>
            <c:idx val="49"/>
            <c:marker>
              <c:spPr>
                <a:solidFill>
                  <a:srgbClr val="C68376"/>
                </a:solidFill>
                <a:ln w="0">
                  <a:noFill/>
                </a:ln>
              </c:spPr>
            </c:marker>
            <c:bubble3D val="0"/>
          </c:dPt>
          <c:dPt>
            <c:idx val="50"/>
            <c:marker>
              <c:spPr>
                <a:solidFill>
                  <a:srgbClr val="B0B6DA"/>
                </a:solidFill>
                <a:ln w="0">
                  <a:noFill/>
                </a:ln>
              </c:spPr>
            </c:marker>
            <c:bubble3D val="0"/>
          </c:dPt>
          <c:dPt>
            <c:idx val="51"/>
            <c:marker>
              <c:spPr>
                <a:solidFill>
                  <a:srgbClr val="C68376"/>
                </a:solidFill>
                <a:ln w="0">
                  <a:noFill/>
                </a:ln>
              </c:spPr>
            </c:marker>
            <c:bubble3D val="0"/>
          </c:dPt>
          <c:dPt>
            <c:idx val="52"/>
            <c:marker>
              <c:spPr>
                <a:solidFill>
                  <a:srgbClr val="B0B6DA"/>
                </a:solidFill>
                <a:ln w="0">
                  <a:noFill/>
                </a:ln>
              </c:spPr>
            </c:marker>
            <c:bubble3D val="0"/>
          </c:dPt>
          <c:dPt>
            <c:idx val="53"/>
            <c:marker>
              <c:spPr>
                <a:solidFill>
                  <a:srgbClr val="C68376"/>
                </a:solidFill>
                <a:ln w="0">
                  <a:noFill/>
                </a:ln>
              </c:spPr>
            </c:marker>
            <c:bubble3D val="0"/>
          </c:dPt>
          <c:dPt>
            <c:idx val="54"/>
            <c:marker>
              <c:spPr>
                <a:solidFill>
                  <a:srgbClr val="B0B6DA"/>
                </a:solidFill>
                <a:ln w="0">
                  <a:noFill/>
                </a:ln>
              </c:spPr>
            </c:marker>
            <c:bubble3D val="0"/>
          </c:dPt>
          <c:dPt>
            <c:idx val="55"/>
            <c:marker>
              <c:spPr>
                <a:solidFill>
                  <a:srgbClr val="C68376"/>
                </a:solidFill>
                <a:ln w="0">
                  <a:noFill/>
                </a:ln>
              </c:spPr>
            </c:marker>
            <c:bubble3D val="0"/>
          </c:dPt>
          <c:dPt>
            <c:idx val="56"/>
            <c:marker>
              <c:spPr>
                <a:solidFill>
                  <a:srgbClr val="B0B6DA"/>
                </a:solidFill>
                <a:ln w="0">
                  <a:noFill/>
                </a:ln>
              </c:spPr>
            </c:marker>
            <c:bubble3D val="0"/>
          </c:dPt>
          <c:dPt>
            <c:idx val="57"/>
            <c:marker>
              <c:spPr>
                <a:solidFill>
                  <a:srgbClr val="C68376"/>
                </a:solidFill>
                <a:ln w="0">
                  <a:noFill/>
                </a:ln>
              </c:spPr>
            </c:marker>
            <c:bubble3D val="0"/>
          </c:dPt>
          <c:dPt>
            <c:idx val="58"/>
            <c:marker>
              <c:spPr>
                <a:solidFill>
                  <a:srgbClr val="B0B6DA"/>
                </a:solidFill>
                <a:ln w="0">
                  <a:noFill/>
                </a:ln>
              </c:spPr>
            </c:marker>
            <c:bubble3D val="0"/>
          </c:dPt>
          <c:dPt>
            <c:idx val="59"/>
            <c:marker>
              <c:spPr>
                <a:solidFill>
                  <a:srgbClr val="C68376"/>
                </a:solidFill>
                <a:ln w="0">
                  <a:noFill/>
                </a:ln>
              </c:spPr>
            </c:marker>
            <c:bubble3D val="0"/>
          </c:dPt>
          <c:dPt>
            <c:idx val="60"/>
            <c:marker>
              <c:spPr>
                <a:solidFill>
                  <a:srgbClr val="B0B6DA"/>
                </a:solidFill>
                <a:ln w="0">
                  <a:noFill/>
                </a:ln>
              </c:spPr>
            </c:marker>
            <c:bubble3D val="0"/>
          </c:dPt>
          <c:dPt>
            <c:idx val="61"/>
            <c:marker>
              <c:spPr>
                <a:solidFill>
                  <a:srgbClr val="C68376"/>
                </a:solidFill>
                <a:ln w="0">
                  <a:noFill/>
                </a:ln>
              </c:spPr>
            </c:marker>
            <c:bubble3D val="0"/>
          </c:dPt>
          <c:dPt>
            <c:idx val="62"/>
            <c:marker>
              <c:spPr>
                <a:solidFill>
                  <a:srgbClr val="B0B6DA"/>
                </a:solidFill>
                <a:ln w="0">
                  <a:noFill/>
                </a:ln>
              </c:spPr>
            </c:marker>
            <c:bubble3D val="0"/>
          </c:dPt>
          <c:dPt>
            <c:idx val="63"/>
            <c:marker>
              <c:spPr>
                <a:solidFill>
                  <a:srgbClr val="C68376"/>
                </a:solidFill>
                <a:ln w="0">
                  <a:noFill/>
                </a:ln>
              </c:spPr>
            </c:marker>
            <c:bubble3D val="0"/>
          </c:dPt>
          <c:dPt>
            <c:idx val="64"/>
            <c:marker>
              <c:spPr>
                <a:solidFill>
                  <a:srgbClr val="B0B6DA"/>
                </a:solidFill>
                <a:ln w="0">
                  <a:noFill/>
                </a:ln>
              </c:spPr>
            </c:marker>
            <c:bubble3D val="0"/>
          </c:dPt>
          <c:dPt>
            <c:idx val="65"/>
            <c:marker>
              <c:spPr>
                <a:solidFill>
                  <a:srgbClr val="C68376"/>
                </a:solidFill>
                <a:ln w="0">
                  <a:noFill/>
                </a:ln>
              </c:spPr>
            </c:marker>
            <c:bubble3D val="0"/>
          </c:dPt>
          <c:xVal>
            <c:numRef>
              <c:f>'Figure 6'!$K$12:$K$77</c:f>
              <c:numCache>
                <c:formatCode>0.0</c:formatCode>
                <c:ptCount val="66"/>
                <c:pt idx="0">
                  <c:v>83.3</c:v>
                </c:pt>
                <c:pt idx="1">
                  <c:v>79.400000000000006</c:v>
                </c:pt>
                <c:pt idx="2">
                  <c:v>83.9</c:v>
                </c:pt>
                <c:pt idx="3">
                  <c:v>74</c:v>
                </c:pt>
                <c:pt idx="4">
                  <c:v>87.4</c:v>
                </c:pt>
                <c:pt idx="5">
                  <c:v>76.099999999999994</c:v>
                </c:pt>
                <c:pt idx="6">
                  <c:v>83</c:v>
                </c:pt>
                <c:pt idx="7">
                  <c:v>72.2</c:v>
                </c:pt>
                <c:pt idx="8">
                  <c:v>77.8</c:v>
                </c:pt>
                <c:pt idx="9">
                  <c:v>70.099999999999994</c:v>
                </c:pt>
                <c:pt idx="12">
                  <c:v>78</c:v>
                </c:pt>
                <c:pt idx="13">
                  <c:v>69.099999999999994</c:v>
                </c:pt>
                <c:pt idx="14">
                  <c:v>83.9</c:v>
                </c:pt>
                <c:pt idx="15">
                  <c:v>65.400000000000006</c:v>
                </c:pt>
                <c:pt idx="16">
                  <c:v>69.3</c:v>
                </c:pt>
                <c:pt idx="17">
                  <c:v>69</c:v>
                </c:pt>
                <c:pt idx="24">
                  <c:v>71.5</c:v>
                </c:pt>
                <c:pt idx="25">
                  <c:v>61.7</c:v>
                </c:pt>
                <c:pt idx="28">
                  <c:v>67.7</c:v>
                </c:pt>
                <c:pt idx="29">
                  <c:v>57.1</c:v>
                </c:pt>
                <c:pt idx="32">
                  <c:v>73.099999999999994</c:v>
                </c:pt>
                <c:pt idx="33">
                  <c:v>64.900000000000006</c:v>
                </c:pt>
                <c:pt idx="36">
                  <c:v>78.900000000000006</c:v>
                </c:pt>
                <c:pt idx="37">
                  <c:v>62.6</c:v>
                </c:pt>
                <c:pt idx="38">
                  <c:v>70.7</c:v>
                </c:pt>
                <c:pt idx="39">
                  <c:v>57</c:v>
                </c:pt>
                <c:pt idx="42">
                  <c:v>71.099999999999994</c:v>
                </c:pt>
                <c:pt idx="43">
                  <c:v>56.4</c:v>
                </c:pt>
                <c:pt idx="44">
                  <c:v>74.8</c:v>
                </c:pt>
                <c:pt idx="45">
                  <c:v>53</c:v>
                </c:pt>
                <c:pt idx="46">
                  <c:v>59.3</c:v>
                </c:pt>
                <c:pt idx="47">
                  <c:v>58.4</c:v>
                </c:pt>
                <c:pt idx="48">
                  <c:v>62.6</c:v>
                </c:pt>
                <c:pt idx="49">
                  <c:v>42</c:v>
                </c:pt>
                <c:pt idx="50">
                  <c:v>64</c:v>
                </c:pt>
                <c:pt idx="51">
                  <c:v>47.3</c:v>
                </c:pt>
                <c:pt idx="54">
                  <c:v>68</c:v>
                </c:pt>
                <c:pt idx="55">
                  <c:v>50.7</c:v>
                </c:pt>
                <c:pt idx="58">
                  <c:v>87.4</c:v>
                </c:pt>
                <c:pt idx="59">
                  <c:v>79.5</c:v>
                </c:pt>
                <c:pt idx="60">
                  <c:v>78.5</c:v>
                </c:pt>
                <c:pt idx="61">
                  <c:v>74.099999999999994</c:v>
                </c:pt>
                <c:pt idx="62">
                  <c:v>79.099999999999994</c:v>
                </c:pt>
                <c:pt idx="63">
                  <c:v>41.1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4"/>
          <c:order val="4"/>
          <c:tx>
            <c:strRef>
              <c:f>'Figure 6'!$L$11</c:f>
              <c:strCache>
                <c:ptCount val="1"/>
                <c:pt idx="0">
                  <c:v>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6'!$L$12:$L$77</c:f>
              <c:numCache>
                <c:formatCode>0.0</c:formatCode>
                <c:ptCount val="66"/>
                <c:pt idx="0">
                  <c:v>79</c:v>
                </c:pt>
                <c:pt idx="1">
                  <c:v>75.2</c:v>
                </c:pt>
                <c:pt idx="2">
                  <c:v>86.6</c:v>
                </c:pt>
                <c:pt idx="3">
                  <c:v>77.8</c:v>
                </c:pt>
                <c:pt idx="4">
                  <c:v>85.6</c:v>
                </c:pt>
                <c:pt idx="5">
                  <c:v>73.7</c:v>
                </c:pt>
                <c:pt idx="6">
                  <c:v>82.7</c:v>
                </c:pt>
                <c:pt idx="7">
                  <c:v>71.2</c:v>
                </c:pt>
                <c:pt idx="8">
                  <c:v>79.5</c:v>
                </c:pt>
                <c:pt idx="9">
                  <c:v>71.5</c:v>
                </c:pt>
                <c:pt idx="12">
                  <c:v>82.3</c:v>
                </c:pt>
                <c:pt idx="13">
                  <c:v>73.2</c:v>
                </c:pt>
                <c:pt idx="14">
                  <c:v>79.5</c:v>
                </c:pt>
                <c:pt idx="15">
                  <c:v>60.5</c:v>
                </c:pt>
                <c:pt idx="16">
                  <c:v>89.3</c:v>
                </c:pt>
                <c:pt idx="17">
                  <c:v>83.2</c:v>
                </c:pt>
                <c:pt idx="24">
                  <c:v>71.7</c:v>
                </c:pt>
                <c:pt idx="25">
                  <c:v>62.4</c:v>
                </c:pt>
                <c:pt idx="28">
                  <c:v>65.8</c:v>
                </c:pt>
                <c:pt idx="29">
                  <c:v>61.8</c:v>
                </c:pt>
                <c:pt idx="32">
                  <c:v>78.2</c:v>
                </c:pt>
                <c:pt idx="33">
                  <c:v>69.2</c:v>
                </c:pt>
                <c:pt idx="36">
                  <c:v>68.8</c:v>
                </c:pt>
                <c:pt idx="37">
                  <c:v>57.8</c:v>
                </c:pt>
                <c:pt idx="38">
                  <c:v>72.2</c:v>
                </c:pt>
                <c:pt idx="39">
                  <c:v>60.1</c:v>
                </c:pt>
                <c:pt idx="42">
                  <c:v>69.599999999999994</c:v>
                </c:pt>
                <c:pt idx="43">
                  <c:v>54</c:v>
                </c:pt>
                <c:pt idx="44">
                  <c:v>76.3</c:v>
                </c:pt>
                <c:pt idx="45">
                  <c:v>61</c:v>
                </c:pt>
                <c:pt idx="46">
                  <c:v>65.3</c:v>
                </c:pt>
                <c:pt idx="47">
                  <c:v>58.2</c:v>
                </c:pt>
                <c:pt idx="48">
                  <c:v>56</c:v>
                </c:pt>
                <c:pt idx="49">
                  <c:v>29.9</c:v>
                </c:pt>
                <c:pt idx="50">
                  <c:v>60.1</c:v>
                </c:pt>
                <c:pt idx="51">
                  <c:v>44.9</c:v>
                </c:pt>
                <c:pt idx="54">
                  <c:v>65.7</c:v>
                </c:pt>
                <c:pt idx="55">
                  <c:v>48.6</c:v>
                </c:pt>
                <c:pt idx="58">
                  <c:v>89.8</c:v>
                </c:pt>
                <c:pt idx="59">
                  <c:v>78.400000000000006</c:v>
                </c:pt>
                <c:pt idx="60">
                  <c:v>83</c:v>
                </c:pt>
                <c:pt idx="61">
                  <c:v>78.599999999999994</c:v>
                </c:pt>
                <c:pt idx="62">
                  <c:v>73.3</c:v>
                </c:pt>
                <c:pt idx="63">
                  <c:v>28.4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5"/>
          <c:order val="5"/>
          <c:tx>
            <c:strRef>
              <c:f>'Figure 6'!$M$11</c:f>
              <c:strCache>
                <c:ptCount val="1"/>
                <c:pt idx="0">
                  <c:v>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6'!$M$12:$M$77</c:f>
              <c:numCache>
                <c:formatCode>0.0</c:formatCode>
                <c:ptCount val="66"/>
                <c:pt idx="0">
                  <c:v>83.1</c:v>
                </c:pt>
                <c:pt idx="1">
                  <c:v>78.5</c:v>
                </c:pt>
                <c:pt idx="2">
                  <c:v>86.9</c:v>
                </c:pt>
                <c:pt idx="3">
                  <c:v>76.599999999999994</c:v>
                </c:pt>
                <c:pt idx="4">
                  <c:v>85.8</c:v>
                </c:pt>
                <c:pt idx="5">
                  <c:v>74</c:v>
                </c:pt>
                <c:pt idx="6">
                  <c:v>78.3</c:v>
                </c:pt>
                <c:pt idx="7">
                  <c:v>66.3</c:v>
                </c:pt>
                <c:pt idx="8">
                  <c:v>78.599999999999994</c:v>
                </c:pt>
                <c:pt idx="9">
                  <c:v>72.099999999999994</c:v>
                </c:pt>
                <c:pt idx="12">
                  <c:v>81.3</c:v>
                </c:pt>
                <c:pt idx="13">
                  <c:v>72.8</c:v>
                </c:pt>
                <c:pt idx="14">
                  <c:v>82.2</c:v>
                </c:pt>
                <c:pt idx="15">
                  <c:v>64.2</c:v>
                </c:pt>
                <c:pt idx="16">
                  <c:v>73.3</c:v>
                </c:pt>
                <c:pt idx="17">
                  <c:v>72.2</c:v>
                </c:pt>
                <c:pt idx="24">
                  <c:v>72.2</c:v>
                </c:pt>
                <c:pt idx="25">
                  <c:v>66.7</c:v>
                </c:pt>
                <c:pt idx="28">
                  <c:v>70.599999999999994</c:v>
                </c:pt>
                <c:pt idx="29">
                  <c:v>60.3</c:v>
                </c:pt>
                <c:pt idx="32">
                  <c:v>76.8</c:v>
                </c:pt>
                <c:pt idx="33">
                  <c:v>70.8</c:v>
                </c:pt>
                <c:pt idx="36">
                  <c:v>66.900000000000006</c:v>
                </c:pt>
                <c:pt idx="37">
                  <c:v>54.8</c:v>
                </c:pt>
                <c:pt idx="38">
                  <c:v>68.900000000000006</c:v>
                </c:pt>
                <c:pt idx="39">
                  <c:v>54.9</c:v>
                </c:pt>
                <c:pt idx="44">
                  <c:v>68</c:v>
                </c:pt>
                <c:pt idx="45">
                  <c:v>50.2</c:v>
                </c:pt>
                <c:pt idx="46">
                  <c:v>68.099999999999994</c:v>
                </c:pt>
                <c:pt idx="47">
                  <c:v>58.9</c:v>
                </c:pt>
                <c:pt idx="48">
                  <c:v>60</c:v>
                </c:pt>
                <c:pt idx="49">
                  <c:v>31.9</c:v>
                </c:pt>
                <c:pt idx="50">
                  <c:v>69.599999999999994</c:v>
                </c:pt>
                <c:pt idx="51">
                  <c:v>62.7</c:v>
                </c:pt>
                <c:pt idx="54">
                  <c:v>63</c:v>
                </c:pt>
                <c:pt idx="55">
                  <c:v>45.3</c:v>
                </c:pt>
                <c:pt idx="58">
                  <c:v>90.6</c:v>
                </c:pt>
                <c:pt idx="59">
                  <c:v>80.5</c:v>
                </c:pt>
                <c:pt idx="60">
                  <c:v>84.2</c:v>
                </c:pt>
                <c:pt idx="61">
                  <c:v>78</c:v>
                </c:pt>
                <c:pt idx="62">
                  <c:v>68.900000000000006</c:v>
                </c:pt>
                <c:pt idx="63">
                  <c:v>19.399999999999999</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6"/>
          <c:order val="6"/>
          <c:tx>
            <c:strRef>
              <c:f>'Figure 6'!$N$11</c:f>
              <c:strCache>
                <c:ptCount val="1"/>
                <c:pt idx="0">
                  <c:v>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6'!$N$12:$N$77</c:f>
              <c:numCache>
                <c:formatCode>0.0</c:formatCode>
                <c:ptCount val="66"/>
                <c:pt idx="0">
                  <c:v>80.099999999999994</c:v>
                </c:pt>
                <c:pt idx="1">
                  <c:v>75.400000000000006</c:v>
                </c:pt>
                <c:pt idx="2">
                  <c:v>87.5</c:v>
                </c:pt>
                <c:pt idx="3">
                  <c:v>77.400000000000006</c:v>
                </c:pt>
                <c:pt idx="4">
                  <c:v>83.2</c:v>
                </c:pt>
                <c:pt idx="5">
                  <c:v>72</c:v>
                </c:pt>
                <c:pt idx="6">
                  <c:v>74.3</c:v>
                </c:pt>
                <c:pt idx="7">
                  <c:v>68.900000000000006</c:v>
                </c:pt>
                <c:pt idx="12">
                  <c:v>81.599999999999994</c:v>
                </c:pt>
                <c:pt idx="13">
                  <c:v>72.900000000000006</c:v>
                </c:pt>
                <c:pt idx="14">
                  <c:v>82.5</c:v>
                </c:pt>
                <c:pt idx="15">
                  <c:v>64.8</c:v>
                </c:pt>
                <c:pt idx="24">
                  <c:v>71.900000000000006</c:v>
                </c:pt>
                <c:pt idx="25">
                  <c:v>68.599999999999994</c:v>
                </c:pt>
                <c:pt idx="28">
                  <c:v>72.5</c:v>
                </c:pt>
                <c:pt idx="29">
                  <c:v>67.400000000000006</c:v>
                </c:pt>
                <c:pt idx="32">
                  <c:v>77.5</c:v>
                </c:pt>
                <c:pt idx="33">
                  <c:v>69.3</c:v>
                </c:pt>
                <c:pt idx="36">
                  <c:v>69.3</c:v>
                </c:pt>
                <c:pt idx="37">
                  <c:v>56.2</c:v>
                </c:pt>
                <c:pt idx="38">
                  <c:v>69.3</c:v>
                </c:pt>
                <c:pt idx="39">
                  <c:v>57.9</c:v>
                </c:pt>
                <c:pt idx="44">
                  <c:v>77.5</c:v>
                </c:pt>
                <c:pt idx="45">
                  <c:v>67.8</c:v>
                </c:pt>
                <c:pt idx="46">
                  <c:v>67.7</c:v>
                </c:pt>
                <c:pt idx="47">
                  <c:v>56.5</c:v>
                </c:pt>
                <c:pt idx="48">
                  <c:v>63.9</c:v>
                </c:pt>
                <c:pt idx="49">
                  <c:v>38</c:v>
                </c:pt>
                <c:pt idx="50">
                  <c:v>64</c:v>
                </c:pt>
                <c:pt idx="51">
                  <c:v>52.7</c:v>
                </c:pt>
                <c:pt idx="54">
                  <c:v>60.1</c:v>
                </c:pt>
                <c:pt idx="55">
                  <c:v>40.9</c:v>
                </c:pt>
                <c:pt idx="58">
                  <c:v>82</c:v>
                </c:pt>
                <c:pt idx="59">
                  <c:v>66.099999999999994</c:v>
                </c:pt>
                <c:pt idx="60">
                  <c:v>81.5</c:v>
                </c:pt>
                <c:pt idx="61">
                  <c:v>78</c:v>
                </c:pt>
                <c:pt idx="62">
                  <c:v>75.5</c:v>
                </c:pt>
                <c:pt idx="63">
                  <c:v>30.8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0"/>
          <c:order val="7"/>
          <c:tx>
            <c:strRef>
              <c:f>'Figure 6'!$O$11</c:f>
              <c:strCache>
                <c:ptCount val="1"/>
                <c:pt idx="0">
                  <c:v>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6'!$O$12:$O$77</c:f>
              <c:numCache>
                <c:formatCode>0.0</c:formatCode>
                <c:ptCount val="66"/>
                <c:pt idx="0">
                  <c:v>82.9</c:v>
                </c:pt>
                <c:pt idx="1">
                  <c:v>77.7</c:v>
                </c:pt>
                <c:pt idx="2">
                  <c:v>85.4</c:v>
                </c:pt>
                <c:pt idx="3">
                  <c:v>75.099999999999994</c:v>
                </c:pt>
                <c:pt idx="4">
                  <c:v>85.1</c:v>
                </c:pt>
                <c:pt idx="5">
                  <c:v>74.2</c:v>
                </c:pt>
                <c:pt idx="6">
                  <c:v>80.599999999999994</c:v>
                </c:pt>
                <c:pt idx="7">
                  <c:v>71.400000000000006</c:v>
                </c:pt>
                <c:pt idx="12">
                  <c:v>83.5</c:v>
                </c:pt>
                <c:pt idx="13">
                  <c:v>72.8</c:v>
                </c:pt>
                <c:pt idx="14">
                  <c:v>80.099999999999994</c:v>
                </c:pt>
                <c:pt idx="15">
                  <c:v>62.9</c:v>
                </c:pt>
                <c:pt idx="24">
                  <c:v>70.400000000000006</c:v>
                </c:pt>
                <c:pt idx="25">
                  <c:v>67.2</c:v>
                </c:pt>
                <c:pt idx="28">
                  <c:v>74.3</c:v>
                </c:pt>
                <c:pt idx="29">
                  <c:v>67.099999999999994</c:v>
                </c:pt>
                <c:pt idx="32">
                  <c:v>72.8</c:v>
                </c:pt>
                <c:pt idx="33">
                  <c:v>65.099999999999994</c:v>
                </c:pt>
                <c:pt idx="36">
                  <c:v>70.5</c:v>
                </c:pt>
                <c:pt idx="37">
                  <c:v>58.9</c:v>
                </c:pt>
                <c:pt idx="38">
                  <c:v>74.599999999999994</c:v>
                </c:pt>
                <c:pt idx="39">
                  <c:v>61.9</c:v>
                </c:pt>
                <c:pt idx="44">
                  <c:v>70.400000000000006</c:v>
                </c:pt>
                <c:pt idx="45">
                  <c:v>46.5</c:v>
                </c:pt>
                <c:pt idx="48">
                  <c:v>54.2</c:v>
                </c:pt>
                <c:pt idx="49">
                  <c:v>31.3</c:v>
                </c:pt>
                <c:pt idx="50">
                  <c:v>69.2</c:v>
                </c:pt>
                <c:pt idx="51">
                  <c:v>62.6</c:v>
                </c:pt>
                <c:pt idx="54">
                  <c:v>62.1</c:v>
                </c:pt>
                <c:pt idx="55">
                  <c:v>39.9</c:v>
                </c:pt>
                <c:pt idx="58">
                  <c:v>83.2</c:v>
                </c:pt>
                <c:pt idx="59">
                  <c:v>73</c:v>
                </c:pt>
                <c:pt idx="60">
                  <c:v>79.900000000000006</c:v>
                </c:pt>
                <c:pt idx="61">
                  <c:v>75.099999999999994</c:v>
                </c:pt>
                <c:pt idx="62">
                  <c:v>75.5</c:v>
                </c:pt>
                <c:pt idx="63">
                  <c:v>27.1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1"/>
          <c:order val="8"/>
          <c:tx>
            <c:strRef>
              <c:f>'Figure 6'!$P$11</c:f>
              <c:strCache>
                <c:ptCount val="1"/>
                <c:pt idx="0">
                  <c:v>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6'!$P$12:$P$77</c:f>
              <c:numCache>
                <c:formatCode>0.0</c:formatCode>
                <c:ptCount val="66"/>
                <c:pt idx="0">
                  <c:v>80.900000000000006</c:v>
                </c:pt>
                <c:pt idx="1">
                  <c:v>78.7</c:v>
                </c:pt>
                <c:pt idx="2">
                  <c:v>85.7</c:v>
                </c:pt>
                <c:pt idx="3">
                  <c:v>75.900000000000006</c:v>
                </c:pt>
                <c:pt idx="4">
                  <c:v>84.5</c:v>
                </c:pt>
                <c:pt idx="5">
                  <c:v>75.7</c:v>
                </c:pt>
                <c:pt idx="6">
                  <c:v>82</c:v>
                </c:pt>
                <c:pt idx="7">
                  <c:v>69.8</c:v>
                </c:pt>
                <c:pt idx="12">
                  <c:v>78.099999999999994</c:v>
                </c:pt>
                <c:pt idx="13">
                  <c:v>68.3</c:v>
                </c:pt>
                <c:pt idx="14">
                  <c:v>77.400000000000006</c:v>
                </c:pt>
                <c:pt idx="15">
                  <c:v>62.1</c:v>
                </c:pt>
                <c:pt idx="24">
                  <c:v>68.099999999999994</c:v>
                </c:pt>
                <c:pt idx="25">
                  <c:v>57.7</c:v>
                </c:pt>
                <c:pt idx="32">
                  <c:v>61.5</c:v>
                </c:pt>
                <c:pt idx="33">
                  <c:v>53.8</c:v>
                </c:pt>
                <c:pt idx="38">
                  <c:v>77.5</c:v>
                </c:pt>
                <c:pt idx="39">
                  <c:v>58.5</c:v>
                </c:pt>
                <c:pt idx="44">
                  <c:v>74.099999999999994</c:v>
                </c:pt>
                <c:pt idx="45">
                  <c:v>56.3</c:v>
                </c:pt>
                <c:pt idx="48">
                  <c:v>55.6</c:v>
                </c:pt>
                <c:pt idx="49">
                  <c:v>29.6</c:v>
                </c:pt>
                <c:pt idx="50">
                  <c:v>56.3</c:v>
                </c:pt>
                <c:pt idx="51">
                  <c:v>43.7</c:v>
                </c:pt>
                <c:pt idx="54">
                  <c:v>64.3</c:v>
                </c:pt>
                <c:pt idx="55">
                  <c:v>43.2</c:v>
                </c:pt>
                <c:pt idx="62">
                  <c:v>74.900000000000006</c:v>
                </c:pt>
                <c:pt idx="63">
                  <c:v>39.6</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2"/>
          <c:order val="9"/>
          <c:tx>
            <c:strRef>
              <c:f>'Figure 6'!$Q$11</c:f>
              <c:strCache>
                <c:ptCount val="1"/>
                <c:pt idx="0">
                  <c:v>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6'!$Q$12:$Q$77</c:f>
              <c:numCache>
                <c:formatCode>0.0</c:formatCode>
                <c:ptCount val="66"/>
                <c:pt idx="2">
                  <c:v>83.7</c:v>
                </c:pt>
                <c:pt idx="3">
                  <c:v>75.599999999999994</c:v>
                </c:pt>
                <c:pt idx="4">
                  <c:v>80.400000000000006</c:v>
                </c:pt>
                <c:pt idx="5">
                  <c:v>72.8</c:v>
                </c:pt>
                <c:pt idx="6">
                  <c:v>81.599999999999994</c:v>
                </c:pt>
                <c:pt idx="7">
                  <c:v>71.8</c:v>
                </c:pt>
                <c:pt idx="12">
                  <c:v>80.599999999999994</c:v>
                </c:pt>
                <c:pt idx="13">
                  <c:v>71.900000000000006</c:v>
                </c:pt>
                <c:pt idx="24">
                  <c:v>71.099999999999994</c:v>
                </c:pt>
                <c:pt idx="25">
                  <c:v>60.9</c:v>
                </c:pt>
                <c:pt idx="32">
                  <c:v>64.900000000000006</c:v>
                </c:pt>
                <c:pt idx="33">
                  <c:v>56.5</c:v>
                </c:pt>
                <c:pt idx="38">
                  <c:v>70.7</c:v>
                </c:pt>
                <c:pt idx="39">
                  <c:v>55.9</c:v>
                </c:pt>
                <c:pt idx="48">
                  <c:v>60.6</c:v>
                </c:pt>
                <c:pt idx="49">
                  <c:v>42.9</c:v>
                </c:pt>
                <c:pt idx="50">
                  <c:v>65</c:v>
                </c:pt>
                <c:pt idx="51">
                  <c:v>50.5</c:v>
                </c:pt>
                <c:pt idx="54">
                  <c:v>60.2</c:v>
                </c:pt>
                <c:pt idx="55">
                  <c:v>44.5</c:v>
                </c:pt>
                <c:pt idx="62">
                  <c:v>77.5</c:v>
                </c:pt>
                <c:pt idx="63">
                  <c:v>44.8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3"/>
          <c:order val="10"/>
          <c:tx>
            <c:strRef>
              <c:f>'Figure 6'!$R$11</c:f>
              <c:strCache>
                <c:ptCount val="1"/>
                <c:pt idx="0">
                  <c:v>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6'!$R$12:$R$77</c:f>
              <c:numCache>
                <c:formatCode>0.0</c:formatCode>
                <c:ptCount val="66"/>
                <c:pt idx="2">
                  <c:v>84.4</c:v>
                </c:pt>
                <c:pt idx="3">
                  <c:v>76</c:v>
                </c:pt>
                <c:pt idx="4">
                  <c:v>81.5</c:v>
                </c:pt>
                <c:pt idx="5">
                  <c:v>72.8</c:v>
                </c:pt>
                <c:pt idx="6">
                  <c:v>81.599999999999994</c:v>
                </c:pt>
                <c:pt idx="7">
                  <c:v>72.599999999999994</c:v>
                </c:pt>
                <c:pt idx="24">
                  <c:v>76.900000000000006</c:v>
                </c:pt>
                <c:pt idx="25">
                  <c:v>64.900000000000006</c:v>
                </c:pt>
                <c:pt idx="32">
                  <c:v>74.099999999999994</c:v>
                </c:pt>
                <c:pt idx="33">
                  <c:v>62.6</c:v>
                </c:pt>
                <c:pt idx="38">
                  <c:v>71.599999999999994</c:v>
                </c:pt>
                <c:pt idx="39">
                  <c:v>57.6</c:v>
                </c:pt>
                <c:pt idx="48">
                  <c:v>73.8</c:v>
                </c:pt>
                <c:pt idx="49">
                  <c:v>59.6</c:v>
                </c:pt>
                <c:pt idx="50">
                  <c:v>57.7</c:v>
                </c:pt>
                <c:pt idx="51">
                  <c:v>38.4</c:v>
                </c:pt>
                <c:pt idx="54">
                  <c:v>71.2</c:v>
                </c:pt>
                <c:pt idx="55">
                  <c:v>46.6</c:v>
                </c:pt>
                <c:pt idx="62">
                  <c:v>74.8</c:v>
                </c:pt>
                <c:pt idx="63">
                  <c:v>37.200000000000003</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4"/>
          <c:order val="11"/>
          <c:tx>
            <c:strRef>
              <c:f>'Figure 6'!$S$11</c:f>
              <c:strCache>
                <c:ptCount val="1"/>
                <c:pt idx="0">
                  <c:v>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6'!$S$12:$S$77</c:f>
              <c:numCache>
                <c:formatCode>0.0</c:formatCode>
                <c:ptCount val="66"/>
                <c:pt idx="2">
                  <c:v>86</c:v>
                </c:pt>
                <c:pt idx="3">
                  <c:v>74.099999999999994</c:v>
                </c:pt>
                <c:pt idx="4">
                  <c:v>75.3</c:v>
                </c:pt>
                <c:pt idx="5">
                  <c:v>67.7</c:v>
                </c:pt>
                <c:pt idx="6">
                  <c:v>78.7</c:v>
                </c:pt>
                <c:pt idx="7">
                  <c:v>68.3</c:v>
                </c:pt>
                <c:pt idx="24">
                  <c:v>71.8</c:v>
                </c:pt>
                <c:pt idx="25">
                  <c:v>66.400000000000006</c:v>
                </c:pt>
                <c:pt idx="32">
                  <c:v>69.599999999999994</c:v>
                </c:pt>
                <c:pt idx="33">
                  <c:v>63.3</c:v>
                </c:pt>
                <c:pt idx="38">
                  <c:v>72.599999999999994</c:v>
                </c:pt>
                <c:pt idx="39">
                  <c:v>58.5</c:v>
                </c:pt>
                <c:pt idx="48">
                  <c:v>76.400000000000006</c:v>
                </c:pt>
                <c:pt idx="49">
                  <c:v>65.099999999999994</c:v>
                </c:pt>
                <c:pt idx="50">
                  <c:v>62.6</c:v>
                </c:pt>
                <c:pt idx="51">
                  <c:v>39.5</c:v>
                </c:pt>
                <c:pt idx="54">
                  <c:v>60.1</c:v>
                </c:pt>
                <c:pt idx="55">
                  <c:v>39</c:v>
                </c:pt>
                <c:pt idx="62">
                  <c:v>76</c:v>
                </c:pt>
                <c:pt idx="63">
                  <c:v>44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5"/>
          <c:order val="12"/>
          <c:tx>
            <c:strRef>
              <c:f>'Figure 6'!$T$11</c:f>
              <c:strCache>
                <c:ptCount val="1"/>
                <c:pt idx="0">
                  <c:v>10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6'!$T$12:$T$77</c:f>
              <c:numCache>
                <c:formatCode>0.0</c:formatCode>
                <c:ptCount val="66"/>
                <c:pt idx="2">
                  <c:v>86.4</c:v>
                </c:pt>
                <c:pt idx="3">
                  <c:v>75.8</c:v>
                </c:pt>
                <c:pt idx="4">
                  <c:v>78.599999999999994</c:v>
                </c:pt>
                <c:pt idx="5">
                  <c:v>70.5</c:v>
                </c:pt>
                <c:pt idx="6">
                  <c:v>83.4</c:v>
                </c:pt>
                <c:pt idx="7">
                  <c:v>74.5</c:v>
                </c:pt>
                <c:pt idx="24">
                  <c:v>76.5</c:v>
                </c:pt>
                <c:pt idx="25">
                  <c:v>69.099999999999994</c:v>
                </c:pt>
                <c:pt idx="38">
                  <c:v>74.400000000000006</c:v>
                </c:pt>
                <c:pt idx="39">
                  <c:v>57.5</c:v>
                </c:pt>
                <c:pt idx="48">
                  <c:v>72.3</c:v>
                </c:pt>
                <c:pt idx="49">
                  <c:v>57.5</c:v>
                </c:pt>
                <c:pt idx="50">
                  <c:v>56.4</c:v>
                </c:pt>
                <c:pt idx="51">
                  <c:v>48.2</c:v>
                </c:pt>
                <c:pt idx="54">
                  <c:v>63.9</c:v>
                </c:pt>
                <c:pt idx="55">
                  <c:v>41.2</c:v>
                </c:pt>
                <c:pt idx="62">
                  <c:v>77.3</c:v>
                </c:pt>
                <c:pt idx="63">
                  <c:v>36.299999999999997</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6"/>
          <c:order val="13"/>
          <c:tx>
            <c:strRef>
              <c:f>'Figure 6'!$U$11</c:f>
              <c:strCache>
                <c:ptCount val="1"/>
                <c:pt idx="0">
                  <c:v>11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6'!$U$12:$U$77</c:f>
              <c:numCache>
                <c:formatCode>0.0</c:formatCode>
                <c:ptCount val="66"/>
                <c:pt idx="2">
                  <c:v>80.099999999999994</c:v>
                </c:pt>
                <c:pt idx="3">
                  <c:v>75.599999999999994</c:v>
                </c:pt>
                <c:pt idx="4">
                  <c:v>81</c:v>
                </c:pt>
                <c:pt idx="5">
                  <c:v>74</c:v>
                </c:pt>
                <c:pt idx="24">
                  <c:v>75.900000000000006</c:v>
                </c:pt>
                <c:pt idx="25">
                  <c:v>70.7</c:v>
                </c:pt>
                <c:pt idx="38">
                  <c:v>73.599999999999994</c:v>
                </c:pt>
                <c:pt idx="39">
                  <c:v>55.4</c:v>
                </c:pt>
                <c:pt idx="48">
                  <c:v>77.400000000000006</c:v>
                </c:pt>
                <c:pt idx="49">
                  <c:v>61.6</c:v>
                </c:pt>
                <c:pt idx="50">
                  <c:v>63</c:v>
                </c:pt>
                <c:pt idx="51">
                  <c:v>56.4</c:v>
                </c:pt>
                <c:pt idx="54">
                  <c:v>68.3</c:v>
                </c:pt>
                <c:pt idx="55">
                  <c:v>47.6</c:v>
                </c:pt>
                <c:pt idx="62">
                  <c:v>76.099999999999994</c:v>
                </c:pt>
                <c:pt idx="63">
                  <c:v>44.4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7"/>
          <c:order val="14"/>
          <c:tx>
            <c:strRef>
              <c:f>'Figure 6'!$V$11</c:f>
              <c:strCache>
                <c:ptCount val="1"/>
                <c:pt idx="0">
                  <c:v>12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6'!$V$12:$V$77</c:f>
              <c:numCache>
                <c:formatCode>0.0</c:formatCode>
                <c:ptCount val="66"/>
                <c:pt idx="2">
                  <c:v>76</c:v>
                </c:pt>
                <c:pt idx="3">
                  <c:v>68.099999999999994</c:v>
                </c:pt>
                <c:pt idx="4">
                  <c:v>77.900000000000006</c:v>
                </c:pt>
                <c:pt idx="5">
                  <c:v>70.900000000000006</c:v>
                </c:pt>
                <c:pt idx="24">
                  <c:v>73.5</c:v>
                </c:pt>
                <c:pt idx="25">
                  <c:v>65.5</c:v>
                </c:pt>
                <c:pt idx="38">
                  <c:v>67</c:v>
                </c:pt>
                <c:pt idx="39">
                  <c:v>53.6</c:v>
                </c:pt>
                <c:pt idx="48">
                  <c:v>82.7</c:v>
                </c:pt>
                <c:pt idx="49">
                  <c:v>69.400000000000006</c:v>
                </c:pt>
                <c:pt idx="50">
                  <c:v>60.9</c:v>
                </c:pt>
                <c:pt idx="51">
                  <c:v>53.8</c:v>
                </c:pt>
                <c:pt idx="62">
                  <c:v>74</c:v>
                </c:pt>
                <c:pt idx="63">
                  <c:v>28.8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8"/>
          <c:order val="15"/>
          <c:tx>
            <c:strRef>
              <c:f>'Figure 6'!$W$11</c:f>
              <c:strCache>
                <c:ptCount val="1"/>
                <c:pt idx="0">
                  <c:v>13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6'!$W$12:$W$77</c:f>
              <c:numCache>
                <c:formatCode>0.0</c:formatCode>
                <c:ptCount val="66"/>
                <c:pt idx="2">
                  <c:v>82.5</c:v>
                </c:pt>
                <c:pt idx="3">
                  <c:v>74.099999999999994</c:v>
                </c:pt>
                <c:pt idx="4">
                  <c:v>85.6</c:v>
                </c:pt>
                <c:pt idx="5">
                  <c:v>74.3</c:v>
                </c:pt>
                <c:pt idx="24">
                  <c:v>72.400000000000006</c:v>
                </c:pt>
                <c:pt idx="25">
                  <c:v>68</c:v>
                </c:pt>
                <c:pt idx="38">
                  <c:v>73.8</c:v>
                </c:pt>
                <c:pt idx="39">
                  <c:v>57.7</c:v>
                </c:pt>
                <c:pt idx="48">
                  <c:v>79.099999999999994</c:v>
                </c:pt>
                <c:pt idx="49">
                  <c:v>63.1</c:v>
                </c:pt>
                <c:pt idx="50">
                  <c:v>66</c:v>
                </c:pt>
                <c:pt idx="51">
                  <c:v>57</c:v>
                </c:pt>
                <c:pt idx="62">
                  <c:v>69.8</c:v>
                </c:pt>
                <c:pt idx="63">
                  <c:v>28.8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9"/>
          <c:order val="16"/>
          <c:tx>
            <c:strRef>
              <c:f>'Figure 6'!$X$11</c:f>
              <c:strCache>
                <c:ptCount val="1"/>
                <c:pt idx="0">
                  <c:v>14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6'!$X$12:$X$77</c:f>
              <c:numCache>
                <c:formatCode>0.0</c:formatCode>
                <c:ptCount val="66"/>
                <c:pt idx="2">
                  <c:v>82.9</c:v>
                </c:pt>
                <c:pt idx="3">
                  <c:v>71.8</c:v>
                </c:pt>
                <c:pt idx="4">
                  <c:v>84.3</c:v>
                </c:pt>
                <c:pt idx="5">
                  <c:v>74.5</c:v>
                </c:pt>
                <c:pt idx="24">
                  <c:v>75.400000000000006</c:v>
                </c:pt>
                <c:pt idx="25">
                  <c:v>67.900000000000006</c:v>
                </c:pt>
                <c:pt idx="38">
                  <c:v>75.5</c:v>
                </c:pt>
                <c:pt idx="39">
                  <c:v>62.2</c:v>
                </c:pt>
                <c:pt idx="48">
                  <c:v>78.400000000000006</c:v>
                </c:pt>
                <c:pt idx="49">
                  <c:v>58.4</c:v>
                </c:pt>
                <c:pt idx="50">
                  <c:v>69.900000000000006</c:v>
                </c:pt>
                <c:pt idx="51">
                  <c:v>61.6</c:v>
                </c:pt>
                <c:pt idx="62">
                  <c:v>74.599999999999994</c:v>
                </c:pt>
                <c:pt idx="63">
                  <c:v>19.100000000000001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0"/>
          <c:order val="17"/>
          <c:tx>
            <c:strRef>
              <c:f>'Figure 6'!$Y$11</c:f>
              <c:strCache>
                <c:ptCount val="1"/>
                <c:pt idx="0">
                  <c:v>15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6'!$Y$12:$Y$77</c:f>
              <c:numCache>
                <c:formatCode>0.0</c:formatCode>
                <c:ptCount val="66"/>
                <c:pt idx="2">
                  <c:v>81.5</c:v>
                </c:pt>
                <c:pt idx="3">
                  <c:v>72.599999999999994</c:v>
                </c:pt>
                <c:pt idx="4">
                  <c:v>77</c:v>
                </c:pt>
                <c:pt idx="5">
                  <c:v>67.7</c:v>
                </c:pt>
                <c:pt idx="24">
                  <c:v>74.099999999999994</c:v>
                </c:pt>
                <c:pt idx="25">
                  <c:v>69.400000000000006</c:v>
                </c:pt>
                <c:pt idx="48">
                  <c:v>75.8</c:v>
                </c:pt>
                <c:pt idx="49">
                  <c:v>58.8</c:v>
                </c:pt>
                <c:pt idx="50">
                  <c:v>72.7</c:v>
                </c:pt>
                <c:pt idx="51">
                  <c:v>63</c:v>
                </c:pt>
                <c:pt idx="62">
                  <c:v>65.400000000000006</c:v>
                </c:pt>
                <c:pt idx="63">
                  <c:v>16.399999999999999</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1"/>
          <c:order val="18"/>
          <c:tx>
            <c:strRef>
              <c:f>'Figure 6'!$Z$11</c:f>
              <c:strCache>
                <c:ptCount val="1"/>
                <c:pt idx="0">
                  <c:v>16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6'!$Z$12:$Z$77</c:f>
              <c:numCache>
                <c:formatCode>0.0</c:formatCode>
                <c:ptCount val="66"/>
                <c:pt idx="2">
                  <c:v>82.2</c:v>
                </c:pt>
                <c:pt idx="3">
                  <c:v>73.099999999999994</c:v>
                </c:pt>
                <c:pt idx="4">
                  <c:v>76</c:v>
                </c:pt>
                <c:pt idx="5">
                  <c:v>66.8</c:v>
                </c:pt>
                <c:pt idx="24">
                  <c:v>76.099999999999994</c:v>
                </c:pt>
                <c:pt idx="25">
                  <c:v>68.599999999999994</c:v>
                </c:pt>
                <c:pt idx="48">
                  <c:v>78.599999999999994</c:v>
                </c:pt>
                <c:pt idx="49">
                  <c:v>63</c:v>
                </c:pt>
                <c:pt idx="50">
                  <c:v>73</c:v>
                </c:pt>
                <c:pt idx="51">
                  <c:v>60.3</c:v>
                </c:pt>
                <c:pt idx="62">
                  <c:v>61.2</c:v>
                </c:pt>
                <c:pt idx="63">
                  <c:v>10.199999999999999</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2"/>
          <c:order val="19"/>
          <c:tx>
            <c:strRef>
              <c:f>'Figure 6'!$AA$11</c:f>
              <c:strCache>
                <c:ptCount val="1"/>
                <c:pt idx="0">
                  <c:v>17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6'!$AA$12:$AA$77</c:f>
              <c:numCache>
                <c:formatCode>0.0</c:formatCode>
                <c:ptCount val="66"/>
                <c:pt idx="2">
                  <c:v>75.7</c:v>
                </c:pt>
                <c:pt idx="3">
                  <c:v>72.099999999999994</c:v>
                </c:pt>
                <c:pt idx="4">
                  <c:v>78</c:v>
                </c:pt>
                <c:pt idx="5">
                  <c:v>70.2</c:v>
                </c:pt>
                <c:pt idx="24">
                  <c:v>72.7</c:v>
                </c:pt>
                <c:pt idx="25">
                  <c:v>67.5</c:v>
                </c:pt>
                <c:pt idx="48">
                  <c:v>75.900000000000006</c:v>
                </c:pt>
                <c:pt idx="49">
                  <c:v>60.6</c:v>
                </c:pt>
                <c:pt idx="50">
                  <c:v>70.5</c:v>
                </c:pt>
                <c:pt idx="51">
                  <c:v>58.2</c:v>
                </c:pt>
                <c:pt idx="62">
                  <c:v>75.099999999999994</c:v>
                </c:pt>
                <c:pt idx="63">
                  <c:v>30.4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3"/>
          <c:order val="20"/>
          <c:tx>
            <c:strRef>
              <c:f>'Figure 6'!$AB$11</c:f>
              <c:strCache>
                <c:ptCount val="1"/>
                <c:pt idx="0">
                  <c:v>18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6'!$AB$12:$AB$77</c:f>
              <c:numCache>
                <c:formatCode>0.0</c:formatCode>
                <c:ptCount val="66"/>
                <c:pt idx="2">
                  <c:v>79.400000000000006</c:v>
                </c:pt>
                <c:pt idx="3">
                  <c:v>69.900000000000006</c:v>
                </c:pt>
                <c:pt idx="4">
                  <c:v>83.2</c:v>
                </c:pt>
                <c:pt idx="5">
                  <c:v>74.5</c:v>
                </c:pt>
                <c:pt idx="24">
                  <c:v>68.8</c:v>
                </c:pt>
                <c:pt idx="25">
                  <c:v>59.4</c:v>
                </c:pt>
                <c:pt idx="48">
                  <c:v>73.900000000000006</c:v>
                </c:pt>
                <c:pt idx="49">
                  <c:v>57.1</c:v>
                </c:pt>
                <c:pt idx="62">
                  <c:v>80.900000000000006</c:v>
                </c:pt>
                <c:pt idx="63">
                  <c:v>37.6</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4"/>
          <c:order val="21"/>
          <c:tx>
            <c:strRef>
              <c:f>'Figure 6'!$AC$11</c:f>
              <c:strCache>
                <c:ptCount val="1"/>
                <c:pt idx="0">
                  <c:v>19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6'!$AC$12:$AC$77</c:f>
              <c:numCache>
                <c:formatCode>0.0</c:formatCode>
                <c:ptCount val="66"/>
                <c:pt idx="2">
                  <c:v>82.5</c:v>
                </c:pt>
                <c:pt idx="3">
                  <c:v>73</c:v>
                </c:pt>
                <c:pt idx="4">
                  <c:v>79.2</c:v>
                </c:pt>
                <c:pt idx="5">
                  <c:v>67.3</c:v>
                </c:pt>
                <c:pt idx="24">
                  <c:v>73.8</c:v>
                </c:pt>
                <c:pt idx="25">
                  <c:v>65.400000000000006</c:v>
                </c:pt>
                <c:pt idx="48">
                  <c:v>75.099999999999994</c:v>
                </c:pt>
                <c:pt idx="49">
                  <c:v>58.9</c:v>
                </c:pt>
                <c:pt idx="62">
                  <c:v>74.599999999999994</c:v>
                </c:pt>
                <c:pt idx="63">
                  <c:v>36.200000000000003</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5"/>
          <c:order val="22"/>
          <c:tx>
            <c:strRef>
              <c:f>'Figure 6'!$AD$11</c:f>
              <c:strCache>
                <c:ptCount val="1"/>
                <c:pt idx="0">
                  <c:v>20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6'!$AD$12:$AD$77</c:f>
              <c:numCache>
                <c:formatCode>0.0</c:formatCode>
                <c:ptCount val="66"/>
                <c:pt idx="2">
                  <c:v>84.9</c:v>
                </c:pt>
                <c:pt idx="3">
                  <c:v>76</c:v>
                </c:pt>
                <c:pt idx="4">
                  <c:v>76.900000000000006</c:v>
                </c:pt>
                <c:pt idx="5">
                  <c:v>68.599999999999994</c:v>
                </c:pt>
                <c:pt idx="24">
                  <c:v>69.5</c:v>
                </c:pt>
                <c:pt idx="25">
                  <c:v>57.3</c:v>
                </c:pt>
                <c:pt idx="62">
                  <c:v>74.099999999999994</c:v>
                </c:pt>
                <c:pt idx="63">
                  <c:v>33.9</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6"/>
          <c:order val="23"/>
          <c:tx>
            <c:strRef>
              <c:f>'Figure 6'!$AE$11</c:f>
              <c:strCache>
                <c:ptCount val="1"/>
                <c:pt idx="0">
                  <c:v>21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6'!$AE$12:$AE$77</c:f>
              <c:numCache>
                <c:formatCode>0.0</c:formatCode>
                <c:ptCount val="66"/>
                <c:pt idx="2">
                  <c:v>83.8</c:v>
                </c:pt>
                <c:pt idx="3">
                  <c:v>73.099999999999994</c:v>
                </c:pt>
                <c:pt idx="4">
                  <c:v>86.3</c:v>
                </c:pt>
                <c:pt idx="5">
                  <c:v>73.3</c:v>
                </c:pt>
                <c:pt idx="24">
                  <c:v>60.5</c:v>
                </c:pt>
                <c:pt idx="25">
                  <c:v>49.3</c:v>
                </c:pt>
                <c:pt idx="62">
                  <c:v>75.5</c:v>
                </c:pt>
                <c:pt idx="63">
                  <c:v>42.8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7"/>
          <c:order val="24"/>
          <c:tx>
            <c:strRef>
              <c:f>'Figure 6'!$AF$11</c:f>
              <c:strCache>
                <c:ptCount val="1"/>
                <c:pt idx="0">
                  <c:v>22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6'!$AF$12:$AF$77</c:f>
              <c:numCache>
                <c:formatCode>0.0</c:formatCode>
                <c:ptCount val="66"/>
                <c:pt idx="2">
                  <c:v>79.900000000000006</c:v>
                </c:pt>
                <c:pt idx="3">
                  <c:v>68.400000000000006</c:v>
                </c:pt>
                <c:pt idx="4">
                  <c:v>73.2</c:v>
                </c:pt>
                <c:pt idx="5">
                  <c:v>66.900000000000006</c:v>
                </c:pt>
                <c:pt idx="24">
                  <c:v>58.4</c:v>
                </c:pt>
                <c:pt idx="25">
                  <c:v>56.6</c:v>
                </c:pt>
                <c:pt idx="62">
                  <c:v>81.2</c:v>
                </c:pt>
                <c:pt idx="63">
                  <c:v>39.299999999999997</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8"/>
          <c:order val="25"/>
          <c:tx>
            <c:strRef>
              <c:f>'Figure 6'!$AG$11</c:f>
              <c:strCache>
                <c:ptCount val="1"/>
                <c:pt idx="0">
                  <c:v>23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6'!$AG$12:$AG$77</c:f>
              <c:numCache>
                <c:formatCode>0.0</c:formatCode>
                <c:ptCount val="66"/>
                <c:pt idx="2">
                  <c:v>80.400000000000006</c:v>
                </c:pt>
                <c:pt idx="3">
                  <c:v>69.599999999999994</c:v>
                </c:pt>
                <c:pt idx="4">
                  <c:v>81.5</c:v>
                </c:pt>
                <c:pt idx="5">
                  <c:v>68.8</c:v>
                </c:pt>
                <c:pt idx="24">
                  <c:v>63</c:v>
                </c:pt>
                <c:pt idx="25">
                  <c:v>44.7</c:v>
                </c:pt>
                <c:pt idx="62">
                  <c:v>76.7</c:v>
                </c:pt>
                <c:pt idx="63">
                  <c:v>31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9"/>
          <c:order val="26"/>
          <c:tx>
            <c:strRef>
              <c:f>'Figure 6'!$AH$11</c:f>
              <c:strCache>
                <c:ptCount val="1"/>
                <c:pt idx="0">
                  <c:v>24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6'!$AH$12:$AH$77</c:f>
              <c:numCache>
                <c:formatCode>0.0</c:formatCode>
                <c:ptCount val="66"/>
                <c:pt idx="2">
                  <c:v>81</c:v>
                </c:pt>
                <c:pt idx="3">
                  <c:v>70</c:v>
                </c:pt>
                <c:pt idx="4">
                  <c:v>84.9</c:v>
                </c:pt>
                <c:pt idx="5">
                  <c:v>74.900000000000006</c:v>
                </c:pt>
                <c:pt idx="24">
                  <c:v>56.1</c:v>
                </c:pt>
                <c:pt idx="25">
                  <c:v>44.5</c:v>
                </c:pt>
                <c:pt idx="62">
                  <c:v>78.3</c:v>
                </c:pt>
                <c:pt idx="63">
                  <c:v>34.200000000000003</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2"/>
          <c:order val="40"/>
          <c:tx>
            <c:strRef>
              <c:f>'Figure 6'!$J$11</c:f>
              <c:strCache>
                <c:ptCount val="1"/>
                <c:pt idx="0">
                  <c:v>Other NUTS regions</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6'!$J$12:$J$77</c:f>
              <c:numCache>
                <c:formatCode>0.0</c:formatCode>
                <c:ptCount val="66"/>
                <c:pt idx="0">
                  <c:v>81.599999999999994</c:v>
                </c:pt>
                <c:pt idx="1">
                  <c:v>74.7</c:v>
                </c:pt>
                <c:pt idx="2">
                  <c:v>86</c:v>
                </c:pt>
                <c:pt idx="3">
                  <c:v>76.2</c:v>
                </c:pt>
                <c:pt idx="4">
                  <c:v>85.2</c:v>
                </c:pt>
                <c:pt idx="5">
                  <c:v>67.7</c:v>
                </c:pt>
                <c:pt idx="6">
                  <c:v>80.7</c:v>
                </c:pt>
                <c:pt idx="7">
                  <c:v>68.400000000000006</c:v>
                </c:pt>
                <c:pt idx="8">
                  <c:v>79.8</c:v>
                </c:pt>
                <c:pt idx="9">
                  <c:v>72</c:v>
                </c:pt>
                <c:pt idx="12">
                  <c:v>76.099999999999994</c:v>
                </c:pt>
                <c:pt idx="13">
                  <c:v>68.3</c:v>
                </c:pt>
                <c:pt idx="14">
                  <c:v>84.6</c:v>
                </c:pt>
                <c:pt idx="15">
                  <c:v>66.099999999999994</c:v>
                </c:pt>
                <c:pt idx="16">
                  <c:v>72.3</c:v>
                </c:pt>
                <c:pt idx="17">
                  <c:v>69.3</c:v>
                </c:pt>
                <c:pt idx="24">
                  <c:v>70.3</c:v>
                </c:pt>
                <c:pt idx="25">
                  <c:v>63.2</c:v>
                </c:pt>
                <c:pt idx="28">
                  <c:v>70.599999999999994</c:v>
                </c:pt>
                <c:pt idx="29">
                  <c:v>65.2</c:v>
                </c:pt>
                <c:pt idx="30">
                  <c:v>70.5</c:v>
                </c:pt>
                <c:pt idx="31">
                  <c:v>61.3</c:v>
                </c:pt>
                <c:pt idx="32">
                  <c:v>75</c:v>
                </c:pt>
                <c:pt idx="33">
                  <c:v>64.400000000000006</c:v>
                </c:pt>
                <c:pt idx="34">
                  <c:v>70.7</c:v>
                </c:pt>
                <c:pt idx="35">
                  <c:v>58.7</c:v>
                </c:pt>
                <c:pt idx="36">
                  <c:v>77.2</c:v>
                </c:pt>
                <c:pt idx="37">
                  <c:v>61.6</c:v>
                </c:pt>
                <c:pt idx="38">
                  <c:v>72.900000000000006</c:v>
                </c:pt>
                <c:pt idx="39">
                  <c:v>59.4</c:v>
                </c:pt>
                <c:pt idx="42">
                  <c:v>74.8</c:v>
                </c:pt>
                <c:pt idx="43">
                  <c:v>60.8</c:v>
                </c:pt>
                <c:pt idx="44">
                  <c:v>74.099999999999994</c:v>
                </c:pt>
                <c:pt idx="45">
                  <c:v>59.6</c:v>
                </c:pt>
                <c:pt idx="46">
                  <c:v>69.099999999999994</c:v>
                </c:pt>
                <c:pt idx="47">
                  <c:v>61.9</c:v>
                </c:pt>
                <c:pt idx="48">
                  <c:v>69.599999999999994</c:v>
                </c:pt>
                <c:pt idx="49">
                  <c:v>46.6</c:v>
                </c:pt>
                <c:pt idx="50">
                  <c:v>67.8</c:v>
                </c:pt>
                <c:pt idx="51">
                  <c:v>55.5</c:v>
                </c:pt>
                <c:pt idx="52">
                  <c:v>62.9</c:v>
                </c:pt>
                <c:pt idx="53">
                  <c:v>55.1</c:v>
                </c:pt>
                <c:pt idx="54">
                  <c:v>66.7</c:v>
                </c:pt>
                <c:pt idx="55">
                  <c:v>38.799999999999997</c:v>
                </c:pt>
                <c:pt idx="58">
                  <c:v>87</c:v>
                </c:pt>
                <c:pt idx="59">
                  <c:v>77.7</c:v>
                </c:pt>
                <c:pt idx="60">
                  <c:v>81.7</c:v>
                </c:pt>
                <c:pt idx="61">
                  <c:v>76</c:v>
                </c:pt>
                <c:pt idx="62">
                  <c:v>79.5</c:v>
                </c:pt>
                <c:pt idx="63">
                  <c:v>28.5</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1"/>
          <c:order val="41"/>
          <c:tx>
            <c:v>Capital city region</c:v>
          </c:tx>
          <c:spPr>
            <a:ln w="28575">
              <a:noFill/>
            </a:ln>
          </c:spPr>
          <c:marker>
            <c:symbol val="circle"/>
            <c:size val="9"/>
            <c:spPr>
              <a:solidFill>
                <a:schemeClr val="accent2"/>
              </a:solidFill>
              <a:ln>
                <a:noFill/>
              </a:ln>
            </c:spPr>
          </c:marker>
          <c:dPt>
            <c:idx val="0"/>
            <c:marker>
              <c:spPr>
                <a:solidFill>
                  <a:srgbClr val="7B86C2"/>
                </a:solidFill>
                <a:ln>
                  <a:noFill/>
                </a:ln>
              </c:spPr>
            </c:marker>
            <c:bubble3D val="0"/>
          </c:dPt>
          <c:dPt>
            <c:idx val="1"/>
            <c:marker>
              <c:spPr>
                <a:solidFill>
                  <a:srgbClr val="854337"/>
                </a:solidFill>
                <a:ln>
                  <a:noFill/>
                </a:ln>
              </c:spPr>
            </c:marker>
            <c:bubble3D val="0"/>
          </c:dPt>
          <c:dPt>
            <c:idx val="2"/>
            <c:marker>
              <c:spPr>
                <a:solidFill>
                  <a:srgbClr val="7B86C2"/>
                </a:solidFill>
                <a:ln>
                  <a:noFill/>
                </a:ln>
              </c:spPr>
            </c:marker>
            <c:bubble3D val="0"/>
          </c:dPt>
          <c:dPt>
            <c:idx val="3"/>
            <c:marker>
              <c:spPr>
                <a:solidFill>
                  <a:srgbClr val="854337"/>
                </a:solidFill>
                <a:ln>
                  <a:noFill/>
                </a:ln>
              </c:spPr>
            </c:marker>
            <c:bubble3D val="0"/>
          </c:dPt>
          <c:dPt>
            <c:idx val="4"/>
            <c:marker>
              <c:spPr>
                <a:solidFill>
                  <a:srgbClr val="7B86C2"/>
                </a:solidFill>
                <a:ln>
                  <a:noFill/>
                </a:ln>
              </c:spPr>
            </c:marker>
            <c:bubble3D val="0"/>
          </c:dPt>
          <c:dPt>
            <c:idx val="5"/>
            <c:marker>
              <c:spPr>
                <a:solidFill>
                  <a:srgbClr val="854337"/>
                </a:solidFill>
                <a:ln>
                  <a:noFill/>
                </a:ln>
              </c:spPr>
            </c:marker>
            <c:bubble3D val="0"/>
          </c:dPt>
          <c:dPt>
            <c:idx val="6"/>
            <c:marker>
              <c:spPr>
                <a:solidFill>
                  <a:srgbClr val="7B86C2"/>
                </a:solidFill>
                <a:ln>
                  <a:noFill/>
                </a:ln>
              </c:spPr>
            </c:marker>
            <c:bubble3D val="0"/>
          </c:dPt>
          <c:dPt>
            <c:idx val="7"/>
            <c:marker>
              <c:spPr>
                <a:solidFill>
                  <a:srgbClr val="854337"/>
                </a:solidFill>
                <a:ln>
                  <a:noFill/>
                </a:ln>
              </c:spPr>
            </c:marker>
            <c:bubble3D val="0"/>
          </c:dPt>
          <c:dPt>
            <c:idx val="8"/>
            <c:marker>
              <c:spPr>
                <a:solidFill>
                  <a:srgbClr val="7B86C2"/>
                </a:solidFill>
                <a:ln>
                  <a:noFill/>
                </a:ln>
              </c:spPr>
            </c:marker>
            <c:bubble3D val="0"/>
          </c:dPt>
          <c:dPt>
            <c:idx val="9"/>
            <c:marker>
              <c:spPr>
                <a:solidFill>
                  <a:srgbClr val="854337"/>
                </a:solidFill>
                <a:ln>
                  <a:noFill/>
                </a:ln>
              </c:spPr>
            </c:marker>
            <c:bubble3D val="0"/>
          </c:dPt>
          <c:dPt>
            <c:idx val="10"/>
            <c:marker>
              <c:spPr>
                <a:solidFill>
                  <a:srgbClr val="7B86C2"/>
                </a:solidFill>
                <a:ln>
                  <a:noFill/>
                </a:ln>
              </c:spPr>
            </c:marker>
            <c:bubble3D val="0"/>
          </c:dPt>
          <c:dPt>
            <c:idx val="11"/>
            <c:marker>
              <c:spPr>
                <a:solidFill>
                  <a:srgbClr val="854337"/>
                </a:solidFill>
                <a:ln>
                  <a:noFill/>
                </a:ln>
              </c:spPr>
            </c:marker>
            <c:bubble3D val="0"/>
          </c:dPt>
          <c:dPt>
            <c:idx val="12"/>
            <c:marker>
              <c:spPr>
                <a:solidFill>
                  <a:srgbClr val="7B86C2"/>
                </a:solidFill>
                <a:ln>
                  <a:noFill/>
                </a:ln>
              </c:spPr>
            </c:marker>
            <c:bubble3D val="0"/>
          </c:dPt>
          <c:dPt>
            <c:idx val="13"/>
            <c:marker>
              <c:spPr>
                <a:solidFill>
                  <a:srgbClr val="854337"/>
                </a:solidFill>
                <a:ln>
                  <a:noFill/>
                </a:ln>
              </c:spPr>
            </c:marker>
            <c:bubble3D val="0"/>
          </c:dPt>
          <c:dPt>
            <c:idx val="14"/>
            <c:marker>
              <c:spPr>
                <a:solidFill>
                  <a:srgbClr val="7B86C2"/>
                </a:solidFill>
                <a:ln>
                  <a:noFill/>
                </a:ln>
              </c:spPr>
            </c:marker>
            <c:bubble3D val="0"/>
          </c:dPt>
          <c:dPt>
            <c:idx val="15"/>
            <c:marker>
              <c:spPr>
                <a:solidFill>
                  <a:srgbClr val="854337"/>
                </a:solidFill>
                <a:ln>
                  <a:noFill/>
                </a:ln>
              </c:spPr>
            </c:marker>
            <c:bubble3D val="0"/>
          </c:dPt>
          <c:dPt>
            <c:idx val="16"/>
            <c:marker>
              <c:spPr>
                <a:solidFill>
                  <a:srgbClr val="7B86C2"/>
                </a:solidFill>
                <a:ln>
                  <a:noFill/>
                </a:ln>
              </c:spPr>
            </c:marker>
            <c:bubble3D val="0"/>
          </c:dPt>
          <c:dPt>
            <c:idx val="17"/>
            <c:marker>
              <c:spPr>
                <a:solidFill>
                  <a:srgbClr val="854337"/>
                </a:solidFill>
                <a:ln>
                  <a:noFill/>
                </a:ln>
              </c:spPr>
            </c:marker>
            <c:bubble3D val="0"/>
          </c:dPt>
          <c:dPt>
            <c:idx val="18"/>
            <c:marker>
              <c:spPr>
                <a:solidFill>
                  <a:srgbClr val="7B86C2"/>
                </a:solidFill>
                <a:ln>
                  <a:noFill/>
                </a:ln>
              </c:spPr>
            </c:marker>
            <c:bubble3D val="0"/>
          </c:dPt>
          <c:dPt>
            <c:idx val="19"/>
            <c:marker>
              <c:spPr>
                <a:solidFill>
                  <a:srgbClr val="854337"/>
                </a:solidFill>
                <a:ln>
                  <a:noFill/>
                </a:ln>
              </c:spPr>
            </c:marker>
            <c:bubble3D val="0"/>
          </c:dPt>
          <c:dPt>
            <c:idx val="20"/>
            <c:marker>
              <c:spPr>
                <a:solidFill>
                  <a:srgbClr val="7B86C2"/>
                </a:solidFill>
                <a:ln>
                  <a:noFill/>
                </a:ln>
              </c:spPr>
            </c:marker>
            <c:bubble3D val="0"/>
          </c:dPt>
          <c:dPt>
            <c:idx val="21"/>
            <c:marker>
              <c:spPr>
                <a:solidFill>
                  <a:srgbClr val="854337"/>
                </a:solidFill>
                <a:ln>
                  <a:noFill/>
                </a:ln>
              </c:spPr>
            </c:marker>
            <c:bubble3D val="0"/>
          </c:dPt>
          <c:dPt>
            <c:idx val="22"/>
            <c:marker>
              <c:spPr>
                <a:solidFill>
                  <a:srgbClr val="7B86C2"/>
                </a:solidFill>
                <a:ln>
                  <a:noFill/>
                </a:ln>
              </c:spPr>
            </c:marker>
            <c:bubble3D val="0"/>
          </c:dPt>
          <c:dPt>
            <c:idx val="23"/>
            <c:marker>
              <c:spPr>
                <a:solidFill>
                  <a:srgbClr val="854337"/>
                </a:solidFill>
                <a:ln>
                  <a:noFill/>
                </a:ln>
              </c:spPr>
            </c:marker>
            <c:bubble3D val="0"/>
          </c:dPt>
          <c:dPt>
            <c:idx val="24"/>
            <c:marker>
              <c:spPr>
                <a:solidFill>
                  <a:srgbClr val="7B86C2"/>
                </a:solidFill>
                <a:ln>
                  <a:noFill/>
                </a:ln>
              </c:spPr>
            </c:marker>
            <c:bubble3D val="0"/>
          </c:dPt>
          <c:dPt>
            <c:idx val="25"/>
            <c:marker>
              <c:spPr>
                <a:solidFill>
                  <a:srgbClr val="854337"/>
                </a:solidFill>
                <a:ln>
                  <a:noFill/>
                </a:ln>
              </c:spPr>
            </c:marker>
            <c:bubble3D val="0"/>
          </c:dPt>
          <c:dPt>
            <c:idx val="26"/>
            <c:marker>
              <c:spPr>
                <a:solidFill>
                  <a:srgbClr val="7B86C2"/>
                </a:solidFill>
                <a:ln>
                  <a:noFill/>
                </a:ln>
              </c:spPr>
            </c:marker>
            <c:bubble3D val="0"/>
          </c:dPt>
          <c:dPt>
            <c:idx val="27"/>
            <c:marker>
              <c:spPr>
                <a:solidFill>
                  <a:srgbClr val="854337"/>
                </a:solidFill>
                <a:ln>
                  <a:noFill/>
                </a:ln>
              </c:spPr>
            </c:marker>
            <c:bubble3D val="0"/>
          </c:dPt>
          <c:dPt>
            <c:idx val="28"/>
            <c:marker>
              <c:spPr>
                <a:solidFill>
                  <a:srgbClr val="7B86C2"/>
                </a:solidFill>
                <a:ln>
                  <a:noFill/>
                </a:ln>
              </c:spPr>
            </c:marker>
            <c:bubble3D val="0"/>
          </c:dPt>
          <c:dPt>
            <c:idx val="29"/>
            <c:marker>
              <c:spPr>
                <a:solidFill>
                  <a:srgbClr val="854337"/>
                </a:solidFill>
                <a:ln>
                  <a:noFill/>
                </a:ln>
              </c:spPr>
            </c:marker>
            <c:bubble3D val="0"/>
          </c:dPt>
          <c:dPt>
            <c:idx val="30"/>
            <c:marker>
              <c:spPr>
                <a:solidFill>
                  <a:srgbClr val="7B86C2"/>
                </a:solidFill>
                <a:ln>
                  <a:noFill/>
                </a:ln>
              </c:spPr>
            </c:marker>
            <c:bubble3D val="0"/>
          </c:dPt>
          <c:dPt>
            <c:idx val="31"/>
            <c:marker>
              <c:spPr>
                <a:solidFill>
                  <a:srgbClr val="854337"/>
                </a:solidFill>
                <a:ln>
                  <a:noFill/>
                </a:ln>
              </c:spPr>
            </c:marker>
            <c:bubble3D val="0"/>
          </c:dPt>
          <c:dPt>
            <c:idx val="32"/>
            <c:marker>
              <c:spPr>
                <a:solidFill>
                  <a:srgbClr val="7B86C2"/>
                </a:solidFill>
                <a:ln>
                  <a:noFill/>
                </a:ln>
              </c:spPr>
            </c:marker>
            <c:bubble3D val="0"/>
          </c:dPt>
          <c:dPt>
            <c:idx val="33"/>
            <c:marker>
              <c:spPr>
                <a:solidFill>
                  <a:srgbClr val="854337"/>
                </a:solidFill>
                <a:ln>
                  <a:noFill/>
                </a:ln>
              </c:spPr>
            </c:marker>
            <c:bubble3D val="0"/>
          </c:dPt>
          <c:dPt>
            <c:idx val="34"/>
            <c:marker>
              <c:spPr>
                <a:solidFill>
                  <a:srgbClr val="7B86C2"/>
                </a:solidFill>
                <a:ln>
                  <a:noFill/>
                </a:ln>
              </c:spPr>
            </c:marker>
            <c:bubble3D val="0"/>
          </c:dPt>
          <c:dPt>
            <c:idx val="35"/>
            <c:marker>
              <c:spPr>
                <a:solidFill>
                  <a:srgbClr val="854337"/>
                </a:solidFill>
                <a:ln>
                  <a:noFill/>
                </a:ln>
              </c:spPr>
            </c:marker>
            <c:bubble3D val="0"/>
          </c:dPt>
          <c:dPt>
            <c:idx val="36"/>
            <c:marker>
              <c:spPr>
                <a:solidFill>
                  <a:srgbClr val="7B86C2"/>
                </a:solidFill>
                <a:ln>
                  <a:noFill/>
                </a:ln>
              </c:spPr>
            </c:marker>
            <c:bubble3D val="0"/>
          </c:dPt>
          <c:dPt>
            <c:idx val="37"/>
            <c:marker>
              <c:spPr>
                <a:solidFill>
                  <a:srgbClr val="854337"/>
                </a:solidFill>
                <a:ln>
                  <a:noFill/>
                </a:ln>
              </c:spPr>
            </c:marker>
            <c:bubble3D val="0"/>
          </c:dPt>
          <c:dPt>
            <c:idx val="38"/>
            <c:marker>
              <c:spPr>
                <a:solidFill>
                  <a:srgbClr val="7B86C2"/>
                </a:solidFill>
                <a:ln>
                  <a:noFill/>
                </a:ln>
              </c:spPr>
            </c:marker>
            <c:bubble3D val="0"/>
          </c:dPt>
          <c:dPt>
            <c:idx val="39"/>
            <c:marker>
              <c:spPr>
                <a:solidFill>
                  <a:srgbClr val="854337"/>
                </a:solidFill>
                <a:ln>
                  <a:noFill/>
                </a:ln>
              </c:spPr>
            </c:marker>
            <c:bubble3D val="0"/>
          </c:dPt>
          <c:dPt>
            <c:idx val="40"/>
            <c:marker>
              <c:spPr>
                <a:solidFill>
                  <a:srgbClr val="7B86C2"/>
                </a:solidFill>
                <a:ln>
                  <a:noFill/>
                </a:ln>
              </c:spPr>
            </c:marker>
            <c:bubble3D val="0"/>
          </c:dPt>
          <c:dPt>
            <c:idx val="41"/>
            <c:marker>
              <c:spPr>
                <a:solidFill>
                  <a:srgbClr val="854337"/>
                </a:solidFill>
                <a:ln>
                  <a:noFill/>
                </a:ln>
              </c:spPr>
            </c:marker>
            <c:bubble3D val="0"/>
          </c:dPt>
          <c:dPt>
            <c:idx val="42"/>
            <c:marker>
              <c:spPr>
                <a:solidFill>
                  <a:srgbClr val="7B86C2"/>
                </a:solidFill>
                <a:ln>
                  <a:noFill/>
                </a:ln>
              </c:spPr>
            </c:marker>
            <c:bubble3D val="0"/>
          </c:dPt>
          <c:dPt>
            <c:idx val="43"/>
            <c:marker>
              <c:spPr>
                <a:solidFill>
                  <a:srgbClr val="854337"/>
                </a:solidFill>
                <a:ln>
                  <a:noFill/>
                </a:ln>
              </c:spPr>
            </c:marker>
            <c:bubble3D val="0"/>
          </c:dPt>
          <c:dPt>
            <c:idx val="44"/>
            <c:marker>
              <c:spPr>
                <a:solidFill>
                  <a:srgbClr val="7B86C2"/>
                </a:solidFill>
                <a:ln>
                  <a:noFill/>
                </a:ln>
              </c:spPr>
            </c:marker>
            <c:bubble3D val="0"/>
          </c:dPt>
          <c:dPt>
            <c:idx val="45"/>
            <c:marker>
              <c:spPr>
                <a:solidFill>
                  <a:srgbClr val="854337"/>
                </a:solidFill>
                <a:ln>
                  <a:noFill/>
                </a:ln>
              </c:spPr>
            </c:marker>
            <c:bubble3D val="0"/>
          </c:dPt>
          <c:dPt>
            <c:idx val="46"/>
            <c:marker>
              <c:spPr>
                <a:solidFill>
                  <a:srgbClr val="7B86C2"/>
                </a:solidFill>
                <a:ln>
                  <a:noFill/>
                </a:ln>
              </c:spPr>
            </c:marker>
            <c:bubble3D val="0"/>
          </c:dPt>
          <c:dPt>
            <c:idx val="47"/>
            <c:marker>
              <c:spPr>
                <a:solidFill>
                  <a:srgbClr val="854337"/>
                </a:solidFill>
                <a:ln>
                  <a:noFill/>
                </a:ln>
              </c:spPr>
            </c:marker>
            <c:bubble3D val="0"/>
          </c:dPt>
          <c:dPt>
            <c:idx val="48"/>
            <c:marker>
              <c:spPr>
                <a:solidFill>
                  <a:srgbClr val="7B86C2"/>
                </a:solidFill>
                <a:ln>
                  <a:noFill/>
                </a:ln>
              </c:spPr>
            </c:marker>
            <c:bubble3D val="0"/>
          </c:dPt>
          <c:dPt>
            <c:idx val="49"/>
            <c:marker>
              <c:spPr>
                <a:solidFill>
                  <a:srgbClr val="854337"/>
                </a:solidFill>
                <a:ln>
                  <a:noFill/>
                </a:ln>
              </c:spPr>
            </c:marker>
            <c:bubble3D val="0"/>
          </c:dPt>
          <c:dPt>
            <c:idx val="50"/>
            <c:marker>
              <c:spPr>
                <a:solidFill>
                  <a:srgbClr val="7B86C2"/>
                </a:solidFill>
                <a:ln>
                  <a:noFill/>
                </a:ln>
              </c:spPr>
            </c:marker>
            <c:bubble3D val="0"/>
          </c:dPt>
          <c:dPt>
            <c:idx val="51"/>
            <c:marker>
              <c:spPr>
                <a:solidFill>
                  <a:srgbClr val="854337"/>
                </a:solidFill>
                <a:ln>
                  <a:noFill/>
                </a:ln>
              </c:spPr>
            </c:marker>
            <c:bubble3D val="0"/>
          </c:dPt>
          <c:dPt>
            <c:idx val="52"/>
            <c:marker>
              <c:spPr>
                <a:solidFill>
                  <a:srgbClr val="7B86C2"/>
                </a:solidFill>
                <a:ln>
                  <a:noFill/>
                </a:ln>
              </c:spPr>
            </c:marker>
            <c:bubble3D val="0"/>
          </c:dPt>
          <c:dPt>
            <c:idx val="53"/>
            <c:marker>
              <c:spPr>
                <a:solidFill>
                  <a:srgbClr val="854337"/>
                </a:solidFill>
                <a:ln>
                  <a:noFill/>
                </a:ln>
              </c:spPr>
            </c:marker>
            <c:bubble3D val="0"/>
          </c:dPt>
          <c:dPt>
            <c:idx val="54"/>
            <c:marker>
              <c:spPr>
                <a:solidFill>
                  <a:srgbClr val="7B86C2"/>
                </a:solidFill>
                <a:ln>
                  <a:noFill/>
                </a:ln>
              </c:spPr>
            </c:marker>
            <c:bubble3D val="0"/>
          </c:dPt>
          <c:dPt>
            <c:idx val="55"/>
            <c:marker>
              <c:spPr>
                <a:solidFill>
                  <a:srgbClr val="854337"/>
                </a:solidFill>
                <a:ln>
                  <a:noFill/>
                </a:ln>
              </c:spPr>
            </c:marker>
            <c:bubble3D val="0"/>
          </c:dPt>
          <c:dPt>
            <c:idx val="56"/>
            <c:marker>
              <c:spPr>
                <a:solidFill>
                  <a:srgbClr val="7B86C2"/>
                </a:solidFill>
                <a:ln>
                  <a:noFill/>
                </a:ln>
              </c:spPr>
            </c:marker>
            <c:bubble3D val="0"/>
          </c:dPt>
          <c:dPt>
            <c:idx val="57"/>
            <c:marker>
              <c:spPr>
                <a:solidFill>
                  <a:srgbClr val="854337"/>
                </a:solidFill>
                <a:ln>
                  <a:noFill/>
                </a:ln>
              </c:spPr>
            </c:marker>
            <c:bubble3D val="0"/>
          </c:dPt>
          <c:dPt>
            <c:idx val="58"/>
            <c:marker>
              <c:spPr>
                <a:solidFill>
                  <a:srgbClr val="7B86C2"/>
                </a:solidFill>
                <a:ln>
                  <a:noFill/>
                </a:ln>
              </c:spPr>
            </c:marker>
            <c:bubble3D val="0"/>
          </c:dPt>
          <c:dPt>
            <c:idx val="59"/>
            <c:marker>
              <c:spPr>
                <a:solidFill>
                  <a:srgbClr val="854337"/>
                </a:solidFill>
                <a:ln>
                  <a:noFill/>
                </a:ln>
              </c:spPr>
            </c:marker>
            <c:bubble3D val="0"/>
          </c:dPt>
          <c:dPt>
            <c:idx val="60"/>
            <c:marker>
              <c:spPr>
                <a:solidFill>
                  <a:srgbClr val="7B86C2"/>
                </a:solidFill>
                <a:ln>
                  <a:noFill/>
                </a:ln>
              </c:spPr>
            </c:marker>
            <c:bubble3D val="0"/>
          </c:dPt>
          <c:dPt>
            <c:idx val="61"/>
            <c:marker>
              <c:spPr>
                <a:solidFill>
                  <a:srgbClr val="854337"/>
                </a:solidFill>
                <a:ln>
                  <a:noFill/>
                </a:ln>
              </c:spPr>
            </c:marker>
            <c:bubble3D val="0"/>
          </c:dPt>
          <c:dPt>
            <c:idx val="62"/>
            <c:marker>
              <c:spPr>
                <a:solidFill>
                  <a:srgbClr val="7B86C2"/>
                </a:solidFill>
                <a:ln>
                  <a:noFill/>
                </a:ln>
              </c:spPr>
            </c:marker>
            <c:bubble3D val="0"/>
          </c:dPt>
          <c:dPt>
            <c:idx val="63"/>
            <c:marker>
              <c:spPr>
                <a:solidFill>
                  <a:srgbClr val="854337"/>
                </a:solidFill>
                <a:ln>
                  <a:noFill/>
                </a:ln>
              </c:spPr>
            </c:marker>
            <c:bubble3D val="0"/>
          </c:dPt>
          <c:dPt>
            <c:idx val="64"/>
            <c:marker>
              <c:spPr>
                <a:solidFill>
                  <a:srgbClr val="7B86C2"/>
                </a:solidFill>
                <a:ln>
                  <a:noFill/>
                </a:ln>
              </c:spPr>
            </c:marker>
            <c:bubble3D val="0"/>
          </c:dPt>
          <c:dPt>
            <c:idx val="65"/>
            <c:marker>
              <c:spPr>
                <a:solidFill>
                  <a:srgbClr val="854337"/>
                </a:solidFill>
                <a:ln>
                  <a:noFill/>
                </a:ln>
              </c:spPr>
            </c:marker>
            <c:bubble3D val="0"/>
          </c:dPt>
          <c:xVal>
            <c:numRef>
              <c:f>'Figure 6'!$I$12:$I$77</c:f>
              <c:numCache>
                <c:formatCode>0.0</c:formatCode>
                <c:ptCount val="66"/>
                <c:pt idx="0">
                  <c:v>84.4</c:v>
                </c:pt>
                <c:pt idx="1">
                  <c:v>80.3</c:v>
                </c:pt>
                <c:pt idx="2">
                  <c:v>74.8</c:v>
                </c:pt>
                <c:pt idx="3">
                  <c:v>70</c:v>
                </c:pt>
                <c:pt idx="4">
                  <c:v>81.3</c:v>
                </c:pt>
                <c:pt idx="5">
                  <c:v>67.5</c:v>
                </c:pt>
                <c:pt idx="6">
                  <c:v>83.2</c:v>
                </c:pt>
                <c:pt idx="7">
                  <c:v>72.099999999999994</c:v>
                </c:pt>
                <c:pt idx="8">
                  <c:v>80.7</c:v>
                </c:pt>
                <c:pt idx="9">
                  <c:v>74.099999999999994</c:v>
                </c:pt>
                <c:pt idx="12">
                  <c:v>70.7</c:v>
                </c:pt>
                <c:pt idx="13">
                  <c:v>65.099999999999994</c:v>
                </c:pt>
                <c:pt idx="14">
                  <c:v>86.6</c:v>
                </c:pt>
                <c:pt idx="15">
                  <c:v>70.8</c:v>
                </c:pt>
                <c:pt idx="16">
                  <c:v>79.099999999999994</c:v>
                </c:pt>
                <c:pt idx="17">
                  <c:v>76</c:v>
                </c:pt>
                <c:pt idx="24">
                  <c:v>75.8</c:v>
                </c:pt>
                <c:pt idx="25">
                  <c:v>68.900000000000006</c:v>
                </c:pt>
                <c:pt idx="28">
                  <c:v>70.599999999999994</c:v>
                </c:pt>
                <c:pt idx="29">
                  <c:v>67.2</c:v>
                </c:pt>
                <c:pt idx="30">
                  <c:v>72.900000000000006</c:v>
                </c:pt>
                <c:pt idx="31">
                  <c:v>66.2</c:v>
                </c:pt>
                <c:pt idx="32">
                  <c:v>63.8</c:v>
                </c:pt>
                <c:pt idx="33">
                  <c:v>53.7</c:v>
                </c:pt>
                <c:pt idx="34">
                  <c:v>73.8</c:v>
                </c:pt>
                <c:pt idx="35">
                  <c:v>62.1</c:v>
                </c:pt>
                <c:pt idx="36">
                  <c:v>77.8</c:v>
                </c:pt>
                <c:pt idx="37">
                  <c:v>64.099999999999994</c:v>
                </c:pt>
                <c:pt idx="38">
                  <c:v>79.7</c:v>
                </c:pt>
                <c:pt idx="39">
                  <c:v>66.8</c:v>
                </c:pt>
                <c:pt idx="42">
                  <c:v>82.1</c:v>
                </c:pt>
                <c:pt idx="43">
                  <c:v>68.099999999999994</c:v>
                </c:pt>
                <c:pt idx="44">
                  <c:v>75.7</c:v>
                </c:pt>
                <c:pt idx="45">
                  <c:v>60.6</c:v>
                </c:pt>
                <c:pt idx="46">
                  <c:v>71.8</c:v>
                </c:pt>
                <c:pt idx="47">
                  <c:v>68.5</c:v>
                </c:pt>
                <c:pt idx="48">
                  <c:v>71.5</c:v>
                </c:pt>
                <c:pt idx="49">
                  <c:v>54.8</c:v>
                </c:pt>
                <c:pt idx="50">
                  <c:v>72.2</c:v>
                </c:pt>
                <c:pt idx="51">
                  <c:v>62.6</c:v>
                </c:pt>
                <c:pt idx="52">
                  <c:v>64.900000000000006</c:v>
                </c:pt>
                <c:pt idx="53">
                  <c:v>53.8</c:v>
                </c:pt>
                <c:pt idx="54">
                  <c:v>61.4</c:v>
                </c:pt>
                <c:pt idx="55">
                  <c:v>45.9</c:v>
                </c:pt>
                <c:pt idx="58">
                  <c:v>87.9</c:v>
                </c:pt>
                <c:pt idx="59">
                  <c:v>79.599999999999994</c:v>
                </c:pt>
                <c:pt idx="60">
                  <c:v>83.3</c:v>
                </c:pt>
                <c:pt idx="61">
                  <c:v>78.599999999999994</c:v>
                </c:pt>
                <c:pt idx="62">
                  <c:v>75.5</c:v>
                </c:pt>
                <c:pt idx="63">
                  <c:v>31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ser>
          <c:idx val="0"/>
          <c:order val="42"/>
          <c:tx>
            <c:v>National average</c:v>
          </c:tx>
          <c:spPr>
            <a:ln w="28575">
              <a:noFill/>
            </a:ln>
          </c:spPr>
          <c:marker>
            <c:symbol val="diamond"/>
            <c:size val="9"/>
            <c:spPr>
              <a:solidFill>
                <a:schemeClr val="accent4"/>
              </a:solidFill>
              <a:ln>
                <a:noFill/>
              </a:ln>
            </c:spPr>
          </c:marker>
          <c:dPt>
            <c:idx val="0"/>
            <c:marker>
              <c:spPr>
                <a:solidFill>
                  <a:srgbClr val="4B59A3"/>
                </a:solidFill>
                <a:ln>
                  <a:noFill/>
                </a:ln>
              </c:spPr>
            </c:marker>
            <c:bubble3D val="0"/>
          </c:dPt>
          <c:dPt>
            <c:idx val="1"/>
            <c:marker>
              <c:spPr>
                <a:solidFill>
                  <a:srgbClr val="643229"/>
                </a:solidFill>
                <a:ln>
                  <a:noFill/>
                </a:ln>
              </c:spPr>
            </c:marker>
            <c:bubble3D val="0"/>
          </c:dPt>
          <c:dPt>
            <c:idx val="2"/>
            <c:marker>
              <c:spPr>
                <a:solidFill>
                  <a:srgbClr val="4B59A3"/>
                </a:solidFill>
                <a:ln>
                  <a:noFill/>
                </a:ln>
              </c:spPr>
            </c:marker>
            <c:bubble3D val="0"/>
          </c:dPt>
          <c:dPt>
            <c:idx val="3"/>
            <c:marker>
              <c:spPr>
                <a:solidFill>
                  <a:srgbClr val="643229"/>
                </a:solidFill>
                <a:ln>
                  <a:noFill/>
                </a:ln>
              </c:spPr>
            </c:marker>
            <c:bubble3D val="0"/>
          </c:dPt>
          <c:dPt>
            <c:idx val="4"/>
            <c:marker>
              <c:spPr>
                <a:solidFill>
                  <a:srgbClr val="4B59A3"/>
                </a:solidFill>
                <a:ln>
                  <a:noFill/>
                </a:ln>
              </c:spPr>
            </c:marker>
            <c:bubble3D val="0"/>
          </c:dPt>
          <c:dPt>
            <c:idx val="5"/>
            <c:marker>
              <c:spPr>
                <a:solidFill>
                  <a:srgbClr val="643229"/>
                </a:solidFill>
                <a:ln>
                  <a:noFill/>
                </a:ln>
              </c:spPr>
            </c:marker>
            <c:bubble3D val="0"/>
          </c:dPt>
          <c:dPt>
            <c:idx val="6"/>
            <c:marker>
              <c:spPr>
                <a:solidFill>
                  <a:srgbClr val="4B59A3"/>
                </a:solidFill>
                <a:ln>
                  <a:noFill/>
                </a:ln>
              </c:spPr>
            </c:marker>
            <c:bubble3D val="0"/>
          </c:dPt>
          <c:dPt>
            <c:idx val="7"/>
            <c:marker>
              <c:spPr>
                <a:solidFill>
                  <a:srgbClr val="643229"/>
                </a:solidFill>
                <a:ln>
                  <a:noFill/>
                </a:ln>
              </c:spPr>
            </c:marker>
            <c:bubble3D val="0"/>
          </c:dPt>
          <c:dPt>
            <c:idx val="8"/>
            <c:marker>
              <c:spPr>
                <a:solidFill>
                  <a:srgbClr val="4B59A3"/>
                </a:solidFill>
                <a:ln>
                  <a:noFill/>
                </a:ln>
              </c:spPr>
            </c:marker>
            <c:bubble3D val="0"/>
          </c:dPt>
          <c:dPt>
            <c:idx val="9"/>
            <c:marker>
              <c:spPr>
                <a:solidFill>
                  <a:srgbClr val="643229"/>
                </a:solidFill>
                <a:ln>
                  <a:noFill/>
                </a:ln>
              </c:spPr>
            </c:marker>
            <c:bubble3D val="0"/>
          </c:dPt>
          <c:dPt>
            <c:idx val="10"/>
            <c:marker>
              <c:spPr>
                <a:solidFill>
                  <a:srgbClr val="4B59A3"/>
                </a:solidFill>
                <a:ln>
                  <a:noFill/>
                </a:ln>
              </c:spPr>
            </c:marker>
            <c:bubble3D val="0"/>
          </c:dPt>
          <c:dPt>
            <c:idx val="11"/>
            <c:marker>
              <c:spPr>
                <a:solidFill>
                  <a:srgbClr val="643229"/>
                </a:solidFill>
                <a:ln>
                  <a:noFill/>
                </a:ln>
              </c:spPr>
            </c:marker>
            <c:bubble3D val="0"/>
          </c:dPt>
          <c:dPt>
            <c:idx val="12"/>
            <c:marker>
              <c:spPr>
                <a:solidFill>
                  <a:srgbClr val="4B59A3"/>
                </a:solidFill>
                <a:ln>
                  <a:noFill/>
                </a:ln>
              </c:spPr>
            </c:marker>
            <c:bubble3D val="0"/>
          </c:dPt>
          <c:dPt>
            <c:idx val="13"/>
            <c:marker>
              <c:spPr>
                <a:solidFill>
                  <a:srgbClr val="643229"/>
                </a:solidFill>
                <a:ln>
                  <a:noFill/>
                </a:ln>
              </c:spPr>
            </c:marker>
            <c:bubble3D val="0"/>
          </c:dPt>
          <c:dPt>
            <c:idx val="14"/>
            <c:marker>
              <c:spPr>
                <a:solidFill>
                  <a:srgbClr val="4B59A3"/>
                </a:solidFill>
                <a:ln>
                  <a:noFill/>
                </a:ln>
              </c:spPr>
            </c:marker>
            <c:bubble3D val="0"/>
          </c:dPt>
          <c:dPt>
            <c:idx val="15"/>
            <c:marker>
              <c:spPr>
                <a:solidFill>
                  <a:srgbClr val="643229"/>
                </a:solidFill>
                <a:ln>
                  <a:noFill/>
                </a:ln>
              </c:spPr>
            </c:marker>
            <c:bubble3D val="0"/>
          </c:dPt>
          <c:dPt>
            <c:idx val="16"/>
            <c:marker>
              <c:spPr>
                <a:solidFill>
                  <a:srgbClr val="4B59A3"/>
                </a:solidFill>
                <a:ln>
                  <a:noFill/>
                </a:ln>
              </c:spPr>
            </c:marker>
            <c:bubble3D val="0"/>
          </c:dPt>
          <c:dPt>
            <c:idx val="17"/>
            <c:marker>
              <c:spPr>
                <a:solidFill>
                  <a:srgbClr val="643229"/>
                </a:solidFill>
                <a:ln>
                  <a:noFill/>
                </a:ln>
              </c:spPr>
            </c:marker>
            <c:bubble3D val="0"/>
          </c:dPt>
          <c:dPt>
            <c:idx val="18"/>
            <c:marker>
              <c:spPr>
                <a:solidFill>
                  <a:srgbClr val="4B59A3"/>
                </a:solidFill>
                <a:ln>
                  <a:noFill/>
                </a:ln>
              </c:spPr>
            </c:marker>
            <c:bubble3D val="0"/>
          </c:dPt>
          <c:dPt>
            <c:idx val="19"/>
            <c:marker>
              <c:spPr>
                <a:solidFill>
                  <a:srgbClr val="643229"/>
                </a:solidFill>
                <a:ln>
                  <a:noFill/>
                </a:ln>
              </c:spPr>
            </c:marker>
            <c:bubble3D val="0"/>
          </c:dPt>
          <c:dPt>
            <c:idx val="20"/>
            <c:marker>
              <c:spPr>
                <a:solidFill>
                  <a:srgbClr val="4B59A3"/>
                </a:solidFill>
                <a:ln>
                  <a:noFill/>
                </a:ln>
              </c:spPr>
            </c:marker>
            <c:bubble3D val="0"/>
          </c:dPt>
          <c:dPt>
            <c:idx val="21"/>
            <c:marker>
              <c:spPr>
                <a:solidFill>
                  <a:srgbClr val="643229"/>
                </a:solidFill>
                <a:ln>
                  <a:noFill/>
                </a:ln>
              </c:spPr>
            </c:marker>
            <c:bubble3D val="0"/>
          </c:dPt>
          <c:dPt>
            <c:idx val="22"/>
            <c:marker>
              <c:spPr>
                <a:solidFill>
                  <a:srgbClr val="4B59A3"/>
                </a:solidFill>
                <a:ln>
                  <a:noFill/>
                </a:ln>
              </c:spPr>
            </c:marker>
            <c:bubble3D val="0"/>
          </c:dPt>
          <c:dPt>
            <c:idx val="23"/>
            <c:marker>
              <c:spPr>
                <a:solidFill>
                  <a:srgbClr val="643229"/>
                </a:solidFill>
                <a:ln>
                  <a:noFill/>
                </a:ln>
              </c:spPr>
            </c:marker>
            <c:bubble3D val="0"/>
          </c:dPt>
          <c:dPt>
            <c:idx val="24"/>
            <c:marker>
              <c:spPr>
                <a:solidFill>
                  <a:srgbClr val="4B59A3"/>
                </a:solidFill>
                <a:ln>
                  <a:noFill/>
                </a:ln>
              </c:spPr>
            </c:marker>
            <c:bubble3D val="0"/>
          </c:dPt>
          <c:dPt>
            <c:idx val="25"/>
            <c:marker>
              <c:spPr>
                <a:solidFill>
                  <a:srgbClr val="643229"/>
                </a:solidFill>
                <a:ln>
                  <a:noFill/>
                </a:ln>
              </c:spPr>
            </c:marker>
            <c:bubble3D val="0"/>
          </c:dPt>
          <c:dPt>
            <c:idx val="26"/>
            <c:marker>
              <c:spPr>
                <a:solidFill>
                  <a:srgbClr val="4B59A3"/>
                </a:solidFill>
                <a:ln>
                  <a:noFill/>
                </a:ln>
              </c:spPr>
            </c:marker>
            <c:bubble3D val="0"/>
          </c:dPt>
          <c:dPt>
            <c:idx val="27"/>
            <c:marker>
              <c:spPr>
                <a:solidFill>
                  <a:srgbClr val="643229"/>
                </a:solidFill>
                <a:ln>
                  <a:noFill/>
                </a:ln>
              </c:spPr>
            </c:marker>
            <c:bubble3D val="0"/>
          </c:dPt>
          <c:dPt>
            <c:idx val="28"/>
            <c:marker>
              <c:spPr>
                <a:solidFill>
                  <a:srgbClr val="4B59A3"/>
                </a:solidFill>
                <a:ln>
                  <a:noFill/>
                </a:ln>
              </c:spPr>
            </c:marker>
            <c:bubble3D val="0"/>
          </c:dPt>
          <c:dPt>
            <c:idx val="29"/>
            <c:marker>
              <c:spPr>
                <a:solidFill>
                  <a:srgbClr val="643229"/>
                </a:solidFill>
                <a:ln>
                  <a:noFill/>
                </a:ln>
              </c:spPr>
            </c:marker>
            <c:bubble3D val="0"/>
          </c:dPt>
          <c:dPt>
            <c:idx val="30"/>
            <c:marker>
              <c:spPr>
                <a:solidFill>
                  <a:srgbClr val="4B59A3"/>
                </a:solidFill>
                <a:ln>
                  <a:noFill/>
                </a:ln>
              </c:spPr>
            </c:marker>
            <c:bubble3D val="0"/>
          </c:dPt>
          <c:dPt>
            <c:idx val="31"/>
            <c:marker>
              <c:spPr>
                <a:solidFill>
                  <a:srgbClr val="643229"/>
                </a:solidFill>
                <a:ln>
                  <a:noFill/>
                </a:ln>
              </c:spPr>
            </c:marker>
            <c:bubble3D val="0"/>
          </c:dPt>
          <c:dPt>
            <c:idx val="32"/>
            <c:marker>
              <c:spPr>
                <a:solidFill>
                  <a:srgbClr val="4B59A3"/>
                </a:solidFill>
                <a:ln>
                  <a:noFill/>
                </a:ln>
              </c:spPr>
            </c:marker>
            <c:bubble3D val="0"/>
          </c:dPt>
          <c:dPt>
            <c:idx val="33"/>
            <c:marker>
              <c:spPr>
                <a:solidFill>
                  <a:srgbClr val="643229"/>
                </a:solidFill>
                <a:ln>
                  <a:noFill/>
                </a:ln>
              </c:spPr>
            </c:marker>
            <c:bubble3D val="0"/>
          </c:dPt>
          <c:dPt>
            <c:idx val="34"/>
            <c:marker>
              <c:spPr>
                <a:solidFill>
                  <a:srgbClr val="4B59A3"/>
                </a:solidFill>
                <a:ln>
                  <a:noFill/>
                </a:ln>
              </c:spPr>
            </c:marker>
            <c:bubble3D val="0"/>
          </c:dPt>
          <c:dPt>
            <c:idx val="35"/>
            <c:marker>
              <c:spPr>
                <a:solidFill>
                  <a:srgbClr val="643229"/>
                </a:solidFill>
                <a:ln>
                  <a:noFill/>
                </a:ln>
              </c:spPr>
            </c:marker>
            <c:bubble3D val="0"/>
          </c:dPt>
          <c:dPt>
            <c:idx val="36"/>
            <c:marker>
              <c:spPr>
                <a:solidFill>
                  <a:srgbClr val="4B59A3"/>
                </a:solidFill>
                <a:ln>
                  <a:noFill/>
                </a:ln>
              </c:spPr>
            </c:marker>
            <c:bubble3D val="0"/>
          </c:dPt>
          <c:dPt>
            <c:idx val="37"/>
            <c:marker>
              <c:spPr>
                <a:solidFill>
                  <a:srgbClr val="643229"/>
                </a:solidFill>
                <a:ln>
                  <a:noFill/>
                </a:ln>
              </c:spPr>
            </c:marker>
            <c:bubble3D val="0"/>
          </c:dPt>
          <c:dPt>
            <c:idx val="38"/>
            <c:marker>
              <c:spPr>
                <a:solidFill>
                  <a:srgbClr val="4B59A3"/>
                </a:solidFill>
                <a:ln>
                  <a:noFill/>
                </a:ln>
              </c:spPr>
            </c:marker>
            <c:bubble3D val="0"/>
          </c:dPt>
          <c:dPt>
            <c:idx val="39"/>
            <c:marker>
              <c:spPr>
                <a:solidFill>
                  <a:srgbClr val="643229"/>
                </a:solidFill>
                <a:ln>
                  <a:noFill/>
                </a:ln>
              </c:spPr>
            </c:marker>
            <c:bubble3D val="0"/>
          </c:dPt>
          <c:dPt>
            <c:idx val="40"/>
            <c:marker>
              <c:spPr>
                <a:solidFill>
                  <a:srgbClr val="4B59A3"/>
                </a:solidFill>
                <a:ln>
                  <a:noFill/>
                </a:ln>
              </c:spPr>
            </c:marker>
            <c:bubble3D val="0"/>
          </c:dPt>
          <c:dPt>
            <c:idx val="41"/>
            <c:marker>
              <c:spPr>
                <a:solidFill>
                  <a:srgbClr val="643229"/>
                </a:solidFill>
                <a:ln>
                  <a:noFill/>
                </a:ln>
              </c:spPr>
            </c:marker>
            <c:bubble3D val="0"/>
          </c:dPt>
          <c:dPt>
            <c:idx val="42"/>
            <c:marker>
              <c:spPr>
                <a:solidFill>
                  <a:srgbClr val="4B59A3"/>
                </a:solidFill>
                <a:ln>
                  <a:noFill/>
                </a:ln>
              </c:spPr>
            </c:marker>
            <c:bubble3D val="0"/>
          </c:dPt>
          <c:dPt>
            <c:idx val="43"/>
            <c:marker>
              <c:spPr>
                <a:solidFill>
                  <a:srgbClr val="643229"/>
                </a:solidFill>
                <a:ln>
                  <a:noFill/>
                </a:ln>
              </c:spPr>
            </c:marker>
            <c:bubble3D val="0"/>
          </c:dPt>
          <c:dPt>
            <c:idx val="44"/>
            <c:marker>
              <c:spPr>
                <a:solidFill>
                  <a:srgbClr val="4B59A3"/>
                </a:solidFill>
                <a:ln>
                  <a:noFill/>
                </a:ln>
              </c:spPr>
            </c:marker>
            <c:bubble3D val="0"/>
          </c:dPt>
          <c:dPt>
            <c:idx val="45"/>
            <c:marker>
              <c:spPr>
                <a:solidFill>
                  <a:srgbClr val="643229"/>
                </a:solidFill>
                <a:ln>
                  <a:noFill/>
                </a:ln>
              </c:spPr>
            </c:marker>
            <c:bubble3D val="0"/>
          </c:dPt>
          <c:dPt>
            <c:idx val="46"/>
            <c:marker>
              <c:spPr>
                <a:solidFill>
                  <a:srgbClr val="4B59A3"/>
                </a:solidFill>
                <a:ln>
                  <a:noFill/>
                </a:ln>
              </c:spPr>
            </c:marker>
            <c:bubble3D val="0"/>
          </c:dPt>
          <c:dPt>
            <c:idx val="47"/>
            <c:marker>
              <c:spPr>
                <a:solidFill>
                  <a:srgbClr val="643229"/>
                </a:solidFill>
                <a:ln>
                  <a:noFill/>
                </a:ln>
              </c:spPr>
            </c:marker>
            <c:bubble3D val="0"/>
          </c:dPt>
          <c:dPt>
            <c:idx val="48"/>
            <c:marker>
              <c:spPr>
                <a:solidFill>
                  <a:srgbClr val="4B59A3"/>
                </a:solidFill>
                <a:ln>
                  <a:noFill/>
                </a:ln>
              </c:spPr>
            </c:marker>
            <c:bubble3D val="0"/>
          </c:dPt>
          <c:dPt>
            <c:idx val="49"/>
            <c:marker>
              <c:spPr>
                <a:solidFill>
                  <a:srgbClr val="643229"/>
                </a:solidFill>
                <a:ln>
                  <a:noFill/>
                </a:ln>
              </c:spPr>
            </c:marker>
            <c:bubble3D val="0"/>
          </c:dPt>
          <c:dPt>
            <c:idx val="50"/>
            <c:marker>
              <c:spPr>
                <a:solidFill>
                  <a:srgbClr val="4B59A3"/>
                </a:solidFill>
                <a:ln>
                  <a:noFill/>
                </a:ln>
              </c:spPr>
            </c:marker>
            <c:bubble3D val="0"/>
          </c:dPt>
          <c:dPt>
            <c:idx val="51"/>
            <c:marker>
              <c:spPr>
                <a:solidFill>
                  <a:srgbClr val="643229"/>
                </a:solidFill>
                <a:ln>
                  <a:noFill/>
                </a:ln>
              </c:spPr>
            </c:marker>
            <c:bubble3D val="0"/>
          </c:dPt>
          <c:dPt>
            <c:idx val="52"/>
            <c:marker>
              <c:spPr>
                <a:solidFill>
                  <a:srgbClr val="4B59A3"/>
                </a:solidFill>
                <a:ln>
                  <a:noFill/>
                </a:ln>
              </c:spPr>
            </c:marker>
            <c:bubble3D val="0"/>
          </c:dPt>
          <c:dPt>
            <c:idx val="53"/>
            <c:marker>
              <c:spPr>
                <a:solidFill>
                  <a:srgbClr val="643229"/>
                </a:solidFill>
                <a:ln>
                  <a:noFill/>
                </a:ln>
              </c:spPr>
            </c:marker>
            <c:bubble3D val="0"/>
          </c:dPt>
          <c:dPt>
            <c:idx val="54"/>
            <c:marker>
              <c:spPr>
                <a:solidFill>
                  <a:srgbClr val="4B59A3"/>
                </a:solidFill>
                <a:ln>
                  <a:noFill/>
                </a:ln>
              </c:spPr>
            </c:marker>
            <c:bubble3D val="0"/>
          </c:dPt>
          <c:dPt>
            <c:idx val="55"/>
            <c:marker>
              <c:spPr>
                <a:solidFill>
                  <a:srgbClr val="643229"/>
                </a:solidFill>
                <a:ln>
                  <a:noFill/>
                </a:ln>
              </c:spPr>
            </c:marker>
            <c:bubble3D val="0"/>
          </c:dPt>
          <c:dPt>
            <c:idx val="56"/>
            <c:marker>
              <c:spPr>
                <a:solidFill>
                  <a:srgbClr val="4B59A3"/>
                </a:solidFill>
                <a:ln>
                  <a:noFill/>
                </a:ln>
              </c:spPr>
            </c:marker>
            <c:bubble3D val="0"/>
          </c:dPt>
          <c:dPt>
            <c:idx val="57"/>
            <c:marker>
              <c:spPr>
                <a:solidFill>
                  <a:srgbClr val="643229"/>
                </a:solidFill>
                <a:ln>
                  <a:noFill/>
                </a:ln>
              </c:spPr>
            </c:marker>
            <c:bubble3D val="0"/>
          </c:dPt>
          <c:dPt>
            <c:idx val="58"/>
            <c:marker>
              <c:spPr>
                <a:solidFill>
                  <a:srgbClr val="4B59A3"/>
                </a:solidFill>
                <a:ln>
                  <a:noFill/>
                </a:ln>
              </c:spPr>
            </c:marker>
            <c:bubble3D val="0"/>
          </c:dPt>
          <c:dPt>
            <c:idx val="59"/>
            <c:marker>
              <c:spPr>
                <a:solidFill>
                  <a:srgbClr val="643229"/>
                </a:solidFill>
                <a:ln>
                  <a:noFill/>
                </a:ln>
              </c:spPr>
            </c:marker>
            <c:bubble3D val="0"/>
          </c:dPt>
          <c:dPt>
            <c:idx val="60"/>
            <c:marker>
              <c:spPr>
                <a:solidFill>
                  <a:srgbClr val="4B59A3"/>
                </a:solidFill>
                <a:ln>
                  <a:noFill/>
                </a:ln>
              </c:spPr>
            </c:marker>
            <c:bubble3D val="0"/>
          </c:dPt>
          <c:dPt>
            <c:idx val="61"/>
            <c:marker>
              <c:spPr>
                <a:solidFill>
                  <a:srgbClr val="643229"/>
                </a:solidFill>
                <a:ln>
                  <a:noFill/>
                </a:ln>
              </c:spPr>
            </c:marker>
            <c:bubble3D val="0"/>
          </c:dPt>
          <c:dPt>
            <c:idx val="62"/>
            <c:marker>
              <c:spPr>
                <a:solidFill>
                  <a:srgbClr val="4B59A3"/>
                </a:solidFill>
                <a:ln>
                  <a:noFill/>
                </a:ln>
              </c:spPr>
            </c:marker>
            <c:bubble3D val="0"/>
          </c:dPt>
          <c:dPt>
            <c:idx val="63"/>
            <c:marker>
              <c:spPr>
                <a:solidFill>
                  <a:srgbClr val="643229"/>
                </a:solidFill>
                <a:ln>
                  <a:noFill/>
                </a:ln>
              </c:spPr>
            </c:marker>
            <c:bubble3D val="0"/>
          </c:dPt>
          <c:dPt>
            <c:idx val="64"/>
            <c:marker>
              <c:spPr>
                <a:solidFill>
                  <a:srgbClr val="4B59A3"/>
                </a:solidFill>
                <a:ln>
                  <a:noFill/>
                </a:ln>
              </c:spPr>
            </c:marker>
            <c:bubble3D val="0"/>
          </c:dPt>
          <c:dPt>
            <c:idx val="65"/>
            <c:marker>
              <c:spPr>
                <a:solidFill>
                  <a:srgbClr val="643229"/>
                </a:solidFill>
                <a:ln>
                  <a:noFill/>
                </a:ln>
              </c:spPr>
            </c:marker>
            <c:bubble3D val="0"/>
          </c:dPt>
          <c:xVal>
            <c:numRef>
              <c:f>'Figure 6'!$H$12:$H$77</c:f>
              <c:numCache>
                <c:formatCode>0.0</c:formatCode>
                <c:ptCount val="66"/>
                <c:pt idx="0">
                  <c:v>82.2</c:v>
                </c:pt>
                <c:pt idx="1">
                  <c:v>77.599999999999994</c:v>
                </c:pt>
                <c:pt idx="2">
                  <c:v>82.3</c:v>
                </c:pt>
                <c:pt idx="3">
                  <c:v>73.099999999999994</c:v>
                </c:pt>
                <c:pt idx="4">
                  <c:v>81.900000000000006</c:v>
                </c:pt>
                <c:pt idx="5">
                  <c:v>70.599999999999994</c:v>
                </c:pt>
                <c:pt idx="6">
                  <c:v>81.400000000000006</c:v>
                </c:pt>
                <c:pt idx="7">
                  <c:v>70.7</c:v>
                </c:pt>
                <c:pt idx="8">
                  <c:v>79.5</c:v>
                </c:pt>
                <c:pt idx="9">
                  <c:v>72.2</c:v>
                </c:pt>
                <c:pt idx="10">
                  <c:v>78.3</c:v>
                </c:pt>
                <c:pt idx="11">
                  <c:v>70.599999999999994</c:v>
                </c:pt>
                <c:pt idx="12">
                  <c:v>78.3</c:v>
                </c:pt>
                <c:pt idx="13">
                  <c:v>70.099999999999994</c:v>
                </c:pt>
                <c:pt idx="14">
                  <c:v>82.2</c:v>
                </c:pt>
                <c:pt idx="15">
                  <c:v>64.7</c:v>
                </c:pt>
                <c:pt idx="16">
                  <c:v>74</c:v>
                </c:pt>
                <c:pt idx="17">
                  <c:v>72.099999999999994</c:v>
                </c:pt>
                <c:pt idx="18">
                  <c:v>78.400000000000006</c:v>
                </c:pt>
                <c:pt idx="19">
                  <c:v>65.5</c:v>
                </c:pt>
                <c:pt idx="20">
                  <c:v>73.099999999999994</c:v>
                </c:pt>
                <c:pt idx="21">
                  <c:v>70.599999999999994</c:v>
                </c:pt>
                <c:pt idx="22">
                  <c:v>73.099999999999994</c:v>
                </c:pt>
                <c:pt idx="23">
                  <c:v>68.5</c:v>
                </c:pt>
                <c:pt idx="24">
                  <c:v>73.599999999999994</c:v>
                </c:pt>
                <c:pt idx="25">
                  <c:v>66.2</c:v>
                </c:pt>
                <c:pt idx="26">
                  <c:v>71.599999999999994</c:v>
                </c:pt>
                <c:pt idx="27">
                  <c:v>63.9</c:v>
                </c:pt>
                <c:pt idx="28">
                  <c:v>71.3</c:v>
                </c:pt>
                <c:pt idx="29">
                  <c:v>64.2</c:v>
                </c:pt>
                <c:pt idx="30">
                  <c:v>71.599999999999994</c:v>
                </c:pt>
                <c:pt idx="31">
                  <c:v>63.6</c:v>
                </c:pt>
                <c:pt idx="32">
                  <c:v>71.599999999999994</c:v>
                </c:pt>
                <c:pt idx="33">
                  <c:v>62.9</c:v>
                </c:pt>
                <c:pt idx="34">
                  <c:v>73</c:v>
                </c:pt>
                <c:pt idx="35">
                  <c:v>61.2</c:v>
                </c:pt>
                <c:pt idx="36">
                  <c:v>73.5</c:v>
                </c:pt>
                <c:pt idx="37">
                  <c:v>60.2</c:v>
                </c:pt>
                <c:pt idx="38">
                  <c:v>73.599999999999994</c:v>
                </c:pt>
                <c:pt idx="39">
                  <c:v>59.4</c:v>
                </c:pt>
                <c:pt idx="40">
                  <c:v>80.3</c:v>
                </c:pt>
                <c:pt idx="41">
                  <c:v>51.9</c:v>
                </c:pt>
                <c:pt idx="42">
                  <c:v>73.2</c:v>
                </c:pt>
                <c:pt idx="43">
                  <c:v>58.6</c:v>
                </c:pt>
                <c:pt idx="44">
                  <c:v>74</c:v>
                </c:pt>
                <c:pt idx="45">
                  <c:v>57.3</c:v>
                </c:pt>
                <c:pt idx="46">
                  <c:v>68.099999999999994</c:v>
                </c:pt>
                <c:pt idx="47">
                  <c:v>62</c:v>
                </c:pt>
                <c:pt idx="48">
                  <c:v>69.7</c:v>
                </c:pt>
                <c:pt idx="49">
                  <c:v>50.3</c:v>
                </c:pt>
                <c:pt idx="50">
                  <c:v>65</c:v>
                </c:pt>
                <c:pt idx="51">
                  <c:v>54.8</c:v>
                </c:pt>
                <c:pt idx="52">
                  <c:v>64.2</c:v>
                </c:pt>
                <c:pt idx="53">
                  <c:v>54.2</c:v>
                </c:pt>
                <c:pt idx="54">
                  <c:v>62.6</c:v>
                </c:pt>
                <c:pt idx="55">
                  <c:v>44.3</c:v>
                </c:pt>
                <c:pt idx="56">
                  <c:v>86.5</c:v>
                </c:pt>
                <c:pt idx="57">
                  <c:v>80.5</c:v>
                </c:pt>
                <c:pt idx="58">
                  <c:v>87.1</c:v>
                </c:pt>
                <c:pt idx="59">
                  <c:v>77.400000000000006</c:v>
                </c:pt>
                <c:pt idx="60">
                  <c:v>81.900000000000006</c:v>
                </c:pt>
                <c:pt idx="61">
                  <c:v>77.099999999999994</c:v>
                </c:pt>
                <c:pt idx="62">
                  <c:v>75</c:v>
                </c:pt>
                <c:pt idx="63">
                  <c:v>31.6</c:v>
                </c:pt>
                <c:pt idx="64">
                  <c:v>61.6</c:v>
                </c:pt>
                <c:pt idx="65">
                  <c:v>40.799999999999997</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0"/>
        </c:ser>
        <c:dLbls>
          <c:showLegendKey val="0"/>
          <c:showVal val="0"/>
          <c:showCatName val="0"/>
          <c:showSerName val="0"/>
          <c:showPercent val="0"/>
          <c:showBubbleSize val="0"/>
        </c:dLbls>
        <c:axId val="369099136"/>
        <c:axId val="369097344"/>
      </c:scatterChart>
      <c:scatterChart>
        <c:scatterStyle val="smoothMarker"/>
        <c:varyColors val="0"/>
        <c:ser>
          <c:idx val="32"/>
          <c:order val="27"/>
          <c:tx>
            <c:strRef>
              <c:f>'Figure 6'!$AI$11</c:f>
              <c:strCache>
                <c:ptCount val="1"/>
                <c:pt idx="0">
                  <c:v>25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6'!$AI$12:$AI$77</c:f>
              <c:numCache>
                <c:formatCode>0.0</c:formatCode>
                <c:ptCount val="66"/>
                <c:pt idx="2">
                  <c:v>83.4</c:v>
                </c:pt>
                <c:pt idx="3">
                  <c:v>71.900000000000006</c:v>
                </c:pt>
                <c:pt idx="4">
                  <c:v>79.099999999999994</c:v>
                </c:pt>
                <c:pt idx="5">
                  <c:v>69.599999999999994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3"/>
          <c:order val="28"/>
          <c:tx>
            <c:strRef>
              <c:f>'Figure 6'!$AJ$11</c:f>
              <c:strCache>
                <c:ptCount val="1"/>
                <c:pt idx="0">
                  <c:v>26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6'!$AJ$12:$AJ$77</c:f>
              <c:numCache>
                <c:formatCode>0.0</c:formatCode>
                <c:ptCount val="66"/>
                <c:pt idx="2">
                  <c:v>80.099999999999994</c:v>
                </c:pt>
                <c:pt idx="3">
                  <c:v>68.599999999999994</c:v>
                </c:pt>
                <c:pt idx="4">
                  <c:v>81</c:v>
                </c:pt>
                <c:pt idx="5">
                  <c:v>67.8</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4"/>
          <c:order val="29"/>
          <c:tx>
            <c:strRef>
              <c:f>'Figure 6'!$AK$11</c:f>
              <c:strCache>
                <c:ptCount val="1"/>
                <c:pt idx="0">
                  <c:v>27</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6'!$AK$12:$AK$77</c:f>
              <c:numCache>
                <c:formatCode>0.0</c:formatCode>
                <c:ptCount val="66"/>
                <c:pt idx="2">
                  <c:v>83.9</c:v>
                </c:pt>
                <c:pt idx="3">
                  <c:v>72.2</c:v>
                </c:pt>
                <c:pt idx="4">
                  <c:v>79.2</c:v>
                </c:pt>
                <c:pt idx="5">
                  <c:v>70.7</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5"/>
          <c:order val="30"/>
          <c:tx>
            <c:strRef>
              <c:f>'Figure 6'!$AL$11</c:f>
              <c:strCache>
                <c:ptCount val="1"/>
                <c:pt idx="0">
                  <c:v>28</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6'!$AL$12:$AL$77</c:f>
              <c:numCache>
                <c:formatCode>0.0</c:formatCode>
                <c:ptCount val="66"/>
                <c:pt idx="2">
                  <c:v>85.7</c:v>
                </c:pt>
                <c:pt idx="3">
                  <c:v>75.900000000000006</c:v>
                </c:pt>
                <c:pt idx="4">
                  <c:v>85.3</c:v>
                </c:pt>
                <c:pt idx="5">
                  <c:v>72</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6"/>
          <c:order val="31"/>
          <c:tx>
            <c:strRef>
              <c:f>'Figure 6'!$AM$11</c:f>
              <c:strCache>
                <c:ptCount val="1"/>
                <c:pt idx="0">
                  <c:v>29</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6'!$AM$12:$AM$77</c:f>
              <c:numCache>
                <c:formatCode>0.0</c:formatCode>
                <c:ptCount val="66"/>
                <c:pt idx="2">
                  <c:v>82.4</c:v>
                </c:pt>
                <c:pt idx="3">
                  <c:v>72.400000000000006</c:v>
                </c:pt>
                <c:pt idx="4">
                  <c:v>83</c:v>
                </c:pt>
                <c:pt idx="5">
                  <c:v>71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7"/>
          <c:order val="32"/>
          <c:tx>
            <c:strRef>
              <c:f>'Figure 6'!$AN$11</c:f>
              <c:strCache>
                <c:ptCount val="1"/>
                <c:pt idx="0">
                  <c:v>30</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6'!$AN$12:$AN$77</c:f>
              <c:numCache>
                <c:formatCode>0.0</c:formatCode>
                <c:ptCount val="66"/>
                <c:pt idx="2">
                  <c:v>80.2</c:v>
                </c:pt>
                <c:pt idx="3">
                  <c:v>67.599999999999994</c:v>
                </c:pt>
                <c:pt idx="4">
                  <c:v>86.5</c:v>
                </c:pt>
                <c:pt idx="5">
                  <c:v>74.3</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8"/>
          <c:order val="33"/>
          <c:tx>
            <c:strRef>
              <c:f>'Figure 6'!$AO$11</c:f>
              <c:strCache>
                <c:ptCount val="1"/>
                <c:pt idx="0">
                  <c:v>31</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6'!$AO$12:$AO$77</c:f>
              <c:numCache>
                <c:formatCode>0.0</c:formatCode>
                <c:ptCount val="66"/>
                <c:pt idx="2">
                  <c:v>79.7</c:v>
                </c:pt>
                <c:pt idx="3">
                  <c:v>75.900000000000006</c:v>
                </c:pt>
                <c:pt idx="4">
                  <c:v>81.7</c:v>
                </c:pt>
                <c:pt idx="5">
                  <c:v>70.400000000000006</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9"/>
          <c:order val="34"/>
          <c:tx>
            <c:strRef>
              <c:f>'Figure 6'!$AP$11</c:f>
              <c:strCache>
                <c:ptCount val="1"/>
                <c:pt idx="0">
                  <c:v>32</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6'!$AP$12:$AP$77</c:f>
              <c:numCache>
                <c:formatCode>0.0</c:formatCode>
                <c:ptCount val="66"/>
                <c:pt idx="2">
                  <c:v>82</c:v>
                </c:pt>
                <c:pt idx="3">
                  <c:v>75.7</c:v>
                </c:pt>
                <c:pt idx="4">
                  <c:v>75.900000000000006</c:v>
                </c:pt>
                <c:pt idx="5">
                  <c:v>63.1</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0"/>
          <c:order val="35"/>
          <c:tx>
            <c:strRef>
              <c:f>'Figure 6'!$AQ$11</c:f>
              <c:strCache>
                <c:ptCount val="1"/>
                <c:pt idx="0">
                  <c:v>33</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6'!$AQ$12:$AQ$77</c:f>
              <c:numCache>
                <c:formatCode>0.0</c:formatCode>
                <c:ptCount val="66"/>
                <c:pt idx="2">
                  <c:v>78.7</c:v>
                </c:pt>
                <c:pt idx="3">
                  <c:v>73.900000000000006</c:v>
                </c:pt>
                <c:pt idx="4">
                  <c:v>85.1</c:v>
                </c:pt>
                <c:pt idx="5">
                  <c:v>74.599999999999994</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1"/>
          <c:order val="36"/>
          <c:tx>
            <c:strRef>
              <c:f>'Figure 6'!$AR$11</c:f>
              <c:strCache>
                <c:ptCount val="1"/>
                <c:pt idx="0">
                  <c:v>34</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6'!$AR$12:$AR$77</c:f>
              <c:numCache>
                <c:formatCode>0.0</c:formatCode>
                <c:ptCount val="66"/>
                <c:pt idx="2">
                  <c:v>77.7</c:v>
                </c:pt>
                <c:pt idx="3">
                  <c:v>73.8</c:v>
                </c:pt>
                <c:pt idx="4">
                  <c:v>88.1</c:v>
                </c:pt>
                <c:pt idx="5">
                  <c:v>76.2</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2"/>
          <c:order val="37"/>
          <c:tx>
            <c:strRef>
              <c:f>'Figure 6'!$AS$11</c:f>
              <c:strCache>
                <c:ptCount val="1"/>
                <c:pt idx="0">
                  <c:v>35</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6'!$AS$12:$AS$77</c:f>
              <c:numCache>
                <c:formatCode>0.0</c:formatCode>
                <c:ptCount val="66"/>
                <c:pt idx="2">
                  <c:v>83</c:v>
                </c:pt>
                <c:pt idx="3">
                  <c:v>73.8</c:v>
                </c:pt>
                <c:pt idx="4">
                  <c:v>84.2</c:v>
                </c:pt>
                <c:pt idx="5">
                  <c:v>68.5</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43"/>
          <c:order val="38"/>
          <c:tx>
            <c:strRef>
              <c:f>'Figure 6'!$AT$11</c:f>
              <c:strCache>
                <c:ptCount val="1"/>
                <c:pt idx="0">
                  <c:v>36</c:v>
                </c:pt>
              </c:strCache>
            </c:strRef>
          </c:tx>
          <c:spPr>
            <a:ln w="28575">
              <a:noFill/>
            </a:ln>
          </c:spPr>
          <c:marker>
            <c:symbol val="circle"/>
            <c:size val="7"/>
            <c:spPr>
              <a:solidFill>
                <a:schemeClr val="accent1"/>
              </a:solidFill>
              <a:ln>
                <a:noFill/>
              </a:ln>
            </c:spPr>
          </c:marker>
          <c:dPt>
            <c:idx val="0"/>
            <c:marker>
              <c:spPr>
                <a:solidFill>
                  <a:srgbClr val="B0B6DA"/>
                </a:solidFill>
                <a:ln>
                  <a:noFill/>
                </a:ln>
              </c:spPr>
            </c:marker>
            <c:bubble3D val="0"/>
          </c:dPt>
          <c:dPt>
            <c:idx val="1"/>
            <c:marker>
              <c:spPr>
                <a:solidFill>
                  <a:srgbClr val="C68376"/>
                </a:solidFill>
                <a:ln>
                  <a:noFill/>
                </a:ln>
              </c:spPr>
            </c:marker>
            <c:bubble3D val="0"/>
          </c:dPt>
          <c:dPt>
            <c:idx val="2"/>
            <c:marker>
              <c:spPr>
                <a:solidFill>
                  <a:srgbClr val="B0B6DA"/>
                </a:solidFill>
                <a:ln>
                  <a:noFill/>
                </a:ln>
              </c:spPr>
            </c:marker>
            <c:bubble3D val="0"/>
          </c:dPt>
          <c:dPt>
            <c:idx val="3"/>
            <c:marker>
              <c:spPr>
                <a:solidFill>
                  <a:srgbClr val="C68376"/>
                </a:solidFill>
                <a:ln>
                  <a:noFill/>
                </a:ln>
              </c:spPr>
            </c:marker>
            <c:bubble3D val="0"/>
          </c:dPt>
          <c:dPt>
            <c:idx val="4"/>
            <c:marker>
              <c:spPr>
                <a:solidFill>
                  <a:srgbClr val="B0B6DA"/>
                </a:solidFill>
                <a:ln>
                  <a:noFill/>
                </a:ln>
              </c:spPr>
            </c:marker>
            <c:bubble3D val="0"/>
          </c:dPt>
          <c:dPt>
            <c:idx val="5"/>
            <c:marker>
              <c:spPr>
                <a:solidFill>
                  <a:srgbClr val="C68376"/>
                </a:solidFill>
                <a:ln>
                  <a:noFill/>
                </a:ln>
              </c:spPr>
            </c:marker>
            <c:bubble3D val="0"/>
          </c:dPt>
          <c:dPt>
            <c:idx val="6"/>
            <c:marker>
              <c:spPr>
                <a:solidFill>
                  <a:srgbClr val="B0B6DA"/>
                </a:solidFill>
                <a:ln>
                  <a:noFill/>
                </a:ln>
              </c:spPr>
            </c:marker>
            <c:bubble3D val="0"/>
          </c:dPt>
          <c:dPt>
            <c:idx val="7"/>
            <c:marker>
              <c:spPr>
                <a:solidFill>
                  <a:srgbClr val="C68376"/>
                </a:solidFill>
                <a:ln>
                  <a:noFill/>
                </a:ln>
              </c:spPr>
            </c:marker>
            <c:bubble3D val="0"/>
          </c:dPt>
          <c:dPt>
            <c:idx val="8"/>
            <c:marker>
              <c:spPr>
                <a:solidFill>
                  <a:srgbClr val="B0B6DA"/>
                </a:solidFill>
                <a:ln>
                  <a:noFill/>
                </a:ln>
              </c:spPr>
            </c:marker>
            <c:bubble3D val="0"/>
          </c:dPt>
          <c:dPt>
            <c:idx val="9"/>
            <c:marker>
              <c:spPr>
                <a:solidFill>
                  <a:srgbClr val="C68376"/>
                </a:solidFill>
                <a:ln>
                  <a:noFill/>
                </a:ln>
              </c:spPr>
            </c:marker>
            <c:bubble3D val="0"/>
          </c:dPt>
          <c:dPt>
            <c:idx val="10"/>
            <c:marker>
              <c:spPr>
                <a:solidFill>
                  <a:srgbClr val="B0B6DA"/>
                </a:solidFill>
                <a:ln>
                  <a:noFill/>
                </a:ln>
              </c:spPr>
            </c:marker>
            <c:bubble3D val="0"/>
          </c:dPt>
          <c:dPt>
            <c:idx val="11"/>
            <c:marker>
              <c:spPr>
                <a:solidFill>
                  <a:srgbClr val="C68376"/>
                </a:solidFill>
                <a:ln>
                  <a:noFill/>
                </a:ln>
              </c:spPr>
            </c:marker>
            <c:bubble3D val="0"/>
          </c:dPt>
          <c:dPt>
            <c:idx val="12"/>
            <c:marker>
              <c:spPr>
                <a:solidFill>
                  <a:srgbClr val="B0B6DA"/>
                </a:solidFill>
                <a:ln>
                  <a:noFill/>
                </a:ln>
              </c:spPr>
            </c:marker>
            <c:bubble3D val="0"/>
          </c:dPt>
          <c:dPt>
            <c:idx val="13"/>
            <c:marker>
              <c:spPr>
                <a:solidFill>
                  <a:srgbClr val="C68376"/>
                </a:solidFill>
                <a:ln>
                  <a:noFill/>
                </a:ln>
              </c:spPr>
            </c:marker>
            <c:bubble3D val="0"/>
          </c:dPt>
          <c:dPt>
            <c:idx val="14"/>
            <c:marker>
              <c:spPr>
                <a:solidFill>
                  <a:srgbClr val="B0B6DA"/>
                </a:solidFill>
                <a:ln>
                  <a:noFill/>
                </a:ln>
              </c:spPr>
            </c:marker>
            <c:bubble3D val="0"/>
          </c:dPt>
          <c:dPt>
            <c:idx val="15"/>
            <c:marker>
              <c:spPr>
                <a:solidFill>
                  <a:srgbClr val="C68376"/>
                </a:solidFill>
                <a:ln>
                  <a:noFill/>
                </a:ln>
              </c:spPr>
            </c:marker>
            <c:bubble3D val="0"/>
          </c:dPt>
          <c:dPt>
            <c:idx val="16"/>
            <c:marker>
              <c:spPr>
                <a:solidFill>
                  <a:srgbClr val="B0B6DA"/>
                </a:solidFill>
                <a:ln>
                  <a:noFill/>
                </a:ln>
              </c:spPr>
            </c:marker>
            <c:bubble3D val="0"/>
          </c:dPt>
          <c:dPt>
            <c:idx val="17"/>
            <c:marker>
              <c:spPr>
                <a:solidFill>
                  <a:srgbClr val="C68376"/>
                </a:solidFill>
                <a:ln>
                  <a:noFill/>
                </a:ln>
              </c:spPr>
            </c:marker>
            <c:bubble3D val="0"/>
          </c:dPt>
          <c:dPt>
            <c:idx val="18"/>
            <c:marker>
              <c:spPr>
                <a:solidFill>
                  <a:srgbClr val="B0B6DA"/>
                </a:solidFill>
                <a:ln>
                  <a:noFill/>
                </a:ln>
              </c:spPr>
            </c:marker>
            <c:bubble3D val="0"/>
          </c:dPt>
          <c:dPt>
            <c:idx val="19"/>
            <c:marker>
              <c:spPr>
                <a:solidFill>
                  <a:srgbClr val="C68376"/>
                </a:solidFill>
                <a:ln>
                  <a:noFill/>
                </a:ln>
              </c:spPr>
            </c:marker>
            <c:bubble3D val="0"/>
          </c:dPt>
          <c:dPt>
            <c:idx val="20"/>
            <c:marker>
              <c:spPr>
                <a:solidFill>
                  <a:srgbClr val="B0B6DA"/>
                </a:solidFill>
                <a:ln>
                  <a:noFill/>
                </a:ln>
              </c:spPr>
            </c:marker>
            <c:bubble3D val="0"/>
          </c:dPt>
          <c:dPt>
            <c:idx val="21"/>
            <c:marker>
              <c:spPr>
                <a:solidFill>
                  <a:srgbClr val="C68376"/>
                </a:solidFill>
                <a:ln>
                  <a:noFill/>
                </a:ln>
              </c:spPr>
            </c:marker>
            <c:bubble3D val="0"/>
          </c:dPt>
          <c:dPt>
            <c:idx val="22"/>
            <c:marker>
              <c:spPr>
                <a:solidFill>
                  <a:srgbClr val="B0B6DA"/>
                </a:solidFill>
                <a:ln>
                  <a:noFill/>
                </a:ln>
              </c:spPr>
            </c:marker>
            <c:bubble3D val="0"/>
          </c:dPt>
          <c:dPt>
            <c:idx val="23"/>
            <c:marker>
              <c:spPr>
                <a:solidFill>
                  <a:srgbClr val="C68376"/>
                </a:solidFill>
                <a:ln>
                  <a:noFill/>
                </a:ln>
              </c:spPr>
            </c:marker>
            <c:bubble3D val="0"/>
          </c:dPt>
          <c:dPt>
            <c:idx val="24"/>
            <c:marker>
              <c:spPr>
                <a:solidFill>
                  <a:srgbClr val="B0B6DA"/>
                </a:solidFill>
                <a:ln>
                  <a:noFill/>
                </a:ln>
              </c:spPr>
            </c:marker>
            <c:bubble3D val="0"/>
          </c:dPt>
          <c:dPt>
            <c:idx val="25"/>
            <c:marker>
              <c:spPr>
                <a:solidFill>
                  <a:srgbClr val="C68376"/>
                </a:solidFill>
                <a:ln>
                  <a:noFill/>
                </a:ln>
              </c:spPr>
            </c:marker>
            <c:bubble3D val="0"/>
          </c:dPt>
          <c:dPt>
            <c:idx val="26"/>
            <c:marker>
              <c:spPr>
                <a:solidFill>
                  <a:srgbClr val="B0B6DA"/>
                </a:solidFill>
                <a:ln>
                  <a:noFill/>
                </a:ln>
              </c:spPr>
            </c:marker>
            <c:bubble3D val="0"/>
          </c:dPt>
          <c:dPt>
            <c:idx val="27"/>
            <c:marker>
              <c:spPr>
                <a:solidFill>
                  <a:srgbClr val="C68376"/>
                </a:solidFill>
                <a:ln>
                  <a:noFill/>
                </a:ln>
              </c:spPr>
            </c:marker>
            <c:bubble3D val="0"/>
          </c:dPt>
          <c:dPt>
            <c:idx val="28"/>
            <c:marker>
              <c:spPr>
                <a:solidFill>
                  <a:srgbClr val="B0B6DA"/>
                </a:solidFill>
                <a:ln>
                  <a:noFill/>
                </a:ln>
              </c:spPr>
            </c:marker>
            <c:bubble3D val="0"/>
          </c:dPt>
          <c:dPt>
            <c:idx val="29"/>
            <c:marker>
              <c:spPr>
                <a:solidFill>
                  <a:srgbClr val="C68376"/>
                </a:solidFill>
                <a:ln>
                  <a:noFill/>
                </a:ln>
              </c:spPr>
            </c:marker>
            <c:bubble3D val="0"/>
          </c:dPt>
          <c:dPt>
            <c:idx val="30"/>
            <c:marker>
              <c:spPr>
                <a:solidFill>
                  <a:srgbClr val="B0B6DA"/>
                </a:solidFill>
                <a:ln>
                  <a:noFill/>
                </a:ln>
              </c:spPr>
            </c:marker>
            <c:bubble3D val="0"/>
          </c:dPt>
          <c:dPt>
            <c:idx val="31"/>
            <c:marker>
              <c:spPr>
                <a:solidFill>
                  <a:srgbClr val="C68376"/>
                </a:solidFill>
                <a:ln>
                  <a:noFill/>
                </a:ln>
              </c:spPr>
            </c:marker>
            <c:bubble3D val="0"/>
          </c:dPt>
          <c:dPt>
            <c:idx val="32"/>
            <c:marker>
              <c:spPr>
                <a:solidFill>
                  <a:srgbClr val="B0B6DA"/>
                </a:solidFill>
                <a:ln>
                  <a:noFill/>
                </a:ln>
              </c:spPr>
            </c:marker>
            <c:bubble3D val="0"/>
          </c:dPt>
          <c:dPt>
            <c:idx val="33"/>
            <c:marker>
              <c:spPr>
                <a:solidFill>
                  <a:srgbClr val="C68376"/>
                </a:solidFill>
                <a:ln>
                  <a:noFill/>
                </a:ln>
              </c:spPr>
            </c:marker>
            <c:bubble3D val="0"/>
          </c:dPt>
          <c:dPt>
            <c:idx val="34"/>
            <c:marker>
              <c:spPr>
                <a:solidFill>
                  <a:srgbClr val="B0B6DA"/>
                </a:solidFill>
                <a:ln>
                  <a:noFill/>
                </a:ln>
              </c:spPr>
            </c:marker>
            <c:bubble3D val="0"/>
          </c:dPt>
          <c:dPt>
            <c:idx val="35"/>
            <c:marker>
              <c:spPr>
                <a:solidFill>
                  <a:srgbClr val="C68376"/>
                </a:solidFill>
                <a:ln>
                  <a:noFill/>
                </a:ln>
              </c:spPr>
            </c:marker>
            <c:bubble3D val="0"/>
          </c:dPt>
          <c:dPt>
            <c:idx val="36"/>
            <c:marker>
              <c:spPr>
                <a:solidFill>
                  <a:srgbClr val="B0B6DA"/>
                </a:solidFill>
                <a:ln>
                  <a:noFill/>
                </a:ln>
              </c:spPr>
            </c:marker>
            <c:bubble3D val="0"/>
          </c:dPt>
          <c:dPt>
            <c:idx val="37"/>
            <c:marker>
              <c:spPr>
                <a:solidFill>
                  <a:srgbClr val="C68376"/>
                </a:solidFill>
                <a:ln>
                  <a:noFill/>
                </a:ln>
              </c:spPr>
            </c:marker>
            <c:bubble3D val="0"/>
          </c:dPt>
          <c:dPt>
            <c:idx val="38"/>
            <c:marker>
              <c:spPr>
                <a:solidFill>
                  <a:srgbClr val="B0B6DA"/>
                </a:solidFill>
                <a:ln>
                  <a:noFill/>
                </a:ln>
              </c:spPr>
            </c:marker>
            <c:bubble3D val="0"/>
          </c:dPt>
          <c:dPt>
            <c:idx val="39"/>
            <c:marker>
              <c:spPr>
                <a:solidFill>
                  <a:srgbClr val="C68376"/>
                </a:solidFill>
                <a:ln>
                  <a:noFill/>
                </a:ln>
              </c:spPr>
            </c:marker>
            <c:bubble3D val="0"/>
          </c:dPt>
          <c:dPt>
            <c:idx val="40"/>
            <c:marker>
              <c:spPr>
                <a:solidFill>
                  <a:srgbClr val="B0B6DA"/>
                </a:solidFill>
                <a:ln>
                  <a:noFill/>
                </a:ln>
              </c:spPr>
            </c:marker>
            <c:bubble3D val="0"/>
          </c:dPt>
          <c:dPt>
            <c:idx val="41"/>
            <c:marker>
              <c:spPr>
                <a:solidFill>
                  <a:srgbClr val="C68376"/>
                </a:solidFill>
                <a:ln>
                  <a:noFill/>
                </a:ln>
              </c:spPr>
            </c:marker>
            <c:bubble3D val="0"/>
          </c:dPt>
          <c:dPt>
            <c:idx val="42"/>
            <c:marker>
              <c:spPr>
                <a:solidFill>
                  <a:srgbClr val="B0B6DA"/>
                </a:solidFill>
                <a:ln>
                  <a:noFill/>
                </a:ln>
              </c:spPr>
            </c:marker>
            <c:bubble3D val="0"/>
          </c:dPt>
          <c:dPt>
            <c:idx val="43"/>
            <c:marker>
              <c:spPr>
                <a:solidFill>
                  <a:srgbClr val="C68376"/>
                </a:solidFill>
                <a:ln>
                  <a:noFill/>
                </a:ln>
              </c:spPr>
            </c:marker>
            <c:bubble3D val="0"/>
          </c:dPt>
          <c:dPt>
            <c:idx val="44"/>
            <c:marker>
              <c:spPr>
                <a:solidFill>
                  <a:srgbClr val="B0B6DA"/>
                </a:solidFill>
                <a:ln>
                  <a:noFill/>
                </a:ln>
              </c:spPr>
            </c:marker>
            <c:bubble3D val="0"/>
          </c:dPt>
          <c:dPt>
            <c:idx val="45"/>
            <c:marker>
              <c:spPr>
                <a:solidFill>
                  <a:srgbClr val="C68376"/>
                </a:solidFill>
                <a:ln>
                  <a:noFill/>
                </a:ln>
              </c:spPr>
            </c:marker>
            <c:bubble3D val="0"/>
          </c:dPt>
          <c:dPt>
            <c:idx val="46"/>
            <c:marker>
              <c:spPr>
                <a:solidFill>
                  <a:srgbClr val="B0B6DA"/>
                </a:solidFill>
                <a:ln>
                  <a:noFill/>
                </a:ln>
              </c:spPr>
            </c:marker>
            <c:bubble3D val="0"/>
          </c:dPt>
          <c:dPt>
            <c:idx val="47"/>
            <c:marker>
              <c:spPr>
                <a:solidFill>
                  <a:srgbClr val="C68376"/>
                </a:solidFill>
                <a:ln>
                  <a:noFill/>
                </a:ln>
              </c:spPr>
            </c:marker>
            <c:bubble3D val="0"/>
          </c:dPt>
          <c:dPt>
            <c:idx val="48"/>
            <c:marker>
              <c:spPr>
                <a:solidFill>
                  <a:srgbClr val="B0B6DA"/>
                </a:solidFill>
                <a:ln>
                  <a:noFill/>
                </a:ln>
              </c:spPr>
            </c:marker>
            <c:bubble3D val="0"/>
          </c:dPt>
          <c:dPt>
            <c:idx val="49"/>
            <c:marker>
              <c:spPr>
                <a:solidFill>
                  <a:srgbClr val="C68376"/>
                </a:solidFill>
                <a:ln>
                  <a:noFill/>
                </a:ln>
              </c:spPr>
            </c:marker>
            <c:bubble3D val="0"/>
          </c:dPt>
          <c:dPt>
            <c:idx val="50"/>
            <c:marker>
              <c:spPr>
                <a:solidFill>
                  <a:srgbClr val="B0B6DA"/>
                </a:solidFill>
                <a:ln>
                  <a:noFill/>
                </a:ln>
              </c:spPr>
            </c:marker>
            <c:bubble3D val="0"/>
          </c:dPt>
          <c:dPt>
            <c:idx val="51"/>
            <c:marker>
              <c:spPr>
                <a:solidFill>
                  <a:srgbClr val="C68376"/>
                </a:solidFill>
                <a:ln>
                  <a:noFill/>
                </a:ln>
              </c:spPr>
            </c:marker>
            <c:bubble3D val="0"/>
          </c:dPt>
          <c:dPt>
            <c:idx val="52"/>
            <c:marker>
              <c:spPr>
                <a:solidFill>
                  <a:srgbClr val="B0B6DA"/>
                </a:solidFill>
                <a:ln>
                  <a:noFill/>
                </a:ln>
              </c:spPr>
            </c:marker>
            <c:bubble3D val="0"/>
          </c:dPt>
          <c:dPt>
            <c:idx val="53"/>
            <c:marker>
              <c:spPr>
                <a:solidFill>
                  <a:srgbClr val="C68376"/>
                </a:solidFill>
                <a:ln>
                  <a:noFill/>
                </a:ln>
              </c:spPr>
            </c:marker>
            <c:bubble3D val="0"/>
          </c:dPt>
          <c:dPt>
            <c:idx val="54"/>
            <c:marker>
              <c:spPr>
                <a:solidFill>
                  <a:srgbClr val="B0B6DA"/>
                </a:solidFill>
                <a:ln>
                  <a:noFill/>
                </a:ln>
              </c:spPr>
            </c:marker>
            <c:bubble3D val="0"/>
          </c:dPt>
          <c:dPt>
            <c:idx val="55"/>
            <c:marker>
              <c:spPr>
                <a:solidFill>
                  <a:srgbClr val="C68376"/>
                </a:solidFill>
                <a:ln>
                  <a:noFill/>
                </a:ln>
              </c:spPr>
            </c:marker>
            <c:bubble3D val="0"/>
          </c:dPt>
          <c:dPt>
            <c:idx val="56"/>
            <c:marker>
              <c:spPr>
                <a:solidFill>
                  <a:srgbClr val="B0B6DA"/>
                </a:solidFill>
                <a:ln>
                  <a:noFill/>
                </a:ln>
              </c:spPr>
            </c:marker>
            <c:bubble3D val="0"/>
          </c:dPt>
          <c:dPt>
            <c:idx val="57"/>
            <c:marker>
              <c:spPr>
                <a:solidFill>
                  <a:srgbClr val="C68376"/>
                </a:solidFill>
                <a:ln>
                  <a:noFill/>
                </a:ln>
              </c:spPr>
            </c:marker>
            <c:bubble3D val="0"/>
          </c:dPt>
          <c:dPt>
            <c:idx val="58"/>
            <c:marker>
              <c:spPr>
                <a:solidFill>
                  <a:srgbClr val="B0B6DA"/>
                </a:solidFill>
                <a:ln>
                  <a:noFill/>
                </a:ln>
              </c:spPr>
            </c:marker>
            <c:bubble3D val="0"/>
          </c:dPt>
          <c:dPt>
            <c:idx val="59"/>
            <c:marker>
              <c:spPr>
                <a:solidFill>
                  <a:srgbClr val="C68376"/>
                </a:solidFill>
                <a:ln>
                  <a:noFill/>
                </a:ln>
              </c:spPr>
            </c:marker>
            <c:bubble3D val="0"/>
          </c:dPt>
          <c:dPt>
            <c:idx val="60"/>
            <c:marker>
              <c:spPr>
                <a:solidFill>
                  <a:srgbClr val="B0B6DA"/>
                </a:solidFill>
                <a:ln>
                  <a:noFill/>
                </a:ln>
              </c:spPr>
            </c:marker>
            <c:bubble3D val="0"/>
          </c:dPt>
          <c:dPt>
            <c:idx val="61"/>
            <c:marker>
              <c:spPr>
                <a:solidFill>
                  <a:srgbClr val="C68376"/>
                </a:solidFill>
                <a:ln>
                  <a:noFill/>
                </a:ln>
              </c:spPr>
            </c:marker>
            <c:bubble3D val="0"/>
          </c:dPt>
          <c:dPt>
            <c:idx val="62"/>
            <c:marker>
              <c:spPr>
                <a:solidFill>
                  <a:srgbClr val="B0B6DA"/>
                </a:solidFill>
                <a:ln>
                  <a:noFill/>
                </a:ln>
              </c:spPr>
            </c:marker>
            <c:bubble3D val="0"/>
          </c:dPt>
          <c:dPt>
            <c:idx val="63"/>
            <c:marker>
              <c:spPr>
                <a:solidFill>
                  <a:srgbClr val="C68376"/>
                </a:solidFill>
                <a:ln>
                  <a:noFill/>
                </a:ln>
              </c:spPr>
            </c:marker>
            <c:bubble3D val="0"/>
          </c:dPt>
          <c:dPt>
            <c:idx val="64"/>
            <c:marker>
              <c:spPr>
                <a:solidFill>
                  <a:srgbClr val="B0B6DA"/>
                </a:solidFill>
                <a:ln>
                  <a:noFill/>
                </a:ln>
              </c:spPr>
            </c:marker>
            <c:bubble3D val="0"/>
          </c:dPt>
          <c:dPt>
            <c:idx val="65"/>
            <c:marker>
              <c:spPr>
                <a:solidFill>
                  <a:srgbClr val="C68376"/>
                </a:solidFill>
                <a:ln>
                  <a:noFill/>
                </a:ln>
              </c:spPr>
            </c:marker>
            <c:bubble3D val="0"/>
          </c:dPt>
          <c:xVal>
            <c:numRef>
              <c:f>'Figure 6'!$AT$12:$AT$77</c:f>
              <c:numCache>
                <c:formatCode>0.0</c:formatCode>
                <c:ptCount val="66"/>
                <c:pt idx="2">
                  <c:v>81</c:v>
                </c:pt>
                <c:pt idx="3">
                  <c:v>75.900000000000006</c:v>
                </c:pt>
              </c:numCache>
            </c:numRef>
          </c:xVal>
          <c:yVal>
            <c:numRef>
              <c:f>'Figure 6'!$AU$12:$AU$83</c:f>
              <c:numCache>
                <c:formatCode>General</c:formatCode>
                <c:ptCount val="72"/>
                <c:pt idx="0">
                  <c:v>33</c:v>
                </c:pt>
                <c:pt idx="1">
                  <c:v>32.5</c:v>
                </c:pt>
                <c:pt idx="2">
                  <c:v>32</c:v>
                </c:pt>
                <c:pt idx="3">
                  <c:v>31.5</c:v>
                </c:pt>
                <c:pt idx="4">
                  <c:v>31</c:v>
                </c:pt>
                <c:pt idx="5">
                  <c:v>30.5</c:v>
                </c:pt>
                <c:pt idx="6">
                  <c:v>30</c:v>
                </c:pt>
                <c:pt idx="7">
                  <c:v>29.5</c:v>
                </c:pt>
                <c:pt idx="8">
                  <c:v>29</c:v>
                </c:pt>
                <c:pt idx="9">
                  <c:v>28.5</c:v>
                </c:pt>
                <c:pt idx="10">
                  <c:v>28</c:v>
                </c:pt>
                <c:pt idx="11">
                  <c:v>27.5</c:v>
                </c:pt>
                <c:pt idx="12">
                  <c:v>27</c:v>
                </c:pt>
                <c:pt idx="13">
                  <c:v>26.5</c:v>
                </c:pt>
                <c:pt idx="14">
                  <c:v>26</c:v>
                </c:pt>
                <c:pt idx="15">
                  <c:v>25.5</c:v>
                </c:pt>
                <c:pt idx="16">
                  <c:v>25</c:v>
                </c:pt>
                <c:pt idx="17">
                  <c:v>24.5</c:v>
                </c:pt>
                <c:pt idx="18">
                  <c:v>24</c:v>
                </c:pt>
                <c:pt idx="19">
                  <c:v>23.5</c:v>
                </c:pt>
                <c:pt idx="20">
                  <c:v>23</c:v>
                </c:pt>
                <c:pt idx="21">
                  <c:v>22.5</c:v>
                </c:pt>
                <c:pt idx="22">
                  <c:v>22</c:v>
                </c:pt>
                <c:pt idx="23">
                  <c:v>21.5</c:v>
                </c:pt>
                <c:pt idx="24">
                  <c:v>21</c:v>
                </c:pt>
                <c:pt idx="25">
                  <c:v>20.5</c:v>
                </c:pt>
                <c:pt idx="26">
                  <c:v>20</c:v>
                </c:pt>
                <c:pt idx="27">
                  <c:v>19.5</c:v>
                </c:pt>
                <c:pt idx="28">
                  <c:v>19</c:v>
                </c:pt>
                <c:pt idx="29">
                  <c:v>18.5</c:v>
                </c:pt>
                <c:pt idx="30">
                  <c:v>18</c:v>
                </c:pt>
                <c:pt idx="31">
                  <c:v>17.5</c:v>
                </c:pt>
                <c:pt idx="32">
                  <c:v>17</c:v>
                </c:pt>
                <c:pt idx="33">
                  <c:v>16.5</c:v>
                </c:pt>
                <c:pt idx="34">
                  <c:v>16</c:v>
                </c:pt>
                <c:pt idx="35">
                  <c:v>15.5</c:v>
                </c:pt>
                <c:pt idx="36">
                  <c:v>15</c:v>
                </c:pt>
                <c:pt idx="37">
                  <c:v>14.5</c:v>
                </c:pt>
                <c:pt idx="38">
                  <c:v>14</c:v>
                </c:pt>
                <c:pt idx="39">
                  <c:v>13.5</c:v>
                </c:pt>
                <c:pt idx="40">
                  <c:v>13</c:v>
                </c:pt>
                <c:pt idx="41">
                  <c:v>12.5</c:v>
                </c:pt>
                <c:pt idx="42">
                  <c:v>12</c:v>
                </c:pt>
                <c:pt idx="43">
                  <c:v>11.5</c:v>
                </c:pt>
                <c:pt idx="44">
                  <c:v>11</c:v>
                </c:pt>
                <c:pt idx="45">
                  <c:v>10.5</c:v>
                </c:pt>
                <c:pt idx="46">
                  <c:v>10</c:v>
                </c:pt>
                <c:pt idx="47">
                  <c:v>9.5</c:v>
                </c:pt>
                <c:pt idx="48">
                  <c:v>9</c:v>
                </c:pt>
                <c:pt idx="49">
                  <c:v>8.5</c:v>
                </c:pt>
                <c:pt idx="50">
                  <c:v>8</c:v>
                </c:pt>
                <c:pt idx="51">
                  <c:v>7.5</c:v>
                </c:pt>
                <c:pt idx="52">
                  <c:v>7</c:v>
                </c:pt>
                <c:pt idx="53">
                  <c:v>6.5</c:v>
                </c:pt>
                <c:pt idx="54">
                  <c:v>6</c:v>
                </c:pt>
                <c:pt idx="55">
                  <c:v>5.5</c:v>
                </c:pt>
                <c:pt idx="56">
                  <c:v>5</c:v>
                </c:pt>
                <c:pt idx="57">
                  <c:v>4.5</c:v>
                </c:pt>
                <c:pt idx="58">
                  <c:v>4</c:v>
                </c:pt>
                <c:pt idx="59">
                  <c:v>3.5</c:v>
                </c:pt>
                <c:pt idx="60">
                  <c:v>3</c:v>
                </c:pt>
                <c:pt idx="61">
                  <c:v>2.5</c:v>
                </c:pt>
                <c:pt idx="62">
                  <c:v>2</c:v>
                </c:pt>
                <c:pt idx="63">
                  <c:v>1.5</c:v>
                </c:pt>
                <c:pt idx="64">
                  <c:v>1</c:v>
                </c:pt>
                <c:pt idx="65">
                  <c:v>0.5</c:v>
                </c:pt>
              </c:numCache>
            </c:numRef>
          </c:yVal>
          <c:smooth val="1"/>
        </c:ser>
        <c:ser>
          <c:idx val="31"/>
          <c:order val="39"/>
          <c:tx>
            <c:strRef>
              <c:f>'Figure 6'!$C$11</c:f>
              <c:strCache>
                <c:ptCount val="1"/>
              </c:strCache>
            </c:strRef>
          </c:tx>
          <c:spPr>
            <a:ln>
              <a:noFill/>
            </a:ln>
          </c:spPr>
          <c:marker>
            <c:symbol val="none"/>
          </c:marker>
          <c:dLbls>
            <c:dLbl>
              <c:idx val="0"/>
              <c:layout/>
              <c:tx>
                <c:strRef>
                  <c:f>'Figure 6'!$C$12</c:f>
                  <c:strCache>
                    <c:ptCount val="1"/>
                    <c:pt idx="0">
                      <c:v>Sweden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
              <c:tx>
                <c:strRef>
                  <c:f>'Figure 6'!$C$13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
              <c:layout/>
              <c:tx>
                <c:strRef>
                  <c:f>'Figure 6'!$C$14</c:f>
                  <c:strCache>
                    <c:ptCount val="1"/>
                    <c:pt idx="0">
                      <c:v>Germany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
              <c:tx>
                <c:strRef>
                  <c:f>'Figure 6'!$C$15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
              <c:layout/>
              <c:tx>
                <c:strRef>
                  <c:f>'Figure 6'!$C$16</c:f>
                  <c:strCache>
                    <c:ptCount val="1"/>
                    <c:pt idx="0">
                      <c:v>United Kingdom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
              <c:tx>
                <c:strRef>
                  <c:f>'Figure 6'!$C$17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
              <c:layout/>
              <c:tx>
                <c:strRef>
                  <c:f>'Figure 6'!$C$18</c:f>
                  <c:strCache>
                    <c:ptCount val="1"/>
                    <c:pt idx="0">
                      <c:v>Netherlands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7"/>
              <c:tx>
                <c:strRef>
                  <c:f>'Figure 6'!$C$19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8"/>
              <c:layout/>
              <c:tx>
                <c:strRef>
                  <c:f>'Figure 6'!$C$20</c:f>
                  <c:strCache>
                    <c:ptCount val="1"/>
                    <c:pt idx="0">
                      <c:v>Denmark</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9"/>
              <c:tx>
                <c:strRef>
                  <c:f>'Figure 6'!$C$21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0"/>
              <c:layout/>
              <c:tx>
                <c:strRef>
                  <c:f>'Figure 6'!$C$22</c:f>
                  <c:strCache>
                    <c:ptCount val="1"/>
                    <c:pt idx="0">
                      <c:v>Estonia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1"/>
              <c:tx>
                <c:strRef>
                  <c:f>'Figure 6'!$C$23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2"/>
              <c:layout/>
              <c:tx>
                <c:strRef>
                  <c:f>'Figure 6'!$C$24</c:f>
                  <c:strCache>
                    <c:ptCount val="1"/>
                    <c:pt idx="0">
                      <c:v>Austria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3"/>
              <c:tx>
                <c:strRef>
                  <c:f>'Figure 6'!$C$25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4"/>
              <c:layout/>
              <c:tx>
                <c:strRef>
                  <c:f>'Figure 6'!$C$26</c:f>
                  <c:strCache>
                    <c:ptCount val="1"/>
                    <c:pt idx="0">
                      <c:v>Czech Republic</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5"/>
              <c:tx>
                <c:strRef>
                  <c:f>'Figure 6'!$C$27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6"/>
              <c:layout/>
              <c:tx>
                <c:strRef>
                  <c:f>'Figure 6'!$C$28</c:f>
                  <c:strCache>
                    <c:ptCount val="1"/>
                    <c:pt idx="0">
                      <c:v>Finland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7"/>
              <c:tx>
                <c:strRef>
                  <c:f>'Figure 6'!$C$29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8"/>
              <c:layout/>
              <c:tx>
                <c:strRef>
                  <c:f>'Figure 6'!$C$30</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19"/>
              <c:tx>
                <c:strRef>
                  <c:f>'Figure 6'!$C$31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0"/>
              <c:layout/>
              <c:tx>
                <c:strRef>
                  <c:f>'Figure 6'!$C$32</c:f>
                  <c:strCache>
                    <c:ptCount val="1"/>
                    <c:pt idx="0">
                      <c:v>Lithuania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1"/>
              <c:tx>
                <c:strRef>
                  <c:f>'Figure 6'!$C$33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2"/>
              <c:layout/>
              <c:tx>
                <c:strRef>
                  <c:f>'Figure 6'!$C$34</c:f>
                  <c:strCache>
                    <c:ptCount val="1"/>
                    <c:pt idx="0">
                      <c:v>Latvia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3"/>
              <c:tx>
                <c:strRef>
                  <c:f>'Figure 6'!$C$35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4"/>
              <c:layout/>
              <c:tx>
                <c:strRef>
                  <c:f>'Figure 6'!$C$36</c:f>
                  <c:strCache>
                    <c:ptCount val="1"/>
                    <c:pt idx="0">
                      <c:v>France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5"/>
              <c:tx>
                <c:strRef>
                  <c:f>'Figure 6'!$C$37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6"/>
              <c:layout/>
              <c:tx>
                <c:strRef>
                  <c:f>'Figure 6'!$C$38</c:f>
                  <c:strCache>
                    <c:ptCount val="1"/>
                    <c:pt idx="0">
                      <c:v>Cyprus</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7"/>
              <c:tx>
                <c:strRef>
                  <c:f>'Figure 6'!$C$39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8"/>
              <c:layout/>
              <c:tx>
                <c:strRef>
                  <c:f>'Figure 6'!$C$40</c:f>
                  <c:strCache>
                    <c:ptCount val="1"/>
                    <c:pt idx="0">
                      <c:v>Portugal</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29"/>
              <c:tx>
                <c:strRef>
                  <c:f>'Figure 6'!$C$41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0"/>
              <c:layout/>
              <c:tx>
                <c:strRef>
                  <c:f>'Figure 6'!$C$42</c:f>
                  <c:strCache>
                    <c:ptCount val="1"/>
                    <c:pt idx="0">
                      <c:v>Slovenia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1"/>
              <c:tx>
                <c:strRef>
                  <c:f>'Figure 6'!$C$43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2"/>
              <c:layout/>
              <c:tx>
                <c:strRef>
                  <c:f>'Figure 6'!$C$44</c:f>
                  <c:strCache>
                    <c:ptCount val="1"/>
                    <c:pt idx="0">
                      <c:v>Belgium</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3"/>
              <c:tx>
                <c:strRef>
                  <c:f>'Figure 6'!$C$45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4"/>
              <c:layout/>
              <c:tx>
                <c:strRef>
                  <c:f>'Figure 6'!$C$46</c:f>
                  <c:strCache>
                    <c:ptCount val="1"/>
                    <c:pt idx="0">
                      <c:v>Ireland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5"/>
              <c:tx>
                <c:strRef>
                  <c:f>'Figure 6'!$C$47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6"/>
              <c:layout/>
              <c:tx>
                <c:strRef>
                  <c:f>'Figure 6'!$C$48</c:f>
                  <c:strCache>
                    <c:ptCount val="1"/>
                    <c:pt idx="0">
                      <c:v>Hungary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7"/>
              <c:tx>
                <c:strRef>
                  <c:f>'Figure 6'!$C$49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8"/>
              <c:layout/>
              <c:tx>
                <c:strRef>
                  <c:f>'Figure 6'!$C$50</c:f>
                  <c:strCache>
                    <c:ptCount val="1"/>
                    <c:pt idx="0">
                      <c:v>Poland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39"/>
              <c:tx>
                <c:strRef>
                  <c:f>'Figure 6'!$C$51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0"/>
              <c:layout/>
              <c:tx>
                <c:strRef>
                  <c:f>'Figure 6'!$C$52</c:f>
                  <c:strCache>
                    <c:ptCount val="1"/>
                    <c:pt idx="0">
                      <c:v>Malta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1"/>
              <c:tx>
                <c:strRef>
                  <c:f>'Figure 6'!$C$53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2"/>
              <c:layout/>
              <c:tx>
                <c:strRef>
                  <c:f>'Figure 6'!$C$54</c:f>
                  <c:strCache>
                    <c:ptCount val="1"/>
                    <c:pt idx="0">
                      <c:v>Slovakia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3"/>
              <c:tx>
                <c:strRef>
                  <c:f>'Figure 6'!$C$55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4"/>
              <c:layout/>
              <c:tx>
                <c:strRef>
                  <c:f>'Figure 6'!$C$56</c:f>
                  <c:strCache>
                    <c:ptCount val="1"/>
                    <c:pt idx="0">
                      <c:v>Romania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5"/>
              <c:tx>
                <c:strRef>
                  <c:f>'Figure 6'!$C$57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6"/>
              <c:layout/>
              <c:tx>
                <c:strRef>
                  <c:f>'Figure 6'!$C$58</c:f>
                  <c:strCache>
                    <c:ptCount val="1"/>
                    <c:pt idx="0">
                      <c:v>Bulgaria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7"/>
              <c:tx>
                <c:strRef>
                  <c:f>'Figure 6'!$C$59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8"/>
              <c:layout/>
              <c:tx>
                <c:strRef>
                  <c:f>'Figure 6'!$C$60</c:f>
                  <c:strCache>
                    <c:ptCount val="1"/>
                    <c:pt idx="0">
                      <c:v>Italy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49"/>
              <c:tx>
                <c:strRef>
                  <c:f>'Figure 6'!$C$61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0"/>
              <c:layout/>
              <c:tx>
                <c:strRef>
                  <c:f>'Figure 6'!$C$62</c:f>
                  <c:strCache>
                    <c:ptCount val="1"/>
                    <c:pt idx="0">
                      <c:v>Spain</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1"/>
              <c:tx>
                <c:strRef>
                  <c:f>'Figure 6'!$C$63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2"/>
              <c:layout/>
              <c:tx>
                <c:strRef>
                  <c:f>'Figure 6'!$C$64</c:f>
                  <c:strCache>
                    <c:ptCount val="1"/>
                    <c:pt idx="0">
                      <c:v>Croatia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3"/>
              <c:tx>
                <c:strRef>
                  <c:f>'Figure 6'!$C$65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4"/>
              <c:layout/>
              <c:tx>
                <c:strRef>
                  <c:f>'Figure 6'!$C$66</c:f>
                  <c:strCache>
                    <c:ptCount val="1"/>
                    <c:pt idx="0">
                      <c:v>Greece</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5"/>
              <c:tx>
                <c:strRef>
                  <c:f>'Figure 6'!$C$67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6"/>
              <c:layout/>
              <c:tx>
                <c:strRef>
                  <c:f>'Figure 6'!$C$68</c:f>
                  <c:strCache>
                    <c:ptCount val="1"/>
                    <c:pt idx="0">
                      <c:v>Iceland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7"/>
              <c:tx>
                <c:strRef>
                  <c:f>'Figure 6'!$C$69</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8"/>
              <c:layout/>
              <c:tx>
                <c:strRef>
                  <c:f>'Figure 6'!$C$70</c:f>
                  <c:strCache>
                    <c:ptCount val="1"/>
                    <c:pt idx="0">
                      <c:v>Switzerland</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59"/>
              <c:tx>
                <c:strRef>
                  <c:f>'Figure 6'!$C$71</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0"/>
              <c:layout/>
              <c:tx>
                <c:strRef>
                  <c:f>'Figure 6'!$C$72</c:f>
                  <c:strCache>
                    <c:ptCount val="1"/>
                    <c:pt idx="0">
                      <c:v>Norway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1"/>
              <c:tx>
                <c:strRef>
                  <c:f>'Figure 6'!$C$73</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2"/>
              <c:layout/>
              <c:tx>
                <c:strRef>
                  <c:f>'Figure 6'!$C$74</c:f>
                  <c:strCache>
                    <c:ptCount val="1"/>
                    <c:pt idx="0">
                      <c:v>Turkey</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3"/>
              <c:tx>
                <c:strRef>
                  <c:f>'Figure 6'!$C$75</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4"/>
              <c:layout/>
              <c:tx>
                <c:strRef>
                  <c:f>'Figure 6'!$C$76</c:f>
                  <c:strCache>
                    <c:ptCount val="1"/>
                    <c:pt idx="0">
                      <c:v>FYR of Macedonia</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5"/>
              <c:tx>
                <c:strRef>
                  <c:f>'Figure 6'!$C$77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
              <c:idx val="66"/>
              <c:tx>
                <c:strRef>
                  <c:f>'Figure 6'!$C$76</c:f>
                  <c:strCache>
                    <c:ptCount val="1"/>
                    <c:pt idx="0">
                      <c:v>FYR of Macedonia</c:v>
                    </c:pt>
                  </c:strCache>
                </c:strRef>
              </c:tx>
              <c:dLblPos val="l"/>
              <c:showLegendKey val="0"/>
              <c:showVal val="1"/>
              <c:showCatName val="0"/>
              <c:showSerName val="0"/>
              <c:showPercent val="0"/>
              <c:showBubbleSize val="0"/>
            </c:dLbl>
            <c:dLbl>
              <c:idx val="67"/>
              <c:tx>
                <c:strRef>
                  <c:f>'Figure 6'!$C$77</c:f>
                  <c:strCache>
                    <c:ptCount val="1"/>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dLbl>
            <c:dLblPos val="l"/>
            <c:showLegendKey val="0"/>
            <c:showVal val="1"/>
            <c:showCatName val="0"/>
            <c:showSerName val="0"/>
            <c:showPercent val="0"/>
            <c:showBubbleSize val="0"/>
            <c:showLeaderLines val="0"/>
          </c:dLbls>
          <c:xVal>
            <c:numRef>
              <c:f>'Figure 6'!$A$12:$A$77</c:f>
              <c:numCache>
                <c:formatCode>0</c:formatCode>
                <c:ptCount val="6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numCache>
            </c:numRef>
          </c:xVal>
          <c:yVal>
            <c:numRef>
              <c:f>'Figure 6'!$B$12:$B$77</c:f>
              <c:numCache>
                <c:formatCode>0.00</c:formatCode>
                <c:ptCount val="66"/>
                <c:pt idx="0">
                  <c:v>32.75</c:v>
                </c:pt>
                <c:pt idx="2">
                  <c:v>31.75</c:v>
                </c:pt>
                <c:pt idx="4">
                  <c:v>30.75</c:v>
                </c:pt>
                <c:pt idx="6">
                  <c:v>29.75</c:v>
                </c:pt>
                <c:pt idx="8">
                  <c:v>28.75</c:v>
                </c:pt>
                <c:pt idx="10">
                  <c:v>27.75</c:v>
                </c:pt>
                <c:pt idx="12">
                  <c:v>26.75</c:v>
                </c:pt>
                <c:pt idx="14">
                  <c:v>25.75</c:v>
                </c:pt>
                <c:pt idx="16">
                  <c:v>24.75</c:v>
                </c:pt>
                <c:pt idx="18">
                  <c:v>23.75</c:v>
                </c:pt>
                <c:pt idx="20">
                  <c:v>22.75</c:v>
                </c:pt>
                <c:pt idx="22">
                  <c:v>21.75</c:v>
                </c:pt>
                <c:pt idx="24">
                  <c:v>20.75</c:v>
                </c:pt>
                <c:pt idx="26">
                  <c:v>19.75</c:v>
                </c:pt>
                <c:pt idx="28">
                  <c:v>18.75</c:v>
                </c:pt>
                <c:pt idx="30">
                  <c:v>17.75</c:v>
                </c:pt>
                <c:pt idx="32">
                  <c:v>16.75</c:v>
                </c:pt>
                <c:pt idx="34">
                  <c:v>15.75</c:v>
                </c:pt>
                <c:pt idx="36">
                  <c:v>14.75</c:v>
                </c:pt>
                <c:pt idx="38">
                  <c:v>13.75</c:v>
                </c:pt>
                <c:pt idx="40">
                  <c:v>12.75</c:v>
                </c:pt>
                <c:pt idx="42">
                  <c:v>11.75</c:v>
                </c:pt>
                <c:pt idx="44">
                  <c:v>10.75</c:v>
                </c:pt>
                <c:pt idx="46">
                  <c:v>9.75</c:v>
                </c:pt>
                <c:pt idx="48">
                  <c:v>8.75</c:v>
                </c:pt>
                <c:pt idx="50">
                  <c:v>7.75</c:v>
                </c:pt>
                <c:pt idx="52">
                  <c:v>6.75</c:v>
                </c:pt>
                <c:pt idx="54">
                  <c:v>5.75</c:v>
                </c:pt>
                <c:pt idx="56">
                  <c:v>4.75</c:v>
                </c:pt>
                <c:pt idx="58">
                  <c:v>3.75</c:v>
                </c:pt>
                <c:pt idx="60">
                  <c:v>2.75</c:v>
                </c:pt>
                <c:pt idx="62">
                  <c:v>1.75</c:v>
                </c:pt>
                <c:pt idx="64">
                  <c:v>0.75</c:v>
                </c:pt>
              </c:numCache>
            </c:numRef>
          </c:yVal>
          <c:smooth val="1"/>
        </c:ser>
        <c:dLbls>
          <c:showLegendKey val="0"/>
          <c:showVal val="0"/>
          <c:showCatName val="0"/>
          <c:showSerName val="0"/>
          <c:showPercent val="0"/>
          <c:showBubbleSize val="0"/>
        </c:dLbls>
        <c:axId val="369099136"/>
        <c:axId val="369097344"/>
      </c:scatterChart>
      <c:catAx>
        <c:axId val="369081728"/>
        <c:scaling>
          <c:orientation val="maxMin"/>
        </c:scaling>
        <c:delete val="1"/>
        <c:axPos val="l"/>
        <c:majorTickMark val="out"/>
        <c:minorTickMark val="none"/>
        <c:tickLblPos val="low"/>
        <c:crossAx val="369095808"/>
        <c:crosses val="autoZero"/>
        <c:auto val="0"/>
        <c:lblAlgn val="ctr"/>
        <c:lblOffset val="100"/>
        <c:tickLblSkip val="2"/>
        <c:tickMarkSkip val="2"/>
        <c:noMultiLvlLbl val="0"/>
      </c:catAx>
      <c:valAx>
        <c:axId val="369095808"/>
        <c:scaling>
          <c:orientation val="minMax"/>
          <c:max val="100"/>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69081728"/>
        <c:crosses val="autoZero"/>
        <c:crossBetween val="between"/>
        <c:majorUnit val="10"/>
      </c:valAx>
      <c:valAx>
        <c:axId val="369097344"/>
        <c:scaling>
          <c:orientation val="minMax"/>
          <c:max val="33.25"/>
          <c:min val="0.25"/>
        </c:scaling>
        <c:delete val="1"/>
        <c:axPos val="r"/>
        <c:majorGridlines>
          <c:spPr>
            <a:ln w="3175">
              <a:solidFill>
                <a:schemeClr val="bg1">
                  <a:lumMod val="85000"/>
                </a:schemeClr>
              </a:solidFill>
              <a:prstDash val="sysDash"/>
            </a:ln>
          </c:spPr>
        </c:majorGridlines>
        <c:numFmt formatCode="General" sourceLinked="1"/>
        <c:majorTickMark val="out"/>
        <c:minorTickMark val="none"/>
        <c:tickLblPos val="nextTo"/>
        <c:crossAx val="369099136"/>
        <c:crosses val="max"/>
        <c:crossBetween val="midCat"/>
        <c:majorUnit val="1"/>
      </c:valAx>
      <c:valAx>
        <c:axId val="369099136"/>
        <c:scaling>
          <c:orientation val="minMax"/>
        </c:scaling>
        <c:delete val="1"/>
        <c:axPos val="b"/>
        <c:numFmt formatCode="0.0" sourceLinked="1"/>
        <c:majorTickMark val="out"/>
        <c:minorTickMark val="none"/>
        <c:tickLblPos val="nextTo"/>
        <c:crossAx val="369097344"/>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4</xdr:col>
      <xdr:colOff>123825</xdr:colOff>
      <xdr:row>15</xdr:row>
      <xdr:rowOff>123825</xdr:rowOff>
    </xdr:from>
    <xdr:ext cx="76200" cy="180975"/>
    <xdr:sp macro="" textlink="">
      <xdr:nvSpPr>
        <xdr:cNvPr id="2" name="Text Box 54"/>
        <xdr:cNvSpPr txBox="1">
          <a:spLocks noChangeArrowheads="1"/>
        </xdr:cNvSpPr>
      </xdr:nvSpPr>
      <xdr:spPr bwMode="auto">
        <a:xfrm>
          <a:off x="2571750" y="4848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764503" y="1105342"/>
    <xdr:ext cx="9525000" cy="1062945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16</xdr:row>
      <xdr:rowOff>123825</xdr:rowOff>
    </xdr:from>
    <xdr:ext cx="76200" cy="180975"/>
    <xdr:sp macro="" textlink="">
      <xdr:nvSpPr>
        <xdr:cNvPr id="4" name="Text Box 54"/>
        <xdr:cNvSpPr txBox="1">
          <a:spLocks noChangeArrowheads="1"/>
        </xdr:cNvSpPr>
      </xdr:nvSpPr>
      <xdr:spPr bwMode="auto">
        <a:xfrm>
          <a:off x="2571750" y="5000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49</xdr:row>
      <xdr:rowOff>123825</xdr:rowOff>
    </xdr:from>
    <xdr:ext cx="76200" cy="180975"/>
    <xdr:sp macro="" textlink="">
      <xdr:nvSpPr>
        <xdr:cNvPr id="5" name="Text Box 54"/>
        <xdr:cNvSpPr txBox="1">
          <a:spLocks noChangeArrowheads="1"/>
        </xdr:cNvSpPr>
      </xdr:nvSpPr>
      <xdr:spPr bwMode="auto">
        <a:xfrm>
          <a:off x="2571750" y="5153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49</xdr:row>
      <xdr:rowOff>123825</xdr:rowOff>
    </xdr:from>
    <xdr:ext cx="76200" cy="180975"/>
    <xdr:sp macro="" textlink="">
      <xdr:nvSpPr>
        <xdr:cNvPr id="6" name="Text Box 54"/>
        <xdr:cNvSpPr txBox="1">
          <a:spLocks noChangeArrowheads="1"/>
        </xdr:cNvSpPr>
      </xdr:nvSpPr>
      <xdr:spPr bwMode="auto">
        <a:xfrm>
          <a:off x="2571750" y="51530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50</xdr:row>
      <xdr:rowOff>123825</xdr:rowOff>
    </xdr:from>
    <xdr:ext cx="76200" cy="180975"/>
    <xdr:sp macro="" textlink="">
      <xdr:nvSpPr>
        <xdr:cNvPr id="7" name="Text Box 54"/>
        <xdr:cNvSpPr txBox="1">
          <a:spLocks noChangeArrowheads="1"/>
        </xdr:cNvSpPr>
      </xdr:nvSpPr>
      <xdr:spPr bwMode="auto">
        <a:xfrm>
          <a:off x="2571750" y="53054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13</xdr:row>
      <xdr:rowOff>123825</xdr:rowOff>
    </xdr:from>
    <xdr:ext cx="76200" cy="180975"/>
    <xdr:sp macro="" textlink="">
      <xdr:nvSpPr>
        <xdr:cNvPr id="8" name="Text Box 54"/>
        <xdr:cNvSpPr txBox="1">
          <a:spLocks noChangeArrowheads="1"/>
        </xdr:cNvSpPr>
      </xdr:nvSpPr>
      <xdr:spPr bwMode="auto">
        <a:xfrm>
          <a:off x="2571750" y="5457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0.31433</cdr:x>
      <cdr:y>0.9372</cdr:y>
    </cdr:from>
    <cdr:to>
      <cdr:x>0.7911</cdr:x>
      <cdr:y>0.98085</cdr:y>
    </cdr:to>
    <cdr:grpSp>
      <cdr:nvGrpSpPr>
        <cdr:cNvPr id="6" name="Group 5"/>
        <cdr:cNvGrpSpPr/>
      </cdr:nvGrpSpPr>
      <cdr:grpSpPr>
        <a:xfrm xmlns:a="http://schemas.openxmlformats.org/drawingml/2006/main">
          <a:off x="2993993" y="9961928"/>
          <a:ext cx="4541235" cy="463976"/>
          <a:chOff x="0" y="0"/>
          <a:chExt cx="4541207" cy="457943"/>
        </a:xfrm>
      </cdr:grpSpPr>
      <cdr:grpSp>
        <cdr:nvGrpSpPr>
          <cdr:cNvPr id="7" name="Group 6"/>
          <cdr:cNvGrpSpPr/>
        </cdr:nvGrpSpPr>
        <cdr:grpSpPr>
          <a:xfrm xmlns:a="http://schemas.openxmlformats.org/drawingml/2006/main">
            <a:off x="0" y="0"/>
            <a:ext cx="4540112" cy="161002"/>
            <a:chOff x="0" y="0"/>
            <a:chExt cx="4540112" cy="161002"/>
          </a:xfrm>
        </cdr:grpSpPr>
        <cdr:grpSp>
          <cdr:nvGrpSpPr>
            <cdr:cNvPr id="24" name="Group 23"/>
            <cdr:cNvGrpSpPr/>
          </cdr:nvGrpSpPr>
          <cdr:grpSpPr>
            <a:xfrm xmlns:a="http://schemas.openxmlformats.org/drawingml/2006/main">
              <a:off x="0" y="0"/>
              <a:ext cx="4540112" cy="161002"/>
              <a:chOff x="0" y="0"/>
              <a:chExt cx="4540112" cy="161002"/>
            </a:xfrm>
          </cdr:grpSpPr>
          <cdr:sp macro="" textlink="">
            <cdr:nvSpPr>
              <cdr:cNvPr id="30" name="Rectangle 29"/>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1" name="Group 30"/>
              <cdr:cNvGrpSpPr/>
            </cdr:nvGrpSpPr>
            <cdr:grpSpPr>
              <a:xfrm xmlns:a="http://schemas.openxmlformats.org/drawingml/2006/main">
                <a:off x="722812" y="25127"/>
                <a:ext cx="2916730" cy="108000"/>
                <a:chOff x="722812" y="25127"/>
                <a:chExt cx="2916730" cy="108000"/>
              </a:xfrm>
            </cdr:grpSpPr>
            <cdr:sp macro="" textlink="">
              <cdr:nvSpPr>
                <cdr:cNvPr id="32" name="Diamond 31"/>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4" name="Oval 33"/>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5" name="Group 24"/>
            <cdr:cNvGrpSpPr/>
          </cdr:nvGrpSpPr>
          <cdr:grpSpPr>
            <a:xfrm xmlns:a="http://schemas.openxmlformats.org/drawingml/2006/main">
              <a:off x="30384" y="9861"/>
              <a:ext cx="4425733" cy="136736"/>
              <a:chOff x="30384" y="9861"/>
              <a:chExt cx="4425649" cy="136703"/>
            </a:xfrm>
          </cdr:grpSpPr>
          <cdr:sp macro="" textlink="">
            <cdr:nvSpPr>
              <cdr:cNvPr id="26" name="TextBox 17"/>
              <cdr:cNvSpPr txBox="1"/>
            </cdr:nvSpPr>
            <cdr:spPr>
              <a:xfrm xmlns:a="http://schemas.openxmlformats.org/drawingml/2006/main">
                <a:off x="30384" y="13963"/>
                <a:ext cx="520371" cy="132601"/>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7" name="TextBox 18"/>
              <cdr:cNvSpPr txBox="1"/>
            </cdr:nvSpPr>
            <cdr:spPr>
              <a:xfrm xmlns:a="http://schemas.openxmlformats.org/drawingml/2006/main">
                <a:off x="982848" y="13963"/>
                <a:ext cx="872503" cy="132601"/>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8" name="TextBox 1"/>
              <cdr:cNvSpPr txBox="1"/>
            </cdr:nvSpPr>
            <cdr:spPr>
              <a:xfrm xmlns:a="http://schemas.openxmlformats.org/drawingml/2006/main">
                <a:off x="2410341" y="9861"/>
                <a:ext cx="712090" cy="132601"/>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9" name="TextBox 20"/>
              <cdr:cNvSpPr txBox="1"/>
            </cdr:nvSpPr>
            <cdr:spPr>
              <a:xfrm xmlns:a="http://schemas.openxmlformats.org/drawingml/2006/main">
                <a:off x="3756906" y="13978"/>
                <a:ext cx="699127" cy="132569"/>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8" name="Group 7"/>
          <cdr:cNvGrpSpPr/>
        </cdr:nvGrpSpPr>
        <cdr:grpSpPr>
          <a:xfrm xmlns:a="http://schemas.openxmlformats.org/drawingml/2006/main">
            <a:off x="1" y="296942"/>
            <a:ext cx="4541206" cy="161001"/>
            <a:chOff x="1" y="296942"/>
            <a:chExt cx="4541206" cy="161001"/>
          </a:xfrm>
        </cdr:grpSpPr>
        <cdr:grpSp>
          <cdr:nvGrpSpPr>
            <cdr:cNvPr id="13" name="Group 12"/>
            <cdr:cNvGrpSpPr/>
          </cdr:nvGrpSpPr>
          <cdr:grpSpPr>
            <a:xfrm xmlns:a="http://schemas.openxmlformats.org/drawingml/2006/main">
              <a:off x="1" y="296942"/>
              <a:ext cx="4541206" cy="161001"/>
              <a:chOff x="1" y="296942"/>
              <a:chExt cx="4541206" cy="161001"/>
            </a:xfrm>
          </cdr:grpSpPr>
          <cdr:sp macro="" textlink="">
            <cdr:nvSpPr>
              <cdr:cNvPr id="19" name="Rectangle 18"/>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20" name="Group 19"/>
              <cdr:cNvGrpSpPr/>
            </cdr:nvGrpSpPr>
            <cdr:grpSpPr>
              <a:xfrm xmlns:a="http://schemas.openxmlformats.org/drawingml/2006/main">
                <a:off x="722812" y="322069"/>
                <a:ext cx="2916730" cy="108000"/>
                <a:chOff x="722812" y="322069"/>
                <a:chExt cx="2916730" cy="108000"/>
              </a:xfrm>
            </cdr:grpSpPr>
            <cdr:sp macro="" textlink="">
              <cdr:nvSpPr>
                <cdr:cNvPr id="21" name="Diamond 20"/>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3" name="Oval 22"/>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4" name="Group 13"/>
            <cdr:cNvGrpSpPr/>
          </cdr:nvGrpSpPr>
          <cdr:grpSpPr>
            <a:xfrm xmlns:a="http://schemas.openxmlformats.org/drawingml/2006/main">
              <a:off x="30387" y="302969"/>
              <a:ext cx="4425771" cy="136753"/>
              <a:chOff x="30387" y="302969"/>
              <a:chExt cx="4425719" cy="136737"/>
            </a:xfrm>
          </cdr:grpSpPr>
          <cdr:sp macro="" textlink="">
            <cdr:nvSpPr>
              <cdr:cNvPr id="15" name="TextBox 4"/>
              <cdr:cNvSpPr txBox="1"/>
            </cdr:nvSpPr>
            <cdr:spPr>
              <a:xfrm xmlns:a="http://schemas.openxmlformats.org/drawingml/2006/main">
                <a:off x="30387" y="307073"/>
                <a:ext cx="520379" cy="132633"/>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6" name="TextBox 5"/>
              <cdr:cNvSpPr txBox="1"/>
            </cdr:nvSpPr>
            <cdr:spPr>
              <a:xfrm xmlns:a="http://schemas.openxmlformats.org/drawingml/2006/main">
                <a:off x="982865" y="302969"/>
                <a:ext cx="872517" cy="132618"/>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7" name="TextBox 1"/>
              <cdr:cNvSpPr txBox="1"/>
            </cdr:nvSpPr>
            <cdr:spPr>
              <a:xfrm xmlns:a="http://schemas.openxmlformats.org/drawingml/2006/main">
                <a:off x="2410378" y="302969"/>
                <a:ext cx="712102" cy="132633"/>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8" name="TextBox 7"/>
              <cdr:cNvSpPr txBox="1"/>
            </cdr:nvSpPr>
            <cdr:spPr>
              <a:xfrm xmlns:a="http://schemas.openxmlformats.org/drawingml/2006/main">
                <a:off x="3756964" y="307080"/>
                <a:ext cx="699142" cy="132618"/>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drawings/drawing3.xml><?xml version="1.0" encoding="utf-8"?>
<xdr:wsDr xmlns:xdr="http://schemas.openxmlformats.org/drawingml/2006/spreadsheetDrawing" xmlns:a="http://schemas.openxmlformats.org/drawingml/2006/main">
  <xdr:oneCellAnchor>
    <xdr:from>
      <xdr:col>4</xdr:col>
      <xdr:colOff>123825</xdr:colOff>
      <xdr:row>20</xdr:row>
      <xdr:rowOff>123825</xdr:rowOff>
    </xdr:from>
    <xdr:ext cx="76200" cy="180975"/>
    <xdr:sp macro="" textlink="">
      <xdr:nvSpPr>
        <xdr:cNvPr id="2" name="Text Box 54"/>
        <xdr:cNvSpPr txBox="1">
          <a:spLocks noChangeArrowheads="1"/>
        </xdr:cNvSpPr>
      </xdr:nvSpPr>
      <xdr:spPr bwMode="auto">
        <a:xfrm>
          <a:off x="2571750" y="5172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776327" y="1157237"/>
    <xdr:ext cx="9525000" cy="1049183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21</xdr:row>
      <xdr:rowOff>123825</xdr:rowOff>
    </xdr:from>
    <xdr:ext cx="76200" cy="180975"/>
    <xdr:sp macro="" textlink="">
      <xdr:nvSpPr>
        <xdr:cNvPr id="4" name="Text Box 54"/>
        <xdr:cNvSpPr txBox="1">
          <a:spLocks noChangeArrowheads="1"/>
        </xdr:cNvSpPr>
      </xdr:nvSpPr>
      <xdr:spPr bwMode="auto">
        <a:xfrm>
          <a:off x="2571750" y="532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64</xdr:row>
      <xdr:rowOff>123825</xdr:rowOff>
    </xdr:from>
    <xdr:ext cx="76200" cy="180975"/>
    <xdr:sp macro="" textlink="">
      <xdr:nvSpPr>
        <xdr:cNvPr id="5" name="Text Box 54"/>
        <xdr:cNvSpPr txBox="1">
          <a:spLocks noChangeArrowheads="1"/>
        </xdr:cNvSpPr>
      </xdr:nvSpPr>
      <xdr:spPr bwMode="auto">
        <a:xfrm>
          <a:off x="2571750" y="5476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123825</xdr:colOff>
      <xdr:row>54</xdr:row>
      <xdr:rowOff>123825</xdr:rowOff>
    </xdr:from>
    <xdr:ext cx="76200" cy="180975"/>
    <xdr:sp macro="" textlink="">
      <xdr:nvSpPr>
        <xdr:cNvPr id="6" name="Text Box 54"/>
        <xdr:cNvSpPr txBox="1">
          <a:spLocks noChangeArrowheads="1"/>
        </xdr:cNvSpPr>
      </xdr:nvSpPr>
      <xdr:spPr bwMode="auto">
        <a:xfrm>
          <a:off x="7505700" y="6362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123825</xdr:colOff>
      <xdr:row>67</xdr:row>
      <xdr:rowOff>123825</xdr:rowOff>
    </xdr:from>
    <xdr:ext cx="76200" cy="180975"/>
    <xdr:sp macro="" textlink="">
      <xdr:nvSpPr>
        <xdr:cNvPr id="7" name="Text Box 54"/>
        <xdr:cNvSpPr txBox="1">
          <a:spLocks noChangeArrowheads="1"/>
        </xdr:cNvSpPr>
      </xdr:nvSpPr>
      <xdr:spPr bwMode="auto">
        <a:xfrm>
          <a:off x="6343650" y="1093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123825</xdr:colOff>
      <xdr:row>54</xdr:row>
      <xdr:rowOff>123825</xdr:rowOff>
    </xdr:from>
    <xdr:ext cx="76200" cy="180975"/>
    <xdr:sp macro="" textlink="">
      <xdr:nvSpPr>
        <xdr:cNvPr id="8" name="Text Box 54"/>
        <xdr:cNvSpPr txBox="1">
          <a:spLocks noChangeArrowheads="1"/>
        </xdr:cNvSpPr>
      </xdr:nvSpPr>
      <xdr:spPr bwMode="auto">
        <a:xfrm>
          <a:off x="7505700" y="6362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c:userShapes xmlns:c="http://schemas.openxmlformats.org/drawingml/2006/chart">
  <cdr:relSizeAnchor xmlns:cdr="http://schemas.openxmlformats.org/drawingml/2006/chartDrawing">
    <cdr:from>
      <cdr:x>0.31933</cdr:x>
      <cdr:y>0.93357</cdr:y>
    </cdr:from>
    <cdr:to>
      <cdr:x>0.7961</cdr:x>
      <cdr:y>0.97722</cdr:y>
    </cdr:to>
    <cdr:grpSp>
      <cdr:nvGrpSpPr>
        <cdr:cNvPr id="9" name="Group 8"/>
        <cdr:cNvGrpSpPr/>
      </cdr:nvGrpSpPr>
      <cdr:grpSpPr>
        <a:xfrm xmlns:a="http://schemas.openxmlformats.org/drawingml/2006/main">
          <a:off x="3041618" y="9794865"/>
          <a:ext cx="4541235" cy="457969"/>
          <a:chOff x="0" y="0"/>
          <a:chExt cx="4541207" cy="457943"/>
        </a:xfrm>
      </cdr:grpSpPr>
      <cdr:grpSp>
        <cdr:nvGrpSpPr>
          <cdr:cNvPr id="10" name="Group 9"/>
          <cdr:cNvGrpSpPr/>
        </cdr:nvGrpSpPr>
        <cdr:grpSpPr>
          <a:xfrm xmlns:a="http://schemas.openxmlformats.org/drawingml/2006/main">
            <a:off x="0" y="0"/>
            <a:ext cx="4540112" cy="161002"/>
            <a:chOff x="0" y="0"/>
            <a:chExt cx="4540112" cy="161002"/>
          </a:xfrm>
        </cdr:grpSpPr>
        <cdr:grpSp>
          <cdr:nvGrpSpPr>
            <cdr:cNvPr id="23" name="Group 22"/>
            <cdr:cNvGrpSpPr/>
          </cdr:nvGrpSpPr>
          <cdr:grpSpPr>
            <a:xfrm xmlns:a="http://schemas.openxmlformats.org/drawingml/2006/main">
              <a:off x="0" y="0"/>
              <a:ext cx="4540112" cy="161002"/>
              <a:chOff x="0" y="0"/>
              <a:chExt cx="4540112" cy="161002"/>
            </a:xfrm>
          </cdr:grpSpPr>
          <cdr:sp macro="" textlink="">
            <cdr:nvSpPr>
              <cdr:cNvPr id="29" name="Rectangle 28"/>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0" name="Group 29"/>
              <cdr:cNvGrpSpPr/>
            </cdr:nvGrpSpPr>
            <cdr:grpSpPr>
              <a:xfrm xmlns:a="http://schemas.openxmlformats.org/drawingml/2006/main">
                <a:off x="722812" y="25127"/>
                <a:ext cx="2916730" cy="108000"/>
                <a:chOff x="722812" y="25127"/>
                <a:chExt cx="2916730" cy="108000"/>
              </a:xfrm>
            </cdr:grpSpPr>
            <cdr:sp macro="" textlink="">
              <cdr:nvSpPr>
                <cdr:cNvPr id="31" name="Diamond 30"/>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2" name="Oval 31"/>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4" name="Group 23"/>
            <cdr:cNvGrpSpPr/>
          </cdr:nvGrpSpPr>
          <cdr:grpSpPr>
            <a:xfrm xmlns:a="http://schemas.openxmlformats.org/drawingml/2006/main">
              <a:off x="30384" y="9861"/>
              <a:ext cx="4425649" cy="136703"/>
              <a:chOff x="30384" y="9861"/>
              <a:chExt cx="4425565" cy="136670"/>
            </a:xfrm>
          </cdr:grpSpPr>
          <cdr:sp macro="" textlink="">
            <cdr:nvSpPr>
              <cdr:cNvPr id="25" name="TextBox 17"/>
              <cdr:cNvSpPr txBox="1"/>
            </cdr:nvSpPr>
            <cdr:spPr>
              <a:xfrm xmlns:a="http://schemas.openxmlformats.org/drawingml/2006/main">
                <a:off x="30384" y="13962"/>
                <a:ext cx="520361" cy="132569"/>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6" name="TextBox 18"/>
              <cdr:cNvSpPr txBox="1"/>
            </cdr:nvSpPr>
            <cdr:spPr>
              <a:xfrm xmlns:a="http://schemas.openxmlformats.org/drawingml/2006/main">
                <a:off x="982830" y="13962"/>
                <a:ext cx="87248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7" name="TextBox 1"/>
              <cdr:cNvSpPr txBox="1"/>
            </cdr:nvSpPr>
            <cdr:spPr>
              <a:xfrm xmlns:a="http://schemas.openxmlformats.org/drawingml/2006/main">
                <a:off x="2410296" y="9861"/>
                <a:ext cx="71207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8" name="TextBox 20"/>
              <cdr:cNvSpPr txBox="1"/>
            </cdr:nvSpPr>
            <cdr:spPr>
              <a:xfrm xmlns:a="http://schemas.openxmlformats.org/drawingml/2006/main">
                <a:off x="3756835" y="13977"/>
                <a:ext cx="699114" cy="132537"/>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11" name="Group 10"/>
          <cdr:cNvGrpSpPr/>
        </cdr:nvGrpSpPr>
        <cdr:grpSpPr>
          <a:xfrm xmlns:a="http://schemas.openxmlformats.org/drawingml/2006/main">
            <a:off x="1" y="296942"/>
            <a:ext cx="4541206" cy="161001"/>
            <a:chOff x="1" y="296942"/>
            <a:chExt cx="4541206" cy="161001"/>
          </a:xfrm>
        </cdr:grpSpPr>
        <cdr:grpSp>
          <cdr:nvGrpSpPr>
            <cdr:cNvPr id="12" name="Group 11"/>
            <cdr:cNvGrpSpPr/>
          </cdr:nvGrpSpPr>
          <cdr:grpSpPr>
            <a:xfrm xmlns:a="http://schemas.openxmlformats.org/drawingml/2006/main">
              <a:off x="1" y="296942"/>
              <a:ext cx="4541206" cy="161001"/>
              <a:chOff x="1" y="296942"/>
              <a:chExt cx="4541206" cy="161001"/>
            </a:xfrm>
          </cdr:grpSpPr>
          <cdr:sp macro="" textlink="">
            <cdr:nvSpPr>
              <cdr:cNvPr id="18" name="Rectangle 17"/>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9" name="Group 18"/>
              <cdr:cNvGrpSpPr/>
            </cdr:nvGrpSpPr>
            <cdr:grpSpPr>
              <a:xfrm xmlns:a="http://schemas.openxmlformats.org/drawingml/2006/main">
                <a:off x="722812" y="322069"/>
                <a:ext cx="2916730" cy="108000"/>
                <a:chOff x="722812" y="322069"/>
                <a:chExt cx="2916730" cy="108000"/>
              </a:xfrm>
            </cdr:grpSpPr>
            <cdr:sp macro="" textlink="">
              <cdr:nvSpPr>
                <cdr:cNvPr id="20" name="Diamond 19"/>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1" name="Oval 20"/>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3" name="Group 12"/>
            <cdr:cNvGrpSpPr/>
          </cdr:nvGrpSpPr>
          <cdr:grpSpPr>
            <a:xfrm xmlns:a="http://schemas.openxmlformats.org/drawingml/2006/main">
              <a:off x="30387" y="302969"/>
              <a:ext cx="4425719" cy="136737"/>
              <a:chOff x="30387" y="302969"/>
              <a:chExt cx="4425667" cy="136721"/>
            </a:xfrm>
          </cdr:grpSpPr>
          <cdr:sp macro="" textlink="">
            <cdr:nvSpPr>
              <cdr:cNvPr id="14" name="TextBox 4"/>
              <cdr:cNvSpPr txBox="1"/>
            </cdr:nvSpPr>
            <cdr:spPr>
              <a:xfrm xmlns:a="http://schemas.openxmlformats.org/drawingml/2006/main">
                <a:off x="30387" y="307073"/>
                <a:ext cx="520373" cy="132617"/>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5" name="TextBox 5"/>
              <cdr:cNvSpPr txBox="1"/>
            </cdr:nvSpPr>
            <cdr:spPr>
              <a:xfrm xmlns:a="http://schemas.openxmlformats.org/drawingml/2006/main">
                <a:off x="982854" y="302969"/>
                <a:ext cx="872507" cy="132602"/>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6" name="TextBox 1"/>
              <cdr:cNvSpPr txBox="1"/>
            </cdr:nvSpPr>
            <cdr:spPr>
              <a:xfrm xmlns:a="http://schemas.openxmlformats.org/drawingml/2006/main">
                <a:off x="2410350" y="302969"/>
                <a:ext cx="712094" cy="13261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7" name="TextBox 7"/>
              <cdr:cNvSpPr txBox="1"/>
            </cdr:nvSpPr>
            <cdr:spPr>
              <a:xfrm xmlns:a="http://schemas.openxmlformats.org/drawingml/2006/main">
                <a:off x="3756920" y="307080"/>
                <a:ext cx="699134" cy="132602"/>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drawings/drawing5.xml><?xml version="1.0" encoding="utf-8"?>
<xdr:wsDr xmlns:xdr="http://schemas.openxmlformats.org/drawingml/2006/spreadsheetDrawing" xmlns:a="http://schemas.openxmlformats.org/drawingml/2006/main">
  <xdr:oneCellAnchor>
    <xdr:from>
      <xdr:col>4</xdr:col>
      <xdr:colOff>123825</xdr:colOff>
      <xdr:row>22</xdr:row>
      <xdr:rowOff>123825</xdr:rowOff>
    </xdr:from>
    <xdr:ext cx="76200" cy="180975"/>
    <xdr:sp macro="" textlink="">
      <xdr:nvSpPr>
        <xdr:cNvPr id="2" name="Text Box 54"/>
        <xdr:cNvSpPr txBox="1">
          <a:spLocks noChangeArrowheads="1"/>
        </xdr:cNvSpPr>
      </xdr:nvSpPr>
      <xdr:spPr bwMode="auto">
        <a:xfrm>
          <a:off x="2571750" y="5172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789935" y="1085119"/>
    <xdr:ext cx="9525000" cy="1049183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23</xdr:row>
      <xdr:rowOff>123825</xdr:rowOff>
    </xdr:from>
    <xdr:ext cx="76200" cy="180975"/>
    <xdr:sp macro="" textlink="">
      <xdr:nvSpPr>
        <xdr:cNvPr id="4" name="Text Box 54"/>
        <xdr:cNvSpPr txBox="1">
          <a:spLocks noChangeArrowheads="1"/>
        </xdr:cNvSpPr>
      </xdr:nvSpPr>
      <xdr:spPr bwMode="auto">
        <a:xfrm>
          <a:off x="2571750" y="532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62</xdr:row>
      <xdr:rowOff>123825</xdr:rowOff>
    </xdr:from>
    <xdr:ext cx="76200" cy="180975"/>
    <xdr:sp macro="" textlink="">
      <xdr:nvSpPr>
        <xdr:cNvPr id="5" name="Text Box 54"/>
        <xdr:cNvSpPr txBox="1">
          <a:spLocks noChangeArrowheads="1"/>
        </xdr:cNvSpPr>
      </xdr:nvSpPr>
      <xdr:spPr bwMode="auto">
        <a:xfrm>
          <a:off x="2571750" y="5476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17</xdr:row>
      <xdr:rowOff>123825</xdr:rowOff>
    </xdr:from>
    <xdr:ext cx="76200" cy="180975"/>
    <xdr:sp macro="" textlink="">
      <xdr:nvSpPr>
        <xdr:cNvPr id="6" name="Text Box 54"/>
        <xdr:cNvSpPr txBox="1">
          <a:spLocks noChangeArrowheads="1"/>
        </xdr:cNvSpPr>
      </xdr:nvSpPr>
      <xdr:spPr bwMode="auto">
        <a:xfrm>
          <a:off x="6924675" y="893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17</xdr:row>
      <xdr:rowOff>123825</xdr:rowOff>
    </xdr:from>
    <xdr:ext cx="76200" cy="180975"/>
    <xdr:sp macro="" textlink="">
      <xdr:nvSpPr>
        <xdr:cNvPr id="7" name="Text Box 54"/>
        <xdr:cNvSpPr txBox="1">
          <a:spLocks noChangeArrowheads="1"/>
        </xdr:cNvSpPr>
      </xdr:nvSpPr>
      <xdr:spPr bwMode="auto">
        <a:xfrm>
          <a:off x="6924675" y="893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17</xdr:row>
      <xdr:rowOff>123825</xdr:rowOff>
    </xdr:from>
    <xdr:ext cx="76200" cy="180975"/>
    <xdr:sp macro="" textlink="">
      <xdr:nvSpPr>
        <xdr:cNvPr id="8" name="Text Box 54"/>
        <xdr:cNvSpPr txBox="1">
          <a:spLocks noChangeArrowheads="1"/>
        </xdr:cNvSpPr>
      </xdr:nvSpPr>
      <xdr:spPr bwMode="auto">
        <a:xfrm>
          <a:off x="6924675" y="893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17</xdr:row>
      <xdr:rowOff>123825</xdr:rowOff>
    </xdr:from>
    <xdr:ext cx="76200" cy="180975"/>
    <xdr:sp macro="" textlink="">
      <xdr:nvSpPr>
        <xdr:cNvPr id="9" name="Text Box 54"/>
        <xdr:cNvSpPr txBox="1">
          <a:spLocks noChangeArrowheads="1"/>
        </xdr:cNvSpPr>
      </xdr:nvSpPr>
      <xdr:spPr bwMode="auto">
        <a:xfrm>
          <a:off x="6924675" y="893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31</xdr:row>
      <xdr:rowOff>123825</xdr:rowOff>
    </xdr:from>
    <xdr:ext cx="76200" cy="180975"/>
    <xdr:sp macro="" textlink="">
      <xdr:nvSpPr>
        <xdr:cNvPr id="10" name="Text Box 54"/>
        <xdr:cNvSpPr txBox="1">
          <a:spLocks noChangeArrowheads="1"/>
        </xdr:cNvSpPr>
      </xdr:nvSpPr>
      <xdr:spPr bwMode="auto">
        <a:xfrm>
          <a:off x="6924675" y="7429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123825</xdr:colOff>
      <xdr:row>31</xdr:row>
      <xdr:rowOff>123825</xdr:rowOff>
    </xdr:from>
    <xdr:ext cx="76200" cy="180975"/>
    <xdr:sp macro="" textlink="">
      <xdr:nvSpPr>
        <xdr:cNvPr id="11" name="Text Box 54"/>
        <xdr:cNvSpPr txBox="1">
          <a:spLocks noChangeArrowheads="1"/>
        </xdr:cNvSpPr>
      </xdr:nvSpPr>
      <xdr:spPr bwMode="auto">
        <a:xfrm>
          <a:off x="6924675" y="7429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c:userShapes xmlns:c="http://schemas.openxmlformats.org/drawingml/2006/chart">
  <cdr:relSizeAnchor xmlns:cdr="http://schemas.openxmlformats.org/drawingml/2006/chartDrawing">
    <cdr:from>
      <cdr:x>0.31533</cdr:x>
      <cdr:y>0.93266</cdr:y>
    </cdr:from>
    <cdr:to>
      <cdr:x>0.7921</cdr:x>
      <cdr:y>0.97631</cdr:y>
    </cdr:to>
    <cdr:grpSp>
      <cdr:nvGrpSpPr>
        <cdr:cNvPr id="9" name="Group 8"/>
        <cdr:cNvGrpSpPr/>
      </cdr:nvGrpSpPr>
      <cdr:grpSpPr>
        <a:xfrm xmlns:a="http://schemas.openxmlformats.org/drawingml/2006/main">
          <a:off x="3003518" y="9785318"/>
          <a:ext cx="4541235" cy="457968"/>
          <a:chOff x="0" y="0"/>
          <a:chExt cx="4541207" cy="457943"/>
        </a:xfrm>
      </cdr:grpSpPr>
      <cdr:grpSp>
        <cdr:nvGrpSpPr>
          <cdr:cNvPr id="10" name="Group 9"/>
          <cdr:cNvGrpSpPr/>
        </cdr:nvGrpSpPr>
        <cdr:grpSpPr>
          <a:xfrm xmlns:a="http://schemas.openxmlformats.org/drawingml/2006/main">
            <a:off x="0" y="0"/>
            <a:ext cx="4540112" cy="161002"/>
            <a:chOff x="0" y="0"/>
            <a:chExt cx="4540112" cy="161002"/>
          </a:xfrm>
        </cdr:grpSpPr>
        <cdr:grpSp>
          <cdr:nvGrpSpPr>
            <cdr:cNvPr id="23" name="Group 22"/>
            <cdr:cNvGrpSpPr/>
          </cdr:nvGrpSpPr>
          <cdr:grpSpPr>
            <a:xfrm xmlns:a="http://schemas.openxmlformats.org/drawingml/2006/main">
              <a:off x="0" y="0"/>
              <a:ext cx="4540112" cy="161002"/>
              <a:chOff x="0" y="0"/>
              <a:chExt cx="4540112" cy="161002"/>
            </a:xfrm>
          </cdr:grpSpPr>
          <cdr:sp macro="" textlink="">
            <cdr:nvSpPr>
              <cdr:cNvPr id="29" name="Rectangle 28"/>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0" name="Group 29"/>
              <cdr:cNvGrpSpPr/>
            </cdr:nvGrpSpPr>
            <cdr:grpSpPr>
              <a:xfrm xmlns:a="http://schemas.openxmlformats.org/drawingml/2006/main">
                <a:off x="722812" y="25127"/>
                <a:ext cx="2916730" cy="108000"/>
                <a:chOff x="722812" y="25127"/>
                <a:chExt cx="2916730" cy="108000"/>
              </a:xfrm>
            </cdr:grpSpPr>
            <cdr:sp macro="" textlink="">
              <cdr:nvSpPr>
                <cdr:cNvPr id="31" name="Diamond 30"/>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2" name="Oval 31"/>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4" name="Group 23"/>
            <cdr:cNvGrpSpPr/>
          </cdr:nvGrpSpPr>
          <cdr:grpSpPr>
            <a:xfrm xmlns:a="http://schemas.openxmlformats.org/drawingml/2006/main">
              <a:off x="30384" y="9861"/>
              <a:ext cx="4425649" cy="136703"/>
              <a:chOff x="30384" y="9861"/>
              <a:chExt cx="4425565" cy="136670"/>
            </a:xfrm>
          </cdr:grpSpPr>
          <cdr:sp macro="" textlink="">
            <cdr:nvSpPr>
              <cdr:cNvPr id="25" name="TextBox 17"/>
              <cdr:cNvSpPr txBox="1"/>
            </cdr:nvSpPr>
            <cdr:spPr>
              <a:xfrm xmlns:a="http://schemas.openxmlformats.org/drawingml/2006/main">
                <a:off x="30384" y="13962"/>
                <a:ext cx="520361" cy="132569"/>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6" name="TextBox 18"/>
              <cdr:cNvSpPr txBox="1"/>
            </cdr:nvSpPr>
            <cdr:spPr>
              <a:xfrm xmlns:a="http://schemas.openxmlformats.org/drawingml/2006/main">
                <a:off x="982830" y="13962"/>
                <a:ext cx="87248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7" name="TextBox 1"/>
              <cdr:cNvSpPr txBox="1"/>
            </cdr:nvSpPr>
            <cdr:spPr>
              <a:xfrm xmlns:a="http://schemas.openxmlformats.org/drawingml/2006/main">
                <a:off x="2410296" y="9861"/>
                <a:ext cx="71207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8" name="TextBox 20"/>
              <cdr:cNvSpPr txBox="1"/>
            </cdr:nvSpPr>
            <cdr:spPr>
              <a:xfrm xmlns:a="http://schemas.openxmlformats.org/drawingml/2006/main">
                <a:off x="3756835" y="13977"/>
                <a:ext cx="699114" cy="132537"/>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11" name="Group 10"/>
          <cdr:cNvGrpSpPr/>
        </cdr:nvGrpSpPr>
        <cdr:grpSpPr>
          <a:xfrm xmlns:a="http://schemas.openxmlformats.org/drawingml/2006/main">
            <a:off x="1" y="296942"/>
            <a:ext cx="4541206" cy="161001"/>
            <a:chOff x="1" y="296942"/>
            <a:chExt cx="4541206" cy="161001"/>
          </a:xfrm>
        </cdr:grpSpPr>
        <cdr:grpSp>
          <cdr:nvGrpSpPr>
            <cdr:cNvPr id="12" name="Group 11"/>
            <cdr:cNvGrpSpPr/>
          </cdr:nvGrpSpPr>
          <cdr:grpSpPr>
            <a:xfrm xmlns:a="http://schemas.openxmlformats.org/drawingml/2006/main">
              <a:off x="1" y="296942"/>
              <a:ext cx="4541206" cy="161001"/>
              <a:chOff x="1" y="296942"/>
              <a:chExt cx="4541206" cy="161001"/>
            </a:xfrm>
          </cdr:grpSpPr>
          <cdr:sp macro="" textlink="">
            <cdr:nvSpPr>
              <cdr:cNvPr id="18" name="Rectangle 17"/>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9" name="Group 18"/>
              <cdr:cNvGrpSpPr/>
            </cdr:nvGrpSpPr>
            <cdr:grpSpPr>
              <a:xfrm xmlns:a="http://schemas.openxmlformats.org/drawingml/2006/main">
                <a:off x="722812" y="322069"/>
                <a:ext cx="2916730" cy="108000"/>
                <a:chOff x="722812" y="322069"/>
                <a:chExt cx="2916730" cy="108000"/>
              </a:xfrm>
            </cdr:grpSpPr>
            <cdr:sp macro="" textlink="">
              <cdr:nvSpPr>
                <cdr:cNvPr id="20" name="Diamond 19"/>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1" name="Oval 20"/>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3" name="Group 12"/>
            <cdr:cNvGrpSpPr/>
          </cdr:nvGrpSpPr>
          <cdr:grpSpPr>
            <a:xfrm xmlns:a="http://schemas.openxmlformats.org/drawingml/2006/main">
              <a:off x="30387" y="302969"/>
              <a:ext cx="4425719" cy="136737"/>
              <a:chOff x="30387" y="302969"/>
              <a:chExt cx="4425667" cy="136721"/>
            </a:xfrm>
          </cdr:grpSpPr>
          <cdr:sp macro="" textlink="">
            <cdr:nvSpPr>
              <cdr:cNvPr id="14" name="TextBox 4"/>
              <cdr:cNvSpPr txBox="1"/>
            </cdr:nvSpPr>
            <cdr:spPr>
              <a:xfrm xmlns:a="http://schemas.openxmlformats.org/drawingml/2006/main">
                <a:off x="30387" y="307073"/>
                <a:ext cx="520373" cy="132617"/>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5" name="TextBox 5"/>
              <cdr:cNvSpPr txBox="1"/>
            </cdr:nvSpPr>
            <cdr:spPr>
              <a:xfrm xmlns:a="http://schemas.openxmlformats.org/drawingml/2006/main">
                <a:off x="982854" y="302969"/>
                <a:ext cx="872507" cy="132602"/>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6" name="TextBox 1"/>
              <cdr:cNvSpPr txBox="1"/>
            </cdr:nvSpPr>
            <cdr:spPr>
              <a:xfrm xmlns:a="http://schemas.openxmlformats.org/drawingml/2006/main">
                <a:off x="2410350" y="302969"/>
                <a:ext cx="712094" cy="13261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7" name="TextBox 7"/>
              <cdr:cNvSpPr txBox="1"/>
            </cdr:nvSpPr>
            <cdr:spPr>
              <a:xfrm xmlns:a="http://schemas.openxmlformats.org/drawingml/2006/main">
                <a:off x="3756920" y="307080"/>
                <a:ext cx="699134" cy="132602"/>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drawings/drawing7.xml><?xml version="1.0" encoding="utf-8"?>
<xdr:wsDr xmlns:xdr="http://schemas.openxmlformats.org/drawingml/2006/spreadsheetDrawing" xmlns:a="http://schemas.openxmlformats.org/drawingml/2006/main">
  <xdr:oneCellAnchor>
    <xdr:from>
      <xdr:col>4</xdr:col>
      <xdr:colOff>123825</xdr:colOff>
      <xdr:row>65</xdr:row>
      <xdr:rowOff>123825</xdr:rowOff>
    </xdr:from>
    <xdr:ext cx="76200" cy="180975"/>
    <xdr:sp macro="" textlink="">
      <xdr:nvSpPr>
        <xdr:cNvPr id="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755393" y="1111752"/>
    <xdr:ext cx="9525000" cy="1049183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66</xdr:row>
      <xdr:rowOff>123825</xdr:rowOff>
    </xdr:from>
    <xdr:ext cx="76200" cy="180975"/>
    <xdr:sp macro="" textlink="">
      <xdr:nvSpPr>
        <xdr:cNvPr id="4"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19</xdr:row>
      <xdr:rowOff>123825</xdr:rowOff>
    </xdr:from>
    <xdr:ext cx="76200" cy="180975"/>
    <xdr:sp macro="" textlink="">
      <xdr:nvSpPr>
        <xdr:cNvPr id="5"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57</xdr:row>
      <xdr:rowOff>123825</xdr:rowOff>
    </xdr:from>
    <xdr:ext cx="76200" cy="180975"/>
    <xdr:sp macro="" textlink="">
      <xdr:nvSpPr>
        <xdr:cNvPr id="6" name="Text Box 54"/>
        <xdr:cNvSpPr txBox="1">
          <a:spLocks noChangeArrowheads="1"/>
        </xdr:cNvSpPr>
      </xdr:nvSpPr>
      <xdr:spPr bwMode="auto">
        <a:xfrm>
          <a:off x="2571750" y="6343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58</xdr:row>
      <xdr:rowOff>123825</xdr:rowOff>
    </xdr:from>
    <xdr:ext cx="76200" cy="180975"/>
    <xdr:sp macro="" textlink="">
      <xdr:nvSpPr>
        <xdr:cNvPr id="7" name="Text Box 54"/>
        <xdr:cNvSpPr txBox="1">
          <a:spLocks noChangeArrowheads="1"/>
        </xdr:cNvSpPr>
      </xdr:nvSpPr>
      <xdr:spPr bwMode="auto">
        <a:xfrm>
          <a:off x="2571750" y="6486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55</xdr:row>
      <xdr:rowOff>123825</xdr:rowOff>
    </xdr:from>
    <xdr:ext cx="76200" cy="180975"/>
    <xdr:sp macro="" textlink="">
      <xdr:nvSpPr>
        <xdr:cNvPr id="8" name="Text Box 54"/>
        <xdr:cNvSpPr txBox="1">
          <a:spLocks noChangeArrowheads="1"/>
        </xdr:cNvSpPr>
      </xdr:nvSpPr>
      <xdr:spPr bwMode="auto">
        <a:xfrm>
          <a:off x="2571750" y="6629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49</xdr:row>
      <xdr:rowOff>123825</xdr:rowOff>
    </xdr:from>
    <xdr:ext cx="76200" cy="180975"/>
    <xdr:sp macro="" textlink="">
      <xdr:nvSpPr>
        <xdr:cNvPr id="9" name="Text Box 54"/>
        <xdr:cNvSpPr txBox="1">
          <a:spLocks noChangeArrowheads="1"/>
        </xdr:cNvSpPr>
      </xdr:nvSpPr>
      <xdr:spPr bwMode="auto">
        <a:xfrm>
          <a:off x="2571750" y="3924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50</xdr:row>
      <xdr:rowOff>123825</xdr:rowOff>
    </xdr:from>
    <xdr:ext cx="76200" cy="180975"/>
    <xdr:sp macro="" textlink="">
      <xdr:nvSpPr>
        <xdr:cNvPr id="10" name="Text Box 54"/>
        <xdr:cNvSpPr txBox="1">
          <a:spLocks noChangeArrowheads="1"/>
        </xdr:cNvSpPr>
      </xdr:nvSpPr>
      <xdr:spPr bwMode="auto">
        <a:xfrm>
          <a:off x="2571750" y="4076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35</xdr:row>
      <xdr:rowOff>123825</xdr:rowOff>
    </xdr:from>
    <xdr:ext cx="76200" cy="180975"/>
    <xdr:sp macro="" textlink="">
      <xdr:nvSpPr>
        <xdr:cNvPr id="11" name="Text Box 54"/>
        <xdr:cNvSpPr txBox="1">
          <a:spLocks noChangeArrowheads="1"/>
        </xdr:cNvSpPr>
      </xdr:nvSpPr>
      <xdr:spPr bwMode="auto">
        <a:xfrm>
          <a:off x="2571750" y="4229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65</xdr:row>
      <xdr:rowOff>123825</xdr:rowOff>
    </xdr:from>
    <xdr:ext cx="76200" cy="180975"/>
    <xdr:sp macro="" textlink="">
      <xdr:nvSpPr>
        <xdr:cNvPr id="1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66</xdr:row>
      <xdr:rowOff>123825</xdr:rowOff>
    </xdr:from>
    <xdr:ext cx="76200" cy="180975"/>
    <xdr:sp macro="" textlink="">
      <xdr:nvSpPr>
        <xdr:cNvPr id="13"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19</xdr:row>
      <xdr:rowOff>123825</xdr:rowOff>
    </xdr:from>
    <xdr:ext cx="76200" cy="180975"/>
    <xdr:sp macro="" textlink="">
      <xdr:nvSpPr>
        <xdr:cNvPr id="14"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c:userShapes xmlns:c="http://schemas.openxmlformats.org/drawingml/2006/chart">
  <cdr:relSizeAnchor xmlns:cdr="http://schemas.openxmlformats.org/drawingml/2006/chartDrawing">
    <cdr:from>
      <cdr:x>0.31833</cdr:x>
      <cdr:y>0.93448</cdr:y>
    </cdr:from>
    <cdr:to>
      <cdr:x>0.7951</cdr:x>
      <cdr:y>0.97813</cdr:y>
    </cdr:to>
    <cdr:grpSp>
      <cdr:nvGrpSpPr>
        <cdr:cNvPr id="9" name="Group 8"/>
        <cdr:cNvGrpSpPr/>
      </cdr:nvGrpSpPr>
      <cdr:grpSpPr>
        <a:xfrm xmlns:a="http://schemas.openxmlformats.org/drawingml/2006/main">
          <a:off x="3032093" y="9804413"/>
          <a:ext cx="4541235" cy="457969"/>
          <a:chOff x="0" y="0"/>
          <a:chExt cx="4541207" cy="457943"/>
        </a:xfrm>
      </cdr:grpSpPr>
      <cdr:grpSp>
        <cdr:nvGrpSpPr>
          <cdr:cNvPr id="10" name="Group 9"/>
          <cdr:cNvGrpSpPr/>
        </cdr:nvGrpSpPr>
        <cdr:grpSpPr>
          <a:xfrm xmlns:a="http://schemas.openxmlformats.org/drawingml/2006/main">
            <a:off x="0" y="0"/>
            <a:ext cx="4540112" cy="161002"/>
            <a:chOff x="0" y="0"/>
            <a:chExt cx="4540112" cy="161002"/>
          </a:xfrm>
        </cdr:grpSpPr>
        <cdr:grpSp>
          <cdr:nvGrpSpPr>
            <cdr:cNvPr id="23" name="Group 22"/>
            <cdr:cNvGrpSpPr/>
          </cdr:nvGrpSpPr>
          <cdr:grpSpPr>
            <a:xfrm xmlns:a="http://schemas.openxmlformats.org/drawingml/2006/main">
              <a:off x="0" y="0"/>
              <a:ext cx="4540112" cy="161002"/>
              <a:chOff x="0" y="0"/>
              <a:chExt cx="4540112" cy="161002"/>
            </a:xfrm>
          </cdr:grpSpPr>
          <cdr:sp macro="" textlink="">
            <cdr:nvSpPr>
              <cdr:cNvPr id="29" name="Rectangle 28"/>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0" name="Group 29"/>
              <cdr:cNvGrpSpPr/>
            </cdr:nvGrpSpPr>
            <cdr:grpSpPr>
              <a:xfrm xmlns:a="http://schemas.openxmlformats.org/drawingml/2006/main">
                <a:off x="722812" y="25127"/>
                <a:ext cx="2916730" cy="108000"/>
                <a:chOff x="722812" y="25127"/>
                <a:chExt cx="2916730" cy="108000"/>
              </a:xfrm>
            </cdr:grpSpPr>
            <cdr:sp macro="" textlink="">
              <cdr:nvSpPr>
                <cdr:cNvPr id="31" name="Diamond 30"/>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2" name="Oval 31"/>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4" name="Group 23"/>
            <cdr:cNvGrpSpPr/>
          </cdr:nvGrpSpPr>
          <cdr:grpSpPr>
            <a:xfrm xmlns:a="http://schemas.openxmlformats.org/drawingml/2006/main">
              <a:off x="30384" y="9861"/>
              <a:ext cx="4425649" cy="136703"/>
              <a:chOff x="30384" y="9861"/>
              <a:chExt cx="4425565" cy="136670"/>
            </a:xfrm>
          </cdr:grpSpPr>
          <cdr:sp macro="" textlink="">
            <cdr:nvSpPr>
              <cdr:cNvPr id="25" name="TextBox 17"/>
              <cdr:cNvSpPr txBox="1"/>
            </cdr:nvSpPr>
            <cdr:spPr>
              <a:xfrm xmlns:a="http://schemas.openxmlformats.org/drawingml/2006/main">
                <a:off x="30384" y="13962"/>
                <a:ext cx="520361" cy="132569"/>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6" name="TextBox 18"/>
              <cdr:cNvSpPr txBox="1"/>
            </cdr:nvSpPr>
            <cdr:spPr>
              <a:xfrm xmlns:a="http://schemas.openxmlformats.org/drawingml/2006/main">
                <a:off x="982830" y="13962"/>
                <a:ext cx="87248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7" name="TextBox 1"/>
              <cdr:cNvSpPr txBox="1"/>
            </cdr:nvSpPr>
            <cdr:spPr>
              <a:xfrm xmlns:a="http://schemas.openxmlformats.org/drawingml/2006/main">
                <a:off x="2410296" y="9861"/>
                <a:ext cx="71207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8" name="TextBox 20"/>
              <cdr:cNvSpPr txBox="1"/>
            </cdr:nvSpPr>
            <cdr:spPr>
              <a:xfrm xmlns:a="http://schemas.openxmlformats.org/drawingml/2006/main">
                <a:off x="3756835" y="13977"/>
                <a:ext cx="699114" cy="132537"/>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11" name="Group 10"/>
          <cdr:cNvGrpSpPr/>
        </cdr:nvGrpSpPr>
        <cdr:grpSpPr>
          <a:xfrm xmlns:a="http://schemas.openxmlformats.org/drawingml/2006/main">
            <a:off x="1" y="296942"/>
            <a:ext cx="4541206" cy="161001"/>
            <a:chOff x="1" y="296942"/>
            <a:chExt cx="4541206" cy="161001"/>
          </a:xfrm>
        </cdr:grpSpPr>
        <cdr:grpSp>
          <cdr:nvGrpSpPr>
            <cdr:cNvPr id="12" name="Group 11"/>
            <cdr:cNvGrpSpPr/>
          </cdr:nvGrpSpPr>
          <cdr:grpSpPr>
            <a:xfrm xmlns:a="http://schemas.openxmlformats.org/drawingml/2006/main">
              <a:off x="1" y="296942"/>
              <a:ext cx="4541206" cy="161001"/>
              <a:chOff x="1" y="296942"/>
              <a:chExt cx="4541206" cy="161001"/>
            </a:xfrm>
          </cdr:grpSpPr>
          <cdr:sp macro="" textlink="">
            <cdr:nvSpPr>
              <cdr:cNvPr id="18" name="Rectangle 17"/>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9" name="Group 18"/>
              <cdr:cNvGrpSpPr/>
            </cdr:nvGrpSpPr>
            <cdr:grpSpPr>
              <a:xfrm xmlns:a="http://schemas.openxmlformats.org/drawingml/2006/main">
                <a:off x="722812" y="322069"/>
                <a:ext cx="2916730" cy="108000"/>
                <a:chOff x="722812" y="322069"/>
                <a:chExt cx="2916730" cy="108000"/>
              </a:xfrm>
            </cdr:grpSpPr>
            <cdr:sp macro="" textlink="">
              <cdr:nvSpPr>
                <cdr:cNvPr id="20" name="Diamond 19"/>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1" name="Oval 20"/>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3" name="Group 12"/>
            <cdr:cNvGrpSpPr/>
          </cdr:nvGrpSpPr>
          <cdr:grpSpPr>
            <a:xfrm xmlns:a="http://schemas.openxmlformats.org/drawingml/2006/main">
              <a:off x="30387" y="302969"/>
              <a:ext cx="4425719" cy="136737"/>
              <a:chOff x="30387" y="302969"/>
              <a:chExt cx="4425667" cy="136721"/>
            </a:xfrm>
          </cdr:grpSpPr>
          <cdr:sp macro="" textlink="">
            <cdr:nvSpPr>
              <cdr:cNvPr id="14" name="TextBox 4"/>
              <cdr:cNvSpPr txBox="1"/>
            </cdr:nvSpPr>
            <cdr:spPr>
              <a:xfrm xmlns:a="http://schemas.openxmlformats.org/drawingml/2006/main">
                <a:off x="30387" y="307073"/>
                <a:ext cx="520373" cy="132617"/>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5" name="TextBox 5"/>
              <cdr:cNvSpPr txBox="1"/>
            </cdr:nvSpPr>
            <cdr:spPr>
              <a:xfrm xmlns:a="http://schemas.openxmlformats.org/drawingml/2006/main">
                <a:off x="982854" y="302969"/>
                <a:ext cx="872507" cy="132602"/>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6" name="TextBox 1"/>
              <cdr:cNvSpPr txBox="1"/>
            </cdr:nvSpPr>
            <cdr:spPr>
              <a:xfrm xmlns:a="http://schemas.openxmlformats.org/drawingml/2006/main">
                <a:off x="2410350" y="302969"/>
                <a:ext cx="712094" cy="13261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7" name="TextBox 7"/>
              <cdr:cNvSpPr txBox="1"/>
            </cdr:nvSpPr>
            <cdr:spPr>
              <a:xfrm xmlns:a="http://schemas.openxmlformats.org/drawingml/2006/main">
                <a:off x="3756920" y="307080"/>
                <a:ext cx="699134" cy="132602"/>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drawings/drawing9.xml><?xml version="1.0" encoding="utf-8"?>
<xdr:wsDr xmlns:xdr="http://schemas.openxmlformats.org/drawingml/2006/spreadsheetDrawing" xmlns:a="http://schemas.openxmlformats.org/drawingml/2006/main">
  <xdr:oneCellAnchor>
    <xdr:from>
      <xdr:col>4</xdr:col>
      <xdr:colOff>123825</xdr:colOff>
      <xdr:row>49</xdr:row>
      <xdr:rowOff>123825</xdr:rowOff>
    </xdr:from>
    <xdr:ext cx="76200" cy="180975"/>
    <xdr:sp macro="" textlink="">
      <xdr:nvSpPr>
        <xdr:cNvPr id="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773606" y="1147712"/>
    <xdr:ext cx="9525000" cy="1049183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50</xdr:row>
      <xdr:rowOff>123825</xdr:rowOff>
    </xdr:from>
    <xdr:ext cx="76200" cy="180975"/>
    <xdr:sp macro="" textlink="">
      <xdr:nvSpPr>
        <xdr:cNvPr id="4"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65</xdr:row>
      <xdr:rowOff>123825</xdr:rowOff>
    </xdr:from>
    <xdr:ext cx="76200" cy="180975"/>
    <xdr:sp macro="" textlink="">
      <xdr:nvSpPr>
        <xdr:cNvPr id="5"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11</xdr:row>
      <xdr:rowOff>123825</xdr:rowOff>
    </xdr:from>
    <xdr:ext cx="76200" cy="180975"/>
    <xdr:sp macro="" textlink="">
      <xdr:nvSpPr>
        <xdr:cNvPr id="6" name="Text Box 54"/>
        <xdr:cNvSpPr txBox="1">
          <a:spLocks noChangeArrowheads="1"/>
        </xdr:cNvSpPr>
      </xdr:nvSpPr>
      <xdr:spPr bwMode="auto">
        <a:xfrm>
          <a:off x="2571750" y="6343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12</xdr:row>
      <xdr:rowOff>123825</xdr:rowOff>
    </xdr:from>
    <xdr:ext cx="76200" cy="180975"/>
    <xdr:sp macro="" textlink="">
      <xdr:nvSpPr>
        <xdr:cNvPr id="7" name="Text Box 54"/>
        <xdr:cNvSpPr txBox="1">
          <a:spLocks noChangeArrowheads="1"/>
        </xdr:cNvSpPr>
      </xdr:nvSpPr>
      <xdr:spPr bwMode="auto">
        <a:xfrm>
          <a:off x="2571750" y="6486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13</xdr:row>
      <xdr:rowOff>123825</xdr:rowOff>
    </xdr:from>
    <xdr:ext cx="76200" cy="180975"/>
    <xdr:sp macro="" textlink="">
      <xdr:nvSpPr>
        <xdr:cNvPr id="8" name="Text Box 54"/>
        <xdr:cNvSpPr txBox="1">
          <a:spLocks noChangeArrowheads="1"/>
        </xdr:cNvSpPr>
      </xdr:nvSpPr>
      <xdr:spPr bwMode="auto">
        <a:xfrm>
          <a:off x="2571750" y="6629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17</xdr:row>
      <xdr:rowOff>123825</xdr:rowOff>
    </xdr:from>
    <xdr:ext cx="76200" cy="180975"/>
    <xdr:sp macro="" textlink="">
      <xdr:nvSpPr>
        <xdr:cNvPr id="9" name="Text Box 54"/>
        <xdr:cNvSpPr txBox="1">
          <a:spLocks noChangeArrowheads="1"/>
        </xdr:cNvSpPr>
      </xdr:nvSpPr>
      <xdr:spPr bwMode="auto">
        <a:xfrm>
          <a:off x="2571750" y="3924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18</xdr:row>
      <xdr:rowOff>123825</xdr:rowOff>
    </xdr:from>
    <xdr:ext cx="76200" cy="180975"/>
    <xdr:sp macro="" textlink="">
      <xdr:nvSpPr>
        <xdr:cNvPr id="10" name="Text Box 54"/>
        <xdr:cNvSpPr txBox="1">
          <a:spLocks noChangeArrowheads="1"/>
        </xdr:cNvSpPr>
      </xdr:nvSpPr>
      <xdr:spPr bwMode="auto">
        <a:xfrm>
          <a:off x="2571750" y="4076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45</xdr:row>
      <xdr:rowOff>123825</xdr:rowOff>
    </xdr:from>
    <xdr:ext cx="76200" cy="180975"/>
    <xdr:sp macro="" textlink="">
      <xdr:nvSpPr>
        <xdr:cNvPr id="11" name="Text Box 54"/>
        <xdr:cNvSpPr txBox="1">
          <a:spLocks noChangeArrowheads="1"/>
        </xdr:cNvSpPr>
      </xdr:nvSpPr>
      <xdr:spPr bwMode="auto">
        <a:xfrm>
          <a:off x="2571750" y="4229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49</xdr:row>
      <xdr:rowOff>123825</xdr:rowOff>
    </xdr:from>
    <xdr:ext cx="76200" cy="180975"/>
    <xdr:sp macro="" textlink="">
      <xdr:nvSpPr>
        <xdr:cNvPr id="1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50</xdr:row>
      <xdr:rowOff>123825</xdr:rowOff>
    </xdr:from>
    <xdr:ext cx="76200" cy="180975"/>
    <xdr:sp macro="" textlink="">
      <xdr:nvSpPr>
        <xdr:cNvPr id="13"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65</xdr:row>
      <xdr:rowOff>123825</xdr:rowOff>
    </xdr:from>
    <xdr:ext cx="76200" cy="180975"/>
    <xdr:sp macro="" textlink="">
      <xdr:nvSpPr>
        <xdr:cNvPr id="14"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c:userShapes xmlns:c="http://schemas.openxmlformats.org/drawingml/2006/chart">
  <cdr:relSizeAnchor xmlns:cdr="http://schemas.openxmlformats.org/drawingml/2006/chartDrawing">
    <cdr:from>
      <cdr:x>0.32033</cdr:x>
      <cdr:y>0.93357</cdr:y>
    </cdr:from>
    <cdr:to>
      <cdr:x>0.7971</cdr:x>
      <cdr:y>0.97722</cdr:y>
    </cdr:to>
    <cdr:grpSp>
      <cdr:nvGrpSpPr>
        <cdr:cNvPr id="9" name="Group 8"/>
        <cdr:cNvGrpSpPr/>
      </cdr:nvGrpSpPr>
      <cdr:grpSpPr>
        <a:xfrm xmlns:a="http://schemas.openxmlformats.org/drawingml/2006/main">
          <a:off x="3051143" y="9794865"/>
          <a:ext cx="4541235" cy="457969"/>
          <a:chOff x="0" y="0"/>
          <a:chExt cx="4541207" cy="457943"/>
        </a:xfrm>
      </cdr:grpSpPr>
      <cdr:grpSp>
        <cdr:nvGrpSpPr>
          <cdr:cNvPr id="10" name="Group 9"/>
          <cdr:cNvGrpSpPr/>
        </cdr:nvGrpSpPr>
        <cdr:grpSpPr>
          <a:xfrm xmlns:a="http://schemas.openxmlformats.org/drawingml/2006/main">
            <a:off x="0" y="0"/>
            <a:ext cx="4540112" cy="161002"/>
            <a:chOff x="0" y="0"/>
            <a:chExt cx="4540112" cy="161002"/>
          </a:xfrm>
        </cdr:grpSpPr>
        <cdr:grpSp>
          <cdr:nvGrpSpPr>
            <cdr:cNvPr id="23" name="Group 22"/>
            <cdr:cNvGrpSpPr/>
          </cdr:nvGrpSpPr>
          <cdr:grpSpPr>
            <a:xfrm xmlns:a="http://schemas.openxmlformats.org/drawingml/2006/main">
              <a:off x="0" y="0"/>
              <a:ext cx="4540112" cy="161002"/>
              <a:chOff x="0" y="0"/>
              <a:chExt cx="4540112" cy="161002"/>
            </a:xfrm>
          </cdr:grpSpPr>
          <cdr:sp macro="" textlink="">
            <cdr:nvSpPr>
              <cdr:cNvPr id="29" name="Rectangle 28"/>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0" name="Group 29"/>
              <cdr:cNvGrpSpPr/>
            </cdr:nvGrpSpPr>
            <cdr:grpSpPr>
              <a:xfrm xmlns:a="http://schemas.openxmlformats.org/drawingml/2006/main">
                <a:off x="722812" y="25127"/>
                <a:ext cx="2916730" cy="108000"/>
                <a:chOff x="722812" y="25127"/>
                <a:chExt cx="2916730" cy="108000"/>
              </a:xfrm>
            </cdr:grpSpPr>
            <cdr:sp macro="" textlink="">
              <cdr:nvSpPr>
                <cdr:cNvPr id="31" name="Diamond 30"/>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2" name="Oval 31"/>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4" name="Group 23"/>
            <cdr:cNvGrpSpPr/>
          </cdr:nvGrpSpPr>
          <cdr:grpSpPr>
            <a:xfrm xmlns:a="http://schemas.openxmlformats.org/drawingml/2006/main">
              <a:off x="30384" y="9861"/>
              <a:ext cx="4425649" cy="136703"/>
              <a:chOff x="30384" y="9861"/>
              <a:chExt cx="4425565" cy="136670"/>
            </a:xfrm>
          </cdr:grpSpPr>
          <cdr:sp macro="" textlink="">
            <cdr:nvSpPr>
              <cdr:cNvPr id="25" name="TextBox 17"/>
              <cdr:cNvSpPr txBox="1"/>
            </cdr:nvSpPr>
            <cdr:spPr>
              <a:xfrm xmlns:a="http://schemas.openxmlformats.org/drawingml/2006/main">
                <a:off x="30384" y="13962"/>
                <a:ext cx="520361" cy="132569"/>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6" name="TextBox 18"/>
              <cdr:cNvSpPr txBox="1"/>
            </cdr:nvSpPr>
            <cdr:spPr>
              <a:xfrm xmlns:a="http://schemas.openxmlformats.org/drawingml/2006/main">
                <a:off x="982830" y="13962"/>
                <a:ext cx="87248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7" name="TextBox 1"/>
              <cdr:cNvSpPr txBox="1"/>
            </cdr:nvSpPr>
            <cdr:spPr>
              <a:xfrm xmlns:a="http://schemas.openxmlformats.org/drawingml/2006/main">
                <a:off x="2410296" y="9861"/>
                <a:ext cx="71207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8" name="TextBox 20"/>
              <cdr:cNvSpPr txBox="1"/>
            </cdr:nvSpPr>
            <cdr:spPr>
              <a:xfrm xmlns:a="http://schemas.openxmlformats.org/drawingml/2006/main">
                <a:off x="3756835" y="13977"/>
                <a:ext cx="699114" cy="132537"/>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11" name="Group 10"/>
          <cdr:cNvGrpSpPr/>
        </cdr:nvGrpSpPr>
        <cdr:grpSpPr>
          <a:xfrm xmlns:a="http://schemas.openxmlformats.org/drawingml/2006/main">
            <a:off x="1" y="296942"/>
            <a:ext cx="4541206" cy="161001"/>
            <a:chOff x="1" y="296942"/>
            <a:chExt cx="4541206" cy="161001"/>
          </a:xfrm>
        </cdr:grpSpPr>
        <cdr:grpSp>
          <cdr:nvGrpSpPr>
            <cdr:cNvPr id="12" name="Group 11"/>
            <cdr:cNvGrpSpPr/>
          </cdr:nvGrpSpPr>
          <cdr:grpSpPr>
            <a:xfrm xmlns:a="http://schemas.openxmlformats.org/drawingml/2006/main">
              <a:off x="1" y="296942"/>
              <a:ext cx="4541206" cy="161001"/>
              <a:chOff x="1" y="296942"/>
              <a:chExt cx="4541206" cy="161001"/>
            </a:xfrm>
          </cdr:grpSpPr>
          <cdr:sp macro="" textlink="">
            <cdr:nvSpPr>
              <cdr:cNvPr id="18" name="Rectangle 17"/>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9" name="Group 18"/>
              <cdr:cNvGrpSpPr/>
            </cdr:nvGrpSpPr>
            <cdr:grpSpPr>
              <a:xfrm xmlns:a="http://schemas.openxmlformats.org/drawingml/2006/main">
                <a:off x="722812" y="322069"/>
                <a:ext cx="2916730" cy="108000"/>
                <a:chOff x="722812" y="322069"/>
                <a:chExt cx="2916730" cy="108000"/>
              </a:xfrm>
            </cdr:grpSpPr>
            <cdr:sp macro="" textlink="">
              <cdr:nvSpPr>
                <cdr:cNvPr id="20" name="Diamond 19"/>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1" name="Oval 20"/>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3" name="Group 12"/>
            <cdr:cNvGrpSpPr/>
          </cdr:nvGrpSpPr>
          <cdr:grpSpPr>
            <a:xfrm xmlns:a="http://schemas.openxmlformats.org/drawingml/2006/main">
              <a:off x="30387" y="302969"/>
              <a:ext cx="4425719" cy="136737"/>
              <a:chOff x="30387" y="302969"/>
              <a:chExt cx="4425667" cy="136721"/>
            </a:xfrm>
          </cdr:grpSpPr>
          <cdr:sp macro="" textlink="">
            <cdr:nvSpPr>
              <cdr:cNvPr id="14" name="TextBox 4"/>
              <cdr:cNvSpPr txBox="1"/>
            </cdr:nvSpPr>
            <cdr:spPr>
              <a:xfrm xmlns:a="http://schemas.openxmlformats.org/drawingml/2006/main">
                <a:off x="30387" y="307073"/>
                <a:ext cx="520373" cy="132617"/>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5" name="TextBox 5"/>
              <cdr:cNvSpPr txBox="1"/>
            </cdr:nvSpPr>
            <cdr:spPr>
              <a:xfrm xmlns:a="http://schemas.openxmlformats.org/drawingml/2006/main">
                <a:off x="982854" y="302969"/>
                <a:ext cx="872507" cy="132602"/>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6" name="TextBox 1"/>
              <cdr:cNvSpPr txBox="1"/>
            </cdr:nvSpPr>
            <cdr:spPr>
              <a:xfrm xmlns:a="http://schemas.openxmlformats.org/drawingml/2006/main">
                <a:off x="2410350" y="302969"/>
                <a:ext cx="712094" cy="13261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7" name="TextBox 7"/>
              <cdr:cNvSpPr txBox="1"/>
            </cdr:nvSpPr>
            <cdr:spPr>
              <a:xfrm xmlns:a="http://schemas.openxmlformats.org/drawingml/2006/main">
                <a:off x="3756920" y="307080"/>
                <a:ext cx="699134" cy="132602"/>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drawings/drawing11.xml><?xml version="1.0" encoding="utf-8"?>
<xdr:wsDr xmlns:xdr="http://schemas.openxmlformats.org/drawingml/2006/spreadsheetDrawing" xmlns:a="http://schemas.openxmlformats.org/drawingml/2006/main">
  <xdr:oneCellAnchor>
    <xdr:from>
      <xdr:col>4</xdr:col>
      <xdr:colOff>123825</xdr:colOff>
      <xdr:row>63</xdr:row>
      <xdr:rowOff>123825</xdr:rowOff>
    </xdr:from>
    <xdr:ext cx="76200" cy="180975"/>
    <xdr:sp macro="" textlink="">
      <xdr:nvSpPr>
        <xdr:cNvPr id="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827313" y="1107370"/>
    <xdr:ext cx="9525000" cy="10491838"/>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4</xdr:col>
      <xdr:colOff>123825</xdr:colOff>
      <xdr:row>64</xdr:row>
      <xdr:rowOff>123825</xdr:rowOff>
    </xdr:from>
    <xdr:ext cx="76200" cy="180975"/>
    <xdr:sp macro="" textlink="">
      <xdr:nvSpPr>
        <xdr:cNvPr id="4"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59</xdr:row>
      <xdr:rowOff>123825</xdr:rowOff>
    </xdr:from>
    <xdr:ext cx="76200" cy="180975"/>
    <xdr:sp macro="" textlink="">
      <xdr:nvSpPr>
        <xdr:cNvPr id="5"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31</xdr:row>
      <xdr:rowOff>123825</xdr:rowOff>
    </xdr:from>
    <xdr:ext cx="76200" cy="180975"/>
    <xdr:sp macro="" textlink="">
      <xdr:nvSpPr>
        <xdr:cNvPr id="6" name="Text Box 54"/>
        <xdr:cNvSpPr txBox="1">
          <a:spLocks noChangeArrowheads="1"/>
        </xdr:cNvSpPr>
      </xdr:nvSpPr>
      <xdr:spPr bwMode="auto">
        <a:xfrm>
          <a:off x="2571750" y="6343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32</xdr:row>
      <xdr:rowOff>123825</xdr:rowOff>
    </xdr:from>
    <xdr:ext cx="76200" cy="180975"/>
    <xdr:sp macro="" textlink="">
      <xdr:nvSpPr>
        <xdr:cNvPr id="7" name="Text Box 54"/>
        <xdr:cNvSpPr txBox="1">
          <a:spLocks noChangeArrowheads="1"/>
        </xdr:cNvSpPr>
      </xdr:nvSpPr>
      <xdr:spPr bwMode="auto">
        <a:xfrm>
          <a:off x="2571750" y="6486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29</xdr:row>
      <xdr:rowOff>123825</xdr:rowOff>
    </xdr:from>
    <xdr:ext cx="76200" cy="180975"/>
    <xdr:sp macro="" textlink="">
      <xdr:nvSpPr>
        <xdr:cNvPr id="8" name="Text Box 54"/>
        <xdr:cNvSpPr txBox="1">
          <a:spLocks noChangeArrowheads="1"/>
        </xdr:cNvSpPr>
      </xdr:nvSpPr>
      <xdr:spPr bwMode="auto">
        <a:xfrm>
          <a:off x="2571750" y="6629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45</xdr:row>
      <xdr:rowOff>123825</xdr:rowOff>
    </xdr:from>
    <xdr:ext cx="76200" cy="180975"/>
    <xdr:sp macro="" textlink="">
      <xdr:nvSpPr>
        <xdr:cNvPr id="9" name="Text Box 54"/>
        <xdr:cNvSpPr txBox="1">
          <a:spLocks noChangeArrowheads="1"/>
        </xdr:cNvSpPr>
      </xdr:nvSpPr>
      <xdr:spPr bwMode="auto">
        <a:xfrm>
          <a:off x="2571750" y="3924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46</xdr:row>
      <xdr:rowOff>123825</xdr:rowOff>
    </xdr:from>
    <xdr:ext cx="76200" cy="180975"/>
    <xdr:sp macro="" textlink="">
      <xdr:nvSpPr>
        <xdr:cNvPr id="10" name="Text Box 54"/>
        <xdr:cNvSpPr txBox="1">
          <a:spLocks noChangeArrowheads="1"/>
        </xdr:cNvSpPr>
      </xdr:nvSpPr>
      <xdr:spPr bwMode="auto">
        <a:xfrm>
          <a:off x="2571750" y="4076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65</xdr:row>
      <xdr:rowOff>123825</xdr:rowOff>
    </xdr:from>
    <xdr:ext cx="76200" cy="180975"/>
    <xdr:sp macro="" textlink="">
      <xdr:nvSpPr>
        <xdr:cNvPr id="11" name="Text Box 54"/>
        <xdr:cNvSpPr txBox="1">
          <a:spLocks noChangeArrowheads="1"/>
        </xdr:cNvSpPr>
      </xdr:nvSpPr>
      <xdr:spPr bwMode="auto">
        <a:xfrm>
          <a:off x="2571750" y="4229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63</xdr:row>
      <xdr:rowOff>123825</xdr:rowOff>
    </xdr:from>
    <xdr:ext cx="76200" cy="180975"/>
    <xdr:sp macro="" textlink="">
      <xdr:nvSpPr>
        <xdr:cNvPr id="12" name="Text Box 54"/>
        <xdr:cNvSpPr txBox="1">
          <a:spLocks noChangeArrowheads="1"/>
        </xdr:cNvSpPr>
      </xdr:nvSpPr>
      <xdr:spPr bwMode="auto">
        <a:xfrm>
          <a:off x="2571750" y="51435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64</xdr:row>
      <xdr:rowOff>123825</xdr:rowOff>
    </xdr:from>
    <xdr:ext cx="76200" cy="180975"/>
    <xdr:sp macro="" textlink="">
      <xdr:nvSpPr>
        <xdr:cNvPr id="13" name="Text Box 54"/>
        <xdr:cNvSpPr txBox="1">
          <a:spLocks noChangeArrowheads="1"/>
        </xdr:cNvSpPr>
      </xdr:nvSpPr>
      <xdr:spPr bwMode="auto">
        <a:xfrm>
          <a:off x="2571750" y="52959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59</xdr:row>
      <xdr:rowOff>123825</xdr:rowOff>
    </xdr:from>
    <xdr:ext cx="76200" cy="180975"/>
    <xdr:sp macro="" textlink="">
      <xdr:nvSpPr>
        <xdr:cNvPr id="14" name="Text Box 54"/>
        <xdr:cNvSpPr txBox="1">
          <a:spLocks noChangeArrowheads="1"/>
        </xdr:cNvSpPr>
      </xdr:nvSpPr>
      <xdr:spPr bwMode="auto">
        <a:xfrm>
          <a:off x="2571750" y="54483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c:userShapes xmlns:c="http://schemas.openxmlformats.org/drawingml/2006/chart">
  <cdr:relSizeAnchor xmlns:cdr="http://schemas.openxmlformats.org/drawingml/2006/chartDrawing">
    <cdr:from>
      <cdr:x>0.31033</cdr:x>
      <cdr:y>0.92631</cdr:y>
    </cdr:from>
    <cdr:to>
      <cdr:x>0.7871</cdr:x>
      <cdr:y>0.96996</cdr:y>
    </cdr:to>
    <cdr:grpSp>
      <cdr:nvGrpSpPr>
        <cdr:cNvPr id="9" name="Group 8"/>
        <cdr:cNvGrpSpPr/>
      </cdr:nvGrpSpPr>
      <cdr:grpSpPr>
        <a:xfrm xmlns:a="http://schemas.openxmlformats.org/drawingml/2006/main">
          <a:off x="2955893" y="9718694"/>
          <a:ext cx="4541235" cy="457969"/>
          <a:chOff x="0" y="0"/>
          <a:chExt cx="4541207" cy="457943"/>
        </a:xfrm>
      </cdr:grpSpPr>
      <cdr:grpSp>
        <cdr:nvGrpSpPr>
          <cdr:cNvPr id="10" name="Group 9"/>
          <cdr:cNvGrpSpPr/>
        </cdr:nvGrpSpPr>
        <cdr:grpSpPr>
          <a:xfrm xmlns:a="http://schemas.openxmlformats.org/drawingml/2006/main">
            <a:off x="0" y="0"/>
            <a:ext cx="4540112" cy="161002"/>
            <a:chOff x="0" y="0"/>
            <a:chExt cx="4540112" cy="161002"/>
          </a:xfrm>
        </cdr:grpSpPr>
        <cdr:grpSp>
          <cdr:nvGrpSpPr>
            <cdr:cNvPr id="23" name="Group 22"/>
            <cdr:cNvGrpSpPr/>
          </cdr:nvGrpSpPr>
          <cdr:grpSpPr>
            <a:xfrm xmlns:a="http://schemas.openxmlformats.org/drawingml/2006/main">
              <a:off x="0" y="0"/>
              <a:ext cx="4540112" cy="161002"/>
              <a:chOff x="0" y="0"/>
              <a:chExt cx="4540112" cy="161002"/>
            </a:xfrm>
          </cdr:grpSpPr>
          <cdr:sp macro="" textlink="">
            <cdr:nvSpPr>
              <cdr:cNvPr id="29" name="Rectangle 28"/>
              <cdr:cNvSpPr/>
            </cdr:nvSpPr>
            <cdr:spPr>
              <a:xfrm xmlns:a="http://schemas.openxmlformats.org/drawingml/2006/main">
                <a:off x="0" y="0"/>
                <a:ext cx="4540112" cy="16100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30" name="Group 29"/>
              <cdr:cNvGrpSpPr/>
            </cdr:nvGrpSpPr>
            <cdr:grpSpPr>
              <a:xfrm xmlns:a="http://schemas.openxmlformats.org/drawingml/2006/main">
                <a:off x="722812" y="25127"/>
                <a:ext cx="2916730" cy="108000"/>
                <a:chOff x="722812" y="25127"/>
                <a:chExt cx="2916730" cy="108000"/>
              </a:xfrm>
            </cdr:grpSpPr>
            <cdr:sp macro="" textlink="">
              <cdr:nvSpPr>
                <cdr:cNvPr id="31" name="Diamond 30"/>
                <cdr:cNvSpPr>
                  <a:spLocks xmlns:a="http://schemas.openxmlformats.org/drawingml/2006/main" noChangeAspect="1"/>
                </cdr:cNvSpPr>
              </cdr:nvSpPr>
              <cdr:spPr>
                <a:xfrm xmlns:a="http://schemas.openxmlformats.org/drawingml/2006/main">
                  <a:off x="722812" y="25127"/>
                  <a:ext cx="107990" cy="108000"/>
                </a:xfrm>
                <a:prstGeom xmlns:a="http://schemas.openxmlformats.org/drawingml/2006/main" prst="diamond">
                  <a:avLst/>
                </a:prstGeom>
                <a:solidFill xmlns:a="http://schemas.openxmlformats.org/drawingml/2006/main">
                  <a:schemeClr val="accent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2" name="Oval 31"/>
                <cdr:cNvSpPr>
                  <a:spLocks xmlns:a="http://schemas.openxmlformats.org/drawingml/2006/main" noChangeAspect="1"/>
                </cdr:cNvSpPr>
              </cdr:nvSpPr>
              <cdr:spPr>
                <a:xfrm xmlns:a="http://schemas.openxmlformats.org/drawingml/2006/main">
                  <a:off x="2172384" y="25127"/>
                  <a:ext cx="107990" cy="108000"/>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33" name="Oval 32"/>
                <cdr:cNvSpPr>
                  <a:spLocks xmlns:a="http://schemas.openxmlformats.org/drawingml/2006/main" noChangeAspect="1"/>
                </cdr:cNvSpPr>
              </cdr:nvSpPr>
              <cdr:spPr>
                <a:xfrm xmlns:a="http://schemas.openxmlformats.org/drawingml/2006/main">
                  <a:off x="3549551" y="34127"/>
                  <a:ext cx="89991" cy="90000"/>
                </a:xfrm>
                <a:prstGeom xmlns:a="http://schemas.openxmlformats.org/drawingml/2006/main" prst="ellipse">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24" name="Group 23"/>
            <cdr:cNvGrpSpPr/>
          </cdr:nvGrpSpPr>
          <cdr:grpSpPr>
            <a:xfrm xmlns:a="http://schemas.openxmlformats.org/drawingml/2006/main">
              <a:off x="30384" y="9861"/>
              <a:ext cx="4425649" cy="136703"/>
              <a:chOff x="30384" y="9861"/>
              <a:chExt cx="4425565" cy="136670"/>
            </a:xfrm>
          </cdr:grpSpPr>
          <cdr:sp macro="" textlink="">
            <cdr:nvSpPr>
              <cdr:cNvPr id="25" name="TextBox 17"/>
              <cdr:cNvSpPr txBox="1"/>
            </cdr:nvSpPr>
            <cdr:spPr>
              <a:xfrm xmlns:a="http://schemas.openxmlformats.org/drawingml/2006/main">
                <a:off x="30384" y="13962"/>
                <a:ext cx="520361" cy="132569"/>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Male</a:t>
                </a:r>
              </a:p>
            </cdr:txBody>
          </cdr:sp>
          <cdr:sp macro="" textlink="">
            <cdr:nvSpPr>
              <cdr:cNvPr id="26" name="TextBox 18"/>
              <cdr:cNvSpPr txBox="1"/>
            </cdr:nvSpPr>
            <cdr:spPr>
              <a:xfrm xmlns:a="http://schemas.openxmlformats.org/drawingml/2006/main">
                <a:off x="982830" y="13962"/>
                <a:ext cx="87248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27" name="TextBox 1"/>
              <cdr:cNvSpPr txBox="1"/>
            </cdr:nvSpPr>
            <cdr:spPr>
              <a:xfrm xmlns:a="http://schemas.openxmlformats.org/drawingml/2006/main">
                <a:off x="2410296" y="9861"/>
                <a:ext cx="712076" cy="132569"/>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28" name="TextBox 20"/>
              <cdr:cNvSpPr txBox="1"/>
            </cdr:nvSpPr>
            <cdr:spPr>
              <a:xfrm xmlns:a="http://schemas.openxmlformats.org/drawingml/2006/main">
                <a:off x="3756835" y="13977"/>
                <a:ext cx="699114" cy="132537"/>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nvGrpSpPr>
          <cdr:cNvPr id="11" name="Group 10"/>
          <cdr:cNvGrpSpPr/>
        </cdr:nvGrpSpPr>
        <cdr:grpSpPr>
          <a:xfrm xmlns:a="http://schemas.openxmlformats.org/drawingml/2006/main">
            <a:off x="1" y="296942"/>
            <a:ext cx="4541206" cy="161001"/>
            <a:chOff x="1" y="296942"/>
            <a:chExt cx="4541206" cy="161001"/>
          </a:xfrm>
        </cdr:grpSpPr>
        <cdr:grpSp>
          <cdr:nvGrpSpPr>
            <cdr:cNvPr id="12" name="Group 11"/>
            <cdr:cNvGrpSpPr/>
          </cdr:nvGrpSpPr>
          <cdr:grpSpPr>
            <a:xfrm xmlns:a="http://schemas.openxmlformats.org/drawingml/2006/main">
              <a:off x="1" y="296942"/>
              <a:ext cx="4541206" cy="161001"/>
              <a:chOff x="1" y="296942"/>
              <a:chExt cx="4541206" cy="161001"/>
            </a:xfrm>
          </cdr:grpSpPr>
          <cdr:sp macro="" textlink="">
            <cdr:nvSpPr>
              <cdr:cNvPr id="18" name="Rectangle 17"/>
              <cdr:cNvSpPr/>
            </cdr:nvSpPr>
            <cdr:spPr>
              <a:xfrm xmlns:a="http://schemas.openxmlformats.org/drawingml/2006/main">
                <a:off x="1" y="296942"/>
                <a:ext cx="4541206" cy="161001"/>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nvGrpSpPr>
              <cdr:cNvPr id="19" name="Group 18"/>
              <cdr:cNvGrpSpPr/>
            </cdr:nvGrpSpPr>
            <cdr:grpSpPr>
              <a:xfrm xmlns:a="http://schemas.openxmlformats.org/drawingml/2006/main">
                <a:off x="722812" y="322069"/>
                <a:ext cx="2916730" cy="108000"/>
                <a:chOff x="722812" y="322069"/>
                <a:chExt cx="2916730" cy="108000"/>
              </a:xfrm>
            </cdr:grpSpPr>
            <cdr:sp macro="" textlink="">
              <cdr:nvSpPr>
                <cdr:cNvPr id="20" name="Diamond 19"/>
                <cdr:cNvSpPr>
                  <a:spLocks xmlns:a="http://schemas.openxmlformats.org/drawingml/2006/main" noChangeAspect="1"/>
                </cdr:cNvSpPr>
              </cdr:nvSpPr>
              <cdr:spPr>
                <a:xfrm xmlns:a="http://schemas.openxmlformats.org/drawingml/2006/main">
                  <a:off x="722812" y="322070"/>
                  <a:ext cx="107988" cy="107999"/>
                </a:xfrm>
                <a:prstGeom xmlns:a="http://schemas.openxmlformats.org/drawingml/2006/main" prst="diamond">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1" name="Oval 20"/>
                <cdr:cNvSpPr>
                  <a:spLocks xmlns:a="http://schemas.openxmlformats.org/drawingml/2006/main" noChangeAspect="1"/>
                </cdr:cNvSpPr>
              </cdr:nvSpPr>
              <cdr:spPr>
                <a:xfrm xmlns:a="http://schemas.openxmlformats.org/drawingml/2006/main">
                  <a:off x="2172385" y="322069"/>
                  <a:ext cx="107989" cy="107999"/>
                </a:xfrm>
                <a:prstGeom xmlns:a="http://schemas.openxmlformats.org/drawingml/2006/main" prst="ellipse">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2" name="Oval 21"/>
                <cdr:cNvSpPr>
                  <a:spLocks xmlns:a="http://schemas.openxmlformats.org/drawingml/2006/main" noChangeAspect="1"/>
                </cdr:cNvSpPr>
              </cdr:nvSpPr>
              <cdr:spPr>
                <a:xfrm xmlns:a="http://schemas.openxmlformats.org/drawingml/2006/main">
                  <a:off x="3549552" y="331069"/>
                  <a:ext cx="89990" cy="89999"/>
                </a:xfrm>
                <a:prstGeom xmlns:a="http://schemas.openxmlformats.org/drawingml/2006/main" prst="ellipse">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grpSp>
          <cdr:nvGrpSpPr>
            <cdr:cNvPr id="13" name="Group 12"/>
            <cdr:cNvGrpSpPr/>
          </cdr:nvGrpSpPr>
          <cdr:grpSpPr>
            <a:xfrm xmlns:a="http://schemas.openxmlformats.org/drawingml/2006/main">
              <a:off x="30387" y="302969"/>
              <a:ext cx="4425719" cy="136737"/>
              <a:chOff x="30387" y="302969"/>
              <a:chExt cx="4425667" cy="136721"/>
            </a:xfrm>
          </cdr:grpSpPr>
          <cdr:sp macro="" textlink="">
            <cdr:nvSpPr>
              <cdr:cNvPr id="14" name="TextBox 4"/>
              <cdr:cNvSpPr txBox="1"/>
            </cdr:nvSpPr>
            <cdr:spPr>
              <a:xfrm xmlns:a="http://schemas.openxmlformats.org/drawingml/2006/main">
                <a:off x="30387" y="307073"/>
                <a:ext cx="520373" cy="132617"/>
              </a:xfrm>
              <a:prstGeom xmlns:a="http://schemas.openxmlformats.org/drawingml/2006/main" prst="rect">
                <a:avLst/>
              </a:prstGeom>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ysClr val="windowText" lastClr="000000"/>
                    </a:solidFill>
                    <a:latin typeface="Arial" panose="020B0604020202020204" pitchFamily="34" charset="0"/>
                    <a:cs typeface="Arial" panose="020B0604020202020204" pitchFamily="34" charset="0"/>
                  </a:rPr>
                  <a:t>Female</a:t>
                </a:r>
              </a:p>
            </cdr:txBody>
          </cdr:sp>
          <cdr:sp macro="" textlink="">
            <cdr:nvSpPr>
              <cdr:cNvPr id="15" name="TextBox 5"/>
              <cdr:cNvSpPr txBox="1"/>
            </cdr:nvSpPr>
            <cdr:spPr>
              <a:xfrm xmlns:a="http://schemas.openxmlformats.org/drawingml/2006/main">
                <a:off x="982854" y="302969"/>
                <a:ext cx="872507" cy="132602"/>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National average</a:t>
                </a:r>
              </a:p>
            </cdr:txBody>
          </cdr:sp>
          <cdr:sp macro="" textlink="">
            <cdr:nvSpPr>
              <cdr:cNvPr id="16" name="TextBox 1"/>
              <cdr:cNvSpPr txBox="1"/>
            </cdr:nvSpPr>
            <cdr:spPr>
              <a:xfrm xmlns:a="http://schemas.openxmlformats.org/drawingml/2006/main">
                <a:off x="2410350" y="302969"/>
                <a:ext cx="712094" cy="13261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Capital region</a:t>
                </a:r>
              </a:p>
            </cdr:txBody>
          </cdr:sp>
          <cdr:sp macro="" textlink="">
            <cdr:nvSpPr>
              <cdr:cNvPr id="17" name="TextBox 7"/>
              <cdr:cNvSpPr txBox="1"/>
            </cdr:nvSpPr>
            <cdr:spPr>
              <a:xfrm xmlns:a="http://schemas.openxmlformats.org/drawingml/2006/main">
                <a:off x="3756920" y="307080"/>
                <a:ext cx="699134" cy="132602"/>
              </a:xfrm>
              <a:prstGeom xmlns:a="http://schemas.openxmlformats.org/drawingml/2006/main" prst="rect">
                <a:avLst/>
              </a:prstGeom>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Other regions</a:t>
                </a:r>
              </a:p>
            </cdr:txBody>
          </cdr:sp>
        </cdr:grpSp>
      </cdr:grpSp>
    </cdr:grpSp>
  </cdr:rel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7B86C2"/>
      </a:accent1>
      <a:accent2>
        <a:srgbClr val="BED730"/>
      </a:accent2>
      <a:accent3>
        <a:srgbClr val="F5E69D"/>
      </a:accent3>
      <a:accent4>
        <a:srgbClr val="588944"/>
      </a:accent4>
      <a:accent5>
        <a:srgbClr val="854337"/>
      </a:accent5>
      <a:accent6>
        <a:srgbClr val="C3C6E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Q402"/>
  <sheetViews>
    <sheetView showGridLines="0" tabSelected="1" zoomScaleNormal="100" workbookViewId="0"/>
  </sheetViews>
  <sheetFormatPr defaultRowHeight="11.25" customHeight="1"/>
  <cols>
    <col min="1" max="2" width="6.42578125" style="53"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19" width="8.7109375" style="74" customWidth="1"/>
    <col min="20" max="20" width="11.5703125" style="53" customWidth="1"/>
    <col min="21" max="30" width="8.7109375" style="53" customWidth="1"/>
    <col min="31" max="32" width="11.42578125" style="53" customWidth="1"/>
    <col min="33" max="34" width="9.140625" style="53"/>
    <col min="35" max="35" width="16" style="53" customWidth="1"/>
    <col min="36" max="48" width="9.140625" style="53"/>
    <col min="49" max="49" width="31.85546875" style="53" customWidth="1"/>
    <col min="50"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52"/>
      <c r="B1" s="54"/>
    </row>
    <row r="2" spans="1:69" ht="11.25" customHeight="1">
      <c r="A2" s="54"/>
      <c r="B2" s="54"/>
      <c r="F2" s="59"/>
      <c r="G2" s="59"/>
      <c r="H2" s="59"/>
      <c r="R2" s="53"/>
      <c r="S2" s="53"/>
    </row>
    <row r="3" spans="1:69" ht="11.25" customHeight="1">
      <c r="A3" s="54"/>
      <c r="B3" s="54"/>
      <c r="C3" s="51" t="s">
        <v>821</v>
      </c>
      <c r="F3" s="59"/>
      <c r="G3" s="59"/>
      <c r="H3" s="59"/>
      <c r="R3" s="53"/>
      <c r="S3" s="53"/>
    </row>
    <row r="4" spans="1:69" ht="11.25" customHeight="1">
      <c r="A4" s="54"/>
      <c r="B4" s="54"/>
      <c r="C4" s="51" t="s">
        <v>822</v>
      </c>
    </row>
    <row r="5" spans="1:69" ht="11.25" customHeight="1">
      <c r="A5" s="54"/>
      <c r="B5" s="54"/>
      <c r="C5" s="137"/>
    </row>
    <row r="6" spans="1:69" ht="15">
      <c r="C6" s="138" t="s">
        <v>885</v>
      </c>
    </row>
    <row r="7" spans="1:69" ht="12">
      <c r="C7" s="58" t="s">
        <v>851</v>
      </c>
      <c r="U7" s="75"/>
    </row>
    <row r="8" spans="1:69" ht="12" customHeight="1">
      <c r="A8" s="52"/>
      <c r="B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c r="AT8" s="78"/>
      <c r="AU8" s="78"/>
    </row>
    <row r="9" spans="1:69" ht="12" customHeight="1">
      <c r="C9" s="7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8"/>
      <c r="AM9" s="78"/>
      <c r="AN9" s="78"/>
      <c r="AO9" s="78"/>
      <c r="AP9" s="78"/>
      <c r="AQ9" s="78"/>
      <c r="AR9" s="78"/>
      <c r="AS9" s="78"/>
      <c r="AT9" s="78"/>
      <c r="AU9" s="78"/>
    </row>
    <row r="10" spans="1:69" ht="12" customHeight="1">
      <c r="A10" s="79"/>
      <c r="B10" s="79"/>
      <c r="C10" s="62"/>
      <c r="D10" s="61"/>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N10" s="81"/>
      <c r="AO10" s="81"/>
      <c r="AQ10" s="82"/>
      <c r="AR10" s="83"/>
      <c r="AS10" s="81"/>
      <c r="BB10" s="84"/>
      <c r="BC10" s="84"/>
      <c r="BJ10" s="81"/>
      <c r="BM10" s="6"/>
      <c r="BN10" s="6"/>
      <c r="BP10" s="82"/>
      <c r="BQ10" s="83"/>
    </row>
    <row r="11" spans="1:69" ht="36">
      <c r="A11" s="79"/>
      <c r="B11" s="79"/>
      <c r="C11" s="62"/>
      <c r="D11" s="61"/>
      <c r="E11" s="85" t="s">
        <v>847</v>
      </c>
      <c r="F11" s="85" t="s">
        <v>848</v>
      </c>
      <c r="G11" s="85" t="s">
        <v>849</v>
      </c>
      <c r="H11" s="85" t="s">
        <v>850</v>
      </c>
      <c r="I11" s="85" t="s">
        <v>1032</v>
      </c>
      <c r="J11" s="85" t="s">
        <v>871</v>
      </c>
      <c r="K11" s="134">
        <v>1</v>
      </c>
      <c r="L11" s="134">
        <v>2</v>
      </c>
      <c r="M11" s="134">
        <v>3</v>
      </c>
      <c r="N11" s="134">
        <v>4</v>
      </c>
      <c r="O11" s="134">
        <v>5</v>
      </c>
      <c r="P11" s="134">
        <v>6</v>
      </c>
      <c r="Q11" s="134">
        <v>7</v>
      </c>
      <c r="R11" s="134">
        <v>8</v>
      </c>
      <c r="S11" s="134">
        <v>9</v>
      </c>
      <c r="T11" s="134">
        <v>10</v>
      </c>
      <c r="U11" s="134">
        <v>11</v>
      </c>
      <c r="V11" s="134">
        <v>12</v>
      </c>
      <c r="W11" s="134">
        <v>13</v>
      </c>
      <c r="X11" s="134">
        <v>14</v>
      </c>
      <c r="Y11" s="134">
        <v>15</v>
      </c>
      <c r="Z11" s="134">
        <v>16</v>
      </c>
      <c r="AA11" s="134">
        <v>17</v>
      </c>
      <c r="AB11" s="134">
        <v>18</v>
      </c>
      <c r="AC11" s="134">
        <v>19</v>
      </c>
      <c r="AD11" s="134">
        <v>20</v>
      </c>
      <c r="AE11" s="134">
        <v>21</v>
      </c>
      <c r="AF11" s="134">
        <v>22</v>
      </c>
      <c r="AG11" s="134">
        <v>23</v>
      </c>
      <c r="AH11" s="134">
        <v>24</v>
      </c>
      <c r="AI11" s="134">
        <v>25</v>
      </c>
      <c r="AJ11" s="134">
        <v>26</v>
      </c>
      <c r="AK11" s="134">
        <v>27</v>
      </c>
      <c r="AL11" s="134">
        <v>28</v>
      </c>
      <c r="AM11" s="134">
        <v>29</v>
      </c>
      <c r="AN11" s="134">
        <v>30</v>
      </c>
      <c r="AO11" s="134">
        <v>31</v>
      </c>
      <c r="AP11" s="134">
        <v>32</v>
      </c>
      <c r="AQ11" s="134">
        <v>33</v>
      </c>
      <c r="AR11" s="134">
        <v>34</v>
      </c>
      <c r="AS11" s="134">
        <v>35</v>
      </c>
      <c r="AT11" s="134">
        <v>36</v>
      </c>
      <c r="AW11" s="61"/>
      <c r="AX11" s="61"/>
      <c r="AY11" s="61"/>
      <c r="BB11" s="84"/>
      <c r="BC11" s="84"/>
      <c r="BJ11" s="81"/>
      <c r="BM11" s="6"/>
      <c r="BN11" s="6"/>
      <c r="BP11" s="82"/>
      <c r="BQ11" s="83"/>
    </row>
    <row r="12" spans="1:69" ht="12" customHeight="1">
      <c r="A12" s="140">
        <v>65</v>
      </c>
      <c r="B12" s="141">
        <f>B14+1</f>
        <v>35.75</v>
      </c>
      <c r="C12" s="62" t="s">
        <v>829</v>
      </c>
      <c r="D12" s="63" t="s">
        <v>874</v>
      </c>
      <c r="E12" s="93">
        <v>0</v>
      </c>
      <c r="F12" s="55">
        <f t="shared" ref="F12:F19" si="0">MIN(H12:AT12)</f>
        <v>78.2</v>
      </c>
      <c r="G12" s="55">
        <f t="shared" ref="G12:G19" si="1">MAX(H12:AT12)-F12</f>
        <v>2.8999999999999915</v>
      </c>
      <c r="H12" s="93">
        <v>79.5</v>
      </c>
      <c r="I12" s="121">
        <v>81.099999999999994</v>
      </c>
      <c r="J12" s="121">
        <v>79.2</v>
      </c>
      <c r="K12" s="121">
        <v>78.3</v>
      </c>
      <c r="L12" s="121">
        <v>79.5</v>
      </c>
      <c r="M12" s="121">
        <v>79.7</v>
      </c>
      <c r="N12" s="121">
        <v>80.599999999999994</v>
      </c>
      <c r="O12" s="121">
        <v>79.8</v>
      </c>
      <c r="P12" s="121">
        <v>80.2</v>
      </c>
      <c r="Q12" s="121">
        <v>80.5</v>
      </c>
      <c r="R12" s="121">
        <v>80.400000000000006</v>
      </c>
      <c r="S12" s="121">
        <v>78.599999999999994</v>
      </c>
      <c r="T12" s="121">
        <v>79.8</v>
      </c>
      <c r="U12" s="121">
        <v>79.3</v>
      </c>
      <c r="V12" s="121">
        <v>79.400000000000006</v>
      </c>
      <c r="W12" s="121">
        <v>78.2</v>
      </c>
      <c r="X12" s="121">
        <v>79</v>
      </c>
      <c r="Y12" s="121">
        <v>78.900000000000006</v>
      </c>
      <c r="Z12" s="121">
        <v>78.2</v>
      </c>
      <c r="AA12" s="121">
        <v>79.099999999999994</v>
      </c>
      <c r="AB12" s="120"/>
      <c r="AC12" s="120"/>
      <c r="AD12" s="120"/>
      <c r="AE12" s="120"/>
      <c r="AF12" s="120"/>
      <c r="AG12" s="120"/>
      <c r="AH12" s="120"/>
      <c r="AI12" s="126"/>
      <c r="AJ12" s="120"/>
      <c r="AK12" s="126"/>
      <c r="AL12" s="126"/>
      <c r="AM12" s="126"/>
      <c r="AN12" s="127"/>
      <c r="AO12" s="126"/>
      <c r="AP12" s="126"/>
      <c r="AQ12" s="127"/>
      <c r="AR12" s="126"/>
      <c r="AS12" s="126"/>
      <c r="AT12" s="126"/>
      <c r="AU12" s="53">
        <f t="shared" ref="AU12:AU43" si="2">AU13+0.5</f>
        <v>36</v>
      </c>
      <c r="AW12" s="147"/>
      <c r="AX12" s="143"/>
      <c r="AY12" s="62"/>
      <c r="BC12" s="84"/>
      <c r="BJ12" s="81"/>
      <c r="BM12" s="6"/>
      <c r="BN12" s="6"/>
      <c r="BP12" s="82"/>
      <c r="BQ12" s="83"/>
    </row>
    <row r="13" spans="1:69" ht="12" customHeight="1">
      <c r="A13" s="140"/>
      <c r="B13" s="141"/>
      <c r="C13" s="62"/>
      <c r="D13" s="63" t="s">
        <v>875</v>
      </c>
      <c r="E13" s="93">
        <v>0</v>
      </c>
      <c r="F13" s="55">
        <f t="shared" si="0"/>
        <v>82.6</v>
      </c>
      <c r="G13" s="55">
        <f t="shared" si="1"/>
        <v>4.4000000000000057</v>
      </c>
      <c r="H13" s="93">
        <v>85.5</v>
      </c>
      <c r="I13" s="121">
        <v>86.8</v>
      </c>
      <c r="J13" s="121">
        <v>85.7</v>
      </c>
      <c r="K13" s="121">
        <v>85.1</v>
      </c>
      <c r="L13" s="121">
        <v>86.1</v>
      </c>
      <c r="M13" s="121">
        <v>86.4</v>
      </c>
      <c r="N13" s="121">
        <v>87</v>
      </c>
      <c r="O13" s="121">
        <v>86.4</v>
      </c>
      <c r="P13" s="121">
        <v>85.9</v>
      </c>
      <c r="Q13" s="121">
        <v>86.7</v>
      </c>
      <c r="R13" s="121">
        <v>85.7</v>
      </c>
      <c r="S13" s="121">
        <v>84.8</v>
      </c>
      <c r="T13" s="121">
        <v>85.7</v>
      </c>
      <c r="U13" s="121">
        <v>85</v>
      </c>
      <c r="V13" s="121">
        <v>84.8</v>
      </c>
      <c r="W13" s="121">
        <v>84</v>
      </c>
      <c r="X13" s="121">
        <v>84.9</v>
      </c>
      <c r="Y13" s="121">
        <v>82.6</v>
      </c>
      <c r="Z13" s="121">
        <v>82.9</v>
      </c>
      <c r="AA13" s="121">
        <v>84.5</v>
      </c>
      <c r="AB13" s="120"/>
      <c r="AC13" s="120"/>
      <c r="AD13" s="120"/>
      <c r="AE13" s="120"/>
      <c r="AF13" s="120"/>
      <c r="AG13" s="120"/>
      <c r="AH13" s="120"/>
      <c r="AI13" s="126"/>
      <c r="AJ13" s="120"/>
      <c r="AK13" s="126"/>
      <c r="AL13" s="126"/>
      <c r="AM13" s="126"/>
      <c r="AN13" s="127"/>
      <c r="AO13" s="126"/>
      <c r="AP13" s="126"/>
      <c r="AQ13" s="127"/>
      <c r="AR13" s="126"/>
      <c r="AS13" s="126"/>
      <c r="AT13" s="126"/>
      <c r="AU13" s="53">
        <f t="shared" si="2"/>
        <v>35.5</v>
      </c>
      <c r="AW13" s="147"/>
      <c r="AX13" s="143"/>
      <c r="AY13" s="62"/>
      <c r="BC13" s="84"/>
      <c r="BJ13" s="81"/>
      <c r="BM13" s="6"/>
      <c r="BN13" s="6"/>
      <c r="BP13" s="82"/>
      <c r="BQ13" s="83"/>
    </row>
    <row r="14" spans="1:69" ht="12" customHeight="1">
      <c r="A14" s="140">
        <v>65</v>
      </c>
      <c r="B14" s="141">
        <f>B16+1</f>
        <v>34.75</v>
      </c>
      <c r="C14" s="90" t="s">
        <v>831</v>
      </c>
      <c r="D14" s="63" t="s">
        <v>874</v>
      </c>
      <c r="E14" s="93">
        <v>0</v>
      </c>
      <c r="F14" s="55">
        <f t="shared" si="0"/>
        <v>78.2</v>
      </c>
      <c r="G14" s="55">
        <f t="shared" si="1"/>
        <v>3</v>
      </c>
      <c r="H14" s="93">
        <v>79.8</v>
      </c>
      <c r="I14" s="121">
        <v>79.3</v>
      </c>
      <c r="J14" s="121">
        <v>79.900000000000006</v>
      </c>
      <c r="K14" s="121">
        <v>80.400000000000006</v>
      </c>
      <c r="L14" s="121">
        <v>79.8</v>
      </c>
      <c r="M14" s="121">
        <v>80.2</v>
      </c>
      <c r="N14" s="121">
        <v>81.099999999999994</v>
      </c>
      <c r="O14" s="121">
        <v>81.2</v>
      </c>
      <c r="P14" s="121">
        <v>80.3</v>
      </c>
      <c r="Q14" s="121">
        <v>79.5</v>
      </c>
      <c r="R14" s="121">
        <v>80.400000000000006</v>
      </c>
      <c r="S14" s="121">
        <v>80.400000000000006</v>
      </c>
      <c r="T14" s="121">
        <v>80.3</v>
      </c>
      <c r="U14" s="121">
        <v>80.900000000000006</v>
      </c>
      <c r="V14" s="121">
        <v>79.5</v>
      </c>
      <c r="W14" s="121">
        <v>80</v>
      </c>
      <c r="X14" s="121">
        <v>80</v>
      </c>
      <c r="Y14" s="121">
        <v>78.2</v>
      </c>
      <c r="Z14" s="121">
        <v>80.3</v>
      </c>
      <c r="AA14" s="121">
        <v>80.099999999999994</v>
      </c>
      <c r="AB14" s="121">
        <v>79.5</v>
      </c>
      <c r="AC14" s="121">
        <v>79.099999999999994</v>
      </c>
      <c r="AD14" s="121"/>
      <c r="AE14" s="121"/>
      <c r="AF14" s="121"/>
      <c r="AG14" s="121"/>
      <c r="AH14" s="121"/>
      <c r="AI14" s="126"/>
      <c r="AJ14" s="126"/>
      <c r="AK14" s="126"/>
      <c r="AL14" s="126"/>
      <c r="AM14" s="126"/>
      <c r="AN14" s="126"/>
      <c r="AO14" s="126"/>
      <c r="AP14" s="126"/>
      <c r="AQ14" s="126"/>
      <c r="AR14" s="126"/>
      <c r="AS14" s="126"/>
      <c r="AT14" s="126"/>
      <c r="AU14" s="53">
        <f t="shared" si="2"/>
        <v>35</v>
      </c>
      <c r="AW14" s="147"/>
      <c r="AX14" s="143"/>
      <c r="AY14" s="62"/>
      <c r="BC14" s="84"/>
      <c r="BJ14" s="81"/>
      <c r="BM14" s="6"/>
      <c r="BN14" s="6"/>
      <c r="BP14" s="82"/>
      <c r="BQ14" s="83"/>
    </row>
    <row r="15" spans="1:69" ht="12" customHeight="1">
      <c r="A15" s="140"/>
      <c r="B15" s="141"/>
      <c r="C15" s="90"/>
      <c r="D15" s="63" t="s">
        <v>875</v>
      </c>
      <c r="E15" s="93">
        <v>0</v>
      </c>
      <c r="F15" s="55">
        <f t="shared" si="0"/>
        <v>83.2</v>
      </c>
      <c r="G15" s="55">
        <f t="shared" si="1"/>
        <v>3.2000000000000028</v>
      </c>
      <c r="H15" s="93">
        <v>84.8</v>
      </c>
      <c r="I15" s="121">
        <v>85.4</v>
      </c>
      <c r="J15" s="121">
        <v>84.7</v>
      </c>
      <c r="K15" s="121">
        <v>84.9</v>
      </c>
      <c r="L15" s="121">
        <v>84.6</v>
      </c>
      <c r="M15" s="121">
        <v>85.2</v>
      </c>
      <c r="N15" s="121">
        <v>85.4</v>
      </c>
      <c r="O15" s="121">
        <v>86.4</v>
      </c>
      <c r="P15" s="121">
        <v>85.5</v>
      </c>
      <c r="Q15" s="121">
        <v>85.1</v>
      </c>
      <c r="R15" s="121">
        <v>85.3</v>
      </c>
      <c r="S15" s="121">
        <v>85.2</v>
      </c>
      <c r="T15" s="121">
        <v>85.3</v>
      </c>
      <c r="U15" s="121">
        <v>85.8</v>
      </c>
      <c r="V15" s="121">
        <v>84.3</v>
      </c>
      <c r="W15" s="121">
        <v>85.1</v>
      </c>
      <c r="X15" s="121">
        <v>85.3</v>
      </c>
      <c r="Y15" s="121">
        <v>83.2</v>
      </c>
      <c r="Z15" s="121">
        <v>84.9</v>
      </c>
      <c r="AA15" s="121">
        <v>85</v>
      </c>
      <c r="AB15" s="121">
        <v>84.5</v>
      </c>
      <c r="AC15" s="121">
        <v>83.5</v>
      </c>
      <c r="AD15" s="121"/>
      <c r="AE15" s="121"/>
      <c r="AF15" s="121"/>
      <c r="AG15" s="121"/>
      <c r="AH15" s="121"/>
      <c r="AI15" s="126"/>
      <c r="AJ15" s="126"/>
      <c r="AK15" s="126"/>
      <c r="AL15" s="126"/>
      <c r="AM15" s="126"/>
      <c r="AN15" s="126"/>
      <c r="AO15" s="126"/>
      <c r="AP15" s="126"/>
      <c r="AQ15" s="126"/>
      <c r="AR15" s="126"/>
      <c r="AS15" s="126"/>
      <c r="AT15" s="126"/>
      <c r="AU15" s="53">
        <f t="shared" si="2"/>
        <v>34.5</v>
      </c>
      <c r="AW15" s="147"/>
      <c r="AX15" s="143"/>
      <c r="AY15" s="62"/>
      <c r="BC15" s="84"/>
      <c r="BJ15" s="81"/>
      <c r="BM15" s="6"/>
      <c r="BN15" s="6"/>
      <c r="BP15" s="82"/>
      <c r="BQ15" s="83"/>
    </row>
    <row r="16" spans="1:69" ht="12" customHeight="1">
      <c r="A16" s="140">
        <v>65</v>
      </c>
      <c r="B16" s="141">
        <f>B18+1</f>
        <v>33.75</v>
      </c>
      <c r="C16" s="90" t="s">
        <v>830</v>
      </c>
      <c r="D16" s="63" t="s">
        <v>874</v>
      </c>
      <c r="E16" s="93">
        <v>0</v>
      </c>
      <c r="F16" s="55">
        <f t="shared" si="0"/>
        <v>75.5</v>
      </c>
      <c r="G16" s="55">
        <f t="shared" si="1"/>
        <v>5</v>
      </c>
      <c r="H16" s="93">
        <v>78.7</v>
      </c>
      <c r="I16" s="121">
        <v>80.5</v>
      </c>
      <c r="J16" s="121">
        <v>77.400000000000006</v>
      </c>
      <c r="K16" s="121">
        <v>76.900000000000006</v>
      </c>
      <c r="L16" s="121">
        <v>77.5</v>
      </c>
      <c r="M16" s="121">
        <v>78.8</v>
      </c>
      <c r="N16" s="121">
        <v>77.8</v>
      </c>
      <c r="O16" s="121">
        <v>78.2</v>
      </c>
      <c r="P16" s="121">
        <v>75.5</v>
      </c>
      <c r="Q16" s="121">
        <v>77.900000000000006</v>
      </c>
      <c r="R16" s="121">
        <v>79.5</v>
      </c>
      <c r="S16" s="121">
        <v>78.599999999999994</v>
      </c>
      <c r="T16" s="121">
        <v>79</v>
      </c>
      <c r="U16" s="121">
        <v>77.5</v>
      </c>
      <c r="V16" s="121">
        <v>78.599999999999994</v>
      </c>
      <c r="W16" s="121">
        <v>79</v>
      </c>
      <c r="X16" s="121">
        <v>80</v>
      </c>
      <c r="Y16" s="121">
        <v>78.599999999999994</v>
      </c>
      <c r="Z16" s="121">
        <v>79.900000000000006</v>
      </c>
      <c r="AA16" s="121">
        <v>78</v>
      </c>
      <c r="AB16" s="121">
        <v>78.8</v>
      </c>
      <c r="AC16" s="121">
        <v>79.5</v>
      </c>
      <c r="AD16" s="121">
        <v>80.2</v>
      </c>
      <c r="AE16" s="121">
        <v>76.8</v>
      </c>
      <c r="AF16" s="121">
        <v>79.400000000000006</v>
      </c>
      <c r="AG16" s="121">
        <v>76.099999999999994</v>
      </c>
      <c r="AH16" s="121">
        <v>76.8</v>
      </c>
      <c r="AI16" s="126"/>
      <c r="AJ16" s="120"/>
      <c r="AK16" s="126"/>
      <c r="AL16" s="126"/>
      <c r="AM16" s="126"/>
      <c r="AN16" s="127"/>
      <c r="AO16" s="126"/>
      <c r="AP16" s="126"/>
      <c r="AQ16" s="127"/>
      <c r="AR16" s="126"/>
      <c r="AS16" s="126"/>
      <c r="AT16" s="126"/>
      <c r="AU16" s="53">
        <f t="shared" si="2"/>
        <v>34</v>
      </c>
      <c r="AW16" s="147"/>
      <c r="AX16" s="143"/>
      <c r="AY16" s="62"/>
      <c r="BC16" s="84"/>
      <c r="BJ16" s="81"/>
      <c r="BM16" s="6"/>
      <c r="BN16" s="6"/>
      <c r="BP16" s="82"/>
      <c r="BQ16" s="83"/>
    </row>
    <row r="17" spans="1:69" ht="12" customHeight="1">
      <c r="A17" s="140"/>
      <c r="B17" s="141"/>
      <c r="C17" s="90"/>
      <c r="D17" s="63" t="s">
        <v>875</v>
      </c>
      <c r="E17" s="93">
        <v>0</v>
      </c>
      <c r="F17" s="55">
        <f t="shared" si="0"/>
        <v>83.3</v>
      </c>
      <c r="G17" s="55">
        <f t="shared" si="1"/>
        <v>3.4000000000000057</v>
      </c>
      <c r="H17" s="93">
        <v>85.4</v>
      </c>
      <c r="I17" s="121">
        <v>86.7</v>
      </c>
      <c r="J17" s="121">
        <v>84.5</v>
      </c>
      <c r="K17" s="121">
        <v>83.6</v>
      </c>
      <c r="L17" s="121">
        <v>84.4</v>
      </c>
      <c r="M17" s="121">
        <v>85.7</v>
      </c>
      <c r="N17" s="121">
        <v>85.3</v>
      </c>
      <c r="O17" s="121">
        <v>85.3</v>
      </c>
      <c r="P17" s="121">
        <v>83.3</v>
      </c>
      <c r="Q17" s="121">
        <v>84.3</v>
      </c>
      <c r="R17" s="121">
        <v>85.1</v>
      </c>
      <c r="S17" s="121">
        <v>85.3</v>
      </c>
      <c r="T17" s="121">
        <v>86.1</v>
      </c>
      <c r="U17" s="121">
        <v>85</v>
      </c>
      <c r="V17" s="121">
        <v>85.8</v>
      </c>
      <c r="W17" s="121">
        <v>85.7</v>
      </c>
      <c r="X17" s="121">
        <v>85.9</v>
      </c>
      <c r="Y17" s="121">
        <v>85.6</v>
      </c>
      <c r="Z17" s="121">
        <v>86.3</v>
      </c>
      <c r="AA17" s="121">
        <v>85.1</v>
      </c>
      <c r="AB17" s="121">
        <v>85.2</v>
      </c>
      <c r="AC17" s="121">
        <v>85.6</v>
      </c>
      <c r="AD17" s="121">
        <v>86.1</v>
      </c>
      <c r="AE17" s="121">
        <v>85.2</v>
      </c>
      <c r="AF17" s="121">
        <v>86.4</v>
      </c>
      <c r="AG17" s="121">
        <v>83.5</v>
      </c>
      <c r="AH17" s="121">
        <v>83.9</v>
      </c>
      <c r="AI17" s="126"/>
      <c r="AJ17" s="120"/>
      <c r="AK17" s="126"/>
      <c r="AL17" s="126"/>
      <c r="AM17" s="126"/>
      <c r="AN17" s="127"/>
      <c r="AO17" s="126"/>
      <c r="AP17" s="126"/>
      <c r="AQ17" s="127"/>
      <c r="AR17" s="126"/>
      <c r="AS17" s="126"/>
      <c r="AT17" s="126"/>
      <c r="AU17" s="53">
        <f t="shared" si="2"/>
        <v>33.5</v>
      </c>
      <c r="AW17" s="147"/>
      <c r="AX17" s="143"/>
      <c r="AY17" s="62"/>
      <c r="BC17" s="84"/>
      <c r="BJ17" s="81"/>
      <c r="BM17" s="6"/>
      <c r="BN17" s="6"/>
      <c r="BP17" s="82"/>
      <c r="BQ17" s="83"/>
    </row>
    <row r="18" spans="1:69" ht="12" customHeight="1">
      <c r="A18" s="140">
        <v>65</v>
      </c>
      <c r="B18" s="141">
        <f>B20+1</f>
        <v>32.75</v>
      </c>
      <c r="C18" s="53" t="s">
        <v>844</v>
      </c>
      <c r="D18" s="63" t="s">
        <v>874</v>
      </c>
      <c r="E18" s="93">
        <v>0</v>
      </c>
      <c r="F18" s="55">
        <f t="shared" si="0"/>
        <v>78.900000000000006</v>
      </c>
      <c r="G18" s="55">
        <f t="shared" si="1"/>
        <v>1.6999999999999886</v>
      </c>
      <c r="H18" s="93">
        <v>79.900000000000006</v>
      </c>
      <c r="I18" s="121">
        <v>80.599999999999994</v>
      </c>
      <c r="J18" s="121">
        <v>79.8</v>
      </c>
      <c r="K18" s="121">
        <v>80.3</v>
      </c>
      <c r="L18" s="121">
        <v>79.7</v>
      </c>
      <c r="M18" s="121">
        <v>80.099999999999994</v>
      </c>
      <c r="N18" s="121">
        <v>79.2</v>
      </c>
      <c r="O18" s="121">
        <v>79.400000000000006</v>
      </c>
      <c r="P18" s="121">
        <v>78.900000000000006</v>
      </c>
      <c r="Q18" s="126"/>
      <c r="R18" s="131"/>
      <c r="S18" s="131"/>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53">
        <f t="shared" si="2"/>
        <v>33</v>
      </c>
      <c r="AW18" s="147"/>
      <c r="AX18" s="143"/>
      <c r="AY18" s="62"/>
      <c r="BC18" s="84"/>
      <c r="BJ18" s="81"/>
      <c r="BM18" s="14"/>
      <c r="BN18" s="14"/>
      <c r="BP18" s="82"/>
      <c r="BQ18" s="83"/>
    </row>
    <row r="19" spans="1:69" ht="12" customHeight="1">
      <c r="A19" s="140"/>
      <c r="B19" s="141"/>
      <c r="D19" s="63" t="s">
        <v>875</v>
      </c>
      <c r="E19" s="93">
        <v>0</v>
      </c>
      <c r="F19" s="55">
        <f t="shared" si="0"/>
        <v>83</v>
      </c>
      <c r="G19" s="55">
        <f t="shared" si="1"/>
        <v>1.0999999999999943</v>
      </c>
      <c r="H19" s="93">
        <v>83.6</v>
      </c>
      <c r="I19" s="121">
        <v>84.1</v>
      </c>
      <c r="J19" s="121">
        <v>83.6</v>
      </c>
      <c r="K19" s="121">
        <v>83.4</v>
      </c>
      <c r="L19" s="121">
        <v>83.4</v>
      </c>
      <c r="M19" s="121">
        <v>83.9</v>
      </c>
      <c r="N19" s="121">
        <v>83.1</v>
      </c>
      <c r="O19" s="121">
        <v>83</v>
      </c>
      <c r="P19" s="121">
        <v>83.1</v>
      </c>
      <c r="Q19" s="126"/>
      <c r="R19" s="131"/>
      <c r="S19" s="131"/>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53">
        <f t="shared" si="2"/>
        <v>32.5</v>
      </c>
      <c r="AW19" s="147"/>
      <c r="AX19" s="143"/>
      <c r="AY19" s="62"/>
      <c r="BC19" s="84"/>
      <c r="BJ19" s="81"/>
      <c r="BM19" s="14"/>
      <c r="BN19" s="14"/>
      <c r="BP19" s="82"/>
      <c r="BQ19" s="83"/>
    </row>
    <row r="20" spans="1:69" ht="12" customHeight="1">
      <c r="A20" s="140">
        <v>65</v>
      </c>
      <c r="B20" s="141">
        <f>B22+1</f>
        <v>31.75</v>
      </c>
      <c r="C20" s="84" t="s">
        <v>552</v>
      </c>
      <c r="D20" s="63" t="s">
        <v>874</v>
      </c>
      <c r="E20" s="93"/>
      <c r="F20" s="55"/>
      <c r="G20" s="55"/>
      <c r="H20" s="93">
        <v>79.099999999999994</v>
      </c>
      <c r="I20" s="125"/>
      <c r="J20" s="121"/>
      <c r="K20" s="121"/>
      <c r="L20" s="132"/>
      <c r="M20" s="120"/>
      <c r="N20" s="120"/>
      <c r="O20" s="120"/>
      <c r="P20" s="120"/>
      <c r="Q20" s="120"/>
      <c r="R20" s="123"/>
      <c r="S20" s="123"/>
      <c r="T20" s="120"/>
      <c r="U20" s="120"/>
      <c r="V20" s="120"/>
      <c r="W20" s="120"/>
      <c r="X20" s="120"/>
      <c r="Y20" s="120"/>
      <c r="Z20" s="120"/>
      <c r="AA20" s="120"/>
      <c r="AB20" s="120"/>
      <c r="AC20" s="120"/>
      <c r="AD20" s="120"/>
      <c r="AE20" s="120"/>
      <c r="AF20" s="120"/>
      <c r="AG20" s="130"/>
      <c r="AH20" s="130"/>
      <c r="AI20" s="126"/>
      <c r="AJ20" s="126"/>
      <c r="AK20" s="126"/>
      <c r="AL20" s="126"/>
      <c r="AM20" s="126"/>
      <c r="AN20" s="126"/>
      <c r="AO20" s="126"/>
      <c r="AP20" s="126"/>
      <c r="AQ20" s="126"/>
      <c r="AR20" s="126"/>
      <c r="AS20" s="126"/>
      <c r="AT20" s="126"/>
      <c r="AU20" s="53">
        <f t="shared" si="2"/>
        <v>32</v>
      </c>
      <c r="AW20" s="147"/>
      <c r="AX20" s="143"/>
      <c r="AY20" s="62"/>
      <c r="BC20" s="84"/>
      <c r="BJ20" s="81"/>
      <c r="BM20" s="87"/>
      <c r="BN20" s="87"/>
      <c r="BP20" s="88"/>
      <c r="BQ20" s="83"/>
    </row>
    <row r="21" spans="1:69" ht="12" customHeight="1">
      <c r="A21" s="140"/>
      <c r="B21" s="141"/>
      <c r="C21" s="84"/>
      <c r="D21" s="63" t="s">
        <v>875</v>
      </c>
      <c r="E21" s="93"/>
      <c r="F21" s="55"/>
      <c r="G21" s="55"/>
      <c r="H21" s="93">
        <v>83.8</v>
      </c>
      <c r="I21" s="125"/>
      <c r="J21" s="121"/>
      <c r="K21" s="121"/>
      <c r="L21" s="132"/>
      <c r="M21" s="120"/>
      <c r="N21" s="120"/>
      <c r="O21" s="120"/>
      <c r="P21" s="120"/>
      <c r="Q21" s="120"/>
      <c r="R21" s="123"/>
      <c r="S21" s="123"/>
      <c r="T21" s="120"/>
      <c r="U21" s="120"/>
      <c r="V21" s="120"/>
      <c r="W21" s="120"/>
      <c r="X21" s="120"/>
      <c r="Y21" s="120"/>
      <c r="Z21" s="120"/>
      <c r="AA21" s="120"/>
      <c r="AB21" s="120"/>
      <c r="AC21" s="120"/>
      <c r="AD21" s="120"/>
      <c r="AE21" s="120"/>
      <c r="AF21" s="120"/>
      <c r="AG21" s="130"/>
      <c r="AH21" s="130"/>
      <c r="AI21" s="126"/>
      <c r="AJ21" s="126"/>
      <c r="AK21" s="126"/>
      <c r="AL21" s="126"/>
      <c r="AM21" s="126"/>
      <c r="AN21" s="126"/>
      <c r="AO21" s="126"/>
      <c r="AP21" s="126"/>
      <c r="AQ21" s="126"/>
      <c r="AR21" s="126"/>
      <c r="AS21" s="126"/>
      <c r="AT21" s="126"/>
      <c r="AU21" s="53">
        <f t="shared" si="2"/>
        <v>31.5</v>
      </c>
      <c r="AW21" s="147"/>
      <c r="AX21" s="143"/>
      <c r="AY21" s="62"/>
      <c r="BC21" s="84"/>
      <c r="BJ21" s="81"/>
      <c r="BM21" s="87"/>
      <c r="BN21" s="87"/>
      <c r="BP21" s="88"/>
      <c r="BQ21" s="83"/>
    </row>
    <row r="22" spans="1:69" ht="12" customHeight="1">
      <c r="A22" s="140">
        <v>65</v>
      </c>
      <c r="B22" s="141">
        <f>B24+1</f>
        <v>30.75</v>
      </c>
      <c r="C22" s="84" t="s">
        <v>836</v>
      </c>
      <c r="D22" s="63" t="s">
        <v>874</v>
      </c>
      <c r="E22" s="93">
        <v>0</v>
      </c>
      <c r="F22" s="55">
        <f>MIN(H22:AT22)</f>
        <v>78.099999999999994</v>
      </c>
      <c r="G22" s="55">
        <f>MAX(H22:AT22)-F22</f>
        <v>1.9000000000000057</v>
      </c>
      <c r="H22" s="93">
        <v>79.3</v>
      </c>
      <c r="I22" s="121">
        <v>79.400000000000006</v>
      </c>
      <c r="J22" s="121">
        <v>78.099999999999994</v>
      </c>
      <c r="K22" s="121">
        <v>79</v>
      </c>
      <c r="L22" s="121">
        <v>79.099999999999994</v>
      </c>
      <c r="M22" s="121">
        <v>79.2</v>
      </c>
      <c r="N22" s="121">
        <v>79.2</v>
      </c>
      <c r="O22" s="121">
        <v>79.400000000000006</v>
      </c>
      <c r="P22" s="121">
        <v>79.900000000000006</v>
      </c>
      <c r="Q22" s="121">
        <v>79.2</v>
      </c>
      <c r="R22" s="121">
        <v>80</v>
      </c>
      <c r="S22" s="121">
        <v>79.5</v>
      </c>
      <c r="T22" s="121">
        <v>78.900000000000006</v>
      </c>
      <c r="U22" s="120"/>
      <c r="V22" s="120"/>
      <c r="W22" s="120"/>
      <c r="X22" s="120"/>
      <c r="Y22" s="120"/>
      <c r="Z22" s="120"/>
      <c r="AA22" s="120"/>
      <c r="AB22" s="120"/>
      <c r="AC22" s="120"/>
      <c r="AD22" s="120"/>
      <c r="AE22" s="120"/>
      <c r="AF22" s="120"/>
      <c r="AG22" s="130"/>
      <c r="AH22" s="130"/>
      <c r="AI22" s="126"/>
      <c r="AJ22" s="126"/>
      <c r="AK22" s="126"/>
      <c r="AL22" s="126"/>
      <c r="AM22" s="126"/>
      <c r="AN22" s="126"/>
      <c r="AO22" s="126"/>
      <c r="AP22" s="126"/>
      <c r="AQ22" s="126"/>
      <c r="AR22" s="126"/>
      <c r="AS22" s="126"/>
      <c r="AT22" s="126"/>
      <c r="AU22" s="53">
        <f t="shared" si="2"/>
        <v>31</v>
      </c>
      <c r="AW22" s="147"/>
      <c r="AX22" s="143"/>
      <c r="AY22" s="62"/>
      <c r="BC22" s="84"/>
      <c r="BJ22" s="81"/>
      <c r="BM22" s="87"/>
      <c r="BN22" s="87"/>
      <c r="BO22" s="89"/>
      <c r="BP22" s="82"/>
      <c r="BQ22" s="83"/>
    </row>
    <row r="23" spans="1:69" ht="12" customHeight="1">
      <c r="A23" s="140"/>
      <c r="B23" s="141"/>
      <c r="C23" s="84"/>
      <c r="D23" s="63" t="s">
        <v>875</v>
      </c>
      <c r="E23" s="93">
        <v>0</v>
      </c>
      <c r="F23" s="55">
        <f>MIN(H23:AT23)</f>
        <v>81.900000000000006</v>
      </c>
      <c r="G23" s="55">
        <f>MAX(H23:AT23)-F23</f>
        <v>1.8999999999999915</v>
      </c>
      <c r="H23" s="93">
        <v>83</v>
      </c>
      <c r="I23" s="121">
        <v>82.9</v>
      </c>
      <c r="J23" s="121">
        <v>81.900000000000006</v>
      </c>
      <c r="K23" s="121">
        <v>83</v>
      </c>
      <c r="L23" s="121">
        <v>82.6</v>
      </c>
      <c r="M23" s="121">
        <v>83</v>
      </c>
      <c r="N23" s="121">
        <v>82.8</v>
      </c>
      <c r="O23" s="121">
        <v>82.7</v>
      </c>
      <c r="P23" s="121">
        <v>83.6</v>
      </c>
      <c r="Q23" s="121">
        <v>83.2</v>
      </c>
      <c r="R23" s="121">
        <v>83.8</v>
      </c>
      <c r="S23" s="121">
        <v>83</v>
      </c>
      <c r="T23" s="121">
        <v>82.6</v>
      </c>
      <c r="U23" s="120"/>
      <c r="V23" s="120"/>
      <c r="W23" s="120"/>
      <c r="X23" s="120"/>
      <c r="Y23" s="120"/>
      <c r="Z23" s="120"/>
      <c r="AA23" s="120"/>
      <c r="AB23" s="120"/>
      <c r="AC23" s="120"/>
      <c r="AD23" s="120"/>
      <c r="AE23" s="120"/>
      <c r="AF23" s="120"/>
      <c r="AG23" s="130"/>
      <c r="AH23" s="130"/>
      <c r="AI23" s="126"/>
      <c r="AJ23" s="126"/>
      <c r="AK23" s="126"/>
      <c r="AL23" s="126"/>
      <c r="AM23" s="126"/>
      <c r="AN23" s="126"/>
      <c r="AO23" s="126"/>
      <c r="AP23" s="126"/>
      <c r="AQ23" s="126"/>
      <c r="AR23" s="126"/>
      <c r="AS23" s="126"/>
      <c r="AT23" s="126"/>
      <c r="AU23" s="53">
        <f t="shared" si="2"/>
        <v>30.5</v>
      </c>
      <c r="AW23" s="147"/>
      <c r="AX23" s="143"/>
      <c r="AY23" s="62"/>
      <c r="BC23" s="84"/>
      <c r="BJ23" s="81"/>
      <c r="BM23" s="87"/>
      <c r="BN23" s="87"/>
      <c r="BO23" s="89"/>
      <c r="BP23" s="82"/>
      <c r="BQ23" s="83"/>
    </row>
    <row r="24" spans="1:69" ht="12" customHeight="1">
      <c r="A24" s="140">
        <v>65</v>
      </c>
      <c r="B24" s="141">
        <f>B26+1</f>
        <v>29.75</v>
      </c>
      <c r="C24" s="91" t="s">
        <v>832</v>
      </c>
      <c r="D24" s="63" t="s">
        <v>874</v>
      </c>
      <c r="E24" s="93"/>
      <c r="F24" s="55"/>
      <c r="G24" s="55"/>
      <c r="H24" s="93">
        <v>78.900000000000006</v>
      </c>
      <c r="I24" s="128"/>
      <c r="J24" s="121"/>
      <c r="K24" s="121"/>
      <c r="L24" s="120"/>
      <c r="M24" s="120"/>
      <c r="N24" s="120"/>
      <c r="O24" s="120"/>
      <c r="P24" s="120"/>
      <c r="Q24" s="120"/>
      <c r="R24" s="123"/>
      <c r="S24" s="123"/>
      <c r="T24" s="120"/>
      <c r="U24" s="120"/>
      <c r="V24" s="120"/>
      <c r="W24" s="120"/>
      <c r="X24" s="120"/>
      <c r="Y24" s="120"/>
      <c r="Z24" s="120"/>
      <c r="AA24" s="120"/>
      <c r="AB24" s="120"/>
      <c r="AC24" s="120"/>
      <c r="AD24" s="120"/>
      <c r="AE24" s="120"/>
      <c r="AF24" s="120"/>
      <c r="AG24" s="130"/>
      <c r="AH24" s="130"/>
      <c r="AI24" s="126"/>
      <c r="AJ24" s="126"/>
      <c r="AK24" s="126"/>
      <c r="AL24" s="126"/>
      <c r="AM24" s="126"/>
      <c r="AN24" s="126"/>
      <c r="AO24" s="126"/>
      <c r="AP24" s="126"/>
      <c r="AQ24" s="126"/>
      <c r="AR24" s="126"/>
      <c r="AS24" s="126"/>
      <c r="AT24" s="126"/>
      <c r="AU24" s="53">
        <f t="shared" si="2"/>
        <v>30</v>
      </c>
      <c r="AW24" s="147"/>
      <c r="AX24" s="143"/>
      <c r="AY24" s="62"/>
      <c r="BC24" s="84"/>
      <c r="BJ24" s="81"/>
      <c r="BM24" s="87"/>
      <c r="BN24" s="87"/>
      <c r="BP24" s="82"/>
      <c r="BQ24" s="83"/>
    </row>
    <row r="25" spans="1:69" ht="12" customHeight="1">
      <c r="A25" s="140"/>
      <c r="B25" s="141"/>
      <c r="C25" s="91"/>
      <c r="D25" s="63" t="s">
        <v>875</v>
      </c>
      <c r="E25" s="93"/>
      <c r="F25" s="55"/>
      <c r="G25" s="55"/>
      <c r="H25" s="93">
        <v>83.4</v>
      </c>
      <c r="I25" s="125"/>
      <c r="J25" s="121"/>
      <c r="K25" s="121"/>
      <c r="L25" s="120"/>
      <c r="M25" s="120"/>
      <c r="N25" s="120"/>
      <c r="O25" s="120"/>
      <c r="P25" s="120"/>
      <c r="Q25" s="120"/>
      <c r="R25" s="123"/>
      <c r="S25" s="123"/>
      <c r="T25" s="120"/>
      <c r="U25" s="120"/>
      <c r="V25" s="120"/>
      <c r="W25" s="120"/>
      <c r="X25" s="120"/>
      <c r="Y25" s="120"/>
      <c r="Z25" s="120"/>
      <c r="AA25" s="120"/>
      <c r="AB25" s="120"/>
      <c r="AC25" s="120"/>
      <c r="AD25" s="120"/>
      <c r="AE25" s="120"/>
      <c r="AF25" s="120"/>
      <c r="AG25" s="130"/>
      <c r="AH25" s="130"/>
      <c r="AI25" s="126"/>
      <c r="AJ25" s="126"/>
      <c r="AK25" s="126"/>
      <c r="AL25" s="126"/>
      <c r="AM25" s="126"/>
      <c r="AN25" s="126"/>
      <c r="AO25" s="126"/>
      <c r="AP25" s="126"/>
      <c r="AQ25" s="126"/>
      <c r="AR25" s="126"/>
      <c r="AS25" s="126"/>
      <c r="AT25" s="126"/>
      <c r="AU25" s="53">
        <f t="shared" si="2"/>
        <v>29.5</v>
      </c>
      <c r="AW25" s="147"/>
      <c r="AX25" s="143"/>
      <c r="AY25" s="62"/>
      <c r="BC25" s="84"/>
      <c r="BJ25" s="81"/>
      <c r="BM25" s="87"/>
      <c r="BN25" s="87"/>
      <c r="BP25" s="82"/>
      <c r="BQ25" s="83"/>
    </row>
    <row r="26" spans="1:69" ht="12" customHeight="1">
      <c r="A26" s="140">
        <v>65</v>
      </c>
      <c r="B26" s="141">
        <f>B28+1</f>
        <v>28.75</v>
      </c>
      <c r="C26" s="84" t="s">
        <v>837</v>
      </c>
      <c r="D26" s="63" t="s">
        <v>874</v>
      </c>
      <c r="E26" s="93">
        <v>0</v>
      </c>
      <c r="F26" s="55">
        <f t="shared" ref="F26:F33" si="3">MIN(H26:AT26)</f>
        <v>77.3</v>
      </c>
      <c r="G26" s="55">
        <f t="shared" ref="G26:G33" si="4">MAX(H26:AT26)-F26</f>
        <v>2.4000000000000057</v>
      </c>
      <c r="H26" s="93">
        <v>78.400000000000006</v>
      </c>
      <c r="I26" s="121">
        <v>77.3</v>
      </c>
      <c r="J26" s="121">
        <v>77.900000000000006</v>
      </c>
      <c r="K26" s="121">
        <v>78.2</v>
      </c>
      <c r="L26" s="121">
        <v>78.400000000000006</v>
      </c>
      <c r="M26" s="121">
        <v>79</v>
      </c>
      <c r="N26" s="121">
        <v>78.7</v>
      </c>
      <c r="O26" s="121">
        <v>79.400000000000006</v>
      </c>
      <c r="P26" s="121">
        <v>79.7</v>
      </c>
      <c r="Q26" s="121">
        <v>79.3</v>
      </c>
      <c r="R26" s="123"/>
      <c r="S26" s="123"/>
      <c r="T26" s="120"/>
      <c r="U26" s="120"/>
      <c r="V26" s="120"/>
      <c r="W26" s="120"/>
      <c r="X26" s="120"/>
      <c r="Y26" s="120"/>
      <c r="Z26" s="120"/>
      <c r="AA26" s="120"/>
      <c r="AB26" s="120"/>
      <c r="AC26" s="120"/>
      <c r="AD26" s="120"/>
      <c r="AE26" s="120"/>
      <c r="AF26" s="120"/>
      <c r="AG26" s="130"/>
      <c r="AH26" s="130"/>
      <c r="AI26" s="126"/>
      <c r="AJ26" s="126"/>
      <c r="AK26" s="126"/>
      <c r="AL26" s="126"/>
      <c r="AM26" s="126"/>
      <c r="AN26" s="126"/>
      <c r="AO26" s="126"/>
      <c r="AP26" s="126"/>
      <c r="AQ26" s="126"/>
      <c r="AR26" s="126"/>
      <c r="AS26" s="126"/>
      <c r="AT26" s="126"/>
      <c r="AU26" s="53">
        <f t="shared" si="2"/>
        <v>29</v>
      </c>
      <c r="AW26" s="147"/>
      <c r="AX26" s="143"/>
      <c r="AY26" s="62"/>
      <c r="BC26" s="84"/>
      <c r="BJ26" s="81"/>
      <c r="BM26" s="87"/>
      <c r="BN26" s="87"/>
      <c r="BP26" s="82"/>
      <c r="BQ26" s="83"/>
    </row>
    <row r="27" spans="1:69" ht="12" customHeight="1">
      <c r="A27" s="140"/>
      <c r="B27" s="141"/>
      <c r="C27" s="84"/>
      <c r="D27" s="63" t="s">
        <v>875</v>
      </c>
      <c r="E27" s="93">
        <v>0</v>
      </c>
      <c r="F27" s="55">
        <f t="shared" si="3"/>
        <v>82.5</v>
      </c>
      <c r="G27" s="55">
        <f t="shared" si="4"/>
        <v>2.5999999999999943</v>
      </c>
      <c r="H27" s="93">
        <v>83.6</v>
      </c>
      <c r="I27" s="121">
        <v>82.5</v>
      </c>
      <c r="J27" s="121">
        <v>83.1</v>
      </c>
      <c r="K27" s="121">
        <v>83</v>
      </c>
      <c r="L27" s="121">
        <v>83.9</v>
      </c>
      <c r="M27" s="121">
        <v>83.7</v>
      </c>
      <c r="N27" s="121">
        <v>84.2</v>
      </c>
      <c r="O27" s="121">
        <v>84.5</v>
      </c>
      <c r="P27" s="121">
        <v>84.5</v>
      </c>
      <c r="Q27" s="121">
        <v>85.1</v>
      </c>
      <c r="R27" s="123"/>
      <c r="S27" s="123"/>
      <c r="T27" s="120"/>
      <c r="U27" s="120"/>
      <c r="V27" s="120"/>
      <c r="W27" s="120"/>
      <c r="X27" s="120"/>
      <c r="Y27" s="120"/>
      <c r="Z27" s="120"/>
      <c r="AA27" s="120"/>
      <c r="AB27" s="120"/>
      <c r="AC27" s="120"/>
      <c r="AD27" s="120"/>
      <c r="AE27" s="120"/>
      <c r="AF27" s="120"/>
      <c r="AG27" s="130"/>
      <c r="AH27" s="130"/>
      <c r="AI27" s="126"/>
      <c r="AJ27" s="126"/>
      <c r="AK27" s="126"/>
      <c r="AL27" s="126"/>
      <c r="AM27" s="126"/>
      <c r="AN27" s="126"/>
      <c r="AO27" s="126"/>
      <c r="AP27" s="126"/>
      <c r="AQ27" s="126"/>
      <c r="AR27" s="126"/>
      <c r="AS27" s="126"/>
      <c r="AT27" s="126"/>
      <c r="AU27" s="53">
        <f t="shared" si="2"/>
        <v>28.5</v>
      </c>
      <c r="AW27" s="147"/>
      <c r="AX27" s="143"/>
      <c r="AY27" s="62"/>
      <c r="BC27" s="84"/>
      <c r="BJ27" s="81"/>
      <c r="BM27" s="87"/>
      <c r="BN27" s="87"/>
      <c r="BP27" s="82"/>
      <c r="BQ27" s="83"/>
    </row>
    <row r="28" spans="1:69" ht="12" customHeight="1">
      <c r="A28" s="140">
        <v>65</v>
      </c>
      <c r="B28" s="141">
        <f>B30+1</f>
        <v>27.75</v>
      </c>
      <c r="C28" s="62" t="s">
        <v>826</v>
      </c>
      <c r="D28" s="63" t="s">
        <v>874</v>
      </c>
      <c r="E28" s="93">
        <v>0</v>
      </c>
      <c r="F28" s="55">
        <f t="shared" si="3"/>
        <v>76.2</v>
      </c>
      <c r="G28" s="55">
        <f t="shared" si="4"/>
        <v>4</v>
      </c>
      <c r="H28" s="93">
        <v>78.599999999999994</v>
      </c>
      <c r="I28" s="121">
        <v>78.8</v>
      </c>
      <c r="J28" s="121">
        <v>80.2</v>
      </c>
      <c r="K28" s="121">
        <v>79.900000000000006</v>
      </c>
      <c r="L28" s="121">
        <v>80.099999999999994</v>
      </c>
      <c r="M28" s="121">
        <v>79.900000000000006</v>
      </c>
      <c r="N28" s="121">
        <v>80</v>
      </c>
      <c r="O28" s="121">
        <v>78.8</v>
      </c>
      <c r="P28" s="121">
        <v>78.2</v>
      </c>
      <c r="Q28" s="121">
        <v>77.599999999999994</v>
      </c>
      <c r="R28" s="121">
        <v>78.599999999999994</v>
      </c>
      <c r="S28" s="121">
        <v>79.3</v>
      </c>
      <c r="T28" s="121">
        <v>79.3</v>
      </c>
      <c r="U28" s="121">
        <v>77.599999999999994</v>
      </c>
      <c r="V28" s="121">
        <v>77.7</v>
      </c>
      <c r="W28" s="121">
        <v>79.2</v>
      </c>
      <c r="X28" s="121">
        <v>80</v>
      </c>
      <c r="Y28" s="121">
        <v>78.8</v>
      </c>
      <c r="Z28" s="121">
        <v>78.3</v>
      </c>
      <c r="AA28" s="121">
        <v>76.8</v>
      </c>
      <c r="AB28" s="121">
        <v>78.099999999999994</v>
      </c>
      <c r="AC28" s="121">
        <v>78.5</v>
      </c>
      <c r="AD28" s="121">
        <v>78.400000000000006</v>
      </c>
      <c r="AE28" s="121">
        <v>78.2</v>
      </c>
      <c r="AF28" s="121">
        <v>77.900000000000006</v>
      </c>
      <c r="AG28" s="121">
        <v>79</v>
      </c>
      <c r="AH28" s="121">
        <v>78.099999999999994</v>
      </c>
      <c r="AI28" s="121">
        <v>78.5</v>
      </c>
      <c r="AJ28" s="121">
        <v>77.7</v>
      </c>
      <c r="AK28" s="121">
        <v>78.3</v>
      </c>
      <c r="AL28" s="121">
        <v>79.400000000000006</v>
      </c>
      <c r="AM28" s="121">
        <v>78.8</v>
      </c>
      <c r="AN28" s="121">
        <v>77.7</v>
      </c>
      <c r="AO28" s="121">
        <v>78.400000000000006</v>
      </c>
      <c r="AP28" s="121">
        <v>77.5</v>
      </c>
      <c r="AQ28" s="121">
        <v>77.900000000000006</v>
      </c>
      <c r="AR28" s="121">
        <v>76.2</v>
      </c>
      <c r="AS28" s="121">
        <v>78.8</v>
      </c>
      <c r="AT28" s="121">
        <v>77.2</v>
      </c>
      <c r="AU28" s="53">
        <f t="shared" si="2"/>
        <v>28</v>
      </c>
      <c r="AW28" s="147"/>
      <c r="AX28" s="143"/>
      <c r="AY28" s="62"/>
      <c r="BC28" s="84"/>
      <c r="BJ28" s="81"/>
      <c r="BM28" s="87"/>
      <c r="BN28" s="87"/>
      <c r="BP28" s="82"/>
      <c r="BQ28" s="83"/>
    </row>
    <row r="29" spans="1:69" ht="12" customHeight="1">
      <c r="A29" s="140"/>
      <c r="B29" s="141"/>
      <c r="C29" s="62"/>
      <c r="D29" s="63" t="s">
        <v>875</v>
      </c>
      <c r="E29" s="93">
        <v>0</v>
      </c>
      <c r="F29" s="55">
        <f t="shared" si="3"/>
        <v>82.3</v>
      </c>
      <c r="G29" s="55">
        <f t="shared" si="4"/>
        <v>2.2999999999999972</v>
      </c>
      <c r="H29" s="93">
        <v>83.3</v>
      </c>
      <c r="I29" s="121">
        <v>83.2</v>
      </c>
      <c r="J29" s="121">
        <v>84.4</v>
      </c>
      <c r="K29" s="121">
        <v>84</v>
      </c>
      <c r="L29" s="121">
        <v>84.6</v>
      </c>
      <c r="M29" s="121">
        <v>84.4</v>
      </c>
      <c r="N29" s="121">
        <v>84.1</v>
      </c>
      <c r="O29" s="121">
        <v>83.2</v>
      </c>
      <c r="P29" s="121">
        <v>83</v>
      </c>
      <c r="Q29" s="121">
        <v>82.7</v>
      </c>
      <c r="R29" s="121">
        <v>83.5</v>
      </c>
      <c r="S29" s="121">
        <v>83.5</v>
      </c>
      <c r="T29" s="121">
        <v>83.5</v>
      </c>
      <c r="U29" s="121">
        <v>83.3</v>
      </c>
      <c r="V29" s="121">
        <v>82.8</v>
      </c>
      <c r="W29" s="121">
        <v>83.3</v>
      </c>
      <c r="X29" s="121">
        <v>83.7</v>
      </c>
      <c r="Y29" s="121">
        <v>83.3</v>
      </c>
      <c r="Z29" s="121">
        <v>83.3</v>
      </c>
      <c r="AA29" s="121">
        <v>83.1</v>
      </c>
      <c r="AB29" s="121">
        <v>83.2</v>
      </c>
      <c r="AC29" s="121">
        <v>83.3</v>
      </c>
      <c r="AD29" s="121">
        <v>82.9</v>
      </c>
      <c r="AE29" s="121">
        <v>83</v>
      </c>
      <c r="AF29" s="121">
        <v>82.5</v>
      </c>
      <c r="AG29" s="121">
        <v>83.2</v>
      </c>
      <c r="AH29" s="121">
        <v>83</v>
      </c>
      <c r="AI29" s="121">
        <v>83.3</v>
      </c>
      <c r="AJ29" s="121">
        <v>82.3</v>
      </c>
      <c r="AK29" s="121">
        <v>82.8</v>
      </c>
      <c r="AL29" s="121">
        <v>83.5</v>
      </c>
      <c r="AM29" s="121">
        <v>83.1</v>
      </c>
      <c r="AN29" s="121">
        <v>82.6</v>
      </c>
      <c r="AO29" s="121">
        <v>84.2</v>
      </c>
      <c r="AP29" s="121">
        <v>83.8</v>
      </c>
      <c r="AQ29" s="121">
        <v>83.2</v>
      </c>
      <c r="AR29" s="121">
        <v>82.6</v>
      </c>
      <c r="AS29" s="121">
        <v>82.6</v>
      </c>
      <c r="AT29" s="121">
        <v>83.1</v>
      </c>
      <c r="AU29" s="53">
        <f t="shared" si="2"/>
        <v>27.5</v>
      </c>
      <c r="AW29" s="147"/>
      <c r="AX29" s="143"/>
      <c r="AY29" s="62"/>
      <c r="BC29" s="84"/>
      <c r="BJ29" s="81"/>
      <c r="BM29" s="87"/>
      <c r="BN29" s="87"/>
      <c r="BP29" s="82"/>
      <c r="BQ29" s="83"/>
    </row>
    <row r="30" spans="1:69" ht="12" customHeight="1">
      <c r="A30" s="140">
        <v>65</v>
      </c>
      <c r="B30" s="141">
        <f>B32+1</f>
        <v>26.75</v>
      </c>
      <c r="C30" s="53" t="s">
        <v>845</v>
      </c>
      <c r="D30" s="63" t="s">
        <v>874</v>
      </c>
      <c r="E30" s="93">
        <v>0</v>
      </c>
      <c r="F30" s="55">
        <f t="shared" si="3"/>
        <v>75.900000000000006</v>
      </c>
      <c r="G30" s="55">
        <f t="shared" si="4"/>
        <v>4.7999999999999972</v>
      </c>
      <c r="H30" s="93">
        <v>79.099999999999994</v>
      </c>
      <c r="I30" s="126">
        <v>79.2</v>
      </c>
      <c r="J30" s="126">
        <v>78.2</v>
      </c>
      <c r="K30" s="126">
        <v>78.2</v>
      </c>
      <c r="L30" s="126">
        <v>79.099999999999994</v>
      </c>
      <c r="M30" s="133">
        <v>77.7</v>
      </c>
      <c r="N30" s="121">
        <v>78</v>
      </c>
      <c r="O30" s="126">
        <v>79.599999999999994</v>
      </c>
      <c r="P30" s="126">
        <v>77.400000000000006</v>
      </c>
      <c r="Q30" s="126">
        <v>78.3</v>
      </c>
      <c r="R30" s="126">
        <v>80.099999999999994</v>
      </c>
      <c r="S30" s="126">
        <v>78.3</v>
      </c>
      <c r="T30" s="126">
        <v>78.3</v>
      </c>
      <c r="U30" s="135">
        <v>79.3</v>
      </c>
      <c r="V30" s="126">
        <v>79.599999999999994</v>
      </c>
      <c r="W30" s="126">
        <v>79.2</v>
      </c>
      <c r="X30" s="126">
        <v>79.8</v>
      </c>
      <c r="Y30" s="126">
        <v>79.099999999999994</v>
      </c>
      <c r="Z30" s="126">
        <v>78.3</v>
      </c>
      <c r="AA30" s="126">
        <v>80.599999999999994</v>
      </c>
      <c r="AB30" s="126">
        <v>80.2</v>
      </c>
      <c r="AC30" s="126">
        <v>80.3</v>
      </c>
      <c r="AD30" s="126">
        <v>80.400000000000006</v>
      </c>
      <c r="AE30" s="126">
        <v>80.599999999999994</v>
      </c>
      <c r="AF30" s="126">
        <v>80.7</v>
      </c>
      <c r="AG30" s="126">
        <v>80.7</v>
      </c>
      <c r="AH30" s="126">
        <v>80.099999999999994</v>
      </c>
      <c r="AI30" s="126">
        <v>80.2</v>
      </c>
      <c r="AJ30" s="126">
        <v>80.599999999999994</v>
      </c>
      <c r="AK30" s="126">
        <v>79.5</v>
      </c>
      <c r="AL30" s="126">
        <v>79.7</v>
      </c>
      <c r="AM30" s="126">
        <v>78.099999999999994</v>
      </c>
      <c r="AN30" s="126">
        <v>79</v>
      </c>
      <c r="AO30" s="126">
        <v>77.599999999999994</v>
      </c>
      <c r="AP30" s="126">
        <v>75.900000000000006</v>
      </c>
      <c r="AQ30" s="126">
        <v>78.7</v>
      </c>
      <c r="AR30" s="126">
        <v>78.2</v>
      </c>
      <c r="AS30" s="126">
        <v>78.3</v>
      </c>
      <c r="AT30" s="126"/>
      <c r="AU30" s="53">
        <f t="shared" si="2"/>
        <v>27</v>
      </c>
      <c r="AW30" s="147"/>
      <c r="AX30" s="143"/>
      <c r="AY30" s="145"/>
      <c r="BC30" s="84"/>
      <c r="BJ30" s="81"/>
      <c r="BM30" s="87"/>
      <c r="BN30" s="87"/>
      <c r="BP30" s="82"/>
      <c r="BQ30" s="83"/>
    </row>
    <row r="31" spans="1:69" ht="12" customHeight="1">
      <c r="A31" s="140"/>
      <c r="B31" s="141"/>
      <c r="D31" s="63" t="s">
        <v>875</v>
      </c>
      <c r="E31" s="93">
        <v>0</v>
      </c>
      <c r="F31" s="55">
        <f t="shared" si="3"/>
        <v>80.2</v>
      </c>
      <c r="G31" s="55">
        <f t="shared" si="4"/>
        <v>4.2999999999999972</v>
      </c>
      <c r="H31" s="93">
        <v>82.8</v>
      </c>
      <c r="I31" s="126">
        <v>83.9</v>
      </c>
      <c r="J31" s="126">
        <v>81.8</v>
      </c>
      <c r="K31" s="126">
        <v>81.599999999999994</v>
      </c>
      <c r="L31" s="126">
        <v>82.7</v>
      </c>
      <c r="M31" s="133">
        <v>81.3</v>
      </c>
      <c r="N31" s="121">
        <v>81.8</v>
      </c>
      <c r="O31" s="126">
        <v>82.9</v>
      </c>
      <c r="P31" s="126">
        <v>81.400000000000006</v>
      </c>
      <c r="Q31" s="126">
        <v>82.2</v>
      </c>
      <c r="R31" s="126">
        <v>83.7</v>
      </c>
      <c r="S31" s="126">
        <v>82</v>
      </c>
      <c r="T31" s="126">
        <v>82.1</v>
      </c>
      <c r="U31" s="135">
        <v>82.7</v>
      </c>
      <c r="V31" s="126">
        <v>83</v>
      </c>
      <c r="W31" s="126">
        <v>82.9</v>
      </c>
      <c r="X31" s="131">
        <v>83.8</v>
      </c>
      <c r="Y31" s="131">
        <v>82.8</v>
      </c>
      <c r="Z31" s="126">
        <v>82.5</v>
      </c>
      <c r="AA31" s="126">
        <v>84</v>
      </c>
      <c r="AB31" s="126">
        <v>83.5</v>
      </c>
      <c r="AC31" s="126">
        <v>83.4</v>
      </c>
      <c r="AD31" s="126">
        <v>84</v>
      </c>
      <c r="AE31" s="126">
        <v>83.9</v>
      </c>
      <c r="AF31" s="126">
        <v>84.2</v>
      </c>
      <c r="AG31" s="126">
        <v>83.9</v>
      </c>
      <c r="AH31" s="126">
        <v>83.4</v>
      </c>
      <c r="AI31" s="126">
        <v>84</v>
      </c>
      <c r="AJ31" s="126">
        <v>84.5</v>
      </c>
      <c r="AK31" s="126">
        <v>83.5</v>
      </c>
      <c r="AL31" s="126">
        <v>83.5</v>
      </c>
      <c r="AM31" s="126">
        <v>81.900000000000006</v>
      </c>
      <c r="AN31" s="126">
        <v>82.9</v>
      </c>
      <c r="AO31" s="126">
        <v>81.400000000000006</v>
      </c>
      <c r="AP31" s="126">
        <v>80.2</v>
      </c>
      <c r="AQ31" s="126">
        <v>81.7</v>
      </c>
      <c r="AR31" s="126">
        <v>81.900000000000006</v>
      </c>
      <c r="AS31" s="126">
        <v>82.4</v>
      </c>
      <c r="AT31" s="126"/>
      <c r="AU31" s="53">
        <f t="shared" si="2"/>
        <v>26.5</v>
      </c>
      <c r="AW31" s="147"/>
      <c r="AX31" s="143"/>
      <c r="AY31" s="145"/>
      <c r="BC31" s="84"/>
      <c r="BJ31" s="81"/>
      <c r="BM31" s="87"/>
      <c r="BN31" s="87"/>
      <c r="BP31" s="82"/>
      <c r="BQ31" s="83"/>
    </row>
    <row r="32" spans="1:69" ht="12" customHeight="1">
      <c r="A32" s="140">
        <v>65</v>
      </c>
      <c r="B32" s="141">
        <f>B34+1</f>
        <v>25.75</v>
      </c>
      <c r="C32" s="62" t="s">
        <v>686</v>
      </c>
      <c r="D32" s="63" t="s">
        <v>874</v>
      </c>
      <c r="E32" s="93">
        <v>0</v>
      </c>
      <c r="F32" s="55">
        <f t="shared" si="3"/>
        <v>78.5</v>
      </c>
      <c r="G32" s="55">
        <f t="shared" si="4"/>
        <v>0.40000000000000568</v>
      </c>
      <c r="H32" s="93">
        <v>78.7</v>
      </c>
      <c r="I32" s="121">
        <v>78.5</v>
      </c>
      <c r="J32" s="121">
        <v>78.900000000000006</v>
      </c>
      <c r="K32" s="121"/>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6"/>
      <c r="AJ32" s="120"/>
      <c r="AK32" s="126"/>
      <c r="AL32" s="126"/>
      <c r="AM32" s="126"/>
      <c r="AN32" s="127"/>
      <c r="AO32" s="126"/>
      <c r="AP32" s="126"/>
      <c r="AQ32" s="127"/>
      <c r="AR32" s="126"/>
      <c r="AS32" s="126"/>
      <c r="AT32" s="126"/>
      <c r="AU32" s="53">
        <f t="shared" si="2"/>
        <v>26</v>
      </c>
      <c r="AW32" s="147"/>
      <c r="AX32" s="143"/>
      <c r="AY32" s="61"/>
      <c r="BC32" s="84"/>
      <c r="BJ32" s="81"/>
      <c r="BM32" s="87"/>
      <c r="BN32" s="87"/>
      <c r="BP32" s="82"/>
      <c r="BQ32" s="83"/>
    </row>
    <row r="33" spans="1:69" ht="12" customHeight="1">
      <c r="A33" s="140"/>
      <c r="B33" s="141"/>
      <c r="C33" s="62"/>
      <c r="D33" s="63" t="s">
        <v>875</v>
      </c>
      <c r="E33" s="93">
        <v>0</v>
      </c>
      <c r="F33" s="55">
        <f t="shared" si="3"/>
        <v>82.9</v>
      </c>
      <c r="G33" s="55">
        <f t="shared" si="4"/>
        <v>0.29999999999999716</v>
      </c>
      <c r="H33" s="93">
        <v>83.2</v>
      </c>
      <c r="I33" s="121">
        <v>82.9</v>
      </c>
      <c r="J33" s="121">
        <v>83.2</v>
      </c>
      <c r="K33" s="121"/>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6"/>
      <c r="AJ33" s="120"/>
      <c r="AK33" s="126"/>
      <c r="AL33" s="126"/>
      <c r="AM33" s="126"/>
      <c r="AN33" s="127"/>
      <c r="AO33" s="126"/>
      <c r="AP33" s="126"/>
      <c r="AQ33" s="127"/>
      <c r="AR33" s="126"/>
      <c r="AS33" s="126"/>
      <c r="AT33" s="126"/>
      <c r="AU33" s="53">
        <f t="shared" si="2"/>
        <v>25.5</v>
      </c>
      <c r="AW33" s="147"/>
      <c r="AX33" s="143"/>
      <c r="AY33" s="61"/>
      <c r="BC33" s="84"/>
      <c r="BJ33" s="81"/>
      <c r="BM33" s="87"/>
      <c r="BN33" s="87"/>
      <c r="BP33" s="82"/>
      <c r="BQ33" s="83"/>
    </row>
    <row r="34" spans="1:69" ht="12" customHeight="1">
      <c r="A34" s="140">
        <v>65</v>
      </c>
      <c r="B34" s="141">
        <f>B36+1</f>
        <v>24.75</v>
      </c>
      <c r="C34" s="84" t="s">
        <v>568</v>
      </c>
      <c r="D34" s="63" t="s">
        <v>874</v>
      </c>
      <c r="E34" s="93"/>
      <c r="F34" s="55"/>
      <c r="G34" s="55"/>
      <c r="H34" s="93">
        <v>78.599999999999994</v>
      </c>
      <c r="I34" s="125"/>
      <c r="J34" s="121"/>
      <c r="K34" s="121"/>
      <c r="L34" s="132"/>
      <c r="M34" s="120"/>
      <c r="N34" s="120"/>
      <c r="O34" s="120"/>
      <c r="P34" s="120"/>
      <c r="Q34" s="120"/>
      <c r="R34" s="123"/>
      <c r="S34" s="123"/>
      <c r="T34" s="120"/>
      <c r="U34" s="120"/>
      <c r="V34" s="120"/>
      <c r="W34" s="120"/>
      <c r="X34" s="120"/>
      <c r="Y34" s="120"/>
      <c r="Z34" s="120"/>
      <c r="AA34" s="120"/>
      <c r="AB34" s="120"/>
      <c r="AC34" s="120"/>
      <c r="AD34" s="120"/>
      <c r="AE34" s="120"/>
      <c r="AF34" s="120"/>
      <c r="AG34" s="130"/>
      <c r="AH34" s="130"/>
      <c r="AI34" s="126"/>
      <c r="AJ34" s="126"/>
      <c r="AK34" s="126"/>
      <c r="AL34" s="126"/>
      <c r="AM34" s="126"/>
      <c r="AN34" s="126"/>
      <c r="AO34" s="126"/>
      <c r="AP34" s="126"/>
      <c r="AQ34" s="126"/>
      <c r="AR34" s="126"/>
      <c r="AS34" s="126"/>
      <c r="AT34" s="126"/>
      <c r="AU34" s="53">
        <f t="shared" si="2"/>
        <v>25</v>
      </c>
      <c r="AW34" s="147"/>
      <c r="AX34" s="143"/>
      <c r="AY34" s="145"/>
      <c r="BC34" s="84"/>
      <c r="BJ34" s="81"/>
      <c r="BM34" s="87"/>
      <c r="BN34" s="87"/>
      <c r="BP34" s="82"/>
      <c r="BQ34" s="6"/>
    </row>
    <row r="35" spans="1:69" ht="12" customHeight="1">
      <c r="A35" s="140"/>
      <c r="B35" s="141"/>
      <c r="C35" s="84"/>
      <c r="D35" s="63" t="s">
        <v>875</v>
      </c>
      <c r="E35" s="93"/>
      <c r="F35" s="55"/>
      <c r="G35" s="55"/>
      <c r="H35" s="93">
        <v>83</v>
      </c>
      <c r="I35" s="125"/>
      <c r="J35" s="121"/>
      <c r="K35" s="121"/>
      <c r="L35" s="132"/>
      <c r="M35" s="120"/>
      <c r="N35" s="120"/>
      <c r="O35" s="120"/>
      <c r="P35" s="120"/>
      <c r="Q35" s="120"/>
      <c r="R35" s="123"/>
      <c r="S35" s="123"/>
      <c r="T35" s="120"/>
      <c r="U35" s="120"/>
      <c r="V35" s="120"/>
      <c r="W35" s="120"/>
      <c r="X35" s="120"/>
      <c r="Y35" s="120"/>
      <c r="Z35" s="120"/>
      <c r="AA35" s="120"/>
      <c r="AB35" s="120"/>
      <c r="AC35" s="120"/>
      <c r="AD35" s="120"/>
      <c r="AE35" s="120"/>
      <c r="AF35" s="120"/>
      <c r="AG35" s="130"/>
      <c r="AH35" s="130"/>
      <c r="AI35" s="126"/>
      <c r="AJ35" s="126"/>
      <c r="AK35" s="126"/>
      <c r="AL35" s="126"/>
      <c r="AM35" s="126"/>
      <c r="AN35" s="126"/>
      <c r="AO35" s="126"/>
      <c r="AP35" s="126"/>
      <c r="AQ35" s="126"/>
      <c r="AR35" s="126"/>
      <c r="AS35" s="126"/>
      <c r="AT35" s="126"/>
      <c r="AU35" s="53">
        <f t="shared" si="2"/>
        <v>24.5</v>
      </c>
      <c r="AW35" s="147"/>
      <c r="AX35" s="143"/>
      <c r="AY35" s="145"/>
      <c r="BC35" s="84"/>
      <c r="BJ35" s="81"/>
      <c r="BM35" s="87"/>
      <c r="BN35" s="87"/>
      <c r="BP35" s="82"/>
      <c r="BQ35" s="6"/>
    </row>
    <row r="36" spans="1:69" ht="11.25" customHeight="1">
      <c r="A36" s="140">
        <v>65</v>
      </c>
      <c r="B36" s="141">
        <f>B38+1</f>
        <v>23.75</v>
      </c>
      <c r="C36" s="62" t="s">
        <v>828</v>
      </c>
      <c r="D36" s="63" t="s">
        <v>874</v>
      </c>
      <c r="E36" s="93">
        <v>0</v>
      </c>
      <c r="F36" s="55">
        <f t="shared" ref="F36:F53" si="5">MIN(H36:AT36)</f>
        <v>77.5</v>
      </c>
      <c r="G36" s="55">
        <f t="shared" ref="G36:G53" si="6">MAX(H36:AT36)-F36</f>
        <v>2</v>
      </c>
      <c r="H36" s="93">
        <v>78</v>
      </c>
      <c r="I36" s="121">
        <v>77.7</v>
      </c>
      <c r="J36" s="121">
        <v>77.5</v>
      </c>
      <c r="K36" s="121">
        <v>77.8</v>
      </c>
      <c r="L36" s="121">
        <v>78.8</v>
      </c>
      <c r="M36" s="121">
        <v>78.099999999999994</v>
      </c>
      <c r="N36" s="121">
        <v>79.5</v>
      </c>
      <c r="O36" s="121">
        <v>78.8</v>
      </c>
      <c r="P36" s="121">
        <v>77.7</v>
      </c>
      <c r="Q36" s="121">
        <v>78.7</v>
      </c>
      <c r="R36" s="121">
        <v>78.2</v>
      </c>
      <c r="S36" s="121">
        <v>78</v>
      </c>
      <c r="T36" s="121">
        <v>79.400000000000006</v>
      </c>
      <c r="U36" s="121">
        <v>78.8</v>
      </c>
      <c r="V36" s="120"/>
      <c r="W36" s="120"/>
      <c r="X36" s="120"/>
      <c r="Y36" s="120"/>
      <c r="Z36" s="120"/>
      <c r="AA36" s="120"/>
      <c r="AB36" s="120"/>
      <c r="AC36" s="120"/>
      <c r="AD36" s="120"/>
      <c r="AE36" s="120"/>
      <c r="AF36" s="120"/>
      <c r="AG36" s="120"/>
      <c r="AH36" s="120"/>
      <c r="AI36" s="126"/>
      <c r="AJ36" s="120"/>
      <c r="AK36" s="126"/>
      <c r="AL36" s="126"/>
      <c r="AM36" s="126"/>
      <c r="AN36" s="127"/>
      <c r="AO36" s="126"/>
      <c r="AP36" s="126"/>
      <c r="AQ36" s="127"/>
      <c r="AR36" s="126"/>
      <c r="AS36" s="126"/>
      <c r="AT36" s="126"/>
      <c r="AU36" s="53">
        <f t="shared" si="2"/>
        <v>24</v>
      </c>
      <c r="AW36" s="147"/>
      <c r="AX36" s="143"/>
      <c r="AY36" s="91"/>
      <c r="BC36" s="84"/>
      <c r="BJ36" s="81"/>
      <c r="BM36" s="87"/>
      <c r="BN36" s="87"/>
      <c r="BP36" s="82"/>
      <c r="BQ36" s="6"/>
    </row>
    <row r="37" spans="1:69" ht="11.25" customHeight="1">
      <c r="A37" s="140"/>
      <c r="B37" s="141"/>
      <c r="C37" s="62"/>
      <c r="D37" s="63" t="s">
        <v>875</v>
      </c>
      <c r="E37" s="93">
        <v>0</v>
      </c>
      <c r="F37" s="55">
        <f t="shared" si="5"/>
        <v>82.5</v>
      </c>
      <c r="G37" s="55">
        <f t="shared" si="6"/>
        <v>2.9000000000000057</v>
      </c>
      <c r="H37" s="93">
        <v>83.4</v>
      </c>
      <c r="I37" s="121">
        <v>83.3</v>
      </c>
      <c r="J37" s="121">
        <v>82.5</v>
      </c>
      <c r="K37" s="121">
        <v>83</v>
      </c>
      <c r="L37" s="121">
        <v>83.3</v>
      </c>
      <c r="M37" s="121">
        <v>83.7</v>
      </c>
      <c r="N37" s="121">
        <v>85.4</v>
      </c>
      <c r="O37" s="121">
        <v>84.4</v>
      </c>
      <c r="P37" s="121">
        <v>83.3</v>
      </c>
      <c r="Q37" s="121">
        <v>83.7</v>
      </c>
      <c r="R37" s="121">
        <v>83.6</v>
      </c>
      <c r="S37" s="121">
        <v>84.2</v>
      </c>
      <c r="T37" s="121">
        <v>84.1</v>
      </c>
      <c r="U37" s="121">
        <v>84.2</v>
      </c>
      <c r="V37" s="120"/>
      <c r="W37" s="120"/>
      <c r="X37" s="120"/>
      <c r="Y37" s="120"/>
      <c r="Z37" s="120"/>
      <c r="AA37" s="120"/>
      <c r="AB37" s="120"/>
      <c r="AC37" s="120"/>
      <c r="AD37" s="120"/>
      <c r="AE37" s="120"/>
      <c r="AF37" s="120"/>
      <c r="AG37" s="120"/>
      <c r="AH37" s="120"/>
      <c r="AI37" s="126"/>
      <c r="AJ37" s="120"/>
      <c r="AK37" s="126"/>
      <c r="AL37" s="126"/>
      <c r="AM37" s="126"/>
      <c r="AN37" s="127"/>
      <c r="AO37" s="126"/>
      <c r="AP37" s="126"/>
      <c r="AQ37" s="127"/>
      <c r="AR37" s="126"/>
      <c r="AS37" s="126"/>
      <c r="AT37" s="126"/>
      <c r="AU37" s="53">
        <f t="shared" si="2"/>
        <v>23.5</v>
      </c>
      <c r="AW37" s="147"/>
      <c r="AX37" s="143"/>
      <c r="AY37" s="91"/>
      <c r="BC37" s="84"/>
      <c r="BJ37" s="81"/>
      <c r="BM37" s="87"/>
      <c r="BN37" s="87"/>
      <c r="BP37" s="82"/>
      <c r="BQ37" s="6"/>
    </row>
    <row r="38" spans="1:69" ht="11.25" customHeight="1">
      <c r="A38" s="140">
        <v>65</v>
      </c>
      <c r="B38" s="141">
        <f>B40+1</f>
        <v>22.75</v>
      </c>
      <c r="C38" s="53" t="s">
        <v>843</v>
      </c>
      <c r="D38" s="63" t="s">
        <v>874</v>
      </c>
      <c r="E38" s="93">
        <v>0</v>
      </c>
      <c r="F38" s="55">
        <f t="shared" si="5"/>
        <v>76.900000000000006</v>
      </c>
      <c r="G38" s="55">
        <f t="shared" si="6"/>
        <v>1.2999999999999972</v>
      </c>
      <c r="H38" s="93">
        <v>77.7</v>
      </c>
      <c r="I38" s="121">
        <v>78.099999999999994</v>
      </c>
      <c r="J38" s="121">
        <v>78.2</v>
      </c>
      <c r="K38" s="121">
        <v>77.3</v>
      </c>
      <c r="L38" s="121">
        <v>76.900000000000006</v>
      </c>
      <c r="M38" s="121">
        <v>77.400000000000006</v>
      </c>
      <c r="N38" s="126"/>
      <c r="O38" s="126"/>
      <c r="P38" s="126"/>
      <c r="Q38" s="126"/>
      <c r="R38" s="131"/>
      <c r="S38" s="131"/>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53">
        <f t="shared" si="2"/>
        <v>23</v>
      </c>
      <c r="AW38" s="147"/>
      <c r="AX38" s="143"/>
      <c r="AY38" s="146"/>
      <c r="BC38" s="84"/>
      <c r="BJ38" s="81"/>
      <c r="BM38" s="87"/>
      <c r="BN38" s="87"/>
      <c r="BO38" s="89"/>
      <c r="BP38" s="82"/>
      <c r="BQ38" s="6"/>
    </row>
    <row r="39" spans="1:69" ht="11.25" customHeight="1">
      <c r="A39" s="140"/>
      <c r="B39" s="141"/>
      <c r="D39" s="63" t="s">
        <v>875</v>
      </c>
      <c r="E39" s="93">
        <v>0</v>
      </c>
      <c r="F39" s="55">
        <f t="shared" si="5"/>
        <v>82.1</v>
      </c>
      <c r="G39" s="55">
        <f t="shared" si="6"/>
        <v>1.6000000000000085</v>
      </c>
      <c r="H39" s="93">
        <v>83.7</v>
      </c>
      <c r="I39" s="121">
        <v>83.7</v>
      </c>
      <c r="J39" s="121">
        <v>83.7</v>
      </c>
      <c r="K39" s="121">
        <v>83.7</v>
      </c>
      <c r="L39" s="121">
        <v>83.6</v>
      </c>
      <c r="M39" s="121">
        <v>82.1</v>
      </c>
      <c r="N39" s="126"/>
      <c r="O39" s="126"/>
      <c r="P39" s="126"/>
      <c r="Q39" s="126"/>
      <c r="R39" s="131"/>
      <c r="S39" s="131"/>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53">
        <f t="shared" si="2"/>
        <v>22.5</v>
      </c>
      <c r="AW39" s="147"/>
      <c r="AX39" s="143"/>
      <c r="AY39" s="146"/>
      <c r="BC39" s="84"/>
      <c r="BJ39" s="81"/>
      <c r="BM39" s="87"/>
      <c r="BN39" s="87"/>
      <c r="BO39" s="89"/>
      <c r="BP39" s="82"/>
      <c r="BQ39" s="6"/>
    </row>
    <row r="40" spans="1:69" ht="11.25" customHeight="1">
      <c r="A40" s="140">
        <v>65</v>
      </c>
      <c r="B40" s="141">
        <f>B42+1</f>
        <v>21.75</v>
      </c>
      <c r="C40" s="84" t="s">
        <v>839</v>
      </c>
      <c r="D40" s="63" t="s">
        <v>874</v>
      </c>
      <c r="E40" s="93">
        <v>0</v>
      </c>
      <c r="F40" s="55">
        <f t="shared" si="5"/>
        <v>73.5</v>
      </c>
      <c r="G40" s="55">
        <f t="shared" si="6"/>
        <v>4.2999999999999972</v>
      </c>
      <c r="H40" s="93">
        <v>77.3</v>
      </c>
      <c r="I40" s="121">
        <v>77.5</v>
      </c>
      <c r="J40" s="121">
        <v>77.8</v>
      </c>
      <c r="K40" s="121">
        <v>77.099999999999994</v>
      </c>
      <c r="L40" s="121">
        <v>77.400000000000006</v>
      </c>
      <c r="M40" s="121">
        <v>76.900000000000006</v>
      </c>
      <c r="N40" s="121">
        <v>73.7</v>
      </c>
      <c r="O40" s="121">
        <v>73.5</v>
      </c>
      <c r="P40" s="120"/>
      <c r="Q40" s="120"/>
      <c r="R40" s="123"/>
      <c r="S40" s="123"/>
      <c r="T40" s="120"/>
      <c r="U40" s="120"/>
      <c r="V40" s="120"/>
      <c r="W40" s="120"/>
      <c r="X40" s="120"/>
      <c r="Y40" s="120"/>
      <c r="Z40" s="120"/>
      <c r="AA40" s="120"/>
      <c r="AB40" s="120"/>
      <c r="AC40" s="120"/>
      <c r="AD40" s="120"/>
      <c r="AE40" s="120"/>
      <c r="AF40" s="120"/>
      <c r="AG40" s="130"/>
      <c r="AH40" s="130"/>
      <c r="AI40" s="126"/>
      <c r="AJ40" s="126"/>
      <c r="AK40" s="126"/>
      <c r="AL40" s="126"/>
      <c r="AM40" s="126"/>
      <c r="AN40" s="126"/>
      <c r="AO40" s="126"/>
      <c r="AP40" s="126"/>
      <c r="AQ40" s="126"/>
      <c r="AR40" s="126"/>
      <c r="AS40" s="126"/>
      <c r="AT40" s="126"/>
      <c r="AU40" s="53">
        <f t="shared" si="2"/>
        <v>22</v>
      </c>
      <c r="AW40" s="147"/>
      <c r="AX40" s="143"/>
      <c r="AY40" s="146"/>
      <c r="BC40" s="84"/>
      <c r="BJ40" s="81"/>
      <c r="BM40" s="87"/>
      <c r="BN40" s="87"/>
      <c r="BO40" s="89"/>
      <c r="BP40" s="82"/>
      <c r="BQ40" s="6"/>
    </row>
    <row r="41" spans="1:69" ht="11.25" customHeight="1">
      <c r="A41" s="140"/>
      <c r="B41" s="141"/>
      <c r="C41" s="84"/>
      <c r="D41" s="63" t="s">
        <v>875</v>
      </c>
      <c r="E41" s="93">
        <v>0</v>
      </c>
      <c r="F41" s="55">
        <f t="shared" si="5"/>
        <v>81.2</v>
      </c>
      <c r="G41" s="55">
        <f t="shared" si="6"/>
        <v>3</v>
      </c>
      <c r="H41" s="93">
        <v>83.6</v>
      </c>
      <c r="I41" s="121">
        <v>84.2</v>
      </c>
      <c r="J41" s="121">
        <v>83.8</v>
      </c>
      <c r="K41" s="121">
        <v>83.5</v>
      </c>
      <c r="L41" s="121">
        <v>83.6</v>
      </c>
      <c r="M41" s="121">
        <v>82.8</v>
      </c>
      <c r="N41" s="121">
        <v>81.5</v>
      </c>
      <c r="O41" s="121">
        <v>81.2</v>
      </c>
      <c r="P41" s="120"/>
      <c r="Q41" s="120"/>
      <c r="R41" s="123"/>
      <c r="S41" s="123"/>
      <c r="T41" s="120"/>
      <c r="U41" s="120"/>
      <c r="V41" s="120"/>
      <c r="W41" s="120"/>
      <c r="X41" s="120"/>
      <c r="Y41" s="120"/>
      <c r="Z41" s="120"/>
      <c r="AA41" s="120"/>
      <c r="AB41" s="120"/>
      <c r="AC41" s="120"/>
      <c r="AD41" s="120"/>
      <c r="AE41" s="120"/>
      <c r="AF41" s="120"/>
      <c r="AG41" s="130"/>
      <c r="AH41" s="130"/>
      <c r="AI41" s="126"/>
      <c r="AJ41" s="126"/>
      <c r="AK41" s="126"/>
      <c r="AL41" s="126"/>
      <c r="AM41" s="126"/>
      <c r="AN41" s="126"/>
      <c r="AO41" s="126"/>
      <c r="AP41" s="126"/>
      <c r="AQ41" s="126"/>
      <c r="AR41" s="126"/>
      <c r="AS41" s="126"/>
      <c r="AT41" s="126"/>
      <c r="AU41" s="53">
        <f t="shared" si="2"/>
        <v>21.5</v>
      </c>
      <c r="AW41" s="147"/>
      <c r="AX41" s="143"/>
      <c r="AY41" s="146"/>
      <c r="BC41" s="84"/>
      <c r="BJ41" s="81"/>
      <c r="BM41" s="87"/>
      <c r="BN41" s="87"/>
      <c r="BO41" s="89"/>
      <c r="BP41" s="82"/>
      <c r="BQ41" s="6"/>
    </row>
    <row r="42" spans="1:69" ht="11.25" customHeight="1">
      <c r="A42" s="140">
        <v>65</v>
      </c>
      <c r="B42" s="141">
        <f>B44+1</f>
        <v>20.75</v>
      </c>
      <c r="C42" s="62" t="s">
        <v>823</v>
      </c>
      <c r="D42" s="63" t="s">
        <v>874</v>
      </c>
      <c r="E42" s="93">
        <v>0</v>
      </c>
      <c r="F42" s="55">
        <f t="shared" si="5"/>
        <v>74.7</v>
      </c>
      <c r="G42" s="55">
        <f t="shared" si="6"/>
        <v>4.7000000000000028</v>
      </c>
      <c r="H42" s="93">
        <v>77.8</v>
      </c>
      <c r="I42" s="120">
        <v>77.599999999999994</v>
      </c>
      <c r="J42" s="120">
        <v>78.8</v>
      </c>
      <c r="K42" s="120">
        <v>79.3</v>
      </c>
      <c r="L42" s="120">
        <v>78.099999999999994</v>
      </c>
      <c r="M42" s="120">
        <v>79.400000000000006</v>
      </c>
      <c r="N42" s="120">
        <v>79</v>
      </c>
      <c r="O42" s="120">
        <v>78.3</v>
      </c>
      <c r="P42" s="120">
        <v>74.7</v>
      </c>
      <c r="Q42" s="120">
        <v>76.400000000000006</v>
      </c>
      <c r="R42" s="120">
        <v>76.7</v>
      </c>
      <c r="S42" s="120">
        <v>75.400000000000006</v>
      </c>
      <c r="T42" s="120"/>
      <c r="U42" s="120"/>
      <c r="V42" s="120"/>
      <c r="W42" s="120"/>
      <c r="X42" s="120"/>
      <c r="Y42" s="120"/>
      <c r="Z42" s="120"/>
      <c r="AA42" s="120"/>
      <c r="AB42" s="120"/>
      <c r="AC42" s="120"/>
      <c r="AD42" s="120"/>
      <c r="AE42" s="120"/>
      <c r="AF42" s="120"/>
      <c r="AG42" s="120"/>
      <c r="AH42" s="120"/>
      <c r="AI42" s="126"/>
      <c r="AJ42" s="120"/>
      <c r="AK42" s="126"/>
      <c r="AL42" s="126"/>
      <c r="AM42" s="126"/>
      <c r="AN42" s="127"/>
      <c r="AO42" s="126"/>
      <c r="AP42" s="126"/>
      <c r="AQ42" s="127"/>
      <c r="AR42" s="126"/>
      <c r="AS42" s="126"/>
      <c r="AT42" s="126"/>
      <c r="AU42" s="53">
        <f t="shared" si="2"/>
        <v>21</v>
      </c>
      <c r="AW42" s="147"/>
      <c r="AX42" s="143"/>
      <c r="AY42" s="146"/>
      <c r="BC42" s="84"/>
      <c r="BJ42" s="81"/>
      <c r="BM42" s="87"/>
      <c r="BN42" s="87"/>
      <c r="BP42" s="82"/>
      <c r="BQ42" s="6"/>
    </row>
    <row r="43" spans="1:69" ht="11.25" customHeight="1">
      <c r="A43" s="140"/>
      <c r="B43" s="141"/>
      <c r="C43" s="62"/>
      <c r="D43" s="63" t="s">
        <v>875</v>
      </c>
      <c r="E43" s="93">
        <v>0</v>
      </c>
      <c r="F43" s="55">
        <f t="shared" si="5"/>
        <v>81.8</v>
      </c>
      <c r="G43" s="55">
        <f t="shared" si="6"/>
        <v>2.5</v>
      </c>
      <c r="H43" s="93">
        <v>83.1</v>
      </c>
      <c r="I43" s="120">
        <v>82.4</v>
      </c>
      <c r="J43" s="120">
        <v>83.4</v>
      </c>
      <c r="K43" s="120">
        <v>83.9</v>
      </c>
      <c r="L43" s="120">
        <v>83.6</v>
      </c>
      <c r="M43" s="120">
        <v>84.3</v>
      </c>
      <c r="N43" s="120">
        <v>84.3</v>
      </c>
      <c r="O43" s="120">
        <v>83.6</v>
      </c>
      <c r="P43" s="120">
        <v>81.8</v>
      </c>
      <c r="Q43" s="120">
        <v>81.900000000000006</v>
      </c>
      <c r="R43" s="120">
        <v>82.1</v>
      </c>
      <c r="S43" s="120">
        <v>82</v>
      </c>
      <c r="T43" s="120"/>
      <c r="U43" s="120"/>
      <c r="V43" s="120"/>
      <c r="W43" s="120"/>
      <c r="X43" s="120"/>
      <c r="Y43" s="120"/>
      <c r="Z43" s="120"/>
      <c r="AA43" s="120"/>
      <c r="AB43" s="120"/>
      <c r="AC43" s="120"/>
      <c r="AD43" s="120"/>
      <c r="AE43" s="120"/>
      <c r="AF43" s="120"/>
      <c r="AG43" s="120"/>
      <c r="AH43" s="120"/>
      <c r="AI43" s="126"/>
      <c r="AJ43" s="120"/>
      <c r="AK43" s="126"/>
      <c r="AL43" s="126"/>
      <c r="AM43" s="126"/>
      <c r="AN43" s="127"/>
      <c r="AO43" s="126"/>
      <c r="AP43" s="126"/>
      <c r="AQ43" s="127"/>
      <c r="AR43" s="126"/>
      <c r="AS43" s="126"/>
      <c r="AT43" s="126"/>
      <c r="AU43" s="53">
        <f t="shared" si="2"/>
        <v>20.5</v>
      </c>
      <c r="AW43" s="147"/>
      <c r="AX43" s="143"/>
      <c r="AY43" s="146"/>
      <c r="BC43" s="84"/>
      <c r="BJ43" s="81"/>
      <c r="BM43" s="87"/>
      <c r="BN43" s="87"/>
      <c r="BP43" s="82"/>
      <c r="BQ43" s="6"/>
    </row>
    <row r="44" spans="1:69" ht="11.25" customHeight="1">
      <c r="A44" s="140">
        <v>65</v>
      </c>
      <c r="B44" s="141">
        <f>B46+1</f>
        <v>19.75</v>
      </c>
      <c r="C44" s="53" t="s">
        <v>841</v>
      </c>
      <c r="D44" s="63" t="s">
        <v>874</v>
      </c>
      <c r="E44" s="93">
        <v>0</v>
      </c>
      <c r="F44" s="55">
        <f t="shared" si="5"/>
        <v>76.099999999999994</v>
      </c>
      <c r="G44" s="55">
        <f t="shared" si="6"/>
        <v>2.2000000000000028</v>
      </c>
      <c r="H44" s="93">
        <v>77.099999999999994</v>
      </c>
      <c r="I44" s="121">
        <v>78.3</v>
      </c>
      <c r="J44" s="121">
        <v>76.099999999999994</v>
      </c>
      <c r="K44" s="121"/>
      <c r="L44" s="126"/>
      <c r="M44" s="126"/>
      <c r="N44" s="126"/>
      <c r="O44" s="126"/>
      <c r="P44" s="126"/>
      <c r="Q44" s="126"/>
      <c r="R44" s="131"/>
      <c r="S44" s="131"/>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53">
        <f t="shared" ref="AU44:AU67" si="7">AU45+0.5</f>
        <v>20</v>
      </c>
      <c r="AW44" s="147"/>
      <c r="AX44" s="143"/>
      <c r="AY44" s="146"/>
      <c r="BC44" s="84"/>
      <c r="BJ44" s="81"/>
      <c r="BM44" s="87"/>
      <c r="BN44" s="87"/>
      <c r="BO44" s="89"/>
      <c r="BP44" s="82"/>
      <c r="BQ44" s="6"/>
    </row>
    <row r="45" spans="1:69" ht="11.25" customHeight="1">
      <c r="A45" s="140"/>
      <c r="B45" s="141"/>
      <c r="D45" s="63" t="s">
        <v>875</v>
      </c>
      <c r="E45" s="93">
        <v>0</v>
      </c>
      <c r="F45" s="55">
        <f t="shared" si="5"/>
        <v>82.5</v>
      </c>
      <c r="G45" s="55">
        <f t="shared" si="6"/>
        <v>1.7999999999999972</v>
      </c>
      <c r="H45" s="93">
        <v>83.3</v>
      </c>
      <c r="I45" s="121">
        <v>84.3</v>
      </c>
      <c r="J45" s="121">
        <v>82.5</v>
      </c>
      <c r="K45" s="126"/>
      <c r="L45" s="126"/>
      <c r="M45" s="126"/>
      <c r="N45" s="126"/>
      <c r="O45" s="126"/>
      <c r="P45" s="126"/>
      <c r="Q45" s="126"/>
      <c r="R45" s="131"/>
      <c r="S45" s="131"/>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53">
        <f t="shared" si="7"/>
        <v>19.5</v>
      </c>
      <c r="AW45" s="147"/>
      <c r="AX45" s="143"/>
      <c r="AY45" s="146"/>
      <c r="BC45" s="84"/>
      <c r="BJ45" s="81"/>
      <c r="BM45" s="87"/>
      <c r="BN45" s="87"/>
      <c r="BO45" s="89"/>
      <c r="BP45" s="82"/>
      <c r="BQ45" s="6"/>
    </row>
    <row r="46" spans="1:69" ht="11.25" customHeight="1">
      <c r="A46" s="140">
        <v>65</v>
      </c>
      <c r="B46" s="141">
        <f>B48+1</f>
        <v>18.75</v>
      </c>
      <c r="C46" s="62" t="s">
        <v>660</v>
      </c>
      <c r="D46" s="63" t="s">
        <v>874</v>
      </c>
      <c r="E46" s="93">
        <v>0</v>
      </c>
      <c r="F46" s="55">
        <f t="shared" si="5"/>
        <v>77.3</v>
      </c>
      <c r="G46" s="55">
        <f t="shared" si="6"/>
        <v>1.5</v>
      </c>
      <c r="H46" s="93">
        <v>78.099999999999994</v>
      </c>
      <c r="I46" s="121">
        <v>77.900000000000006</v>
      </c>
      <c r="J46" s="121">
        <v>77.3</v>
      </c>
      <c r="K46" s="121">
        <v>78.3</v>
      </c>
      <c r="L46" s="121">
        <v>78.8</v>
      </c>
      <c r="M46" s="121">
        <v>78.3</v>
      </c>
      <c r="N46" s="120"/>
      <c r="O46" s="120"/>
      <c r="P46" s="120"/>
      <c r="Q46" s="120"/>
      <c r="R46" s="120"/>
      <c r="S46" s="120"/>
      <c r="T46" s="120"/>
      <c r="U46" s="120"/>
      <c r="V46" s="120"/>
      <c r="W46" s="120"/>
      <c r="X46" s="120"/>
      <c r="Y46" s="120"/>
      <c r="Z46" s="120"/>
      <c r="AA46" s="120"/>
      <c r="AB46" s="120"/>
      <c r="AC46" s="120"/>
      <c r="AD46" s="120"/>
      <c r="AE46" s="120"/>
      <c r="AF46" s="120"/>
      <c r="AG46" s="120"/>
      <c r="AH46" s="120"/>
      <c r="AI46" s="126"/>
      <c r="AJ46" s="120"/>
      <c r="AK46" s="126"/>
      <c r="AL46" s="126"/>
      <c r="AM46" s="126"/>
      <c r="AN46" s="127"/>
      <c r="AO46" s="126"/>
      <c r="AP46" s="126"/>
      <c r="AQ46" s="127"/>
      <c r="AR46" s="126"/>
      <c r="AS46" s="126"/>
      <c r="AT46" s="126"/>
      <c r="AU46" s="53">
        <f t="shared" si="7"/>
        <v>19</v>
      </c>
      <c r="AW46" s="147"/>
      <c r="AX46" s="143"/>
      <c r="AY46" s="146"/>
      <c r="BC46" s="84"/>
      <c r="BJ46" s="81"/>
      <c r="BM46" s="81"/>
      <c r="BN46" s="81"/>
      <c r="BP46" s="82"/>
      <c r="BQ46" s="6"/>
    </row>
    <row r="47" spans="1:69" ht="11.25" customHeight="1">
      <c r="A47" s="140"/>
      <c r="B47" s="141"/>
      <c r="C47" s="62"/>
      <c r="D47" s="63" t="s">
        <v>875</v>
      </c>
      <c r="E47" s="93">
        <v>0</v>
      </c>
      <c r="F47" s="55">
        <f t="shared" si="5"/>
        <v>81.7</v>
      </c>
      <c r="G47" s="55">
        <f t="shared" si="6"/>
        <v>0.79999999999999716</v>
      </c>
      <c r="H47" s="93">
        <v>82.1</v>
      </c>
      <c r="I47" s="121">
        <v>82</v>
      </c>
      <c r="J47" s="121">
        <v>81.7</v>
      </c>
      <c r="K47" s="121">
        <v>82.3</v>
      </c>
      <c r="L47" s="121">
        <v>82.5</v>
      </c>
      <c r="M47" s="121">
        <v>82.2</v>
      </c>
      <c r="N47" s="128"/>
      <c r="O47" s="128"/>
      <c r="P47" s="125"/>
      <c r="Q47" s="128"/>
      <c r="R47" s="120"/>
      <c r="S47" s="120"/>
      <c r="T47" s="120"/>
      <c r="U47" s="120"/>
      <c r="V47" s="120"/>
      <c r="W47" s="120"/>
      <c r="X47" s="120"/>
      <c r="Y47" s="120"/>
      <c r="Z47" s="120"/>
      <c r="AA47" s="120"/>
      <c r="AB47" s="120"/>
      <c r="AC47" s="120"/>
      <c r="AD47" s="120"/>
      <c r="AE47" s="120"/>
      <c r="AF47" s="120"/>
      <c r="AG47" s="120"/>
      <c r="AH47" s="120"/>
      <c r="AI47" s="126"/>
      <c r="AJ47" s="120"/>
      <c r="AK47" s="126"/>
      <c r="AL47" s="126"/>
      <c r="AM47" s="126"/>
      <c r="AN47" s="127"/>
      <c r="AO47" s="126"/>
      <c r="AP47" s="126"/>
      <c r="AQ47" s="127"/>
      <c r="AR47" s="126"/>
      <c r="AS47" s="126"/>
      <c r="AT47" s="126"/>
      <c r="AU47" s="53">
        <f t="shared" si="7"/>
        <v>18.5</v>
      </c>
      <c r="AW47" s="147"/>
      <c r="AX47" s="143"/>
      <c r="AY47" s="146"/>
      <c r="BB47" s="84"/>
      <c r="BC47" s="84"/>
      <c r="BJ47" s="81"/>
      <c r="BM47" s="81"/>
      <c r="BN47" s="81"/>
      <c r="BP47" s="82"/>
      <c r="BQ47" s="6"/>
    </row>
    <row r="48" spans="1:69" ht="11.25" customHeight="1">
      <c r="A48" s="140">
        <v>65</v>
      </c>
      <c r="B48" s="141">
        <f>B50+1</f>
        <v>17.75</v>
      </c>
      <c r="C48" s="62" t="s">
        <v>825</v>
      </c>
      <c r="D48" s="63" t="s">
        <v>874</v>
      </c>
      <c r="E48" s="93">
        <v>0</v>
      </c>
      <c r="F48" s="55">
        <f t="shared" si="5"/>
        <v>73.5</v>
      </c>
      <c r="G48" s="55">
        <f t="shared" si="6"/>
        <v>3.5999999999999943</v>
      </c>
      <c r="H48" s="93">
        <v>75.099999999999994</v>
      </c>
      <c r="I48" s="121">
        <v>77.099999999999994</v>
      </c>
      <c r="J48" s="121">
        <v>75.099999999999994</v>
      </c>
      <c r="K48" s="121">
        <v>75.3</v>
      </c>
      <c r="L48" s="121">
        <v>73.5</v>
      </c>
      <c r="M48" s="121">
        <v>75.3</v>
      </c>
      <c r="N48" s="121">
        <v>75.5</v>
      </c>
      <c r="O48" s="121">
        <v>74.599999999999994</v>
      </c>
      <c r="P48" s="121">
        <v>73.7</v>
      </c>
      <c r="Q48" s="120"/>
      <c r="R48" s="120"/>
      <c r="S48" s="120"/>
      <c r="T48" s="120"/>
      <c r="U48" s="120"/>
      <c r="V48" s="120"/>
      <c r="W48" s="120"/>
      <c r="X48" s="120"/>
      <c r="Y48" s="120"/>
      <c r="Z48" s="120"/>
      <c r="AA48" s="120"/>
      <c r="AB48" s="120"/>
      <c r="AC48" s="120"/>
      <c r="AD48" s="120"/>
      <c r="AE48" s="120"/>
      <c r="AF48" s="120"/>
      <c r="AG48" s="120"/>
      <c r="AH48" s="120"/>
      <c r="AI48" s="126"/>
      <c r="AJ48" s="120"/>
      <c r="AK48" s="126"/>
      <c r="AL48" s="126"/>
      <c r="AM48" s="126"/>
      <c r="AN48" s="127"/>
      <c r="AO48" s="126"/>
      <c r="AP48" s="126"/>
      <c r="AQ48" s="127"/>
      <c r="AR48" s="126"/>
      <c r="AS48" s="126"/>
      <c r="AT48" s="126"/>
      <c r="AU48" s="53">
        <f t="shared" si="7"/>
        <v>18</v>
      </c>
      <c r="AW48" s="147"/>
      <c r="AX48" s="143"/>
      <c r="AY48" s="146"/>
      <c r="BB48" s="84"/>
      <c r="BC48" s="84"/>
      <c r="BJ48" s="81"/>
      <c r="BM48" s="87"/>
      <c r="BN48" s="87"/>
      <c r="BP48" s="82"/>
      <c r="BQ48" s="6"/>
    </row>
    <row r="49" spans="1:69" ht="11.25" customHeight="1">
      <c r="A49" s="140"/>
      <c r="B49" s="141"/>
      <c r="C49" s="62"/>
      <c r="D49" s="63" t="s">
        <v>875</v>
      </c>
      <c r="E49" s="93">
        <v>0</v>
      </c>
      <c r="F49" s="55">
        <f t="shared" si="5"/>
        <v>79.5</v>
      </c>
      <c r="G49" s="55">
        <f t="shared" si="6"/>
        <v>2.5999999999999943</v>
      </c>
      <c r="H49" s="93">
        <v>81.2</v>
      </c>
      <c r="I49" s="121">
        <v>82.1</v>
      </c>
      <c r="J49" s="121">
        <v>80.900000000000006</v>
      </c>
      <c r="K49" s="121">
        <v>81.3</v>
      </c>
      <c r="L49" s="121">
        <v>79.5</v>
      </c>
      <c r="M49" s="121">
        <v>81.2</v>
      </c>
      <c r="N49" s="121">
        <v>82.1</v>
      </c>
      <c r="O49" s="121">
        <v>81.7</v>
      </c>
      <c r="P49" s="121">
        <v>80.2</v>
      </c>
      <c r="Q49" s="120"/>
      <c r="R49" s="120"/>
      <c r="S49" s="120"/>
      <c r="T49" s="120"/>
      <c r="U49" s="120"/>
      <c r="V49" s="120"/>
      <c r="W49" s="120"/>
      <c r="X49" s="120"/>
      <c r="Y49" s="120"/>
      <c r="Z49" s="120"/>
      <c r="AA49" s="120"/>
      <c r="AB49" s="120"/>
      <c r="AC49" s="120"/>
      <c r="AD49" s="120"/>
      <c r="AE49" s="120"/>
      <c r="AF49" s="120"/>
      <c r="AG49" s="120"/>
      <c r="AH49" s="120"/>
      <c r="AI49" s="126"/>
      <c r="AJ49" s="120"/>
      <c r="AK49" s="126"/>
      <c r="AL49" s="126"/>
      <c r="AM49" s="126"/>
      <c r="AN49" s="127"/>
      <c r="AO49" s="126"/>
      <c r="AP49" s="126"/>
      <c r="AQ49" s="127"/>
      <c r="AR49" s="126"/>
      <c r="AS49" s="126"/>
      <c r="AT49" s="126"/>
      <c r="AU49" s="53">
        <f t="shared" si="7"/>
        <v>17.5</v>
      </c>
      <c r="AW49" s="147"/>
      <c r="AX49" s="143"/>
      <c r="AY49" s="146"/>
      <c r="BB49" s="84"/>
      <c r="BC49" s="84"/>
      <c r="BJ49" s="81"/>
      <c r="BM49" s="87"/>
      <c r="BN49" s="87"/>
      <c r="BP49" s="82"/>
      <c r="BQ49" s="6"/>
    </row>
    <row r="50" spans="1:69" ht="11.25" customHeight="1">
      <c r="A50" s="140">
        <v>65</v>
      </c>
      <c r="B50" s="141">
        <f>B52+1</f>
        <v>16.75</v>
      </c>
      <c r="C50" s="53" t="s">
        <v>723</v>
      </c>
      <c r="D50" s="63" t="s">
        <v>874</v>
      </c>
      <c r="E50" s="93">
        <v>0</v>
      </c>
      <c r="F50" s="55">
        <f t="shared" si="5"/>
        <v>73.099999999999994</v>
      </c>
      <c r="G50" s="55">
        <f t="shared" si="6"/>
        <v>2.3000000000000114</v>
      </c>
      <c r="H50" s="93">
        <v>73.900000000000006</v>
      </c>
      <c r="I50" s="121">
        <v>73.099999999999994</v>
      </c>
      <c r="J50" s="121">
        <v>75.400000000000006</v>
      </c>
      <c r="K50" s="121"/>
      <c r="L50" s="121"/>
      <c r="M50" s="121"/>
      <c r="N50" s="121"/>
      <c r="O50" s="121"/>
      <c r="P50" s="121"/>
      <c r="Q50" s="121"/>
      <c r="R50" s="121"/>
      <c r="S50" s="121"/>
      <c r="T50" s="121"/>
      <c r="U50" s="120"/>
      <c r="V50" s="120"/>
      <c r="W50" s="120"/>
      <c r="X50" s="120"/>
      <c r="Y50" s="120"/>
      <c r="Z50" s="120"/>
      <c r="AA50" s="120"/>
      <c r="AB50" s="120"/>
      <c r="AC50" s="120"/>
      <c r="AD50" s="120"/>
      <c r="AE50" s="120"/>
      <c r="AF50" s="120"/>
      <c r="AG50" s="130"/>
      <c r="AH50" s="130"/>
      <c r="AI50" s="126"/>
      <c r="AJ50" s="126"/>
      <c r="AK50" s="126"/>
      <c r="AL50" s="126"/>
      <c r="AM50" s="126"/>
      <c r="AN50" s="125"/>
      <c r="AO50" s="126"/>
      <c r="AP50" s="126"/>
      <c r="AQ50" s="127"/>
      <c r="AR50" s="126"/>
      <c r="AS50" s="126"/>
      <c r="AT50" s="126"/>
      <c r="AU50" s="53">
        <f t="shared" si="7"/>
        <v>17</v>
      </c>
      <c r="AW50" s="147"/>
      <c r="AX50" s="143"/>
      <c r="AY50" s="146"/>
      <c r="BB50" s="84"/>
      <c r="BC50" s="84"/>
      <c r="BJ50" s="81"/>
      <c r="BM50" s="87"/>
      <c r="BN50" s="87"/>
      <c r="BP50" s="82"/>
      <c r="BQ50" s="6"/>
    </row>
    <row r="51" spans="1:69" ht="11.25" customHeight="1">
      <c r="A51" s="140"/>
      <c r="B51" s="141"/>
      <c r="D51" s="63" t="s">
        <v>875</v>
      </c>
      <c r="E51" s="93">
        <v>0</v>
      </c>
      <c r="F51" s="55">
        <f t="shared" si="5"/>
        <v>80.099999999999994</v>
      </c>
      <c r="G51" s="55">
        <f t="shared" si="6"/>
        <v>1.7000000000000028</v>
      </c>
      <c r="H51" s="93">
        <v>80.599999999999994</v>
      </c>
      <c r="I51" s="121">
        <v>80.099999999999994</v>
      </c>
      <c r="J51" s="121">
        <v>81.8</v>
      </c>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6"/>
      <c r="AJ51" s="126"/>
      <c r="AK51" s="126"/>
      <c r="AL51" s="126"/>
      <c r="AM51" s="126"/>
      <c r="AN51" s="125"/>
      <c r="AO51" s="126"/>
      <c r="AP51" s="126"/>
      <c r="AQ51" s="127"/>
      <c r="AR51" s="126"/>
      <c r="AS51" s="126"/>
      <c r="AT51" s="126"/>
      <c r="AU51" s="53">
        <f t="shared" si="7"/>
        <v>16.5</v>
      </c>
      <c r="AW51" s="147"/>
      <c r="AX51" s="143"/>
      <c r="AY51" s="146"/>
      <c r="BB51" s="84"/>
      <c r="BC51" s="84"/>
      <c r="BJ51" s="81"/>
      <c r="BM51" s="87"/>
      <c r="BN51" s="87"/>
      <c r="BP51" s="82"/>
      <c r="BQ51" s="6"/>
    </row>
    <row r="52" spans="1:69" ht="11.25" customHeight="1">
      <c r="A52" s="140">
        <v>65</v>
      </c>
      <c r="B52" s="141">
        <f>B54+1</f>
        <v>15.75</v>
      </c>
      <c r="C52" s="84" t="s">
        <v>838</v>
      </c>
      <c r="D52" s="63" t="s">
        <v>874</v>
      </c>
      <c r="E52" s="93">
        <v>0</v>
      </c>
      <c r="F52" s="55">
        <f t="shared" si="5"/>
        <v>70.599999999999994</v>
      </c>
      <c r="G52" s="55">
        <f t="shared" si="6"/>
        <v>3.8000000000000114</v>
      </c>
      <c r="H52" s="93">
        <v>72.7</v>
      </c>
      <c r="I52" s="121">
        <v>73</v>
      </c>
      <c r="J52" s="121">
        <v>70.599999999999994</v>
      </c>
      <c r="K52" s="121">
        <v>74</v>
      </c>
      <c r="L52" s="121">
        <v>72.099999999999994</v>
      </c>
      <c r="M52" s="121">
        <v>72.400000000000006</v>
      </c>
      <c r="N52" s="121">
        <v>74.400000000000006</v>
      </c>
      <c r="O52" s="121">
        <v>72.7</v>
      </c>
      <c r="P52" s="121">
        <v>73.2</v>
      </c>
      <c r="Q52" s="121">
        <v>73.2</v>
      </c>
      <c r="R52" s="121">
        <v>72.599999999999994</v>
      </c>
      <c r="S52" s="121">
        <v>72.400000000000006</v>
      </c>
      <c r="T52" s="121">
        <v>72.400000000000006</v>
      </c>
      <c r="U52" s="121">
        <v>73.3</v>
      </c>
      <c r="V52" s="121">
        <v>72.7</v>
      </c>
      <c r="W52" s="121">
        <v>71.7</v>
      </c>
      <c r="X52" s="121">
        <v>73.3</v>
      </c>
      <c r="Y52" s="120"/>
      <c r="Z52" s="120"/>
      <c r="AA52" s="120"/>
      <c r="AB52" s="120"/>
      <c r="AC52" s="120"/>
      <c r="AD52" s="120"/>
      <c r="AE52" s="120"/>
      <c r="AF52" s="120"/>
      <c r="AG52" s="130"/>
      <c r="AH52" s="130"/>
      <c r="AI52" s="126"/>
      <c r="AJ52" s="126"/>
      <c r="AK52" s="126"/>
      <c r="AL52" s="126"/>
      <c r="AM52" s="126"/>
      <c r="AN52" s="126"/>
      <c r="AO52" s="126"/>
      <c r="AP52" s="126"/>
      <c r="AQ52" s="126"/>
      <c r="AR52" s="126"/>
      <c r="AS52" s="126"/>
      <c r="AT52" s="126"/>
      <c r="AU52" s="53">
        <f t="shared" si="7"/>
        <v>16</v>
      </c>
      <c r="AW52" s="147"/>
      <c r="AX52" s="143"/>
      <c r="AY52" s="146"/>
      <c r="BB52" s="84"/>
      <c r="BC52" s="84"/>
      <c r="BJ52" s="81"/>
      <c r="BM52" s="87"/>
      <c r="BN52" s="87"/>
      <c r="BP52" s="82"/>
      <c r="BQ52" s="6"/>
    </row>
    <row r="53" spans="1:69" ht="11.25" customHeight="1">
      <c r="A53" s="140"/>
      <c r="B53" s="141"/>
      <c r="C53" s="84"/>
      <c r="D53" s="63" t="s">
        <v>875</v>
      </c>
      <c r="E53" s="93">
        <v>0</v>
      </c>
      <c r="F53" s="55">
        <f t="shared" si="5"/>
        <v>79.900000000000006</v>
      </c>
      <c r="G53" s="55">
        <f t="shared" si="6"/>
        <v>2.7999999999999972</v>
      </c>
      <c r="H53" s="93">
        <v>81.099999999999994</v>
      </c>
      <c r="I53" s="121">
        <v>81.5</v>
      </c>
      <c r="J53" s="121">
        <v>79.900000000000006</v>
      </c>
      <c r="K53" s="121">
        <v>82.1</v>
      </c>
      <c r="L53" s="121">
        <v>80.2</v>
      </c>
      <c r="M53" s="121">
        <v>81.599999999999994</v>
      </c>
      <c r="N53" s="121">
        <v>82.4</v>
      </c>
      <c r="O53" s="121">
        <v>81.7</v>
      </c>
      <c r="P53" s="121">
        <v>82.7</v>
      </c>
      <c r="Q53" s="121">
        <v>80.900000000000006</v>
      </c>
      <c r="R53" s="121">
        <v>81</v>
      </c>
      <c r="S53" s="121">
        <v>80.599999999999994</v>
      </c>
      <c r="T53" s="121">
        <v>80.599999999999994</v>
      </c>
      <c r="U53" s="121">
        <v>81</v>
      </c>
      <c r="V53" s="121">
        <v>80.5</v>
      </c>
      <c r="W53" s="121">
        <v>81.400000000000006</v>
      </c>
      <c r="X53" s="121">
        <v>81.2</v>
      </c>
      <c r="Y53" s="120"/>
      <c r="Z53" s="120"/>
      <c r="AA53" s="120"/>
      <c r="AB53" s="120"/>
      <c r="AC53" s="120"/>
      <c r="AD53" s="120"/>
      <c r="AE53" s="120"/>
      <c r="AF53" s="120"/>
      <c r="AG53" s="130"/>
      <c r="AH53" s="130"/>
      <c r="AI53" s="126"/>
      <c r="AJ53" s="126"/>
      <c r="AK53" s="126"/>
      <c r="AL53" s="126"/>
      <c r="AM53" s="126"/>
      <c r="AN53" s="126"/>
      <c r="AO53" s="126"/>
      <c r="AP53" s="126"/>
      <c r="AQ53" s="126"/>
      <c r="AR53" s="126"/>
      <c r="AS53" s="126"/>
      <c r="AT53" s="126"/>
      <c r="AU53" s="53">
        <f t="shared" si="7"/>
        <v>15.5</v>
      </c>
      <c r="AW53" s="147"/>
      <c r="AX53" s="143"/>
      <c r="AY53" s="146"/>
      <c r="BB53" s="84"/>
      <c r="BC53" s="84"/>
      <c r="BJ53" s="81"/>
      <c r="BM53" s="87"/>
      <c r="BN53" s="87"/>
      <c r="BP53" s="82"/>
      <c r="BQ53" s="6"/>
    </row>
    <row r="54" spans="1:69" ht="11.25" customHeight="1">
      <c r="A54" s="140">
        <v>65</v>
      </c>
      <c r="B54" s="141">
        <f>B56+1</f>
        <v>14.75</v>
      </c>
      <c r="C54" s="62" t="s">
        <v>827</v>
      </c>
      <c r="D54" s="63" t="s">
        <v>874</v>
      </c>
      <c r="E54" s="93"/>
      <c r="F54" s="55"/>
      <c r="G54" s="55"/>
      <c r="H54" s="93">
        <v>71.400000000000006</v>
      </c>
      <c r="I54" s="126"/>
      <c r="J54" s="121"/>
      <c r="K54" s="121"/>
      <c r="L54" s="121"/>
      <c r="M54" s="121"/>
      <c r="N54" s="120"/>
      <c r="O54" s="120"/>
      <c r="P54" s="120"/>
      <c r="Q54" s="120"/>
      <c r="R54" s="120"/>
      <c r="S54" s="120"/>
      <c r="T54" s="120"/>
      <c r="U54" s="120"/>
      <c r="V54" s="120"/>
      <c r="W54" s="120"/>
      <c r="X54" s="120"/>
      <c r="Y54" s="120"/>
      <c r="Z54" s="120"/>
      <c r="AA54" s="120"/>
      <c r="AB54" s="120"/>
      <c r="AC54" s="120"/>
      <c r="AD54" s="120"/>
      <c r="AE54" s="120"/>
      <c r="AF54" s="120"/>
      <c r="AG54" s="120"/>
      <c r="AH54" s="120"/>
      <c r="AI54" s="126"/>
      <c r="AJ54" s="120"/>
      <c r="AK54" s="126"/>
      <c r="AL54" s="126"/>
      <c r="AM54" s="126"/>
      <c r="AN54" s="127"/>
      <c r="AO54" s="126"/>
      <c r="AP54" s="126"/>
      <c r="AQ54" s="127"/>
      <c r="AR54" s="126"/>
      <c r="AS54" s="126"/>
      <c r="AT54" s="126"/>
      <c r="AU54" s="53">
        <f t="shared" si="7"/>
        <v>15</v>
      </c>
      <c r="AW54" s="147"/>
      <c r="AX54" s="143"/>
      <c r="AY54" s="146"/>
      <c r="BB54" s="84"/>
      <c r="BC54" s="84"/>
      <c r="BJ54" s="81"/>
      <c r="BM54" s="87"/>
      <c r="BN54" s="87"/>
      <c r="BP54" s="82"/>
      <c r="BQ54" s="6"/>
    </row>
    <row r="55" spans="1:69" ht="11.25" customHeight="1">
      <c r="A55" s="140"/>
      <c r="B55" s="141"/>
      <c r="C55" s="62"/>
      <c r="D55" s="63" t="s">
        <v>875</v>
      </c>
      <c r="E55" s="93"/>
      <c r="F55" s="55"/>
      <c r="G55" s="55"/>
      <c r="H55" s="93">
        <v>81.5</v>
      </c>
      <c r="I55" s="126"/>
      <c r="J55" s="121"/>
      <c r="K55" s="121"/>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6"/>
      <c r="AJ55" s="120"/>
      <c r="AK55" s="126"/>
      <c r="AL55" s="126"/>
      <c r="AM55" s="126"/>
      <c r="AN55" s="127"/>
      <c r="AO55" s="126"/>
      <c r="AP55" s="126"/>
      <c r="AQ55" s="127"/>
      <c r="AR55" s="126"/>
      <c r="AS55" s="126"/>
      <c r="AT55" s="126"/>
      <c r="AU55" s="53">
        <f t="shared" si="7"/>
        <v>14.5</v>
      </c>
      <c r="AW55" s="147"/>
      <c r="AX55" s="143"/>
      <c r="AY55" s="146"/>
      <c r="BB55" s="84"/>
      <c r="BC55" s="84"/>
      <c r="BJ55" s="81"/>
      <c r="BM55" s="87"/>
      <c r="BN55" s="87"/>
      <c r="BP55" s="82"/>
      <c r="BQ55" s="6"/>
    </row>
    <row r="56" spans="1:69" ht="11.25" customHeight="1">
      <c r="A56" s="140">
        <v>65</v>
      </c>
      <c r="B56" s="141">
        <f>B58+1</f>
        <v>13.75</v>
      </c>
      <c r="C56" s="53" t="s">
        <v>842</v>
      </c>
      <c r="D56" s="63" t="s">
        <v>874</v>
      </c>
      <c r="E56" s="93">
        <v>0</v>
      </c>
      <c r="F56" s="55">
        <f t="shared" ref="F56:F63" si="8">MIN(H56:AT56)</f>
        <v>71.8</v>
      </c>
      <c r="G56" s="55">
        <f t="shared" ref="G56:G63" si="9">MAX(H56:AT56)-F56</f>
        <v>2.5</v>
      </c>
      <c r="H56" s="93">
        <v>72.5</v>
      </c>
      <c r="I56" s="121">
        <v>74.3</v>
      </c>
      <c r="J56" s="121">
        <v>72.7</v>
      </c>
      <c r="K56" s="121">
        <v>71.8</v>
      </c>
      <c r="L56" s="121">
        <v>72.3</v>
      </c>
      <c r="M56" s="126"/>
      <c r="N56" s="126"/>
      <c r="O56" s="126"/>
      <c r="P56" s="126"/>
      <c r="Q56" s="126"/>
      <c r="R56" s="131"/>
      <c r="S56" s="131"/>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53">
        <f t="shared" si="7"/>
        <v>14</v>
      </c>
      <c r="AW56" s="147"/>
      <c r="AX56" s="143"/>
      <c r="AY56" s="61"/>
      <c r="BB56" s="84"/>
      <c r="BC56" s="84"/>
      <c r="BJ56" s="81"/>
      <c r="BM56" s="87"/>
      <c r="BN56" s="87"/>
      <c r="BP56" s="82"/>
      <c r="BQ56" s="23"/>
    </row>
    <row r="57" spans="1:69" ht="11.25" customHeight="1">
      <c r="A57" s="140"/>
      <c r="B57" s="141"/>
      <c r="D57" s="63" t="s">
        <v>875</v>
      </c>
      <c r="E57" s="93">
        <v>0</v>
      </c>
      <c r="F57" s="55">
        <f t="shared" si="8"/>
        <v>79.400000000000006</v>
      </c>
      <c r="G57" s="55">
        <f t="shared" si="9"/>
        <v>1.8999999999999915</v>
      </c>
      <c r="H57" s="93">
        <v>79.900000000000006</v>
      </c>
      <c r="I57" s="121">
        <v>81.3</v>
      </c>
      <c r="J57" s="121">
        <v>80</v>
      </c>
      <c r="K57" s="121">
        <v>79.8</v>
      </c>
      <c r="L57" s="121">
        <v>79.400000000000006</v>
      </c>
      <c r="M57" s="126"/>
      <c r="N57" s="126"/>
      <c r="O57" s="126"/>
      <c r="P57" s="126"/>
      <c r="Q57" s="126"/>
      <c r="R57" s="131"/>
      <c r="S57" s="131"/>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53">
        <f t="shared" si="7"/>
        <v>13.5</v>
      </c>
      <c r="AW57" s="147"/>
      <c r="AX57" s="143"/>
      <c r="AY57" s="61"/>
      <c r="BB57" s="84"/>
      <c r="BC57" s="84"/>
      <c r="BJ57" s="81"/>
      <c r="BM57" s="87"/>
      <c r="BN57" s="87"/>
      <c r="BP57" s="82"/>
      <c r="BQ57" s="23"/>
    </row>
    <row r="58" spans="1:69" ht="11.25" customHeight="1">
      <c r="A58" s="140">
        <v>65</v>
      </c>
      <c r="B58" s="141">
        <f>B60+1</f>
        <v>12.75</v>
      </c>
      <c r="C58" s="84" t="s">
        <v>835</v>
      </c>
      <c r="D58" s="63" t="s">
        <v>874</v>
      </c>
      <c r="E58" s="93">
        <v>0</v>
      </c>
      <c r="F58" s="55">
        <f t="shared" si="8"/>
        <v>69.8</v>
      </c>
      <c r="G58" s="55">
        <f t="shared" si="9"/>
        <v>3.7999999999999972</v>
      </c>
      <c r="H58" s="93">
        <v>71.599999999999994</v>
      </c>
      <c r="I58" s="121">
        <v>73.599999999999994</v>
      </c>
      <c r="J58" s="121">
        <v>71.3</v>
      </c>
      <c r="K58" s="121">
        <v>71.7</v>
      </c>
      <c r="L58" s="121">
        <v>71.099999999999994</v>
      </c>
      <c r="M58" s="121">
        <v>69.8</v>
      </c>
      <c r="N58" s="121">
        <v>70.900000000000006</v>
      </c>
      <c r="O58" s="121">
        <v>71.2</v>
      </c>
      <c r="P58" s="120"/>
      <c r="Q58" s="120"/>
      <c r="R58" s="123"/>
      <c r="S58" s="123"/>
      <c r="T58" s="120"/>
      <c r="U58" s="120"/>
      <c r="V58" s="120"/>
      <c r="W58" s="120"/>
      <c r="X58" s="120"/>
      <c r="Y58" s="120"/>
      <c r="Z58" s="120"/>
      <c r="AA58" s="120"/>
      <c r="AB58" s="120"/>
      <c r="AC58" s="120"/>
      <c r="AD58" s="120"/>
      <c r="AE58" s="120"/>
      <c r="AF58" s="120"/>
      <c r="AG58" s="130"/>
      <c r="AH58" s="130"/>
      <c r="AI58" s="126"/>
      <c r="AJ58" s="126"/>
      <c r="AK58" s="126"/>
      <c r="AL58" s="126"/>
      <c r="AM58" s="126"/>
      <c r="AN58" s="126"/>
      <c r="AO58" s="126"/>
      <c r="AP58" s="126"/>
      <c r="AQ58" s="126"/>
      <c r="AR58" s="126"/>
      <c r="AS58" s="126"/>
      <c r="AT58" s="126"/>
      <c r="AU58" s="53">
        <f t="shared" si="7"/>
        <v>13</v>
      </c>
      <c r="AW58" s="147"/>
      <c r="AX58" s="143"/>
      <c r="AY58" s="61"/>
    </row>
    <row r="59" spans="1:69" ht="11.25" customHeight="1">
      <c r="A59" s="140"/>
      <c r="B59" s="141"/>
      <c r="C59" s="84"/>
      <c r="D59" s="63" t="s">
        <v>875</v>
      </c>
      <c r="E59" s="93">
        <v>0</v>
      </c>
      <c r="F59" s="55">
        <f t="shared" si="8"/>
        <v>77.5</v>
      </c>
      <c r="G59" s="55">
        <f t="shared" si="9"/>
        <v>1.9000000000000057</v>
      </c>
      <c r="H59" s="93">
        <v>78.7</v>
      </c>
      <c r="I59" s="121">
        <v>79.400000000000006</v>
      </c>
      <c r="J59" s="121">
        <v>78.900000000000006</v>
      </c>
      <c r="K59" s="121">
        <v>78.900000000000006</v>
      </c>
      <c r="L59" s="121">
        <v>78.7</v>
      </c>
      <c r="M59" s="121">
        <v>77.5</v>
      </c>
      <c r="N59" s="121">
        <v>78.8</v>
      </c>
      <c r="O59" s="121">
        <v>78.599999999999994</v>
      </c>
      <c r="P59" s="120"/>
      <c r="Q59" s="120"/>
      <c r="R59" s="123"/>
      <c r="S59" s="123"/>
      <c r="T59" s="120"/>
      <c r="U59" s="120"/>
      <c r="V59" s="120"/>
      <c r="W59" s="120"/>
      <c r="X59" s="120"/>
      <c r="Y59" s="120"/>
      <c r="Z59" s="120"/>
      <c r="AA59" s="120"/>
      <c r="AB59" s="120"/>
      <c r="AC59" s="120"/>
      <c r="AD59" s="120"/>
      <c r="AE59" s="120"/>
      <c r="AF59" s="120"/>
      <c r="AG59" s="130"/>
      <c r="AH59" s="130"/>
      <c r="AI59" s="126"/>
      <c r="AJ59" s="126"/>
      <c r="AK59" s="126"/>
      <c r="AL59" s="126"/>
      <c r="AM59" s="126"/>
      <c r="AN59" s="126"/>
      <c r="AO59" s="126"/>
      <c r="AP59" s="126"/>
      <c r="AQ59" s="126"/>
      <c r="AR59" s="126"/>
      <c r="AS59" s="126"/>
      <c r="AT59" s="126"/>
      <c r="AU59" s="53">
        <f t="shared" si="7"/>
        <v>12.5</v>
      </c>
      <c r="AW59" s="147"/>
      <c r="AX59" s="143"/>
      <c r="AY59" s="61"/>
    </row>
    <row r="60" spans="1:69" ht="11.25" customHeight="1">
      <c r="A60" s="140">
        <v>65</v>
      </c>
      <c r="B60" s="141">
        <f>B62+1</f>
        <v>11.75</v>
      </c>
      <c r="C60" s="53" t="s">
        <v>840</v>
      </c>
      <c r="D60" s="63" t="s">
        <v>874</v>
      </c>
      <c r="E60" s="93">
        <v>0</v>
      </c>
      <c r="F60" s="55">
        <f t="shared" si="8"/>
        <v>70.3</v>
      </c>
      <c r="G60" s="55">
        <f t="shared" si="9"/>
        <v>2.4000000000000057</v>
      </c>
      <c r="H60" s="93">
        <v>71</v>
      </c>
      <c r="I60" s="121">
        <v>72.7</v>
      </c>
      <c r="J60" s="121">
        <v>70.599999999999994</v>
      </c>
      <c r="K60" s="121">
        <v>71.2</v>
      </c>
      <c r="L60" s="121">
        <v>70.599999999999994</v>
      </c>
      <c r="M60" s="121">
        <v>70.3</v>
      </c>
      <c r="N60" s="121">
        <v>70.7</v>
      </c>
      <c r="O60" s="121">
        <v>71.2</v>
      </c>
      <c r="P60" s="121">
        <v>70.599999999999994</v>
      </c>
      <c r="Q60" s="120"/>
      <c r="R60" s="123"/>
      <c r="S60" s="123"/>
      <c r="T60" s="120"/>
      <c r="U60" s="120"/>
      <c r="V60" s="120"/>
      <c r="W60" s="120"/>
      <c r="X60" s="120"/>
      <c r="Y60" s="120"/>
      <c r="Z60" s="120"/>
      <c r="AA60" s="120"/>
      <c r="AB60" s="120"/>
      <c r="AC60" s="120"/>
      <c r="AD60" s="120"/>
      <c r="AE60" s="120"/>
      <c r="AF60" s="120"/>
      <c r="AG60" s="130"/>
      <c r="AH60" s="130"/>
      <c r="AI60" s="126"/>
      <c r="AJ60" s="126"/>
      <c r="AK60" s="126"/>
      <c r="AL60" s="126"/>
      <c r="AM60" s="126"/>
      <c r="AN60" s="126"/>
      <c r="AO60" s="126"/>
      <c r="AP60" s="126"/>
      <c r="AQ60" s="126"/>
      <c r="AR60" s="126"/>
      <c r="AS60" s="126"/>
      <c r="AT60" s="126"/>
      <c r="AU60" s="53">
        <f t="shared" si="7"/>
        <v>12</v>
      </c>
      <c r="AW60" s="147"/>
      <c r="AX60" s="143"/>
      <c r="AY60" s="61"/>
    </row>
    <row r="61" spans="1:69" ht="11.25" customHeight="1">
      <c r="A61" s="140"/>
      <c r="B61" s="141"/>
      <c r="D61" s="63" t="s">
        <v>875</v>
      </c>
      <c r="E61" s="93">
        <v>0</v>
      </c>
      <c r="F61" s="55">
        <f t="shared" si="8"/>
        <v>77.5</v>
      </c>
      <c r="G61" s="55">
        <f t="shared" si="9"/>
        <v>1.7000000000000028</v>
      </c>
      <c r="H61" s="93">
        <v>78.099999999999994</v>
      </c>
      <c r="I61" s="121">
        <v>79.2</v>
      </c>
      <c r="J61" s="121">
        <v>77.8</v>
      </c>
      <c r="K61" s="121">
        <v>78.599999999999994</v>
      </c>
      <c r="L61" s="121">
        <v>78.099999999999994</v>
      </c>
      <c r="M61" s="121">
        <v>78.099999999999994</v>
      </c>
      <c r="N61" s="121">
        <v>78</v>
      </c>
      <c r="O61" s="121">
        <v>78</v>
      </c>
      <c r="P61" s="121">
        <v>77.5</v>
      </c>
      <c r="Q61" s="120"/>
      <c r="R61" s="123"/>
      <c r="S61" s="123"/>
      <c r="T61" s="120"/>
      <c r="U61" s="120"/>
      <c r="V61" s="120"/>
      <c r="W61" s="120"/>
      <c r="X61" s="120"/>
      <c r="Y61" s="120"/>
      <c r="Z61" s="120"/>
      <c r="AA61" s="120"/>
      <c r="AB61" s="120"/>
      <c r="AC61" s="120"/>
      <c r="AD61" s="120"/>
      <c r="AE61" s="120"/>
      <c r="AF61" s="120"/>
      <c r="AG61" s="130"/>
      <c r="AH61" s="130"/>
      <c r="AI61" s="126"/>
      <c r="AJ61" s="126"/>
      <c r="AK61" s="126"/>
      <c r="AL61" s="126"/>
      <c r="AM61" s="126"/>
      <c r="AN61" s="126"/>
      <c r="AO61" s="126"/>
      <c r="AP61" s="126"/>
      <c r="AQ61" s="126"/>
      <c r="AR61" s="126"/>
      <c r="AS61" s="126"/>
      <c r="AT61" s="126"/>
      <c r="AU61" s="53">
        <f t="shared" si="7"/>
        <v>11.5</v>
      </c>
      <c r="AW61" s="147"/>
      <c r="AX61" s="143"/>
      <c r="AY61" s="61"/>
    </row>
    <row r="62" spans="1:69" ht="11.25" customHeight="1">
      <c r="A62" s="140">
        <v>65</v>
      </c>
      <c r="B62" s="141">
        <f>B64+1</f>
        <v>10.75</v>
      </c>
      <c r="C62" s="62" t="s">
        <v>824</v>
      </c>
      <c r="D62" s="63" t="s">
        <v>874</v>
      </c>
      <c r="E62" s="93">
        <v>0</v>
      </c>
      <c r="F62" s="55">
        <f t="shared" si="8"/>
        <v>69.5</v>
      </c>
      <c r="G62" s="55">
        <f t="shared" si="9"/>
        <v>2.2000000000000028</v>
      </c>
      <c r="H62" s="93">
        <v>70.900000000000006</v>
      </c>
      <c r="I62" s="121">
        <v>71.7</v>
      </c>
      <c r="J62" s="121">
        <v>69.5</v>
      </c>
      <c r="K62" s="121">
        <v>70.599999999999994</v>
      </c>
      <c r="L62" s="121">
        <v>70.8</v>
      </c>
      <c r="M62" s="121">
        <v>70.400000000000006</v>
      </c>
      <c r="N62" s="121">
        <v>71.400000000000006</v>
      </c>
      <c r="O62" s="120"/>
      <c r="P62" s="120"/>
      <c r="Q62" s="120"/>
      <c r="R62" s="120"/>
      <c r="S62" s="120"/>
      <c r="T62" s="120"/>
      <c r="U62" s="120"/>
      <c r="V62" s="120"/>
      <c r="W62" s="120"/>
      <c r="X62" s="120"/>
      <c r="Y62" s="120"/>
      <c r="Z62" s="120"/>
      <c r="AA62" s="120"/>
      <c r="AB62" s="120"/>
      <c r="AC62" s="120"/>
      <c r="AD62" s="120"/>
      <c r="AE62" s="120"/>
      <c r="AF62" s="120"/>
      <c r="AG62" s="120"/>
      <c r="AH62" s="120"/>
      <c r="AI62" s="126"/>
      <c r="AJ62" s="120"/>
      <c r="AK62" s="126"/>
      <c r="AL62" s="126"/>
      <c r="AM62" s="126"/>
      <c r="AN62" s="127"/>
      <c r="AO62" s="126"/>
      <c r="AP62" s="126"/>
      <c r="AQ62" s="127"/>
      <c r="AR62" s="126"/>
      <c r="AS62" s="126"/>
      <c r="AT62" s="126"/>
      <c r="AU62" s="53">
        <f t="shared" si="7"/>
        <v>11</v>
      </c>
      <c r="AW62" s="147"/>
      <c r="AX62" s="143"/>
      <c r="AY62" s="61"/>
    </row>
    <row r="63" spans="1:69" ht="11.25" customHeight="1">
      <c r="A63" s="140"/>
      <c r="B63" s="141"/>
      <c r="C63" s="62"/>
      <c r="D63" s="63" t="s">
        <v>875</v>
      </c>
      <c r="E63" s="93">
        <v>0</v>
      </c>
      <c r="F63" s="55">
        <f t="shared" si="8"/>
        <v>76.5</v>
      </c>
      <c r="G63" s="55">
        <f t="shared" si="9"/>
        <v>2.2999999999999972</v>
      </c>
      <c r="H63" s="93">
        <v>77.900000000000006</v>
      </c>
      <c r="I63" s="121">
        <v>78.8</v>
      </c>
      <c r="J63" s="121">
        <v>76.5</v>
      </c>
      <c r="K63" s="121">
        <v>77.2</v>
      </c>
      <c r="L63" s="121">
        <v>77.400000000000006</v>
      </c>
      <c r="M63" s="121">
        <v>77.599999999999994</v>
      </c>
      <c r="N63" s="121">
        <v>78.7</v>
      </c>
      <c r="O63" s="120"/>
      <c r="P63" s="120"/>
      <c r="Q63" s="120"/>
      <c r="R63" s="120"/>
      <c r="S63" s="120"/>
      <c r="T63" s="120"/>
      <c r="U63" s="120"/>
      <c r="V63" s="120"/>
      <c r="W63" s="120"/>
      <c r="X63" s="120"/>
      <c r="Y63" s="120"/>
      <c r="Z63" s="120"/>
      <c r="AA63" s="120"/>
      <c r="AB63" s="120"/>
      <c r="AC63" s="120"/>
      <c r="AD63" s="120"/>
      <c r="AE63" s="120"/>
      <c r="AF63" s="120"/>
      <c r="AG63" s="120"/>
      <c r="AH63" s="120"/>
      <c r="AI63" s="126"/>
      <c r="AJ63" s="120"/>
      <c r="AK63" s="126"/>
      <c r="AL63" s="126"/>
      <c r="AM63" s="126"/>
      <c r="AN63" s="127"/>
      <c r="AO63" s="126"/>
      <c r="AP63" s="126"/>
      <c r="AQ63" s="127"/>
      <c r="AR63" s="126"/>
      <c r="AS63" s="126"/>
      <c r="AT63" s="126"/>
      <c r="AU63" s="53">
        <f t="shared" si="7"/>
        <v>10.5</v>
      </c>
      <c r="AW63" s="147"/>
      <c r="AX63" s="143"/>
      <c r="AY63" s="61"/>
    </row>
    <row r="64" spans="1:69" ht="11.25" customHeight="1">
      <c r="A64" s="140">
        <v>65</v>
      </c>
      <c r="B64" s="141">
        <f>B66+1</f>
        <v>9.75</v>
      </c>
      <c r="C64" s="84" t="s">
        <v>833</v>
      </c>
      <c r="D64" s="63" t="s">
        <v>874</v>
      </c>
      <c r="E64" s="93"/>
      <c r="F64" s="55"/>
      <c r="G64" s="55"/>
      <c r="H64" s="93">
        <v>68.900000000000006</v>
      </c>
      <c r="I64" s="125"/>
      <c r="J64" s="121"/>
      <c r="K64" s="121"/>
      <c r="L64" s="120"/>
      <c r="M64" s="120"/>
      <c r="N64" s="120"/>
      <c r="O64" s="120"/>
      <c r="P64" s="120"/>
      <c r="Q64" s="120"/>
      <c r="R64" s="123"/>
      <c r="S64" s="123"/>
      <c r="T64" s="120"/>
      <c r="U64" s="120"/>
      <c r="V64" s="120"/>
      <c r="W64" s="120"/>
      <c r="X64" s="120"/>
      <c r="Y64" s="120"/>
      <c r="Z64" s="120"/>
      <c r="AA64" s="120"/>
      <c r="AB64" s="120"/>
      <c r="AC64" s="120"/>
      <c r="AD64" s="120"/>
      <c r="AE64" s="120"/>
      <c r="AF64" s="120"/>
      <c r="AG64" s="130"/>
      <c r="AH64" s="130"/>
      <c r="AI64" s="126"/>
      <c r="AJ64" s="126"/>
      <c r="AK64" s="126"/>
      <c r="AL64" s="126"/>
      <c r="AM64" s="126"/>
      <c r="AN64" s="126"/>
      <c r="AO64" s="126"/>
      <c r="AP64" s="126"/>
      <c r="AQ64" s="126"/>
      <c r="AR64" s="126"/>
      <c r="AS64" s="126"/>
      <c r="AT64" s="126"/>
      <c r="AU64" s="53">
        <f t="shared" si="7"/>
        <v>10</v>
      </c>
      <c r="AW64" s="147"/>
      <c r="AX64" s="143"/>
      <c r="AY64" s="61"/>
    </row>
    <row r="65" spans="1:51" ht="11.25" customHeight="1">
      <c r="A65" s="140"/>
      <c r="B65" s="141"/>
      <c r="C65" s="84"/>
      <c r="D65" s="63" t="s">
        <v>875</v>
      </c>
      <c r="E65" s="93"/>
      <c r="F65" s="55"/>
      <c r="G65" s="55"/>
      <c r="H65" s="93">
        <v>78.900000000000006</v>
      </c>
      <c r="I65" s="125"/>
      <c r="J65" s="121"/>
      <c r="K65" s="121"/>
      <c r="L65" s="120"/>
      <c r="M65" s="120"/>
      <c r="N65" s="120"/>
      <c r="O65" s="120"/>
      <c r="P65" s="120"/>
      <c r="Q65" s="120"/>
      <c r="R65" s="123"/>
      <c r="S65" s="123"/>
      <c r="T65" s="120"/>
      <c r="U65" s="120"/>
      <c r="V65" s="120"/>
      <c r="W65" s="120"/>
      <c r="X65" s="120"/>
      <c r="Y65" s="120"/>
      <c r="Z65" s="120"/>
      <c r="AA65" s="120"/>
      <c r="AB65" s="120"/>
      <c r="AC65" s="120"/>
      <c r="AD65" s="120"/>
      <c r="AE65" s="120"/>
      <c r="AF65" s="120"/>
      <c r="AG65" s="130"/>
      <c r="AH65" s="130"/>
      <c r="AI65" s="126"/>
      <c r="AJ65" s="126"/>
      <c r="AK65" s="126"/>
      <c r="AL65" s="126"/>
      <c r="AM65" s="126"/>
      <c r="AN65" s="126"/>
      <c r="AO65" s="126"/>
      <c r="AP65" s="126"/>
      <c r="AQ65" s="126"/>
      <c r="AR65" s="126"/>
      <c r="AS65" s="126"/>
      <c r="AT65" s="126"/>
      <c r="AU65" s="53">
        <f t="shared" si="7"/>
        <v>9.5</v>
      </c>
      <c r="AW65" s="147"/>
      <c r="AX65" s="143"/>
      <c r="AY65" s="61"/>
    </row>
    <row r="66" spans="1:51" ht="11.25" customHeight="1">
      <c r="A66" s="140">
        <v>65</v>
      </c>
      <c r="B66" s="141">
        <f>B68+1</f>
        <v>8.75</v>
      </c>
      <c r="C66" s="84" t="s">
        <v>834</v>
      </c>
      <c r="D66" s="63" t="s">
        <v>874</v>
      </c>
      <c r="E66" s="93"/>
      <c r="F66" s="55"/>
      <c r="G66" s="55"/>
      <c r="H66" s="93">
        <v>68.400000000000006</v>
      </c>
      <c r="I66" s="125"/>
      <c r="J66" s="121"/>
      <c r="K66" s="121"/>
      <c r="L66" s="132"/>
      <c r="M66" s="120"/>
      <c r="N66" s="120"/>
      <c r="O66" s="120"/>
      <c r="P66" s="120"/>
      <c r="Q66" s="120"/>
      <c r="R66" s="123"/>
      <c r="S66" s="123"/>
      <c r="T66" s="120"/>
      <c r="U66" s="120"/>
      <c r="V66" s="120"/>
      <c r="W66" s="120"/>
      <c r="X66" s="120"/>
      <c r="Y66" s="120"/>
      <c r="Z66" s="120"/>
      <c r="AA66" s="120"/>
      <c r="AB66" s="120"/>
      <c r="AC66" s="120"/>
      <c r="AD66" s="120"/>
      <c r="AE66" s="120"/>
      <c r="AF66" s="120"/>
      <c r="AG66" s="130"/>
      <c r="AH66" s="130"/>
      <c r="AI66" s="126"/>
      <c r="AJ66" s="126"/>
      <c r="AK66" s="126"/>
      <c r="AL66" s="126"/>
      <c r="AM66" s="126"/>
      <c r="AN66" s="126"/>
      <c r="AO66" s="126"/>
      <c r="AP66" s="126"/>
      <c r="AQ66" s="126"/>
      <c r="AR66" s="126"/>
      <c r="AS66" s="126"/>
      <c r="AT66" s="126"/>
      <c r="AU66" s="53">
        <f t="shared" si="7"/>
        <v>9</v>
      </c>
      <c r="AW66" s="147"/>
      <c r="AX66" s="143"/>
      <c r="AY66" s="61"/>
    </row>
    <row r="67" spans="1:51" ht="11.25" customHeight="1">
      <c r="A67" s="140"/>
      <c r="B67" s="141"/>
      <c r="C67" s="84"/>
      <c r="D67" s="63" t="s">
        <v>875</v>
      </c>
      <c r="E67" s="93"/>
      <c r="F67" s="55"/>
      <c r="G67" s="55"/>
      <c r="H67" s="93">
        <v>79.599999999999994</v>
      </c>
      <c r="I67" s="125"/>
      <c r="J67" s="121"/>
      <c r="K67" s="121"/>
      <c r="L67" s="132"/>
      <c r="M67" s="120"/>
      <c r="N67" s="120"/>
      <c r="O67" s="120"/>
      <c r="P67" s="120"/>
      <c r="Q67" s="120"/>
      <c r="R67" s="123"/>
      <c r="S67" s="123"/>
      <c r="T67" s="120"/>
      <c r="U67" s="120"/>
      <c r="V67" s="120"/>
      <c r="W67" s="120"/>
      <c r="X67" s="120"/>
      <c r="Y67" s="120"/>
      <c r="Z67" s="120"/>
      <c r="AA67" s="120"/>
      <c r="AB67" s="120"/>
      <c r="AC67" s="120"/>
      <c r="AD67" s="120"/>
      <c r="AE67" s="120"/>
      <c r="AF67" s="120"/>
      <c r="AG67" s="130"/>
      <c r="AH67" s="130"/>
      <c r="AI67" s="126"/>
      <c r="AJ67" s="126"/>
      <c r="AK67" s="126"/>
      <c r="AL67" s="126"/>
      <c r="AM67" s="126"/>
      <c r="AN67" s="126"/>
      <c r="AO67" s="126"/>
      <c r="AP67" s="126"/>
      <c r="AQ67" s="126"/>
      <c r="AR67" s="126"/>
      <c r="AS67" s="126"/>
      <c r="AT67" s="126"/>
      <c r="AU67" s="53">
        <f t="shared" si="7"/>
        <v>8.5</v>
      </c>
      <c r="AW67" s="147"/>
      <c r="AX67" s="143"/>
      <c r="AY67" s="61"/>
    </row>
    <row r="68" spans="1:51" ht="11.25" customHeight="1">
      <c r="A68" s="140">
        <v>65</v>
      </c>
      <c r="B68" s="141">
        <v>7.75</v>
      </c>
      <c r="C68" s="53" t="s">
        <v>305</v>
      </c>
      <c r="D68" s="63" t="s">
        <v>874</v>
      </c>
      <c r="E68" s="93"/>
      <c r="F68" s="55"/>
      <c r="G68" s="55"/>
      <c r="H68" s="93">
        <v>81.599999999999994</v>
      </c>
      <c r="I68" s="128"/>
      <c r="J68" s="121"/>
      <c r="K68" s="121"/>
      <c r="L68" s="126"/>
      <c r="M68" s="126"/>
      <c r="N68" s="126"/>
      <c r="O68" s="126"/>
      <c r="P68" s="126"/>
      <c r="Q68" s="126"/>
      <c r="R68" s="131"/>
      <c r="S68" s="131"/>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53">
        <v>8</v>
      </c>
      <c r="AW68" s="147"/>
      <c r="AX68" s="143"/>
      <c r="AY68" s="61"/>
    </row>
    <row r="69" spans="1:51" ht="11.25" customHeight="1">
      <c r="A69" s="140"/>
      <c r="B69" s="141"/>
      <c r="D69" s="63" t="s">
        <v>875</v>
      </c>
      <c r="E69" s="93"/>
      <c r="F69" s="55"/>
      <c r="G69" s="55"/>
      <c r="H69" s="93">
        <v>84.3</v>
      </c>
      <c r="I69" s="128"/>
      <c r="J69" s="121"/>
      <c r="K69" s="121"/>
      <c r="L69" s="126"/>
      <c r="M69" s="126"/>
      <c r="N69" s="126"/>
      <c r="O69" s="126"/>
      <c r="P69" s="126"/>
      <c r="Q69" s="126"/>
      <c r="R69" s="131"/>
      <c r="S69" s="131"/>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53">
        <v>7.5</v>
      </c>
      <c r="AW69" s="147"/>
      <c r="AX69" s="143"/>
      <c r="AY69" s="61"/>
    </row>
    <row r="70" spans="1:51" ht="11.25" customHeight="1">
      <c r="A70" s="140">
        <v>65</v>
      </c>
      <c r="B70" s="141">
        <v>6.75</v>
      </c>
      <c r="C70" s="53" t="s">
        <v>820</v>
      </c>
      <c r="D70" s="63" t="s">
        <v>874</v>
      </c>
      <c r="E70" s="93">
        <v>0</v>
      </c>
      <c r="F70" s="55">
        <f>MIN(H70:AT70)</f>
        <v>80.099999999999994</v>
      </c>
      <c r="G70" s="55">
        <f>MAX(H70:AT70)-F70</f>
        <v>1.4000000000000057</v>
      </c>
      <c r="H70" s="93">
        <v>80.599999999999994</v>
      </c>
      <c r="I70" s="121">
        <v>80.099999999999994</v>
      </c>
      <c r="J70" s="121">
        <v>80.7</v>
      </c>
      <c r="K70" s="121">
        <v>80.7</v>
      </c>
      <c r="L70" s="121">
        <v>81</v>
      </c>
      <c r="M70" s="121">
        <v>80.099999999999994</v>
      </c>
      <c r="N70" s="121">
        <v>81.099999999999994</v>
      </c>
      <c r="O70" s="121">
        <v>81.5</v>
      </c>
      <c r="P70" s="126"/>
      <c r="Q70" s="126"/>
      <c r="R70" s="131"/>
      <c r="S70" s="131"/>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53">
        <v>7</v>
      </c>
      <c r="AW70" s="147"/>
      <c r="AX70" s="143"/>
      <c r="AY70" s="61"/>
    </row>
    <row r="71" spans="1:51" ht="11.25" customHeight="1">
      <c r="A71" s="140"/>
      <c r="B71" s="141"/>
      <c r="D71" s="63" t="s">
        <v>875</v>
      </c>
      <c r="E71" s="93">
        <v>0</v>
      </c>
      <c r="F71" s="55">
        <f>MIN(H71:AT71)</f>
        <v>84.4</v>
      </c>
      <c r="G71" s="55">
        <f>MAX(H71:AT71)-F71</f>
        <v>1.2999999999999972</v>
      </c>
      <c r="H71" s="93">
        <v>84.9</v>
      </c>
      <c r="I71" s="121">
        <v>84.7</v>
      </c>
      <c r="J71" s="121">
        <v>85.4</v>
      </c>
      <c r="K71" s="121">
        <v>84.9</v>
      </c>
      <c r="L71" s="121">
        <v>84.8</v>
      </c>
      <c r="M71" s="121">
        <v>84.4</v>
      </c>
      <c r="N71" s="121">
        <v>84.9</v>
      </c>
      <c r="O71" s="121">
        <v>85.7</v>
      </c>
      <c r="P71" s="126"/>
      <c r="Q71" s="126"/>
      <c r="R71" s="131"/>
      <c r="S71" s="131"/>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53">
        <v>6.5</v>
      </c>
      <c r="AW71" s="147"/>
      <c r="AX71" s="143"/>
      <c r="AY71" s="61"/>
    </row>
    <row r="72" spans="1:51" ht="11.25" customHeight="1">
      <c r="A72" s="140">
        <v>65</v>
      </c>
      <c r="B72" s="141">
        <v>5.75</v>
      </c>
      <c r="C72" s="53" t="s">
        <v>306</v>
      </c>
      <c r="D72" s="63" t="s">
        <v>874</v>
      </c>
      <c r="E72" s="93"/>
      <c r="F72" s="55"/>
      <c r="G72" s="55"/>
      <c r="H72" s="93">
        <v>79.7</v>
      </c>
      <c r="I72" s="121"/>
      <c r="J72" s="121"/>
      <c r="K72" s="121"/>
      <c r="L72" s="121"/>
      <c r="M72" s="121"/>
      <c r="N72" s="121"/>
      <c r="O72" s="121"/>
      <c r="P72" s="121"/>
      <c r="Q72" s="121"/>
      <c r="R72" s="121"/>
      <c r="S72" s="121"/>
      <c r="T72" s="121"/>
      <c r="U72" s="121"/>
      <c r="V72" s="121"/>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53">
        <v>6</v>
      </c>
      <c r="AW72" s="147"/>
      <c r="AX72" s="143"/>
      <c r="AY72" s="61"/>
    </row>
    <row r="73" spans="1:51" ht="11.25" customHeight="1">
      <c r="A73" s="140"/>
      <c r="B73" s="141"/>
      <c r="D73" s="63" t="s">
        <v>875</v>
      </c>
      <c r="E73" s="93"/>
      <c r="F73" s="55"/>
      <c r="G73" s="55"/>
      <c r="H73" s="93">
        <v>85.2</v>
      </c>
      <c r="I73" s="121"/>
      <c r="J73" s="121"/>
      <c r="K73" s="121"/>
      <c r="L73" s="121"/>
      <c r="M73" s="121"/>
      <c r="N73" s="121"/>
      <c r="O73" s="121"/>
      <c r="P73" s="121"/>
      <c r="Q73" s="121"/>
      <c r="R73" s="121"/>
      <c r="S73" s="121"/>
      <c r="T73" s="121"/>
      <c r="U73" s="121"/>
      <c r="V73" s="121"/>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53">
        <v>5.5</v>
      </c>
      <c r="AW73" s="147"/>
      <c r="AX73" s="143"/>
      <c r="AY73" s="61"/>
    </row>
    <row r="74" spans="1:51" ht="11.25" customHeight="1">
      <c r="A74" s="140">
        <v>65</v>
      </c>
      <c r="B74" s="141">
        <v>4.75</v>
      </c>
      <c r="C74" s="53" t="s">
        <v>818</v>
      </c>
      <c r="D74" s="63" t="s">
        <v>874</v>
      </c>
      <c r="E74" s="93">
        <v>0</v>
      </c>
      <c r="F74" s="55">
        <f>MIN(H74:AT74)</f>
        <v>78.900000000000006</v>
      </c>
      <c r="G74" s="55">
        <f>MAX(H74:AT74)-F74</f>
        <v>2.5999999999999943</v>
      </c>
      <c r="H74" s="93">
        <v>79.5</v>
      </c>
      <c r="I74" s="121">
        <v>79.900000000000006</v>
      </c>
      <c r="J74" s="121">
        <v>78.900000000000006</v>
      </c>
      <c r="K74" s="121">
        <v>79.099999999999994</v>
      </c>
      <c r="L74" s="121">
        <v>79.3</v>
      </c>
      <c r="M74" s="121">
        <v>80.099999999999994</v>
      </c>
      <c r="N74" s="121">
        <v>80.099999999999994</v>
      </c>
      <c r="O74" s="121">
        <v>78.900000000000006</v>
      </c>
      <c r="P74" s="121">
        <v>80.7</v>
      </c>
      <c r="Q74" s="121">
        <v>80.099999999999994</v>
      </c>
      <c r="R74" s="121">
        <v>80.7</v>
      </c>
      <c r="S74" s="121">
        <v>81</v>
      </c>
      <c r="T74" s="121">
        <v>80.099999999999994</v>
      </c>
      <c r="U74" s="121">
        <v>81.099999999999994</v>
      </c>
      <c r="V74" s="121">
        <v>81.5</v>
      </c>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53">
        <v>5</v>
      </c>
      <c r="AW74" s="147"/>
      <c r="AX74" s="143"/>
      <c r="AY74" s="61"/>
    </row>
    <row r="75" spans="1:51" ht="11.25" customHeight="1">
      <c r="A75" s="140"/>
      <c r="B75" s="141"/>
      <c r="D75" s="63" t="s">
        <v>875</v>
      </c>
      <c r="E75" s="93">
        <v>0</v>
      </c>
      <c r="F75" s="55">
        <f>MIN(H75:AT75)</f>
        <v>82.3</v>
      </c>
      <c r="G75" s="55">
        <f>MAX(H75:AT75)-F75</f>
        <v>3.4000000000000057</v>
      </c>
      <c r="H75" s="93">
        <v>83.5</v>
      </c>
      <c r="I75" s="121">
        <v>83.5</v>
      </c>
      <c r="J75" s="121">
        <v>82.3</v>
      </c>
      <c r="K75" s="121">
        <v>83.2</v>
      </c>
      <c r="L75" s="121">
        <v>83.5</v>
      </c>
      <c r="M75" s="121">
        <v>84.3</v>
      </c>
      <c r="N75" s="121">
        <v>83.9</v>
      </c>
      <c r="O75" s="121">
        <v>83</v>
      </c>
      <c r="P75" s="121">
        <v>85.4</v>
      </c>
      <c r="Q75" s="121">
        <v>84.7</v>
      </c>
      <c r="R75" s="121">
        <v>84.9</v>
      </c>
      <c r="S75" s="121">
        <v>84.8</v>
      </c>
      <c r="T75" s="121">
        <v>84.4</v>
      </c>
      <c r="U75" s="121">
        <v>84.9</v>
      </c>
      <c r="V75" s="121">
        <v>85.7</v>
      </c>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53">
        <v>4.5</v>
      </c>
      <c r="AW75" s="147"/>
      <c r="AX75" s="143"/>
      <c r="AY75" s="61"/>
    </row>
    <row r="76" spans="1:51" ht="11.25" customHeight="1">
      <c r="A76" s="140">
        <v>65</v>
      </c>
      <c r="B76" s="141">
        <v>3.75</v>
      </c>
      <c r="C76" s="53" t="s">
        <v>846</v>
      </c>
      <c r="D76" s="63" t="s">
        <v>874</v>
      </c>
      <c r="E76" s="93">
        <v>0</v>
      </c>
      <c r="F76" s="55">
        <f>MIN(H76:AT76)</f>
        <v>72</v>
      </c>
      <c r="G76" s="55">
        <f>MAX(H76:AT76)-F76</f>
        <v>4</v>
      </c>
      <c r="H76" s="93">
        <v>74.8</v>
      </c>
      <c r="I76" s="121">
        <v>75.8</v>
      </c>
      <c r="J76" s="121">
        <v>75.3</v>
      </c>
      <c r="K76" s="121">
        <v>73.8</v>
      </c>
      <c r="L76" s="121">
        <v>74</v>
      </c>
      <c r="M76" s="121">
        <v>74.599999999999994</v>
      </c>
      <c r="N76" s="121">
        <v>74.8</v>
      </c>
      <c r="O76" s="121">
        <v>73.900000000000006</v>
      </c>
      <c r="P76" s="121">
        <v>73.900000000000006</v>
      </c>
      <c r="Q76" s="121">
        <v>74.400000000000006</v>
      </c>
      <c r="R76" s="121">
        <v>74.2</v>
      </c>
      <c r="S76" s="121">
        <v>76</v>
      </c>
      <c r="T76" s="121">
        <v>74.2</v>
      </c>
      <c r="U76" s="121">
        <v>75</v>
      </c>
      <c r="V76" s="121">
        <v>73.5</v>
      </c>
      <c r="W76" s="121">
        <v>74.2</v>
      </c>
      <c r="X76" s="121">
        <v>74.2</v>
      </c>
      <c r="Y76" s="121">
        <v>74</v>
      </c>
      <c r="Z76" s="121">
        <v>73.900000000000006</v>
      </c>
      <c r="AA76" s="121">
        <v>74.8</v>
      </c>
      <c r="AB76" s="121">
        <v>73.8</v>
      </c>
      <c r="AC76" s="121">
        <v>72.2</v>
      </c>
      <c r="AD76" s="121">
        <v>75.099999999999994</v>
      </c>
      <c r="AE76" s="121">
        <v>72</v>
      </c>
      <c r="AF76" s="121">
        <v>74.099999999999994</v>
      </c>
      <c r="AG76" s="121">
        <v>73.3</v>
      </c>
      <c r="AH76" s="121">
        <v>74.7</v>
      </c>
      <c r="AI76" s="126"/>
      <c r="AJ76" s="126"/>
      <c r="AK76" s="126"/>
      <c r="AL76" s="126"/>
      <c r="AM76" s="126"/>
      <c r="AN76" s="126"/>
      <c r="AO76" s="126"/>
      <c r="AP76" s="126"/>
      <c r="AQ76" s="126"/>
      <c r="AR76" s="126"/>
      <c r="AS76" s="126"/>
      <c r="AT76" s="126"/>
      <c r="AU76" s="53">
        <v>4</v>
      </c>
      <c r="AW76" s="147"/>
      <c r="AX76" s="143"/>
      <c r="AY76" s="61"/>
    </row>
    <row r="77" spans="1:51" ht="11.25" customHeight="1">
      <c r="A77" s="140"/>
      <c r="B77" s="141"/>
      <c r="D77" s="63" t="s">
        <v>875</v>
      </c>
      <c r="E77" s="93">
        <v>0</v>
      </c>
      <c r="F77" s="55">
        <f>MIN(H77:AT77)</f>
        <v>75.2</v>
      </c>
      <c r="G77" s="55">
        <f>MAX(H77:AT77)-F77</f>
        <v>7.2000000000000028</v>
      </c>
      <c r="H77" s="93">
        <v>80.5</v>
      </c>
      <c r="I77" s="121">
        <v>81.099999999999994</v>
      </c>
      <c r="J77" s="121">
        <v>80.8</v>
      </c>
      <c r="K77" s="121">
        <v>80</v>
      </c>
      <c r="L77" s="121">
        <v>80</v>
      </c>
      <c r="M77" s="121">
        <v>80.3</v>
      </c>
      <c r="N77" s="121">
        <v>80.8</v>
      </c>
      <c r="O77" s="121">
        <v>78.900000000000006</v>
      </c>
      <c r="P77" s="121">
        <v>79.3</v>
      </c>
      <c r="Q77" s="121">
        <v>79.8</v>
      </c>
      <c r="R77" s="121">
        <v>79.3</v>
      </c>
      <c r="S77" s="121">
        <v>80.900000000000006</v>
      </c>
      <c r="T77" s="121">
        <v>79.8</v>
      </c>
      <c r="U77" s="121">
        <v>80</v>
      </c>
      <c r="V77" s="121">
        <v>79.599999999999994</v>
      </c>
      <c r="W77" s="121">
        <v>79.599999999999994</v>
      </c>
      <c r="X77" s="121">
        <v>79.900000000000006</v>
      </c>
      <c r="Y77" s="121">
        <v>79.900000000000006</v>
      </c>
      <c r="Z77" s="121">
        <v>80</v>
      </c>
      <c r="AA77" s="121">
        <v>82.4</v>
      </c>
      <c r="AB77" s="121">
        <v>78.2</v>
      </c>
      <c r="AC77" s="121">
        <v>75.2</v>
      </c>
      <c r="AD77" s="121">
        <v>79.8</v>
      </c>
      <c r="AE77" s="121">
        <v>75.7</v>
      </c>
      <c r="AF77" s="121">
        <v>79.400000000000006</v>
      </c>
      <c r="AG77" s="121">
        <v>78.3</v>
      </c>
      <c r="AH77" s="121">
        <v>80.2</v>
      </c>
      <c r="AI77" s="126"/>
      <c r="AJ77" s="126"/>
      <c r="AK77" s="126"/>
      <c r="AL77" s="126"/>
      <c r="AM77" s="126"/>
      <c r="AN77" s="126"/>
      <c r="AO77" s="126"/>
      <c r="AP77" s="126"/>
      <c r="AQ77" s="126"/>
      <c r="AR77" s="126"/>
      <c r="AS77" s="126"/>
      <c r="AT77" s="126"/>
      <c r="AU77" s="53">
        <v>3.5</v>
      </c>
      <c r="AW77" s="147"/>
      <c r="AX77" s="143"/>
      <c r="AY77" s="61"/>
    </row>
    <row r="78" spans="1:51" ht="11.25" customHeight="1">
      <c r="A78" s="140">
        <v>65</v>
      </c>
      <c r="B78" s="141">
        <v>2.75</v>
      </c>
      <c r="C78" s="53" t="s">
        <v>321</v>
      </c>
      <c r="D78" s="63" t="s">
        <v>874</v>
      </c>
      <c r="E78" s="93"/>
      <c r="F78" s="55"/>
      <c r="G78" s="55"/>
      <c r="H78" s="93">
        <v>74.3</v>
      </c>
      <c r="I78" s="128"/>
      <c r="J78" s="121"/>
      <c r="K78" s="121"/>
      <c r="L78" s="126"/>
      <c r="M78" s="126"/>
      <c r="N78" s="126"/>
      <c r="O78" s="126"/>
      <c r="P78" s="126"/>
      <c r="Q78" s="126"/>
      <c r="R78" s="131"/>
      <c r="S78" s="131"/>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53">
        <v>3</v>
      </c>
      <c r="AW78" s="147"/>
      <c r="AX78" s="143"/>
      <c r="AY78" s="61"/>
    </row>
    <row r="79" spans="1:51" ht="11.25" customHeight="1">
      <c r="A79" s="140"/>
      <c r="B79" s="141"/>
      <c r="D79" s="63" t="s">
        <v>875</v>
      </c>
      <c r="E79" s="93"/>
      <c r="F79" s="55"/>
      <c r="G79" s="55"/>
      <c r="H79" s="93">
        <v>78.400000000000006</v>
      </c>
      <c r="I79" s="125"/>
      <c r="J79" s="121"/>
      <c r="K79" s="121"/>
      <c r="L79" s="126"/>
      <c r="M79" s="126"/>
      <c r="N79" s="126"/>
      <c r="O79" s="126"/>
      <c r="P79" s="126"/>
      <c r="Q79" s="126"/>
      <c r="R79" s="131"/>
      <c r="S79" s="131"/>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53">
        <v>2.5</v>
      </c>
      <c r="AW79" s="147"/>
      <c r="AX79" s="143"/>
      <c r="AY79" s="61"/>
    </row>
    <row r="80" spans="1:51" ht="11.25" customHeight="1">
      <c r="A80" s="140">
        <v>65</v>
      </c>
      <c r="B80" s="141">
        <v>1.75</v>
      </c>
      <c r="C80" s="53" t="s">
        <v>872</v>
      </c>
      <c r="D80" s="63" t="s">
        <v>874</v>
      </c>
      <c r="E80" s="93"/>
      <c r="F80" s="55"/>
      <c r="G80" s="55"/>
      <c r="H80" s="93">
        <v>73</v>
      </c>
      <c r="I80" s="128"/>
      <c r="J80" s="121"/>
      <c r="K80" s="121"/>
      <c r="L80" s="126"/>
      <c r="M80" s="126"/>
      <c r="N80" s="126"/>
      <c r="O80" s="126"/>
      <c r="P80" s="126"/>
      <c r="Q80" s="126"/>
      <c r="R80" s="131"/>
      <c r="S80" s="131"/>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53">
        <v>2</v>
      </c>
      <c r="AW80" s="61"/>
      <c r="AX80" s="61"/>
      <c r="AY80" s="61"/>
    </row>
    <row r="81" spans="1:51" ht="11.25" customHeight="1">
      <c r="A81" s="140"/>
      <c r="B81" s="141"/>
      <c r="D81" s="63" t="s">
        <v>875</v>
      </c>
      <c r="E81" s="93"/>
      <c r="F81" s="55"/>
      <c r="G81" s="55"/>
      <c r="H81" s="93">
        <v>76.900000000000006</v>
      </c>
      <c r="I81" s="125"/>
      <c r="J81" s="121"/>
      <c r="K81" s="121"/>
      <c r="L81" s="126"/>
      <c r="M81" s="126"/>
      <c r="N81" s="126"/>
      <c r="O81" s="126"/>
      <c r="P81" s="126"/>
      <c r="Q81" s="126"/>
      <c r="R81" s="131"/>
      <c r="S81" s="131"/>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53">
        <v>1.5</v>
      </c>
      <c r="AW81" s="144"/>
      <c r="AX81" s="61"/>
      <c r="AY81" s="61"/>
    </row>
    <row r="82" spans="1:51" ht="11.25" customHeight="1">
      <c r="A82" s="140">
        <v>65</v>
      </c>
      <c r="B82" s="141">
        <v>0.75</v>
      </c>
      <c r="C82" s="53" t="s">
        <v>224</v>
      </c>
      <c r="D82" s="63" t="s">
        <v>874</v>
      </c>
      <c r="E82" s="93"/>
      <c r="F82" s="55"/>
      <c r="G82" s="55"/>
      <c r="H82" s="93">
        <v>72.3</v>
      </c>
      <c r="I82" s="125"/>
      <c r="J82" s="121"/>
      <c r="K82" s="121"/>
      <c r="L82" s="126"/>
      <c r="M82" s="126"/>
      <c r="N82" s="126"/>
      <c r="O82" s="126"/>
      <c r="P82" s="126"/>
      <c r="Q82" s="126"/>
      <c r="R82" s="131"/>
      <c r="S82" s="131"/>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53">
        <v>1</v>
      </c>
      <c r="AW82" s="147"/>
      <c r="AX82" s="143"/>
      <c r="AY82" s="61"/>
    </row>
    <row r="83" spans="1:51" ht="11.25" customHeight="1">
      <c r="A83" s="86"/>
      <c r="B83" s="80"/>
      <c r="D83" s="63" t="s">
        <v>875</v>
      </c>
      <c r="E83" s="93"/>
      <c r="F83" s="55"/>
      <c r="G83" s="55"/>
      <c r="H83" s="93">
        <v>77.5</v>
      </c>
      <c r="I83" s="125"/>
      <c r="J83" s="121"/>
      <c r="K83" s="121"/>
      <c r="L83" s="126"/>
      <c r="M83" s="126"/>
      <c r="N83" s="126"/>
      <c r="O83" s="126"/>
      <c r="P83" s="126"/>
      <c r="Q83" s="126"/>
      <c r="R83" s="131"/>
      <c r="S83" s="131"/>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53">
        <v>0.5</v>
      </c>
      <c r="AW83" s="147"/>
      <c r="AX83" s="143"/>
      <c r="AY83" s="61"/>
    </row>
    <row r="84" spans="1:51" ht="11.25" customHeight="1">
      <c r="AW84" s="61"/>
      <c r="AX84" s="61"/>
      <c r="AY84" s="61"/>
    </row>
    <row r="85" spans="1:51" ht="48" customHeight="1">
      <c r="C85" s="188" t="s">
        <v>1026</v>
      </c>
      <c r="D85" s="188"/>
      <c r="E85" s="188"/>
      <c r="F85" s="188"/>
      <c r="G85" s="188"/>
      <c r="H85" s="188"/>
      <c r="I85" s="188"/>
      <c r="J85" s="188"/>
      <c r="K85" s="188"/>
      <c r="L85" s="188"/>
      <c r="M85" s="188"/>
      <c r="N85" s="188"/>
      <c r="O85" s="188"/>
      <c r="P85" s="188"/>
    </row>
    <row r="86" spans="1:51" ht="11.25" customHeight="1">
      <c r="C86" s="22" t="s">
        <v>856</v>
      </c>
    </row>
    <row r="90" spans="1:51" ht="11.25" customHeight="1">
      <c r="A90" s="64" t="s">
        <v>647</v>
      </c>
    </row>
    <row r="91" spans="1:51" ht="11.25" customHeight="1">
      <c r="A91" s="67" t="s">
        <v>853</v>
      </c>
    </row>
    <row r="92" spans="1:51" ht="11.25" customHeight="1">
      <c r="A92" s="69" t="s">
        <v>854</v>
      </c>
    </row>
    <row r="94" spans="1:51" ht="11.25" customHeight="1">
      <c r="C94" s="69"/>
    </row>
    <row r="98" spans="6:15" ht="11.25" customHeight="1">
      <c r="F98" s="61"/>
      <c r="G98" s="61"/>
      <c r="H98" s="61"/>
      <c r="O98" s="61"/>
    </row>
    <row r="99" spans="6:15" ht="11.25" customHeight="1">
      <c r="F99" s="61"/>
      <c r="G99" s="136"/>
      <c r="H99" s="61"/>
      <c r="O99" s="136"/>
    </row>
    <row r="100" spans="6:15" ht="11.25" customHeight="1">
      <c r="F100" s="61"/>
      <c r="G100" s="136"/>
      <c r="H100" s="61"/>
      <c r="O100" s="136"/>
    </row>
    <row r="101" spans="6:15" ht="11.25" customHeight="1">
      <c r="F101" s="61"/>
      <c r="G101" s="136"/>
      <c r="H101" s="61"/>
      <c r="O101" s="136"/>
    </row>
    <row r="102" spans="6:15" ht="11.25" customHeight="1">
      <c r="F102" s="61"/>
      <c r="G102" s="136"/>
      <c r="H102" s="61"/>
      <c r="O102" s="136"/>
    </row>
    <row r="103" spans="6:15" ht="11.25" customHeight="1">
      <c r="F103" s="61"/>
      <c r="G103" s="136"/>
      <c r="H103" s="61"/>
      <c r="O103" s="136"/>
    </row>
    <row r="104" spans="6:15" ht="11.25" customHeight="1">
      <c r="F104" s="61"/>
      <c r="G104" s="136"/>
      <c r="H104" s="61"/>
      <c r="O104" s="136"/>
    </row>
    <row r="105" spans="6:15" ht="11.25" customHeight="1">
      <c r="F105" s="61"/>
      <c r="G105" s="136"/>
      <c r="H105" s="61"/>
      <c r="O105" s="136"/>
    </row>
    <row r="106" spans="6:15" ht="11.25" customHeight="1">
      <c r="F106" s="61"/>
      <c r="G106" s="136"/>
      <c r="H106" s="61"/>
      <c r="O106" s="136"/>
    </row>
    <row r="107" spans="6:15" ht="11.25" customHeight="1">
      <c r="F107" s="61"/>
      <c r="G107" s="136"/>
      <c r="H107" s="61"/>
      <c r="O107" s="136"/>
    </row>
    <row r="108" spans="6:15" ht="11.25" customHeight="1">
      <c r="F108" s="61"/>
      <c r="G108" s="136"/>
      <c r="H108" s="61"/>
      <c r="O108" s="136"/>
    </row>
    <row r="109" spans="6:15" ht="11.25" customHeight="1">
      <c r="F109" s="61"/>
      <c r="G109" s="136"/>
      <c r="H109" s="61"/>
      <c r="O109" s="136"/>
    </row>
    <row r="110" spans="6:15" ht="11.25" customHeight="1">
      <c r="F110" s="61"/>
      <c r="G110" s="136"/>
      <c r="H110" s="61"/>
      <c r="O110" s="136"/>
    </row>
    <row r="111" spans="6:15" ht="11.25" customHeight="1">
      <c r="F111" s="61"/>
      <c r="G111" s="136"/>
      <c r="H111" s="61"/>
      <c r="O111" s="136"/>
    </row>
    <row r="112" spans="6:15" ht="11.25" customHeight="1">
      <c r="F112" s="61"/>
      <c r="G112" s="136"/>
      <c r="H112" s="61"/>
      <c r="O112" s="136"/>
    </row>
    <row r="171" spans="26:33" ht="11.25" customHeight="1">
      <c r="Z171" s="81"/>
      <c r="AC171" s="87"/>
      <c r="AD171" s="87"/>
      <c r="AF171" s="82"/>
      <c r="AG171" s="6"/>
    </row>
    <row r="172" spans="26:33" ht="11.25" customHeight="1">
      <c r="Z172" s="81"/>
      <c r="AC172" s="87"/>
      <c r="AD172" s="87"/>
      <c r="AF172" s="82"/>
      <c r="AG172" s="6"/>
    </row>
    <row r="173" spans="26:33" ht="11.25" customHeight="1">
      <c r="Z173" s="81"/>
      <c r="AC173" s="87"/>
      <c r="AD173" s="87"/>
      <c r="AF173" s="82"/>
      <c r="AG173" s="6"/>
    </row>
    <row r="174" spans="26:33" ht="11.25" customHeight="1">
      <c r="Z174" s="81"/>
      <c r="AC174" s="87"/>
      <c r="AD174" s="87"/>
      <c r="AF174" s="82"/>
      <c r="AG174" s="6"/>
    </row>
    <row r="175" spans="26:33" ht="11.25" customHeight="1">
      <c r="Z175" s="81"/>
      <c r="AC175" s="87"/>
      <c r="AD175" s="87"/>
      <c r="AF175" s="82"/>
      <c r="AG175" s="6"/>
    </row>
    <row r="176" spans="26:33" ht="11.25" customHeight="1">
      <c r="Z176" s="81"/>
      <c r="AC176" s="87"/>
      <c r="AD176" s="87"/>
      <c r="AF176" s="82"/>
      <c r="AG176" s="6"/>
    </row>
    <row r="177" spans="26:33" ht="11.25" customHeight="1">
      <c r="Z177" s="81"/>
      <c r="AC177" s="87"/>
      <c r="AD177" s="87"/>
      <c r="AF177" s="82"/>
      <c r="AG177" s="14"/>
    </row>
    <row r="178" spans="26:33" ht="11.25" customHeight="1">
      <c r="Z178" s="81"/>
      <c r="AC178" s="87"/>
      <c r="AD178" s="87"/>
      <c r="AF178" s="82"/>
      <c r="AG178" s="6"/>
    </row>
    <row r="179" spans="26:33" ht="11.25" customHeight="1">
      <c r="Z179" s="81"/>
      <c r="AC179" s="87"/>
      <c r="AD179" s="87"/>
      <c r="AF179" s="82"/>
      <c r="AG179" s="6"/>
    </row>
    <row r="180" spans="26:33" ht="11.25" customHeight="1">
      <c r="Z180" s="81"/>
      <c r="AC180" s="87"/>
      <c r="AD180" s="87"/>
      <c r="AF180" s="82"/>
      <c r="AG180" s="6"/>
    </row>
    <row r="181" spans="26:33" ht="11.25" customHeight="1">
      <c r="Z181" s="81"/>
      <c r="AC181" s="87"/>
      <c r="AD181" s="87"/>
      <c r="AF181" s="82"/>
      <c r="AG181" s="6"/>
    </row>
    <row r="182" spans="26:33" ht="11.25" customHeight="1">
      <c r="Z182" s="81"/>
      <c r="AC182" s="87"/>
      <c r="AD182" s="87"/>
      <c r="AF182" s="82"/>
      <c r="AG182" s="6"/>
    </row>
    <row r="183" spans="26:33" ht="11.25" customHeight="1">
      <c r="Z183" s="81"/>
      <c r="AC183" s="87"/>
      <c r="AD183" s="87"/>
      <c r="AF183" s="82"/>
      <c r="AG183" s="6"/>
    </row>
    <row r="184" spans="26:33" ht="11.25" customHeight="1">
      <c r="Z184" s="81"/>
      <c r="AC184" s="87"/>
      <c r="AD184" s="87"/>
      <c r="AF184" s="82"/>
      <c r="AG184" s="6"/>
    </row>
    <row r="185" spans="26:33" ht="11.25" customHeight="1">
      <c r="Z185" s="81"/>
      <c r="AC185" s="87"/>
      <c r="AD185" s="87"/>
      <c r="AF185" s="82"/>
      <c r="AG185" s="6"/>
    </row>
    <row r="186" spans="26:33" ht="11.25" customHeight="1">
      <c r="Z186" s="81"/>
      <c r="AC186" s="87"/>
      <c r="AD186" s="87"/>
      <c r="AF186" s="82"/>
    </row>
    <row r="187" spans="26:33" ht="11.25" customHeight="1">
      <c r="Z187" s="81"/>
      <c r="AC187" s="87"/>
      <c r="AD187" s="87"/>
      <c r="AF187" s="82"/>
    </row>
    <row r="188" spans="26:33" ht="11.25" customHeight="1">
      <c r="Z188" s="81"/>
      <c r="AC188" s="87"/>
      <c r="AD188" s="87"/>
      <c r="AF188" s="82"/>
    </row>
    <row r="189" spans="26:33" ht="11.25" customHeight="1">
      <c r="Z189" s="81"/>
      <c r="AC189" s="87"/>
      <c r="AD189" s="87"/>
      <c r="AF189" s="82"/>
    </row>
    <row r="190" spans="26:33" ht="11.25" customHeight="1">
      <c r="Z190" s="81"/>
      <c r="AC190" s="87"/>
      <c r="AD190" s="87"/>
      <c r="AF190" s="82"/>
    </row>
    <row r="191" spans="26:33" ht="11.25" customHeight="1">
      <c r="Z191" s="81"/>
    </row>
    <row r="192" spans="26:33" ht="11.25" customHeight="1">
      <c r="Z192" s="81"/>
      <c r="AG192" s="6"/>
    </row>
    <row r="193" spans="26:33" ht="11.25" customHeight="1">
      <c r="Z193" s="81"/>
      <c r="AG193" s="6"/>
    </row>
    <row r="194" spans="26:33" ht="11.25" customHeight="1">
      <c r="Z194" s="81"/>
      <c r="AG194" s="6"/>
    </row>
    <row r="195" spans="26:33" ht="11.25" customHeight="1">
      <c r="Z195" s="81"/>
      <c r="AG195" s="6"/>
    </row>
    <row r="196" spans="26:33" ht="11.25" customHeight="1">
      <c r="Z196" s="81"/>
      <c r="AG196" s="6"/>
    </row>
    <row r="197" spans="26:33" ht="11.25" customHeight="1">
      <c r="Z197" s="81"/>
      <c r="AG197" s="6"/>
    </row>
    <row r="198" spans="26:33" ht="11.25" customHeight="1">
      <c r="Z198" s="81"/>
      <c r="AG198" s="6"/>
    </row>
    <row r="199" spans="26:33" ht="11.25" customHeight="1">
      <c r="Z199" s="81"/>
      <c r="AG199" s="6"/>
    </row>
    <row r="200" spans="26:33" ht="11.25" customHeight="1">
      <c r="Z200" s="81"/>
      <c r="AG200" s="6"/>
    </row>
    <row r="201" spans="26:33" ht="11.25" customHeight="1">
      <c r="Z201" s="81"/>
      <c r="AG201" s="6"/>
    </row>
    <row r="202" spans="26:33" ht="11.25" customHeight="1">
      <c r="Z202" s="81"/>
      <c r="AG202" s="6"/>
    </row>
    <row r="203" spans="26:33" ht="11.25" customHeight="1">
      <c r="Z203" s="81"/>
      <c r="AG203" s="6"/>
    </row>
    <row r="204" spans="26:33" ht="11.25" customHeight="1">
      <c r="Z204" s="81"/>
      <c r="AG204" s="6"/>
    </row>
    <row r="205" spans="26:33" ht="11.25" customHeight="1">
      <c r="Z205" s="81"/>
      <c r="AG205" s="6"/>
    </row>
    <row r="206" spans="26:33" ht="11.25" customHeight="1">
      <c r="Z206" s="81"/>
      <c r="AG206" s="6"/>
    </row>
    <row r="207" spans="26:33" ht="11.25" customHeight="1">
      <c r="Z207" s="81"/>
      <c r="AG207" s="6"/>
    </row>
    <row r="208" spans="26:33" ht="11.25" customHeight="1">
      <c r="Z208" s="81"/>
      <c r="AG208" s="6"/>
    </row>
    <row r="209" spans="26:33" ht="11.25" customHeight="1">
      <c r="Z209" s="81"/>
      <c r="AG209" s="6" t="s">
        <v>873</v>
      </c>
    </row>
    <row r="210" spans="26:33" ht="11.25" customHeight="1">
      <c r="Z210" s="81"/>
      <c r="AG210" s="6" t="s">
        <v>873</v>
      </c>
    </row>
    <row r="211" spans="26:33" ht="11.25" customHeight="1">
      <c r="Z211" s="81"/>
      <c r="AG211" s="6" t="s">
        <v>873</v>
      </c>
    </row>
    <row r="212" spans="26:33" ht="11.25" customHeight="1">
      <c r="Z212" s="81"/>
      <c r="AG212" s="6" t="s">
        <v>873</v>
      </c>
    </row>
    <row r="213" spans="26:33" ht="11.25" customHeight="1">
      <c r="Z213" s="81"/>
      <c r="AG213" s="6" t="s">
        <v>873</v>
      </c>
    </row>
    <row r="214" spans="26:33" ht="11.25" customHeight="1">
      <c r="Z214" s="81"/>
      <c r="AG214" s="6" t="s">
        <v>873</v>
      </c>
    </row>
    <row r="215" spans="26:33" ht="11.25" customHeight="1">
      <c r="Z215" s="81"/>
      <c r="AG215" s="6" t="s">
        <v>873</v>
      </c>
    </row>
    <row r="216" spans="26:33" ht="11.25" customHeight="1">
      <c r="Z216" s="81"/>
      <c r="AG216" s="6" t="s">
        <v>873</v>
      </c>
    </row>
    <row r="217" spans="26:33" ht="11.25" customHeight="1">
      <c r="Z217" s="81"/>
      <c r="AG217" s="6" t="s">
        <v>873</v>
      </c>
    </row>
    <row r="218" spans="26:33" ht="11.25" customHeight="1">
      <c r="Z218" s="81"/>
      <c r="AG218" s="6" t="s">
        <v>873</v>
      </c>
    </row>
    <row r="219" spans="26:33" ht="11.25" customHeight="1">
      <c r="Z219" s="81"/>
      <c r="AG219" s="6" t="s">
        <v>873</v>
      </c>
    </row>
    <row r="220" spans="26:33" ht="11.25" customHeight="1">
      <c r="Z220" s="81"/>
      <c r="AG220" s="6" t="s">
        <v>873</v>
      </c>
    </row>
    <row r="221" spans="26:33" ht="11.25" customHeight="1">
      <c r="Z221" s="81"/>
    </row>
    <row r="222" spans="26:33" ht="11.25" customHeight="1">
      <c r="Z222" s="81"/>
      <c r="AG222" s="83"/>
    </row>
    <row r="223" spans="26:33" ht="11.25" customHeight="1">
      <c r="Z223" s="81"/>
      <c r="AG223" s="83"/>
    </row>
    <row r="224" spans="26:33" ht="11.25" customHeight="1">
      <c r="Z224" s="81"/>
      <c r="AG224" s="83"/>
    </row>
    <row r="225" spans="26:33" ht="11.25" customHeight="1">
      <c r="Z225" s="81"/>
      <c r="AG225" s="83"/>
    </row>
    <row r="226" spans="26:33" ht="11.25" customHeight="1">
      <c r="Z226" s="81"/>
      <c r="AG226" s="83"/>
    </row>
    <row r="227" spans="26:33" ht="11.25" customHeight="1">
      <c r="Z227" s="81"/>
      <c r="AG227" s="83"/>
    </row>
    <row r="228" spans="26:33" ht="11.25" customHeight="1">
      <c r="Z228" s="81"/>
      <c r="AG228" s="6" t="s">
        <v>873</v>
      </c>
    </row>
    <row r="229" spans="26:33" ht="11.25" customHeight="1">
      <c r="Z229" s="81"/>
      <c r="AG229" s="6" t="s">
        <v>873</v>
      </c>
    </row>
    <row r="230" spans="26:33" ht="11.25" customHeight="1">
      <c r="Z230" s="81"/>
      <c r="AG230" s="6" t="s">
        <v>873</v>
      </c>
    </row>
    <row r="231" spans="26:33" ht="11.25" customHeight="1">
      <c r="Z231" s="81"/>
      <c r="AG231" s="6" t="s">
        <v>873</v>
      </c>
    </row>
    <row r="232" spans="26:33" ht="11.25" customHeight="1">
      <c r="Z232" s="81"/>
      <c r="AG232" s="6" t="s">
        <v>873</v>
      </c>
    </row>
    <row r="233" spans="26:33" ht="11.25" customHeight="1">
      <c r="Z233" s="81"/>
      <c r="AG233" s="6" t="s">
        <v>873</v>
      </c>
    </row>
    <row r="234" spans="26:33" ht="11.25" customHeight="1">
      <c r="Z234" s="81"/>
      <c r="AG234" s="6" t="s">
        <v>873</v>
      </c>
    </row>
    <row r="235" spans="26:33" ht="11.25" customHeight="1">
      <c r="Z235" s="81"/>
      <c r="AG235" s="6" t="s">
        <v>873</v>
      </c>
    </row>
    <row r="236" spans="26:33" ht="11.25" customHeight="1">
      <c r="Z236" s="81"/>
      <c r="AG236" s="6" t="s">
        <v>873</v>
      </c>
    </row>
    <row r="237" spans="26:33" ht="11.25" customHeight="1">
      <c r="Z237" s="81"/>
      <c r="AG237" s="6" t="s">
        <v>873</v>
      </c>
    </row>
    <row r="238" spans="26:33" ht="11.25" customHeight="1">
      <c r="Z238" s="81"/>
      <c r="AG238" s="6" t="s">
        <v>873</v>
      </c>
    </row>
    <row r="239" spans="26:33" ht="11.25" customHeight="1">
      <c r="Z239" s="81"/>
      <c r="AG239" s="6" t="s">
        <v>873</v>
      </c>
    </row>
    <row r="240" spans="26:33" ht="11.25" customHeight="1">
      <c r="Z240" s="81"/>
      <c r="AG240" s="6" t="s">
        <v>873</v>
      </c>
    </row>
    <row r="241" spans="26:33" ht="11.25" customHeight="1">
      <c r="Z241" s="81"/>
      <c r="AG241" s="6" t="s">
        <v>873</v>
      </c>
    </row>
    <row r="242" spans="26:33" ht="11.25" customHeight="1">
      <c r="Z242" s="81"/>
      <c r="AG242" s="6" t="s">
        <v>873</v>
      </c>
    </row>
    <row r="243" spans="26:33" ht="11.25" customHeight="1">
      <c r="Z243" s="81"/>
      <c r="AG243" s="83"/>
    </row>
    <row r="244" spans="26:33" ht="11.25" customHeight="1">
      <c r="Z244" s="81"/>
      <c r="AG244" s="6" t="s">
        <v>873</v>
      </c>
    </row>
    <row r="245" spans="26:33" ht="11.25" customHeight="1">
      <c r="Z245" s="81"/>
      <c r="AG245" s="6" t="s">
        <v>873</v>
      </c>
    </row>
    <row r="246" spans="26:33" ht="11.25" customHeight="1">
      <c r="Z246" s="81"/>
      <c r="AG246" s="6"/>
    </row>
    <row r="247" spans="26:33" ht="11.25" customHeight="1">
      <c r="Z247" s="81"/>
      <c r="AG247" s="6"/>
    </row>
    <row r="248" spans="26:33" ht="11.25" customHeight="1">
      <c r="Z248" s="81"/>
      <c r="AG248" s="6"/>
    </row>
    <row r="249" spans="26:33" ht="11.25" customHeight="1">
      <c r="Z249" s="81"/>
      <c r="AG249" s="92"/>
    </row>
    <row r="250" spans="26:33" ht="11.25" customHeight="1">
      <c r="Z250" s="81"/>
      <c r="AG250" s="92"/>
    </row>
    <row r="251" spans="26:33" ht="11.25" customHeight="1">
      <c r="Z251" s="81"/>
      <c r="AG251" s="6"/>
    </row>
    <row r="252" spans="26:33" ht="11.25" customHeight="1">
      <c r="Z252" s="81"/>
      <c r="AG252" s="6"/>
    </row>
    <row r="253" spans="26:33" ht="11.25" customHeight="1">
      <c r="Z253" s="81"/>
      <c r="AG253" s="83"/>
    </row>
    <row r="254" spans="26:33" ht="11.25" customHeight="1">
      <c r="Z254" s="81"/>
      <c r="AG254" s="83"/>
    </row>
    <row r="255" spans="26:33" ht="11.25" customHeight="1">
      <c r="Z255" s="81"/>
      <c r="AG255" s="83"/>
    </row>
    <row r="256" spans="26:33" ht="11.25" customHeight="1">
      <c r="Z256" s="81"/>
      <c r="AG256" s="83"/>
    </row>
    <row r="257" spans="26:33" ht="11.25" customHeight="1">
      <c r="Z257" s="81"/>
      <c r="AG257" s="83"/>
    </row>
    <row r="258" spans="26:33" ht="11.25" customHeight="1">
      <c r="Z258" s="81"/>
      <c r="AG258" s="83"/>
    </row>
    <row r="259" spans="26:33" ht="11.25" customHeight="1">
      <c r="Z259" s="81"/>
      <c r="AG259" s="83"/>
    </row>
    <row r="260" spans="26:33" ht="11.25" customHeight="1">
      <c r="Z260" s="81"/>
      <c r="AG260" s="83"/>
    </row>
    <row r="261" spans="26:33" ht="11.25" customHeight="1">
      <c r="Z261" s="81"/>
      <c r="AG261" s="6"/>
    </row>
    <row r="262" spans="26:33" ht="11.25" customHeight="1">
      <c r="Z262" s="81"/>
      <c r="AG262" s="6"/>
    </row>
    <row r="263" spans="26:33" ht="11.25" customHeight="1">
      <c r="Z263" s="81"/>
      <c r="AG263" s="6"/>
    </row>
    <row r="264" spans="26:33" ht="11.25" customHeight="1">
      <c r="Z264" s="81"/>
      <c r="AG264" s="6"/>
    </row>
    <row r="265" spans="26:33" ht="11.25" customHeight="1">
      <c r="Z265" s="81"/>
      <c r="AG265" s="6"/>
    </row>
    <row r="266" spans="26:33" ht="11.25" customHeight="1">
      <c r="Z266" s="81"/>
      <c r="AG266" s="6"/>
    </row>
    <row r="267" spans="26:33" ht="11.25" customHeight="1">
      <c r="Z267" s="81"/>
      <c r="AG267" s="6"/>
    </row>
    <row r="268" spans="26:33" ht="11.25" customHeight="1">
      <c r="Z268" s="81"/>
      <c r="AG268" s="6"/>
    </row>
    <row r="269" spans="26:33" ht="11.25" customHeight="1">
      <c r="Z269" s="81"/>
      <c r="AG269" s="6"/>
    </row>
    <row r="270" spans="26:33" ht="11.25" customHeight="1">
      <c r="Z270" s="81"/>
      <c r="AG270" s="6"/>
    </row>
    <row r="271" spans="26:33" ht="11.25" customHeight="1">
      <c r="Z271" s="81"/>
      <c r="AG271" s="6"/>
    </row>
    <row r="272" spans="26:33" ht="11.25" customHeight="1">
      <c r="Z272" s="81"/>
      <c r="AG272" s="6"/>
    </row>
    <row r="273" spans="26:33" ht="11.25" customHeight="1">
      <c r="Z273" s="81"/>
      <c r="AG273" s="6"/>
    </row>
    <row r="274" spans="26:33" ht="11.25" customHeight="1">
      <c r="Z274" s="81"/>
      <c r="AG274" s="83"/>
    </row>
    <row r="275" spans="26:33" ht="11.25" customHeight="1">
      <c r="Z275" s="81"/>
      <c r="AG275" s="6"/>
    </row>
    <row r="276" spans="26:33" ht="11.25" customHeight="1">
      <c r="Z276" s="81"/>
      <c r="AG276" s="6"/>
    </row>
    <row r="277" spans="26:33" ht="11.25" customHeight="1">
      <c r="Z277" s="81"/>
      <c r="AG277" s="6"/>
    </row>
    <row r="278" spans="26:33" ht="11.25" customHeight="1">
      <c r="Z278" s="81"/>
      <c r="AG278" s="6"/>
    </row>
    <row r="279" spans="26:33" ht="11.25" customHeight="1">
      <c r="Z279" s="81"/>
      <c r="AG279" s="6"/>
    </row>
    <row r="280" spans="26:33" ht="11.25" customHeight="1">
      <c r="Z280" s="81"/>
      <c r="AG280" s="6"/>
    </row>
    <row r="281" spans="26:33" ht="11.25" customHeight="1">
      <c r="Z281" s="81"/>
      <c r="AG281" s="6"/>
    </row>
    <row r="282" spans="26:33" ht="11.25" customHeight="1">
      <c r="Z282" s="81"/>
      <c r="AG282" s="83"/>
    </row>
    <row r="283" spans="26:33" ht="11.25" customHeight="1">
      <c r="Z283" s="81"/>
      <c r="AG283" s="83"/>
    </row>
    <row r="284" spans="26:33" ht="11.25" customHeight="1">
      <c r="Z284" s="6"/>
      <c r="AG284" s="83"/>
    </row>
    <row r="285" spans="26:33" ht="11.25" customHeight="1">
      <c r="Z285" s="81"/>
      <c r="AG285" s="83"/>
    </row>
    <row r="286" spans="26:33" ht="11.25" customHeight="1">
      <c r="Z286" s="81"/>
      <c r="AG286" s="6"/>
    </row>
    <row r="287" spans="26:33" ht="11.25" customHeight="1">
      <c r="Z287" s="81"/>
      <c r="AG287" s="6"/>
    </row>
    <row r="288" spans="26:33" ht="11.25" customHeight="1">
      <c r="Z288" s="81"/>
      <c r="AG288" s="6"/>
    </row>
    <row r="289" spans="25:33" ht="11.25" customHeight="1">
      <c r="Z289" s="81"/>
      <c r="AG289" s="14"/>
    </row>
    <row r="290" spans="25:33" ht="11.25" customHeight="1">
      <c r="Z290" s="81"/>
      <c r="AG290" s="14"/>
    </row>
    <row r="291" spans="25:33" ht="11.25" customHeight="1">
      <c r="Z291" s="81"/>
      <c r="AG291" s="14"/>
    </row>
    <row r="292" spans="25:33" ht="11.25" customHeight="1">
      <c r="Z292" s="81"/>
      <c r="AG292" s="14"/>
    </row>
    <row r="293" spans="25:33" ht="11.25" customHeight="1">
      <c r="Z293" s="81"/>
      <c r="AG293" s="14"/>
    </row>
    <row r="294" spans="25:33" ht="11.25" customHeight="1">
      <c r="Z294" s="81"/>
      <c r="AG294" s="14"/>
    </row>
    <row r="295" spans="25:33" ht="11.25" customHeight="1">
      <c r="Z295" s="81"/>
      <c r="AG295" s="14"/>
    </row>
    <row r="296" spans="25:33" ht="11.25" customHeight="1">
      <c r="Z296" s="81"/>
      <c r="AG296" s="14"/>
    </row>
    <row r="297" spans="25:33" ht="11.25" customHeight="1">
      <c r="Z297" s="81"/>
      <c r="AG297" s="14"/>
    </row>
    <row r="298" spans="25:33" ht="11.25" customHeight="1">
      <c r="Z298" s="81"/>
      <c r="AG298" s="14"/>
    </row>
    <row r="299" spans="25:33" ht="11.25" customHeight="1">
      <c r="Z299" s="81"/>
      <c r="AG299" s="14"/>
    </row>
    <row r="300" spans="25:33" ht="11.25" customHeight="1">
      <c r="Z300" s="81"/>
      <c r="AG300" s="14"/>
    </row>
    <row r="301" spans="25:33" ht="11.25" customHeight="1">
      <c r="Y301" s="14"/>
      <c r="Z301" s="81"/>
    </row>
    <row r="302" spans="25:33" ht="11.25" customHeight="1">
      <c r="Y302" s="14"/>
      <c r="Z302" s="81"/>
    </row>
    <row r="303" spans="25:33" ht="11.25" customHeight="1">
      <c r="Y303" s="14"/>
      <c r="Z303" s="81"/>
    </row>
    <row r="304" spans="25:33" ht="11.25" customHeight="1">
      <c r="Y304" s="14"/>
      <c r="Z304" s="81"/>
    </row>
    <row r="305" spans="25:26" ht="11.25" customHeight="1">
      <c r="Y305" s="6"/>
      <c r="Z305" s="81"/>
    </row>
    <row r="306" spans="25:26" ht="11.25" customHeight="1">
      <c r="Y306" s="6"/>
      <c r="Z306" s="81"/>
    </row>
    <row r="307" spans="25:26" ht="11.25" customHeight="1">
      <c r="Y307" s="6"/>
      <c r="Z307" s="81"/>
    </row>
    <row r="308" spans="25:26" ht="11.25" customHeight="1">
      <c r="Y308" s="6"/>
      <c r="Z308" s="81"/>
    </row>
    <row r="309" spans="25:26" ht="11.25" customHeight="1">
      <c r="Y309" s="6"/>
      <c r="Z309" s="81"/>
    </row>
    <row r="310" spans="25:26" ht="11.25" customHeight="1">
      <c r="Y310" s="6"/>
      <c r="Z310" s="81"/>
    </row>
    <row r="311" spans="25:26" ht="11.25" customHeight="1">
      <c r="Y311" s="6"/>
      <c r="Z311" s="81"/>
    </row>
    <row r="352" spans="19:19" ht="11.25" customHeight="1">
      <c r="S352" s="53"/>
    </row>
    <row r="353" spans="19:19" ht="11.25" customHeight="1">
      <c r="S353" s="53"/>
    </row>
    <row r="354" spans="19:19" ht="11.25" customHeight="1">
      <c r="S354" s="53"/>
    </row>
    <row r="355" spans="19:19" ht="11.25" customHeight="1">
      <c r="S355" s="53"/>
    </row>
    <row r="356" spans="19:19" ht="11.25" customHeight="1">
      <c r="S356" s="53"/>
    </row>
    <row r="357" spans="19:19" ht="11.25" customHeight="1">
      <c r="S357" s="53"/>
    </row>
    <row r="358" spans="19:19" ht="11.25" customHeight="1">
      <c r="S358" s="53"/>
    </row>
    <row r="359" spans="19:19" ht="11.25" customHeight="1">
      <c r="S359" s="53"/>
    </row>
    <row r="360" spans="19:19" ht="11.25" customHeight="1">
      <c r="S360" s="53"/>
    </row>
    <row r="361" spans="19:19" ht="11.25" customHeight="1">
      <c r="S361" s="53"/>
    </row>
    <row r="362" spans="19:19" ht="11.25" customHeight="1">
      <c r="S362" s="53"/>
    </row>
    <row r="363" spans="19:19" ht="11.25" customHeight="1">
      <c r="S363" s="53"/>
    </row>
    <row r="364" spans="19:19" ht="11.25" customHeight="1">
      <c r="S364" s="53"/>
    </row>
    <row r="365" spans="19:19" ht="11.25" customHeight="1">
      <c r="S365" s="53"/>
    </row>
    <row r="366" spans="19:19" ht="11.25" customHeight="1">
      <c r="S366" s="53"/>
    </row>
    <row r="367" spans="19:19" ht="11.25" customHeight="1">
      <c r="S367" s="53"/>
    </row>
    <row r="368" spans="19:19" ht="11.25" customHeight="1">
      <c r="S368" s="53"/>
    </row>
    <row r="369" spans="18:19" ht="11.25" customHeight="1">
      <c r="S369" s="53"/>
    </row>
    <row r="370" spans="18:19" ht="11.25" customHeight="1">
      <c r="S370" s="53"/>
    </row>
    <row r="371" spans="18:19" ht="11.25" customHeight="1">
      <c r="S371" s="53"/>
    </row>
    <row r="372" spans="18:19" ht="11.25" customHeight="1">
      <c r="S372" s="53"/>
    </row>
    <row r="373" spans="18:19" ht="11.25" customHeight="1">
      <c r="S373" s="53"/>
    </row>
    <row r="374" spans="18:19" ht="11.25" customHeight="1">
      <c r="S374" s="53"/>
    </row>
    <row r="375" spans="18:19" ht="11.25" customHeight="1">
      <c r="S375" s="53"/>
    </row>
    <row r="376" spans="18:19" ht="11.25" customHeight="1">
      <c r="S376" s="53"/>
    </row>
    <row r="377" spans="18:19" ht="11.25" customHeight="1">
      <c r="R377" s="53"/>
      <c r="S377" s="53"/>
    </row>
    <row r="378" spans="18:19" ht="11.25" customHeight="1">
      <c r="R378" s="53"/>
      <c r="S378" s="53"/>
    </row>
    <row r="379" spans="18:19" ht="11.25" customHeight="1">
      <c r="R379" s="53"/>
      <c r="S379" s="53"/>
    </row>
    <row r="380" spans="18:19" ht="11.25" customHeight="1">
      <c r="R380" s="53"/>
      <c r="S380" s="53"/>
    </row>
    <row r="381" spans="18:19" ht="11.25" customHeight="1">
      <c r="R381" s="53"/>
      <c r="S381" s="53"/>
    </row>
    <row r="382" spans="18:19" ht="11.25" customHeight="1">
      <c r="R382" s="53"/>
      <c r="S382" s="53"/>
    </row>
    <row r="383" spans="18:19" ht="11.25" customHeight="1">
      <c r="R383" s="53"/>
      <c r="S383" s="53"/>
    </row>
    <row r="384" spans="18:19" ht="11.25" customHeight="1">
      <c r="R384" s="53"/>
      <c r="S384" s="53"/>
    </row>
    <row r="385" spans="18:19" ht="11.25" customHeight="1">
      <c r="R385" s="53"/>
      <c r="S385" s="53"/>
    </row>
    <row r="386" spans="18:19" ht="11.25" customHeight="1">
      <c r="R386" s="53"/>
      <c r="S386" s="53"/>
    </row>
    <row r="387" spans="18:19" ht="11.25" customHeight="1">
      <c r="R387" s="53"/>
      <c r="S387" s="53"/>
    </row>
    <row r="388" spans="18:19" ht="11.25" customHeight="1">
      <c r="R388" s="53"/>
      <c r="S388" s="53"/>
    </row>
    <row r="389" spans="18:19" ht="11.25" customHeight="1">
      <c r="R389" s="53"/>
      <c r="S389" s="53"/>
    </row>
    <row r="390" spans="18:19" ht="11.25" customHeight="1">
      <c r="R390" s="53"/>
      <c r="S390" s="53"/>
    </row>
    <row r="391" spans="18:19" ht="11.25" customHeight="1">
      <c r="R391" s="53"/>
      <c r="S391" s="53"/>
    </row>
    <row r="392" spans="18:19" ht="11.25" customHeight="1">
      <c r="R392" s="53"/>
      <c r="S392" s="53"/>
    </row>
    <row r="393" spans="18:19" ht="11.25" customHeight="1">
      <c r="R393" s="53"/>
      <c r="S393" s="53"/>
    </row>
    <row r="394" spans="18:19" ht="11.25" customHeight="1">
      <c r="R394" s="53"/>
      <c r="S394" s="53"/>
    </row>
    <row r="395" spans="18:19" ht="11.25" customHeight="1">
      <c r="R395" s="53"/>
      <c r="S395" s="53"/>
    </row>
    <row r="396" spans="18:19" ht="11.25" customHeight="1">
      <c r="R396" s="53"/>
      <c r="S396" s="53"/>
    </row>
    <row r="397" spans="18:19" ht="11.25" customHeight="1">
      <c r="R397" s="53"/>
      <c r="S397" s="53"/>
    </row>
    <row r="398" spans="18:19" ht="11.25" customHeight="1">
      <c r="R398" s="53"/>
      <c r="S398" s="53"/>
    </row>
    <row r="399" spans="18:19" ht="11.25" customHeight="1">
      <c r="R399" s="53"/>
      <c r="S399" s="53"/>
    </row>
    <row r="400" spans="18:19" ht="11.25" customHeight="1">
      <c r="R400" s="53"/>
      <c r="S400" s="53"/>
    </row>
    <row r="401" spans="18:19" ht="11.25" customHeight="1">
      <c r="R401" s="53"/>
      <c r="S401" s="53"/>
    </row>
    <row r="402" spans="18:19" ht="11.25" customHeight="1">
      <c r="R402" s="53"/>
      <c r="S402" s="53"/>
    </row>
  </sheetData>
  <sortState ref="C68:AX83">
    <sortCondition descending="1" ref="AX68:AX83"/>
  </sortState>
  <mergeCells count="1">
    <mergeCell ref="C85:P85"/>
  </mergeCells>
  <pageMargins left="0.75" right="0.7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452"/>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3" width="15.7109375" style="5" customWidth="1"/>
    <col min="14" max="16384" width="9.140625" style="5"/>
  </cols>
  <sheetData>
    <row r="1" spans="1:14" ht="12" customHeight="1">
      <c r="A1" s="3" t="s">
        <v>290</v>
      </c>
      <c r="B1" s="3" t="s">
        <v>291</v>
      </c>
      <c r="C1" s="4" t="s">
        <v>292</v>
      </c>
      <c r="D1" s="4" t="s">
        <v>281</v>
      </c>
      <c r="E1" s="4" t="s">
        <v>282</v>
      </c>
      <c r="F1" s="4" t="s">
        <v>571</v>
      </c>
      <c r="G1" s="4"/>
      <c r="H1" s="50"/>
      <c r="I1" s="29"/>
    </row>
    <row r="2" spans="1:14" ht="12" customHeight="1">
      <c r="A2" s="6" t="s">
        <v>293</v>
      </c>
      <c r="B2" s="6" t="s">
        <v>294</v>
      </c>
      <c r="C2" s="35">
        <v>4.8</v>
      </c>
      <c r="D2" s="33"/>
      <c r="E2" s="71">
        <v>3</v>
      </c>
      <c r="F2" s="9"/>
      <c r="G2" s="35"/>
      <c r="H2" s="9"/>
    </row>
    <row r="3" spans="1:14" ht="12" customHeight="1">
      <c r="A3" s="6" t="s">
        <v>295</v>
      </c>
      <c r="B3" s="6" t="s">
        <v>296</v>
      </c>
      <c r="C3" s="35">
        <v>4.5999999999999996</v>
      </c>
      <c r="D3" s="33"/>
      <c r="E3" s="71">
        <v>3</v>
      </c>
      <c r="F3" s="9"/>
      <c r="G3" s="35"/>
      <c r="H3" s="9"/>
      <c r="I3" s="51" t="s">
        <v>821</v>
      </c>
    </row>
    <row r="4" spans="1:14" ht="12" customHeight="1">
      <c r="A4" s="6" t="s">
        <v>297</v>
      </c>
      <c r="B4" s="6" t="s">
        <v>298</v>
      </c>
      <c r="C4" s="35">
        <v>4.5999999999999996</v>
      </c>
      <c r="D4" s="33"/>
      <c r="E4" s="71">
        <v>3</v>
      </c>
      <c r="F4" s="9"/>
      <c r="G4" s="35"/>
      <c r="H4" s="9"/>
      <c r="I4" s="51" t="s">
        <v>822</v>
      </c>
    </row>
    <row r="5" spans="1:14" s="10" customFormat="1" ht="12" customHeight="1">
      <c r="A5" s="6" t="s">
        <v>238</v>
      </c>
      <c r="B5" s="6" t="s">
        <v>239</v>
      </c>
      <c r="C5" s="35">
        <v>5.5</v>
      </c>
      <c r="D5" s="33"/>
      <c r="E5" s="71">
        <v>4</v>
      </c>
      <c r="F5" s="9"/>
      <c r="G5" s="35"/>
      <c r="H5" s="9"/>
      <c r="I5" s="26"/>
      <c r="J5" s="5"/>
      <c r="K5" s="5"/>
      <c r="N5" s="5"/>
    </row>
    <row r="6" spans="1:14" ht="12" customHeight="1">
      <c r="A6" s="6" t="s">
        <v>240</v>
      </c>
      <c r="B6" s="6" t="s">
        <v>170</v>
      </c>
      <c r="C6" s="35">
        <v>4.9000000000000004</v>
      </c>
      <c r="D6" s="33"/>
      <c r="E6" s="71">
        <v>3</v>
      </c>
      <c r="F6" s="9"/>
      <c r="G6" s="35"/>
      <c r="H6" s="9"/>
      <c r="I6" s="31" t="s">
        <v>869</v>
      </c>
    </row>
    <row r="7" spans="1:14" ht="12" customHeight="1">
      <c r="A7" s="6" t="s">
        <v>171</v>
      </c>
      <c r="B7" s="6" t="s">
        <v>172</v>
      </c>
      <c r="C7" s="35">
        <v>5.3</v>
      </c>
      <c r="D7" s="33"/>
      <c r="E7" s="71">
        <v>3</v>
      </c>
      <c r="F7" s="9"/>
      <c r="G7" s="35"/>
      <c r="H7" s="9"/>
      <c r="I7" s="12" t="s">
        <v>863</v>
      </c>
    </row>
    <row r="8" spans="1:14" ht="12" customHeight="1">
      <c r="A8" s="6" t="s">
        <v>173</v>
      </c>
      <c r="B8" s="6" t="s">
        <v>174</v>
      </c>
      <c r="C8" s="35">
        <v>5.3</v>
      </c>
      <c r="D8" s="33"/>
      <c r="E8" s="71">
        <v>3</v>
      </c>
      <c r="F8" s="9"/>
      <c r="G8" s="35"/>
      <c r="H8" s="9"/>
      <c r="I8" s="26"/>
      <c r="L8" s="11"/>
    </row>
    <row r="9" spans="1:14" ht="12" customHeight="1">
      <c r="A9" s="6" t="s">
        <v>175</v>
      </c>
      <c r="B9" s="6" t="s">
        <v>176</v>
      </c>
      <c r="C9" s="35">
        <v>7.1</v>
      </c>
      <c r="D9" s="33"/>
      <c r="E9" s="71">
        <v>5</v>
      </c>
      <c r="F9" s="9"/>
      <c r="G9" s="35"/>
      <c r="H9" s="9"/>
      <c r="I9" s="11"/>
      <c r="J9" s="11"/>
      <c r="L9" s="12"/>
    </row>
    <row r="10" spans="1:14" ht="12" customHeight="1">
      <c r="A10" s="6" t="s">
        <v>177</v>
      </c>
      <c r="B10" s="6" t="s">
        <v>178</v>
      </c>
      <c r="C10" s="35">
        <v>5.5</v>
      </c>
      <c r="D10" s="33"/>
      <c r="E10" s="71">
        <v>4</v>
      </c>
      <c r="F10" s="9"/>
      <c r="G10" s="35"/>
      <c r="H10" s="9"/>
      <c r="I10" s="12"/>
      <c r="J10" s="11"/>
      <c r="L10" s="13"/>
    </row>
    <row r="11" spans="1:14" ht="12" customHeight="1">
      <c r="A11" s="6" t="s">
        <v>179</v>
      </c>
      <c r="B11" s="6" t="s">
        <v>180</v>
      </c>
      <c r="C11" s="35">
        <v>5.4</v>
      </c>
      <c r="D11" s="33"/>
      <c r="E11" s="71">
        <v>3</v>
      </c>
      <c r="F11" s="9"/>
      <c r="G11" s="35"/>
      <c r="H11" s="9"/>
      <c r="J11" s="11"/>
      <c r="L11" s="11"/>
    </row>
    <row r="12" spans="1:14" ht="12" customHeight="1">
      <c r="A12" s="14" t="s">
        <v>181</v>
      </c>
      <c r="B12" s="14" t="s">
        <v>182</v>
      </c>
      <c r="C12" s="35">
        <v>6.6</v>
      </c>
      <c r="D12" s="33"/>
      <c r="E12" s="71">
        <v>5</v>
      </c>
      <c r="F12" s="9"/>
      <c r="G12" s="35"/>
      <c r="H12" s="9"/>
      <c r="J12" s="11"/>
      <c r="L12" s="12"/>
    </row>
    <row r="13" spans="1:14" ht="12" customHeight="1">
      <c r="A13" s="14" t="s">
        <v>183</v>
      </c>
      <c r="B13" s="14" t="s">
        <v>184</v>
      </c>
      <c r="C13" s="35">
        <v>7</v>
      </c>
      <c r="D13" s="33"/>
      <c r="E13" s="71">
        <v>5</v>
      </c>
      <c r="F13" s="9"/>
      <c r="G13" s="35"/>
      <c r="H13" s="9"/>
      <c r="J13" s="11"/>
      <c r="L13" s="13"/>
    </row>
    <row r="14" spans="1:14" ht="12" customHeight="1">
      <c r="A14" s="14" t="s">
        <v>185</v>
      </c>
      <c r="B14" s="14" t="s">
        <v>186</v>
      </c>
      <c r="C14" s="35">
        <v>6.6</v>
      </c>
      <c r="D14" s="33"/>
      <c r="E14" s="71">
        <v>5</v>
      </c>
      <c r="F14" s="9"/>
      <c r="G14" s="35"/>
      <c r="H14" s="9"/>
      <c r="L14" s="11"/>
    </row>
    <row r="15" spans="1:14" ht="12" customHeight="1">
      <c r="A15" s="14" t="s">
        <v>187</v>
      </c>
      <c r="B15" s="14" t="s">
        <v>188</v>
      </c>
      <c r="C15" s="35">
        <v>6.6</v>
      </c>
      <c r="D15" s="33"/>
      <c r="E15" s="71">
        <v>5</v>
      </c>
      <c r="F15" s="9"/>
      <c r="G15" s="35"/>
      <c r="H15" s="9"/>
      <c r="L15" s="12"/>
    </row>
    <row r="16" spans="1:14" ht="12" customHeight="1">
      <c r="A16" s="14" t="s">
        <v>189</v>
      </c>
      <c r="B16" s="14" t="s">
        <v>190</v>
      </c>
      <c r="C16" s="35">
        <v>7.2</v>
      </c>
      <c r="D16" s="33"/>
      <c r="E16" s="71">
        <v>5</v>
      </c>
      <c r="F16" s="9"/>
      <c r="G16" s="35"/>
      <c r="H16" s="9"/>
      <c r="J16" s="73"/>
      <c r="K16" s="73"/>
    </row>
    <row r="17" spans="1:13" ht="12" customHeight="1">
      <c r="A17" s="14" t="s">
        <v>191</v>
      </c>
      <c r="B17" s="14" t="s">
        <v>192</v>
      </c>
      <c r="C17" s="35">
        <v>7.1</v>
      </c>
      <c r="D17" s="33"/>
      <c r="E17" s="71">
        <v>5</v>
      </c>
      <c r="F17" s="9"/>
      <c r="G17" s="35"/>
      <c r="H17" s="9"/>
      <c r="I17" s="10" t="s">
        <v>862</v>
      </c>
      <c r="J17" s="6"/>
      <c r="K17" s="6"/>
    </row>
    <row r="18" spans="1:13" ht="12" customHeight="1">
      <c r="A18" s="14" t="s">
        <v>193</v>
      </c>
      <c r="B18" s="14" t="s">
        <v>194</v>
      </c>
      <c r="C18" s="35">
        <v>7.3</v>
      </c>
      <c r="D18" s="33"/>
      <c r="E18" s="71">
        <v>5</v>
      </c>
      <c r="F18" s="9"/>
      <c r="G18" s="35"/>
      <c r="H18" s="46" t="s">
        <v>644</v>
      </c>
      <c r="I18" s="29" t="s">
        <v>918</v>
      </c>
      <c r="J18" s="175">
        <v>1</v>
      </c>
      <c r="K18" s="183" t="s">
        <v>1021</v>
      </c>
      <c r="L18" s="35">
        <f>PERCENTILE(C$2:C$319,0)</f>
        <v>2.7</v>
      </c>
      <c r="M18" s="29" t="s">
        <v>883</v>
      </c>
    </row>
    <row r="19" spans="1:13" ht="12" customHeight="1">
      <c r="A19" s="14" t="s">
        <v>195</v>
      </c>
      <c r="B19" s="14" t="s">
        <v>196</v>
      </c>
      <c r="C19" s="35">
        <v>5</v>
      </c>
      <c r="D19" s="33"/>
      <c r="E19" s="71">
        <v>3</v>
      </c>
      <c r="F19" s="9"/>
      <c r="G19" s="35"/>
      <c r="H19" s="9"/>
      <c r="I19" s="29" t="s">
        <v>864</v>
      </c>
      <c r="J19" s="176">
        <v>2</v>
      </c>
      <c r="K19" s="182" t="s">
        <v>1022</v>
      </c>
      <c r="L19" s="35">
        <f>PERCENTILE(C$2:C$319,0.2)</f>
        <v>4</v>
      </c>
      <c r="M19" s="29" t="s">
        <v>878</v>
      </c>
    </row>
    <row r="20" spans="1:13" ht="12" customHeight="1">
      <c r="A20" s="14" t="s">
        <v>197</v>
      </c>
      <c r="B20" s="14" t="s">
        <v>225</v>
      </c>
      <c r="C20" s="35">
        <v>5.8</v>
      </c>
      <c r="D20" s="33"/>
      <c r="E20" s="71">
        <v>4</v>
      </c>
      <c r="F20" s="9"/>
      <c r="G20" s="35"/>
      <c r="H20" s="9"/>
      <c r="I20" s="29" t="s">
        <v>865</v>
      </c>
      <c r="J20" s="177">
        <v>3</v>
      </c>
      <c r="K20" s="182" t="s">
        <v>1023</v>
      </c>
      <c r="L20" s="35">
        <f>PERCENTILE(C$2:C$319,0.4)</f>
        <v>4.8</v>
      </c>
      <c r="M20" s="29" t="s">
        <v>879</v>
      </c>
    </row>
    <row r="21" spans="1:13" ht="12" customHeight="1">
      <c r="A21" s="14" t="s">
        <v>198</v>
      </c>
      <c r="B21" s="14" t="s">
        <v>199</v>
      </c>
      <c r="C21" s="35">
        <v>6</v>
      </c>
      <c r="D21" s="33"/>
      <c r="E21" s="71">
        <v>4</v>
      </c>
      <c r="F21" s="9"/>
      <c r="G21" s="35"/>
      <c r="H21" s="9"/>
      <c r="I21" s="29" t="s">
        <v>866</v>
      </c>
      <c r="J21" s="178">
        <v>4</v>
      </c>
      <c r="K21" s="182" t="s">
        <v>1020</v>
      </c>
      <c r="L21" s="35">
        <f>PERCENTILE(C$2:C$319,0.6)</f>
        <v>5.6</v>
      </c>
      <c r="M21" s="29" t="s">
        <v>880</v>
      </c>
    </row>
    <row r="22" spans="1:13" ht="12" customHeight="1">
      <c r="A22" s="14" t="s">
        <v>200</v>
      </c>
      <c r="B22" s="14" t="s">
        <v>201</v>
      </c>
      <c r="C22" s="35">
        <v>6</v>
      </c>
      <c r="D22" s="33"/>
      <c r="E22" s="71">
        <v>4</v>
      </c>
      <c r="F22" s="9"/>
      <c r="G22" s="35"/>
      <c r="H22" s="9"/>
      <c r="I22" s="29" t="s">
        <v>867</v>
      </c>
      <c r="J22" s="180">
        <v>5</v>
      </c>
      <c r="K22" s="182" t="s">
        <v>1025</v>
      </c>
      <c r="L22" s="35">
        <f>PERCENTILE(C$2:C$319,0.8)</f>
        <v>6.7</v>
      </c>
      <c r="M22" s="29" t="s">
        <v>881</v>
      </c>
    </row>
    <row r="23" spans="1:13" ht="12" customHeight="1">
      <c r="A23" s="14" t="s">
        <v>202</v>
      </c>
      <c r="B23" s="14" t="s">
        <v>203</v>
      </c>
      <c r="C23" s="35">
        <v>5.9</v>
      </c>
      <c r="D23" s="33"/>
      <c r="E23" s="71">
        <v>4</v>
      </c>
      <c r="F23" s="9"/>
      <c r="G23" s="35"/>
      <c r="H23" s="5"/>
      <c r="I23" s="29" t="s">
        <v>868</v>
      </c>
      <c r="J23" s="179">
        <v>6</v>
      </c>
      <c r="K23" s="182" t="s">
        <v>1024</v>
      </c>
      <c r="L23" s="35">
        <f>PERCENTILE(C$2:C$319,1)</f>
        <v>11.2</v>
      </c>
      <c r="M23" s="102" t="s">
        <v>882</v>
      </c>
    </row>
    <row r="24" spans="1:13" ht="12" customHeight="1">
      <c r="A24" s="14" t="s">
        <v>204</v>
      </c>
      <c r="B24" s="14" t="s">
        <v>205</v>
      </c>
      <c r="C24" s="35">
        <v>6.6</v>
      </c>
      <c r="D24" s="33"/>
      <c r="E24" s="71">
        <v>5</v>
      </c>
      <c r="F24" s="9"/>
      <c r="G24" s="35"/>
      <c r="H24" s="5"/>
      <c r="I24" s="5" t="s">
        <v>237</v>
      </c>
      <c r="J24" s="101" t="s">
        <v>245</v>
      </c>
      <c r="K24" s="171"/>
      <c r="L24" s="35"/>
      <c r="M24" s="102"/>
    </row>
    <row r="25" spans="1:13" ht="12" customHeight="1">
      <c r="A25" s="14" t="s">
        <v>206</v>
      </c>
      <c r="B25" s="14" t="s">
        <v>226</v>
      </c>
      <c r="C25" s="35">
        <v>7.1</v>
      </c>
      <c r="D25" s="33"/>
      <c r="E25" s="71">
        <v>5</v>
      </c>
      <c r="F25" s="9"/>
      <c r="G25" s="35"/>
      <c r="H25" s="5"/>
      <c r="M25" s="38"/>
    </row>
    <row r="26" spans="1:13" ht="12" customHeight="1">
      <c r="A26" s="6" t="s">
        <v>207</v>
      </c>
      <c r="B26" s="6" t="s">
        <v>208</v>
      </c>
      <c r="C26" s="35">
        <v>6.5</v>
      </c>
      <c r="D26" s="33"/>
      <c r="E26" s="71">
        <v>5</v>
      </c>
      <c r="F26" s="9"/>
      <c r="G26" s="35"/>
      <c r="H26" s="10" t="s">
        <v>645</v>
      </c>
      <c r="I26" s="1"/>
      <c r="M26" s="38"/>
    </row>
    <row r="27" spans="1:13" ht="12" customHeight="1">
      <c r="A27" s="6" t="s">
        <v>209</v>
      </c>
      <c r="B27" s="6" t="s">
        <v>242</v>
      </c>
      <c r="C27" s="35">
        <v>4.0999999999999996</v>
      </c>
      <c r="D27" s="33"/>
      <c r="E27" s="71">
        <v>2</v>
      </c>
      <c r="F27" s="9"/>
      <c r="G27" s="35"/>
      <c r="H27" s="32"/>
      <c r="I27" s="29" t="s">
        <v>884</v>
      </c>
      <c r="J27" s="6"/>
      <c r="K27" s="6"/>
      <c r="M27" s="38"/>
    </row>
    <row r="28" spans="1:13" ht="12" customHeight="1">
      <c r="A28" s="6" t="s">
        <v>243</v>
      </c>
      <c r="B28" s="6" t="s">
        <v>244</v>
      </c>
      <c r="C28" s="35">
        <v>4.4000000000000004</v>
      </c>
      <c r="D28" s="33"/>
      <c r="E28" s="71">
        <v>2</v>
      </c>
      <c r="F28" s="9"/>
      <c r="G28" s="35"/>
      <c r="H28" s="32"/>
      <c r="I28" s="29"/>
      <c r="J28" s="6"/>
      <c r="K28" s="6"/>
      <c r="M28" s="38"/>
    </row>
    <row r="29" spans="1:13" ht="12" customHeight="1">
      <c r="A29" s="6" t="s">
        <v>358</v>
      </c>
      <c r="B29" s="6" t="s">
        <v>359</v>
      </c>
      <c r="C29" s="35">
        <v>4</v>
      </c>
      <c r="D29" s="33"/>
      <c r="E29" s="71">
        <v>2</v>
      </c>
      <c r="F29" s="9"/>
      <c r="G29" s="35"/>
      <c r="H29" s="9"/>
      <c r="M29" s="38"/>
    </row>
    <row r="30" spans="1:13" ht="12" customHeight="1">
      <c r="A30" s="6" t="s">
        <v>360</v>
      </c>
      <c r="B30" s="6" t="s">
        <v>361</v>
      </c>
      <c r="C30" s="35">
        <v>3.7</v>
      </c>
      <c r="D30" s="33"/>
      <c r="E30" s="71">
        <v>2</v>
      </c>
      <c r="F30" s="9"/>
      <c r="G30" s="35"/>
      <c r="H30" s="46" t="s">
        <v>646</v>
      </c>
      <c r="M30" s="36"/>
    </row>
    <row r="31" spans="1:13" ht="12" customHeight="1">
      <c r="A31" s="6" t="s">
        <v>362</v>
      </c>
      <c r="B31" s="6" t="s">
        <v>363</v>
      </c>
      <c r="C31" s="35">
        <v>3.9</v>
      </c>
      <c r="D31" s="33"/>
      <c r="E31" s="71">
        <v>2</v>
      </c>
      <c r="F31" s="9"/>
      <c r="G31" s="35"/>
      <c r="H31" s="9"/>
      <c r="I31" s="22" t="s">
        <v>856</v>
      </c>
      <c r="L31" s="6"/>
      <c r="M31" s="36"/>
    </row>
    <row r="32" spans="1:13" ht="12" customHeight="1">
      <c r="A32" s="6" t="s">
        <v>364</v>
      </c>
      <c r="B32" s="6" t="s">
        <v>365</v>
      </c>
      <c r="C32" s="35">
        <v>4.2</v>
      </c>
      <c r="D32" s="33"/>
      <c r="E32" s="71">
        <v>2</v>
      </c>
      <c r="F32" s="9"/>
      <c r="G32" s="35"/>
      <c r="H32" s="9"/>
      <c r="L32" s="16"/>
      <c r="M32" s="36"/>
    </row>
    <row r="33" spans="1:13" ht="12" customHeight="1">
      <c r="A33" s="6" t="s">
        <v>366</v>
      </c>
      <c r="B33" s="6" t="s">
        <v>367</v>
      </c>
      <c r="C33" s="35">
        <v>4.0999999999999996</v>
      </c>
      <c r="D33" s="33"/>
      <c r="E33" s="71">
        <v>2</v>
      </c>
      <c r="F33" s="9"/>
      <c r="G33" s="35"/>
      <c r="H33" s="46" t="s">
        <v>647</v>
      </c>
      <c r="L33" s="16"/>
      <c r="M33" s="36"/>
    </row>
    <row r="34" spans="1:13" ht="12" customHeight="1">
      <c r="A34" s="6" t="s">
        <v>368</v>
      </c>
      <c r="B34" s="6" t="s">
        <v>369</v>
      </c>
      <c r="C34" s="35">
        <v>4.5</v>
      </c>
      <c r="D34" s="33"/>
      <c r="E34" s="71">
        <v>3</v>
      </c>
      <c r="F34" s="9"/>
      <c r="G34" s="35"/>
      <c r="H34" s="9"/>
      <c r="I34" s="29" t="s">
        <v>855</v>
      </c>
      <c r="J34" s="16"/>
      <c r="K34" s="16"/>
      <c r="L34" s="16"/>
      <c r="M34" s="36"/>
    </row>
    <row r="35" spans="1:13" ht="12" customHeight="1">
      <c r="A35" s="6" t="s">
        <v>370</v>
      </c>
      <c r="B35" s="6" t="s">
        <v>371</v>
      </c>
      <c r="C35" s="35">
        <v>4.5</v>
      </c>
      <c r="D35" s="33"/>
      <c r="E35" s="71">
        <v>3</v>
      </c>
      <c r="F35" s="9"/>
      <c r="G35" s="35"/>
      <c r="H35" s="9"/>
      <c r="I35" s="29"/>
      <c r="J35" s="16"/>
      <c r="K35" s="16"/>
      <c r="L35" s="16"/>
      <c r="M35" s="36"/>
    </row>
    <row r="36" spans="1:13" ht="12" customHeight="1">
      <c r="A36" s="6" t="s">
        <v>372</v>
      </c>
      <c r="B36" s="6" t="s">
        <v>373</v>
      </c>
      <c r="C36" s="35">
        <v>4.0999999999999996</v>
      </c>
      <c r="D36" s="33"/>
      <c r="E36" s="71">
        <v>2</v>
      </c>
      <c r="F36" s="9"/>
      <c r="G36" s="35"/>
      <c r="H36" s="9"/>
      <c r="I36" s="1"/>
      <c r="J36" s="16"/>
      <c r="K36" s="16"/>
      <c r="L36" s="16"/>
      <c r="M36" s="36"/>
    </row>
    <row r="37" spans="1:13" ht="12" customHeight="1">
      <c r="A37" s="6" t="s">
        <v>374</v>
      </c>
      <c r="B37" s="6" t="s">
        <v>375</v>
      </c>
      <c r="C37" s="35">
        <v>4.4000000000000004</v>
      </c>
      <c r="D37" s="33"/>
      <c r="E37" s="71">
        <v>2</v>
      </c>
      <c r="F37" s="9"/>
      <c r="G37" s="35"/>
      <c r="H37" s="9"/>
      <c r="J37" s="16"/>
      <c r="K37" s="16"/>
      <c r="L37" s="16"/>
      <c r="M37" s="36"/>
    </row>
    <row r="38" spans="1:13" ht="12" customHeight="1">
      <c r="A38" s="6" t="s">
        <v>376</v>
      </c>
      <c r="B38" s="6" t="s">
        <v>377</v>
      </c>
      <c r="C38" s="35">
        <v>4.8</v>
      </c>
      <c r="D38" s="33"/>
      <c r="E38" s="71">
        <v>3</v>
      </c>
      <c r="F38" s="9"/>
      <c r="G38" s="35"/>
      <c r="H38" s="9"/>
      <c r="I38" s="17"/>
      <c r="J38" s="16"/>
      <c r="K38" s="16"/>
      <c r="L38" s="16"/>
    </row>
    <row r="39" spans="1:13" ht="12" customHeight="1">
      <c r="A39" s="6" t="s">
        <v>378</v>
      </c>
      <c r="B39" s="6" t="s">
        <v>379</v>
      </c>
      <c r="C39" s="35">
        <v>5.0999999999999996</v>
      </c>
      <c r="D39" s="33"/>
      <c r="E39" s="71">
        <v>3</v>
      </c>
      <c r="F39" s="9"/>
      <c r="G39" s="35"/>
      <c r="H39" s="9"/>
      <c r="I39" s="19"/>
      <c r="J39" s="16"/>
      <c r="K39" s="16"/>
      <c r="L39" s="16"/>
    </row>
    <row r="40" spans="1:13" ht="12" customHeight="1">
      <c r="A40" s="6" t="s">
        <v>380</v>
      </c>
      <c r="B40" s="6" t="s">
        <v>381</v>
      </c>
      <c r="C40" s="35">
        <v>4.9000000000000004</v>
      </c>
      <c r="D40" s="33"/>
      <c r="E40" s="71">
        <v>3</v>
      </c>
      <c r="F40" s="9"/>
      <c r="G40" s="35"/>
      <c r="H40" s="9"/>
      <c r="I40" s="16"/>
      <c r="J40" s="16"/>
      <c r="K40" s="16"/>
      <c r="L40" s="16"/>
    </row>
    <row r="41" spans="1:13" ht="12" customHeight="1">
      <c r="A41" s="6" t="s">
        <v>382</v>
      </c>
      <c r="B41" s="6" t="s">
        <v>383</v>
      </c>
      <c r="C41" s="35">
        <v>4.2</v>
      </c>
      <c r="D41" s="33"/>
      <c r="E41" s="71">
        <v>2</v>
      </c>
      <c r="F41" s="9"/>
      <c r="G41" s="35"/>
      <c r="H41" s="9"/>
      <c r="J41" s="16"/>
      <c r="K41" s="16"/>
      <c r="L41" s="16"/>
    </row>
    <row r="42" spans="1:13" ht="12" customHeight="1">
      <c r="A42" s="6" t="s">
        <v>384</v>
      </c>
      <c r="B42" s="6" t="s">
        <v>385</v>
      </c>
      <c r="C42" s="35">
        <v>4.2</v>
      </c>
      <c r="D42" s="33"/>
      <c r="E42" s="71">
        <v>2</v>
      </c>
      <c r="F42" s="9"/>
      <c r="G42" s="35"/>
      <c r="H42" s="9"/>
      <c r="I42" s="28"/>
      <c r="J42" s="16"/>
      <c r="K42" s="16"/>
      <c r="L42" s="16"/>
    </row>
    <row r="43" spans="1:13" ht="12" customHeight="1">
      <c r="A43" s="6" t="s">
        <v>386</v>
      </c>
      <c r="B43" s="6" t="s">
        <v>387</v>
      </c>
      <c r="C43" s="35">
        <v>4.4000000000000004</v>
      </c>
      <c r="D43" s="33"/>
      <c r="E43" s="71">
        <v>2</v>
      </c>
      <c r="F43" s="9"/>
      <c r="G43" s="35"/>
      <c r="H43" s="9"/>
      <c r="J43" s="16"/>
      <c r="K43" s="16"/>
      <c r="L43" s="16"/>
    </row>
    <row r="44" spans="1:13" ht="12" customHeight="1">
      <c r="A44" s="6" t="s">
        <v>468</v>
      </c>
      <c r="B44" s="6" t="s">
        <v>470</v>
      </c>
      <c r="C44" s="35">
        <v>5.7</v>
      </c>
      <c r="D44" s="33"/>
      <c r="E44" s="71">
        <v>4</v>
      </c>
      <c r="F44" s="9"/>
      <c r="G44" s="35"/>
      <c r="H44" s="9"/>
      <c r="I44" s="20"/>
      <c r="J44" s="16"/>
      <c r="K44" s="16"/>
      <c r="L44" s="16"/>
    </row>
    <row r="45" spans="1:13" ht="12" customHeight="1">
      <c r="A45" s="6" t="s">
        <v>388</v>
      </c>
      <c r="B45" s="6" t="s">
        <v>389</v>
      </c>
      <c r="C45" s="35">
        <v>5.0999999999999996</v>
      </c>
      <c r="D45" s="33"/>
      <c r="E45" s="71">
        <v>3</v>
      </c>
      <c r="F45" s="9"/>
      <c r="G45" s="35"/>
      <c r="H45" s="9"/>
      <c r="J45" s="16"/>
      <c r="K45" s="16"/>
      <c r="L45" s="16"/>
    </row>
    <row r="46" spans="1:13" ht="12" customHeight="1">
      <c r="A46" s="6" t="s">
        <v>390</v>
      </c>
      <c r="B46" s="6" t="s">
        <v>391</v>
      </c>
      <c r="C46" s="35">
        <v>4.0999999999999996</v>
      </c>
      <c r="D46" s="33"/>
      <c r="E46" s="71">
        <v>2</v>
      </c>
      <c r="F46" s="9"/>
      <c r="G46" s="35"/>
      <c r="H46" s="9"/>
      <c r="I46" s="21"/>
      <c r="J46" s="16"/>
      <c r="K46" s="16"/>
      <c r="L46" s="16"/>
    </row>
    <row r="47" spans="1:13" ht="12" customHeight="1">
      <c r="A47" s="6" t="s">
        <v>392</v>
      </c>
      <c r="B47" s="6" t="s">
        <v>393</v>
      </c>
      <c r="C47" s="35">
        <v>3.7</v>
      </c>
      <c r="D47" s="33"/>
      <c r="E47" s="71">
        <v>2</v>
      </c>
      <c r="F47" s="9"/>
      <c r="G47" s="35"/>
      <c r="H47" s="9"/>
      <c r="I47" s="22"/>
      <c r="J47" s="16"/>
      <c r="K47" s="16"/>
    </row>
    <row r="48" spans="1:13" ht="12" customHeight="1">
      <c r="A48" s="6" t="s">
        <v>394</v>
      </c>
      <c r="B48" s="6" t="s">
        <v>395</v>
      </c>
      <c r="C48" s="35">
        <v>4.5</v>
      </c>
      <c r="D48" s="33"/>
      <c r="E48" s="71">
        <v>3</v>
      </c>
      <c r="F48" s="9"/>
      <c r="G48" s="35"/>
      <c r="H48" s="9"/>
      <c r="I48" s="16"/>
      <c r="J48" s="16"/>
      <c r="K48" s="16"/>
    </row>
    <row r="49" spans="1:12" ht="12" customHeight="1">
      <c r="A49" s="6" t="s">
        <v>396</v>
      </c>
      <c r="B49" s="6" t="s">
        <v>397</v>
      </c>
      <c r="C49" s="35">
        <v>5</v>
      </c>
      <c r="D49" s="33"/>
      <c r="E49" s="71">
        <v>3</v>
      </c>
      <c r="F49" s="9"/>
      <c r="G49" s="35"/>
      <c r="H49" s="9"/>
    </row>
    <row r="50" spans="1:12" ht="12" customHeight="1">
      <c r="A50" s="6" t="s">
        <v>398</v>
      </c>
      <c r="B50" s="6" t="s">
        <v>399</v>
      </c>
      <c r="C50" s="35">
        <v>6.3</v>
      </c>
      <c r="D50" s="33"/>
      <c r="E50" s="71">
        <v>4</v>
      </c>
      <c r="F50" s="9"/>
      <c r="G50" s="35"/>
      <c r="H50" s="9"/>
    </row>
    <row r="51" spans="1:12" ht="12" customHeight="1">
      <c r="A51" s="6" t="s">
        <v>400</v>
      </c>
      <c r="B51" s="6" t="s">
        <v>401</v>
      </c>
      <c r="C51" s="35">
        <v>5.0999999999999996</v>
      </c>
      <c r="D51" s="33"/>
      <c r="E51" s="71">
        <v>3</v>
      </c>
      <c r="F51" s="9"/>
      <c r="G51" s="35"/>
      <c r="H51" s="9"/>
    </row>
    <row r="52" spans="1:12" ht="12" customHeight="1">
      <c r="A52" s="6" t="s">
        <v>402</v>
      </c>
      <c r="B52" s="6" t="s">
        <v>403</v>
      </c>
      <c r="C52" s="35">
        <v>4.8</v>
      </c>
      <c r="D52" s="33"/>
      <c r="E52" s="71">
        <v>3</v>
      </c>
      <c r="F52" s="9"/>
      <c r="G52" s="35"/>
      <c r="H52" s="9"/>
    </row>
    <row r="53" spans="1:12" ht="12" customHeight="1">
      <c r="A53" s="6" t="s">
        <v>404</v>
      </c>
      <c r="B53" s="6" t="s">
        <v>405</v>
      </c>
      <c r="C53" s="35">
        <v>4.5</v>
      </c>
      <c r="D53" s="33"/>
      <c r="E53" s="71">
        <v>3</v>
      </c>
      <c r="F53" s="9"/>
      <c r="G53" s="35"/>
      <c r="H53" s="9"/>
    </row>
    <row r="54" spans="1:12" ht="12" customHeight="1">
      <c r="A54" s="6" t="s">
        <v>406</v>
      </c>
      <c r="B54" s="6" t="s">
        <v>407</v>
      </c>
      <c r="C54" s="35">
        <v>4.8</v>
      </c>
      <c r="D54" s="33"/>
      <c r="E54" s="71">
        <v>3</v>
      </c>
      <c r="F54" s="9"/>
      <c r="G54" s="35"/>
      <c r="H54" s="9"/>
    </row>
    <row r="55" spans="1:12" ht="12" customHeight="1">
      <c r="A55" s="6" t="s">
        <v>408</v>
      </c>
      <c r="B55" s="6" t="s">
        <v>409</v>
      </c>
      <c r="C55" s="35">
        <v>4.5999999999999996</v>
      </c>
      <c r="D55" s="33"/>
      <c r="E55" s="71">
        <v>3</v>
      </c>
      <c r="F55" s="9"/>
      <c r="G55" s="35"/>
      <c r="H55" s="9"/>
    </row>
    <row r="56" spans="1:12" ht="12" customHeight="1">
      <c r="A56" s="6" t="s">
        <v>410</v>
      </c>
      <c r="B56" s="6" t="s">
        <v>411</v>
      </c>
      <c r="C56" s="35">
        <v>4.2</v>
      </c>
      <c r="D56" s="33"/>
      <c r="E56" s="71">
        <v>2</v>
      </c>
      <c r="F56" s="9"/>
      <c r="G56" s="35"/>
      <c r="H56" s="9"/>
    </row>
    <row r="57" spans="1:12" ht="12" customHeight="1">
      <c r="A57" s="6" t="s">
        <v>412</v>
      </c>
      <c r="B57" s="6" t="s">
        <v>413</v>
      </c>
      <c r="C57" s="35">
        <v>4.9000000000000004</v>
      </c>
      <c r="D57" s="33"/>
      <c r="E57" s="71">
        <v>3</v>
      </c>
      <c r="F57" s="9"/>
      <c r="G57" s="35"/>
      <c r="H57" s="9"/>
    </row>
    <row r="58" spans="1:12" ht="12" customHeight="1">
      <c r="A58" s="6" t="s">
        <v>414</v>
      </c>
      <c r="B58" s="6" t="s">
        <v>415</v>
      </c>
      <c r="C58" s="35">
        <v>4.8</v>
      </c>
      <c r="D58" s="33"/>
      <c r="E58" s="71">
        <v>3</v>
      </c>
      <c r="F58" s="9"/>
      <c r="G58" s="35"/>
      <c r="H58" s="9"/>
      <c r="L58" s="16"/>
    </row>
    <row r="59" spans="1:12" ht="12" customHeight="1">
      <c r="A59" s="6" t="s">
        <v>416</v>
      </c>
      <c r="B59" s="6" t="s">
        <v>417</v>
      </c>
      <c r="C59" s="35">
        <v>4.5999999999999996</v>
      </c>
      <c r="D59" s="33"/>
      <c r="E59" s="71">
        <v>3</v>
      </c>
      <c r="F59" s="9"/>
      <c r="G59" s="35"/>
      <c r="H59" s="9"/>
      <c r="L59" s="16"/>
    </row>
    <row r="60" spans="1:12" ht="12" customHeight="1">
      <c r="A60" s="6" t="s">
        <v>418</v>
      </c>
      <c r="B60" s="6" t="s">
        <v>419</v>
      </c>
      <c r="C60" s="35">
        <v>4.5</v>
      </c>
      <c r="D60" s="33"/>
      <c r="E60" s="71">
        <v>3</v>
      </c>
      <c r="F60" s="9"/>
      <c r="G60" s="35"/>
      <c r="H60" s="9"/>
      <c r="I60" s="16"/>
      <c r="J60" s="16"/>
      <c r="K60" s="16"/>
      <c r="L60" s="16"/>
    </row>
    <row r="61" spans="1:12" ht="12" customHeight="1">
      <c r="A61" s="6" t="s">
        <v>420</v>
      </c>
      <c r="B61" s="6" t="s">
        <v>421</v>
      </c>
      <c r="C61" s="35">
        <v>4.0999999999999996</v>
      </c>
      <c r="D61" s="33"/>
      <c r="E61" s="71">
        <v>2</v>
      </c>
      <c r="F61" s="9"/>
      <c r="G61" s="35"/>
      <c r="H61" s="9"/>
      <c r="I61" s="16"/>
      <c r="J61" s="16"/>
      <c r="K61" s="16"/>
      <c r="L61" s="16"/>
    </row>
    <row r="62" spans="1:12" ht="12" customHeight="1">
      <c r="A62" s="6" t="s">
        <v>422</v>
      </c>
      <c r="B62" s="6" t="s">
        <v>423</v>
      </c>
      <c r="C62" s="35">
        <v>4.3</v>
      </c>
      <c r="D62" s="33"/>
      <c r="E62" s="71">
        <v>2</v>
      </c>
      <c r="F62" s="9"/>
      <c r="G62" s="35"/>
      <c r="H62" s="9"/>
      <c r="I62" s="16"/>
      <c r="J62" s="16"/>
      <c r="K62" s="16"/>
    </row>
    <row r="63" spans="1:12" ht="12" customHeight="1">
      <c r="A63" s="6" t="s">
        <v>424</v>
      </c>
      <c r="B63" s="6" t="s">
        <v>425</v>
      </c>
      <c r="C63" s="35">
        <v>4.9000000000000004</v>
      </c>
      <c r="D63" s="33"/>
      <c r="E63" s="71">
        <v>3</v>
      </c>
      <c r="F63" s="9"/>
      <c r="G63" s="35"/>
      <c r="H63" s="9"/>
      <c r="I63" s="16"/>
      <c r="J63" s="16"/>
      <c r="K63" s="16"/>
    </row>
    <row r="64" spans="1:12" ht="12" customHeight="1">
      <c r="A64" s="6" t="s">
        <v>427</v>
      </c>
      <c r="B64" s="6" t="s">
        <v>428</v>
      </c>
      <c r="C64" s="35">
        <v>5.8</v>
      </c>
      <c r="D64" s="33"/>
      <c r="E64" s="71">
        <v>4</v>
      </c>
      <c r="F64" s="9"/>
      <c r="G64" s="35"/>
      <c r="H64" s="9"/>
    </row>
    <row r="65" spans="1:8" ht="12" customHeight="1">
      <c r="A65" s="6" t="s">
        <v>469</v>
      </c>
      <c r="B65" s="6" t="s">
        <v>426</v>
      </c>
      <c r="C65" s="35">
        <v>6.3</v>
      </c>
      <c r="D65" s="33"/>
      <c r="E65" s="71">
        <v>4</v>
      </c>
      <c r="F65" s="9"/>
      <c r="G65" s="35"/>
      <c r="H65" s="9"/>
    </row>
    <row r="66" spans="1:8" ht="12" customHeight="1">
      <c r="A66" s="6" t="s">
        <v>241</v>
      </c>
      <c r="B66" s="6" t="s">
        <v>429</v>
      </c>
      <c r="C66" s="35">
        <v>5.3</v>
      </c>
      <c r="D66" s="33"/>
      <c r="E66" s="71">
        <v>3</v>
      </c>
      <c r="F66" s="9"/>
      <c r="G66" s="35"/>
      <c r="H66" s="9"/>
    </row>
    <row r="67" spans="1:8" ht="12" customHeight="1">
      <c r="A67" s="23" t="s">
        <v>430</v>
      </c>
      <c r="B67" s="73" t="s">
        <v>431</v>
      </c>
      <c r="C67" s="35">
        <v>6.4</v>
      </c>
      <c r="D67" s="33"/>
      <c r="E67" s="71">
        <v>4</v>
      </c>
      <c r="F67" s="5">
        <v>2011</v>
      </c>
      <c r="G67" s="35"/>
      <c r="H67" s="9"/>
    </row>
    <row r="68" spans="1:8" ht="12" customHeight="1">
      <c r="A68" s="6" t="s">
        <v>432</v>
      </c>
      <c r="B68" s="6" t="s">
        <v>433</v>
      </c>
      <c r="C68" s="35">
        <v>3.8</v>
      </c>
      <c r="D68" s="33"/>
      <c r="E68" s="71">
        <v>2</v>
      </c>
      <c r="F68" s="9"/>
      <c r="G68" s="35"/>
      <c r="H68" s="9"/>
    </row>
    <row r="69" spans="1:8" ht="12" customHeight="1">
      <c r="A69" s="6" t="s">
        <v>434</v>
      </c>
      <c r="B69" s="6" t="s">
        <v>435</v>
      </c>
      <c r="C69" s="35">
        <v>5.9</v>
      </c>
      <c r="D69" s="33"/>
      <c r="E69" s="71">
        <v>4</v>
      </c>
      <c r="F69" s="9"/>
      <c r="G69" s="35"/>
      <c r="H69" s="9"/>
    </row>
    <row r="70" spans="1:8" ht="12" customHeight="1">
      <c r="A70" s="6" t="s">
        <v>436</v>
      </c>
      <c r="B70" s="6" t="s">
        <v>437</v>
      </c>
      <c r="C70" s="35">
        <v>10.1</v>
      </c>
      <c r="D70" s="33"/>
      <c r="E70" s="71">
        <v>6</v>
      </c>
      <c r="F70" s="9"/>
      <c r="G70" s="35"/>
      <c r="H70" s="9"/>
    </row>
    <row r="71" spans="1:8" ht="12" customHeight="1">
      <c r="A71" s="6" t="s">
        <v>438</v>
      </c>
      <c r="B71" s="6" t="s">
        <v>439</v>
      </c>
      <c r="C71" s="35">
        <v>4.3</v>
      </c>
      <c r="D71" s="33"/>
      <c r="E71" s="71">
        <v>2</v>
      </c>
      <c r="F71" s="5">
        <v>2011</v>
      </c>
      <c r="G71" s="35"/>
      <c r="H71" s="9"/>
    </row>
    <row r="72" spans="1:8" ht="12" customHeight="1">
      <c r="A72" s="6" t="s">
        <v>440</v>
      </c>
      <c r="B72" s="6" t="s">
        <v>441</v>
      </c>
      <c r="C72" s="35">
        <v>4.4000000000000004</v>
      </c>
      <c r="D72" s="33"/>
      <c r="E72" s="71">
        <v>2</v>
      </c>
      <c r="F72" s="5">
        <v>2011</v>
      </c>
      <c r="G72" s="35"/>
      <c r="H72" s="9"/>
    </row>
    <row r="73" spans="1:8" ht="12" customHeight="1">
      <c r="A73" s="6" t="s">
        <v>247</v>
      </c>
      <c r="B73" s="6" t="s">
        <v>442</v>
      </c>
      <c r="C73" s="35">
        <v>5</v>
      </c>
      <c r="D73" s="33"/>
      <c r="E73" s="71">
        <v>3</v>
      </c>
      <c r="F73" s="9"/>
      <c r="G73" s="35"/>
      <c r="H73" s="9"/>
    </row>
    <row r="74" spans="1:8" ht="12" customHeight="1">
      <c r="A74" s="14" t="s">
        <v>248</v>
      </c>
      <c r="B74" s="14" t="s">
        <v>443</v>
      </c>
      <c r="C74" s="35">
        <v>5.2</v>
      </c>
      <c r="D74" s="33"/>
      <c r="E74" s="71">
        <v>3</v>
      </c>
      <c r="F74" s="9"/>
      <c r="G74" s="35"/>
      <c r="H74" s="9"/>
    </row>
    <row r="75" spans="1:8" ht="12" customHeight="1">
      <c r="A75" s="6" t="s">
        <v>249</v>
      </c>
      <c r="B75" s="6" t="s">
        <v>444</v>
      </c>
      <c r="C75" s="35">
        <v>4.5</v>
      </c>
      <c r="D75" s="33"/>
      <c r="E75" s="71">
        <v>3</v>
      </c>
      <c r="F75" s="9"/>
      <c r="G75" s="35"/>
      <c r="H75" s="9"/>
    </row>
    <row r="76" spans="1:8" ht="12" customHeight="1">
      <c r="A76" s="6" t="s">
        <v>322</v>
      </c>
      <c r="B76" s="6" t="s">
        <v>445</v>
      </c>
      <c r="C76" s="35">
        <v>5.6</v>
      </c>
      <c r="D76" s="33"/>
      <c r="E76" s="71">
        <v>4</v>
      </c>
      <c r="F76" s="9"/>
      <c r="G76" s="35"/>
      <c r="H76" s="9"/>
    </row>
    <row r="77" spans="1:8" ht="12" customHeight="1">
      <c r="A77" s="6" t="s">
        <v>323</v>
      </c>
      <c r="B77" s="6" t="s">
        <v>446</v>
      </c>
      <c r="C77" s="35">
        <v>5.9</v>
      </c>
      <c r="D77" s="33"/>
      <c r="E77" s="71">
        <v>4</v>
      </c>
      <c r="F77" s="9"/>
      <c r="G77" s="35"/>
      <c r="H77" s="9"/>
    </row>
    <row r="78" spans="1:8" ht="12" customHeight="1">
      <c r="A78" s="6" t="s">
        <v>324</v>
      </c>
      <c r="B78" s="6" t="s">
        <v>447</v>
      </c>
      <c r="C78" s="35">
        <v>5.6</v>
      </c>
      <c r="D78" s="33"/>
      <c r="E78" s="71">
        <v>4</v>
      </c>
      <c r="F78" s="9"/>
      <c r="G78" s="35"/>
      <c r="H78" s="9"/>
    </row>
    <row r="79" spans="1:8" ht="12" customHeight="1">
      <c r="A79" s="6" t="s">
        <v>325</v>
      </c>
      <c r="B79" s="6" t="s">
        <v>448</v>
      </c>
      <c r="C79" s="35">
        <v>5.6</v>
      </c>
      <c r="D79" s="33"/>
      <c r="E79" s="71">
        <v>4</v>
      </c>
      <c r="F79" s="9"/>
      <c r="G79" s="35"/>
      <c r="H79" s="9"/>
    </row>
    <row r="80" spans="1:8" ht="12" customHeight="1">
      <c r="A80" s="6" t="s">
        <v>326</v>
      </c>
      <c r="B80" s="6" t="s">
        <v>449</v>
      </c>
      <c r="C80" s="35">
        <v>5</v>
      </c>
      <c r="D80" s="33"/>
      <c r="E80" s="71">
        <v>3</v>
      </c>
      <c r="F80" s="9"/>
      <c r="G80" s="35"/>
      <c r="H80" s="9"/>
    </row>
    <row r="81" spans="1:8" ht="12" customHeight="1">
      <c r="A81" s="6" t="s">
        <v>327</v>
      </c>
      <c r="B81" s="6" t="s">
        <v>450</v>
      </c>
      <c r="C81" s="35">
        <v>5.4</v>
      </c>
      <c r="D81" s="33"/>
      <c r="E81" s="71">
        <v>3</v>
      </c>
      <c r="F81" s="9"/>
      <c r="G81" s="35"/>
      <c r="H81" s="9"/>
    </row>
    <row r="82" spans="1:8" ht="12" customHeight="1">
      <c r="A82" s="6" t="s">
        <v>328</v>
      </c>
      <c r="B82" s="6" t="s">
        <v>451</v>
      </c>
      <c r="C82" s="35">
        <v>5.6</v>
      </c>
      <c r="D82" s="33"/>
      <c r="E82" s="71">
        <v>4</v>
      </c>
      <c r="F82" s="9"/>
      <c r="G82" s="35"/>
      <c r="H82" s="9"/>
    </row>
    <row r="83" spans="1:8" ht="12" customHeight="1">
      <c r="A83" s="6" t="s">
        <v>329</v>
      </c>
      <c r="B83" s="6" t="s">
        <v>452</v>
      </c>
      <c r="C83" s="35">
        <v>6.2</v>
      </c>
      <c r="D83" s="33"/>
      <c r="E83" s="71">
        <v>4</v>
      </c>
      <c r="F83" s="9"/>
      <c r="G83" s="35"/>
      <c r="H83" s="9"/>
    </row>
    <row r="84" spans="1:8" ht="12" customHeight="1">
      <c r="A84" s="6" t="s">
        <v>330</v>
      </c>
      <c r="B84" s="6" t="s">
        <v>453</v>
      </c>
      <c r="C84" s="35">
        <v>4.7</v>
      </c>
      <c r="D84" s="33"/>
      <c r="E84" s="71">
        <v>3</v>
      </c>
      <c r="F84" s="9"/>
      <c r="G84" s="35"/>
      <c r="H84" s="9"/>
    </row>
    <row r="85" spans="1:8" ht="12" customHeight="1">
      <c r="A85" s="6" t="s">
        <v>331</v>
      </c>
      <c r="B85" s="6" t="s">
        <v>454</v>
      </c>
      <c r="C85" s="35">
        <v>5.4</v>
      </c>
      <c r="D85" s="33"/>
      <c r="E85" s="71">
        <v>3</v>
      </c>
      <c r="F85" s="9"/>
      <c r="G85" s="35"/>
      <c r="H85" s="9"/>
    </row>
    <row r="86" spans="1:8" ht="12" customHeight="1">
      <c r="A86" s="6" t="s">
        <v>455</v>
      </c>
      <c r="B86" s="6" t="s">
        <v>456</v>
      </c>
      <c r="C86" s="35">
        <v>6.5</v>
      </c>
      <c r="D86" s="33"/>
      <c r="E86" s="71">
        <v>5</v>
      </c>
      <c r="F86" s="9"/>
      <c r="G86" s="35"/>
      <c r="H86" s="9"/>
    </row>
    <row r="87" spans="1:8" ht="12" customHeight="1">
      <c r="A87" s="6" t="s">
        <v>457</v>
      </c>
      <c r="B87" s="6" t="s">
        <v>458</v>
      </c>
      <c r="C87" s="35">
        <v>6.8</v>
      </c>
      <c r="D87" s="33"/>
      <c r="E87" s="71">
        <v>5</v>
      </c>
      <c r="F87" s="9"/>
      <c r="G87" s="35"/>
      <c r="H87" s="9"/>
    </row>
    <row r="88" spans="1:8" ht="12" customHeight="1">
      <c r="A88" s="6" t="s">
        <v>459</v>
      </c>
      <c r="B88" s="6" t="s">
        <v>460</v>
      </c>
      <c r="C88" s="35">
        <v>6.6</v>
      </c>
      <c r="D88" s="33"/>
      <c r="E88" s="71">
        <v>5</v>
      </c>
      <c r="F88" s="9"/>
      <c r="G88" s="35"/>
      <c r="H88" s="9"/>
    </row>
    <row r="89" spans="1:8" ht="12" customHeight="1">
      <c r="A89" s="6" t="s">
        <v>461</v>
      </c>
      <c r="B89" s="6" t="s">
        <v>462</v>
      </c>
      <c r="C89" s="35">
        <v>6.7</v>
      </c>
      <c r="D89" s="33"/>
      <c r="E89" s="71">
        <v>5</v>
      </c>
      <c r="F89" s="9"/>
      <c r="G89" s="35"/>
      <c r="H89" s="9"/>
    </row>
    <row r="90" spans="1:8" ht="12" customHeight="1">
      <c r="A90" s="6" t="s">
        <v>463</v>
      </c>
      <c r="B90" s="6" t="s">
        <v>464</v>
      </c>
      <c r="C90" s="35">
        <v>6.4</v>
      </c>
      <c r="D90" s="33"/>
      <c r="E90" s="71">
        <v>4</v>
      </c>
      <c r="F90" s="9"/>
      <c r="G90" s="35"/>
      <c r="H90" s="9"/>
    </row>
    <row r="91" spans="1:8" ht="12" customHeight="1">
      <c r="A91" s="6" t="s">
        <v>465</v>
      </c>
      <c r="B91" s="6" t="s">
        <v>466</v>
      </c>
      <c r="C91" s="35">
        <v>6.6</v>
      </c>
      <c r="D91" s="33"/>
      <c r="E91" s="71">
        <v>5</v>
      </c>
      <c r="F91" s="9"/>
      <c r="G91" s="35"/>
      <c r="H91" s="9"/>
    </row>
    <row r="92" spans="1:8" ht="12" customHeight="1">
      <c r="A92" s="6" t="s">
        <v>467</v>
      </c>
      <c r="B92" s="6" t="s">
        <v>272</v>
      </c>
      <c r="C92" s="35">
        <v>5.7</v>
      </c>
      <c r="D92" s="33"/>
      <c r="E92" s="71">
        <v>4</v>
      </c>
      <c r="F92" s="9"/>
      <c r="G92" s="35"/>
      <c r="H92" s="9"/>
    </row>
    <row r="93" spans="1:8" ht="12" customHeight="1">
      <c r="A93" s="6" t="s">
        <v>273</v>
      </c>
      <c r="B93" s="6" t="s">
        <v>274</v>
      </c>
      <c r="C93" s="35">
        <v>5.7</v>
      </c>
      <c r="D93" s="33"/>
      <c r="E93" s="71">
        <v>4</v>
      </c>
      <c r="F93" s="9"/>
      <c r="G93" s="35"/>
      <c r="H93" s="9"/>
    </row>
    <row r="94" spans="1:8" ht="12" customHeight="1">
      <c r="A94" s="6" t="s">
        <v>275</v>
      </c>
      <c r="B94" s="6" t="s">
        <v>276</v>
      </c>
      <c r="C94" s="35">
        <v>6.2</v>
      </c>
      <c r="D94" s="33"/>
      <c r="E94" s="71">
        <v>4</v>
      </c>
      <c r="F94" s="9"/>
      <c r="G94" s="35"/>
      <c r="H94" s="9"/>
    </row>
    <row r="95" spans="1:8" ht="12" customHeight="1">
      <c r="A95" s="6" t="s">
        <v>277</v>
      </c>
      <c r="B95" s="6" t="s">
        <v>227</v>
      </c>
      <c r="C95" s="35">
        <v>5.3</v>
      </c>
      <c r="D95" s="33"/>
      <c r="E95" s="71">
        <v>3</v>
      </c>
      <c r="F95" s="9"/>
      <c r="G95" s="35"/>
      <c r="H95" s="9"/>
    </row>
    <row r="96" spans="1:8" ht="12" customHeight="1">
      <c r="A96" s="6" t="s">
        <v>278</v>
      </c>
      <c r="B96" s="6" t="s">
        <v>279</v>
      </c>
      <c r="C96" s="35">
        <v>6.2</v>
      </c>
      <c r="D96" s="33"/>
      <c r="E96" s="71">
        <v>4</v>
      </c>
      <c r="F96" s="9"/>
      <c r="G96" s="35"/>
      <c r="H96" s="9"/>
    </row>
    <row r="97" spans="1:8" ht="12" customHeight="1">
      <c r="A97" s="6" t="s">
        <v>280</v>
      </c>
      <c r="B97" s="6" t="s">
        <v>210</v>
      </c>
      <c r="C97" s="35">
        <v>5.9</v>
      </c>
      <c r="D97" s="33"/>
      <c r="E97" s="71">
        <v>4</v>
      </c>
      <c r="F97" s="9"/>
      <c r="G97" s="35"/>
      <c r="H97" s="9"/>
    </row>
    <row r="98" spans="1:8" ht="12" customHeight="1">
      <c r="A98" s="6" t="s">
        <v>211</v>
      </c>
      <c r="B98" s="6" t="s">
        <v>212</v>
      </c>
      <c r="C98" s="35">
        <v>5.7</v>
      </c>
      <c r="D98" s="33"/>
      <c r="E98" s="71">
        <v>4</v>
      </c>
      <c r="F98" s="9"/>
      <c r="G98" s="35"/>
      <c r="H98" s="9"/>
    </row>
    <row r="99" spans="1:8" ht="12" customHeight="1">
      <c r="A99" s="6" t="s">
        <v>213</v>
      </c>
      <c r="B99" s="6" t="s">
        <v>214</v>
      </c>
      <c r="C99" s="35">
        <v>5.4</v>
      </c>
      <c r="D99" s="33"/>
      <c r="E99" s="71">
        <v>3</v>
      </c>
      <c r="F99" s="9"/>
      <c r="G99" s="35"/>
      <c r="H99" s="9"/>
    </row>
    <row r="100" spans="1:8" ht="12" customHeight="1">
      <c r="A100" s="6" t="s">
        <v>215</v>
      </c>
      <c r="B100" s="6" t="s">
        <v>216</v>
      </c>
      <c r="C100" s="35">
        <v>5.8</v>
      </c>
      <c r="D100" s="33"/>
      <c r="E100" s="71">
        <v>4</v>
      </c>
      <c r="F100" s="9"/>
      <c r="G100" s="35"/>
      <c r="H100" s="9"/>
    </row>
    <row r="101" spans="1:8" ht="12" customHeight="1">
      <c r="A101" s="6" t="s">
        <v>217</v>
      </c>
      <c r="B101" s="6" t="s">
        <v>218</v>
      </c>
      <c r="C101" s="35">
        <v>5.9</v>
      </c>
      <c r="D101" s="33"/>
      <c r="E101" s="71">
        <v>4</v>
      </c>
      <c r="F101" s="9"/>
      <c r="G101" s="35"/>
      <c r="H101" s="9"/>
    </row>
    <row r="102" spans="1:8" ht="12" customHeight="1">
      <c r="A102" s="6" t="s">
        <v>219</v>
      </c>
      <c r="B102" s="6" t="s">
        <v>228</v>
      </c>
      <c r="C102" s="35">
        <v>3.7</v>
      </c>
      <c r="D102" s="33"/>
      <c r="E102" s="71">
        <v>2</v>
      </c>
      <c r="F102" s="9"/>
      <c r="G102" s="35"/>
      <c r="H102" s="9"/>
    </row>
    <row r="103" spans="1:8" ht="12" customHeight="1">
      <c r="A103" s="6" t="s">
        <v>220</v>
      </c>
      <c r="B103" s="6" t="s">
        <v>229</v>
      </c>
      <c r="C103" s="35">
        <v>4.7</v>
      </c>
      <c r="D103" s="33"/>
      <c r="E103" s="71">
        <v>3</v>
      </c>
      <c r="F103" s="9"/>
      <c r="G103" s="35"/>
      <c r="H103" s="9"/>
    </row>
    <row r="104" spans="1:8" ht="12" customHeight="1">
      <c r="A104" s="6" t="s">
        <v>221</v>
      </c>
      <c r="B104" s="6" t="s">
        <v>230</v>
      </c>
      <c r="C104" s="35">
        <v>5.4</v>
      </c>
      <c r="D104" s="33"/>
      <c r="E104" s="71">
        <v>3</v>
      </c>
      <c r="F104" s="9"/>
      <c r="G104" s="35"/>
      <c r="H104" s="9"/>
    </row>
    <row r="105" spans="1:8" ht="12" customHeight="1">
      <c r="A105" s="6" t="s">
        <v>222</v>
      </c>
      <c r="B105" s="6" t="s">
        <v>471</v>
      </c>
      <c r="C105" s="35">
        <v>6.2</v>
      </c>
      <c r="D105" s="33"/>
      <c r="E105" s="71">
        <v>4</v>
      </c>
      <c r="F105" s="9"/>
      <c r="G105" s="35"/>
      <c r="H105" s="9"/>
    </row>
    <row r="106" spans="1:8" ht="12" customHeight="1">
      <c r="A106" s="6" t="s">
        <v>472</v>
      </c>
      <c r="B106" s="6" t="s">
        <v>473</v>
      </c>
      <c r="C106" s="35">
        <v>7.1</v>
      </c>
      <c r="D106" s="33"/>
      <c r="E106" s="71">
        <v>5</v>
      </c>
      <c r="F106" s="9"/>
      <c r="G106" s="35"/>
      <c r="H106" s="9"/>
    </row>
    <row r="107" spans="1:8" ht="12" customHeight="1">
      <c r="A107" s="6" t="s">
        <v>474</v>
      </c>
      <c r="B107" s="6" t="s">
        <v>475</v>
      </c>
      <c r="C107" s="35">
        <v>6.7</v>
      </c>
      <c r="D107" s="33"/>
      <c r="E107" s="71">
        <v>5</v>
      </c>
      <c r="F107" s="9"/>
      <c r="G107" s="35"/>
      <c r="H107" s="9"/>
    </row>
    <row r="108" spans="1:8" ht="12" customHeight="1">
      <c r="A108" s="6" t="s">
        <v>476</v>
      </c>
      <c r="B108" s="6" t="s">
        <v>477</v>
      </c>
      <c r="C108" s="35">
        <v>6.9</v>
      </c>
      <c r="D108" s="33"/>
      <c r="E108" s="71">
        <v>5</v>
      </c>
      <c r="F108" s="9"/>
      <c r="G108" s="35"/>
      <c r="H108" s="9"/>
    </row>
    <row r="109" spans="1:8" ht="12" customHeight="1">
      <c r="A109" s="6" t="s">
        <v>478</v>
      </c>
      <c r="B109" s="6" t="s">
        <v>231</v>
      </c>
      <c r="C109" s="35">
        <v>6.9</v>
      </c>
      <c r="D109" s="33"/>
      <c r="E109" s="71">
        <v>5</v>
      </c>
      <c r="F109" s="9"/>
      <c r="G109" s="35"/>
      <c r="H109" s="9"/>
    </row>
    <row r="110" spans="1:8" ht="12" customHeight="1">
      <c r="A110" s="6" t="s">
        <v>479</v>
      </c>
      <c r="B110" s="6" t="s">
        <v>480</v>
      </c>
      <c r="C110" s="35">
        <v>7.5</v>
      </c>
      <c r="D110" s="33"/>
      <c r="E110" s="71">
        <v>6</v>
      </c>
      <c r="F110" s="9"/>
      <c r="G110" s="35"/>
      <c r="H110" s="9"/>
    </row>
    <row r="111" spans="1:8" ht="12" customHeight="1">
      <c r="A111" s="6" t="s">
        <v>481</v>
      </c>
      <c r="B111" s="6" t="s">
        <v>482</v>
      </c>
      <c r="C111" s="35">
        <v>7.1</v>
      </c>
      <c r="D111" s="33"/>
      <c r="E111" s="71">
        <v>5</v>
      </c>
      <c r="F111" s="9"/>
      <c r="G111" s="35"/>
      <c r="H111" s="9"/>
    </row>
    <row r="112" spans="1:8" ht="12" customHeight="1">
      <c r="A112" s="6" t="s">
        <v>483</v>
      </c>
      <c r="B112" s="6" t="s">
        <v>484</v>
      </c>
      <c r="C112" s="35">
        <v>7.8</v>
      </c>
      <c r="D112" s="33"/>
      <c r="E112" s="71">
        <v>6</v>
      </c>
      <c r="F112" s="9"/>
      <c r="G112" s="35"/>
      <c r="H112" s="9"/>
    </row>
    <row r="113" spans="1:8" ht="12" customHeight="1">
      <c r="A113" s="6" t="s">
        <v>485</v>
      </c>
      <c r="B113" s="6" t="s">
        <v>486</v>
      </c>
      <c r="C113" s="35">
        <v>6.4</v>
      </c>
      <c r="D113" s="33"/>
      <c r="E113" s="71">
        <v>4</v>
      </c>
      <c r="F113" s="9"/>
      <c r="G113" s="35"/>
      <c r="H113" s="9"/>
    </row>
    <row r="114" spans="1:8" ht="12" customHeight="1">
      <c r="A114" s="6" t="s">
        <v>487</v>
      </c>
      <c r="B114" s="6" t="s">
        <v>488</v>
      </c>
      <c r="C114" s="35">
        <v>5.6</v>
      </c>
      <c r="D114" s="33"/>
      <c r="E114" s="71">
        <v>4</v>
      </c>
      <c r="F114" s="9"/>
      <c r="G114" s="35"/>
      <c r="H114" s="9"/>
    </row>
    <row r="115" spans="1:8" ht="12" customHeight="1">
      <c r="A115" s="6" t="s">
        <v>489</v>
      </c>
      <c r="B115" s="6" t="s">
        <v>490</v>
      </c>
      <c r="C115" s="35">
        <v>6.7</v>
      </c>
      <c r="D115" s="33"/>
      <c r="E115" s="71">
        <v>5</v>
      </c>
      <c r="F115" s="9"/>
      <c r="G115" s="35"/>
      <c r="H115" s="9"/>
    </row>
    <row r="116" spans="1:8" ht="12" customHeight="1">
      <c r="A116" s="6" t="s">
        <v>491</v>
      </c>
      <c r="B116" s="6" t="s">
        <v>492</v>
      </c>
      <c r="C116" s="35">
        <v>7.1</v>
      </c>
      <c r="D116" s="33"/>
      <c r="E116" s="71">
        <v>5</v>
      </c>
      <c r="F116" s="9"/>
      <c r="G116" s="35"/>
      <c r="H116" s="9"/>
    </row>
    <row r="117" spans="1:8" ht="12" customHeight="1">
      <c r="A117" s="6" t="s">
        <v>493</v>
      </c>
      <c r="B117" s="6" t="s">
        <v>494</v>
      </c>
      <c r="C117" s="35">
        <v>7.5</v>
      </c>
      <c r="D117" s="33"/>
      <c r="E117" s="71">
        <v>6</v>
      </c>
      <c r="F117" s="9"/>
      <c r="G117" s="35"/>
      <c r="H117" s="9"/>
    </row>
    <row r="118" spans="1:8" ht="12" customHeight="1">
      <c r="A118" s="6" t="s">
        <v>495</v>
      </c>
      <c r="B118" s="6" t="s">
        <v>496</v>
      </c>
      <c r="C118" s="35">
        <v>7.2</v>
      </c>
      <c r="D118" s="33"/>
      <c r="E118" s="71">
        <v>5</v>
      </c>
      <c r="F118" s="9"/>
      <c r="G118" s="35"/>
      <c r="H118" s="9"/>
    </row>
    <row r="119" spans="1:8" ht="12" customHeight="1">
      <c r="A119" s="6" t="s">
        <v>497</v>
      </c>
      <c r="B119" s="6" t="s">
        <v>498</v>
      </c>
      <c r="C119" s="35">
        <v>6.7</v>
      </c>
      <c r="D119" s="33"/>
      <c r="E119" s="71">
        <v>5</v>
      </c>
      <c r="F119" s="9"/>
      <c r="G119" s="35"/>
      <c r="H119" s="9"/>
    </row>
    <row r="120" spans="1:8" ht="12" customHeight="1">
      <c r="A120" s="6" t="s">
        <v>499</v>
      </c>
      <c r="B120" s="6" t="s">
        <v>500</v>
      </c>
      <c r="C120" s="35">
        <v>5.9</v>
      </c>
      <c r="D120" s="33"/>
      <c r="E120" s="71">
        <v>4</v>
      </c>
      <c r="F120" s="9"/>
      <c r="G120" s="35"/>
      <c r="H120" s="9"/>
    </row>
    <row r="121" spans="1:8" ht="12" customHeight="1">
      <c r="A121" s="6" t="s">
        <v>501</v>
      </c>
      <c r="B121" s="6" t="s">
        <v>502</v>
      </c>
      <c r="C121" s="35">
        <v>7</v>
      </c>
      <c r="D121" s="33"/>
      <c r="E121" s="71">
        <v>5</v>
      </c>
      <c r="F121" s="9"/>
      <c r="G121" s="35"/>
      <c r="H121" s="9"/>
    </row>
    <row r="122" spans="1:8" ht="12" customHeight="1">
      <c r="A122" s="6" t="s">
        <v>503</v>
      </c>
      <c r="B122" s="6" t="s">
        <v>504</v>
      </c>
      <c r="C122" s="35">
        <v>6.4</v>
      </c>
      <c r="D122" s="33"/>
      <c r="E122" s="71">
        <v>4</v>
      </c>
      <c r="F122" s="9"/>
      <c r="G122" s="35"/>
      <c r="H122" s="9"/>
    </row>
    <row r="123" spans="1:8" ht="12" customHeight="1">
      <c r="A123" s="6" t="s">
        <v>505</v>
      </c>
      <c r="B123" s="6" t="s">
        <v>506</v>
      </c>
      <c r="C123" s="35">
        <v>7.1</v>
      </c>
      <c r="D123" s="33"/>
      <c r="E123" s="71">
        <v>5</v>
      </c>
      <c r="F123" s="9"/>
      <c r="G123" s="35"/>
      <c r="H123" s="9"/>
    </row>
    <row r="124" spans="1:8" ht="12" customHeight="1">
      <c r="A124" s="6" t="s">
        <v>507</v>
      </c>
      <c r="B124" s="6" t="s">
        <v>508</v>
      </c>
      <c r="C124" s="35">
        <v>6.4</v>
      </c>
      <c r="D124" s="33"/>
      <c r="E124" s="71">
        <v>4</v>
      </c>
      <c r="F124" s="9"/>
      <c r="G124" s="35"/>
      <c r="H124" s="9"/>
    </row>
    <row r="125" spans="1:8" ht="12" customHeight="1">
      <c r="A125" s="6" t="s">
        <v>509</v>
      </c>
      <c r="B125" s="6" t="s">
        <v>510</v>
      </c>
      <c r="C125" s="35">
        <v>6.1</v>
      </c>
      <c r="D125" s="33"/>
      <c r="E125" s="71">
        <v>4</v>
      </c>
      <c r="F125" s="9"/>
      <c r="G125" s="35"/>
      <c r="H125" s="9"/>
    </row>
    <row r="126" spans="1:8" ht="12" customHeight="1">
      <c r="A126" s="6" t="s">
        <v>511</v>
      </c>
      <c r="B126" s="6" t="s">
        <v>512</v>
      </c>
      <c r="C126" s="35">
        <v>5.9</v>
      </c>
      <c r="D126" s="33"/>
      <c r="E126" s="71">
        <v>4</v>
      </c>
      <c r="F126" s="9"/>
      <c r="G126" s="35"/>
      <c r="H126" s="9"/>
    </row>
    <row r="127" spans="1:8" ht="12" customHeight="1">
      <c r="A127" s="6" t="s">
        <v>513</v>
      </c>
      <c r="B127" s="73" t="s">
        <v>232</v>
      </c>
      <c r="C127" s="35">
        <v>8.4</v>
      </c>
      <c r="D127" s="33"/>
      <c r="E127" s="71">
        <v>6</v>
      </c>
      <c r="F127" s="5">
        <v>2010</v>
      </c>
      <c r="G127" s="35"/>
      <c r="H127" s="9"/>
    </row>
    <row r="128" spans="1:8" ht="12" customHeight="1">
      <c r="A128" s="6" t="s">
        <v>514</v>
      </c>
      <c r="B128" s="6" t="s">
        <v>233</v>
      </c>
      <c r="C128" s="35">
        <v>7</v>
      </c>
      <c r="D128" s="33"/>
      <c r="E128" s="71">
        <v>5</v>
      </c>
      <c r="F128" s="9"/>
      <c r="G128" s="35"/>
      <c r="H128" s="9"/>
    </row>
    <row r="129" spans="1:8" ht="12" customHeight="1">
      <c r="A129" s="6" t="s">
        <v>515</v>
      </c>
      <c r="B129" s="6" t="s">
        <v>234</v>
      </c>
      <c r="C129" s="35">
        <v>7.4</v>
      </c>
      <c r="D129" s="33"/>
      <c r="E129" s="71">
        <v>5</v>
      </c>
      <c r="F129" s="9"/>
      <c r="G129" s="35"/>
      <c r="H129" s="9"/>
    </row>
    <row r="130" spans="1:8" ht="12" customHeight="1">
      <c r="A130" s="6" t="s">
        <v>516</v>
      </c>
      <c r="B130" s="6" t="s">
        <v>235</v>
      </c>
      <c r="C130" s="35">
        <v>7.1</v>
      </c>
      <c r="D130" s="33"/>
      <c r="E130" s="71">
        <v>5</v>
      </c>
      <c r="F130" s="9"/>
      <c r="G130" s="35"/>
      <c r="H130" s="9"/>
    </row>
    <row r="131" spans="1:8" ht="12" customHeight="1">
      <c r="A131" s="6" t="s">
        <v>640</v>
      </c>
      <c r="B131" s="6" t="s">
        <v>641</v>
      </c>
      <c r="C131" s="35">
        <v>6.4</v>
      </c>
      <c r="D131" s="33"/>
      <c r="E131" s="71">
        <v>4</v>
      </c>
      <c r="F131" s="9"/>
      <c r="G131" s="35"/>
      <c r="H131" s="9"/>
    </row>
    <row r="132" spans="1:8" ht="12" customHeight="1">
      <c r="A132" s="6" t="s">
        <v>642</v>
      </c>
      <c r="B132" s="6" t="s">
        <v>643</v>
      </c>
      <c r="C132" s="35">
        <v>7</v>
      </c>
      <c r="D132" s="33"/>
      <c r="E132" s="71">
        <v>5</v>
      </c>
      <c r="F132" s="9"/>
      <c r="G132" s="35"/>
      <c r="H132" s="9"/>
    </row>
    <row r="133" spans="1:8" ht="12" customHeight="1">
      <c r="A133" s="6" t="s">
        <v>517</v>
      </c>
      <c r="B133" s="6" t="s">
        <v>518</v>
      </c>
      <c r="C133" s="35">
        <v>4.8</v>
      </c>
      <c r="D133" s="33"/>
      <c r="E133" s="71">
        <v>3</v>
      </c>
      <c r="F133" s="9"/>
      <c r="G133" s="35"/>
      <c r="H133" s="9"/>
    </row>
    <row r="134" spans="1:8" ht="12" customHeight="1">
      <c r="A134" s="6" t="s">
        <v>519</v>
      </c>
      <c r="B134" s="6" t="s">
        <v>520</v>
      </c>
      <c r="C134" s="35">
        <v>4.5</v>
      </c>
      <c r="D134" s="33"/>
      <c r="E134" s="71">
        <v>3</v>
      </c>
      <c r="F134" s="9"/>
      <c r="G134" s="35"/>
      <c r="H134" s="9"/>
    </row>
    <row r="135" spans="1:8" ht="12" customHeight="1">
      <c r="A135" s="6" t="s">
        <v>521</v>
      </c>
      <c r="B135" s="6" t="s">
        <v>522</v>
      </c>
      <c r="C135" s="35">
        <v>4.8</v>
      </c>
      <c r="D135" s="33"/>
      <c r="E135" s="71">
        <v>3</v>
      </c>
      <c r="F135" s="9"/>
      <c r="G135" s="35"/>
      <c r="H135" s="9"/>
    </row>
    <row r="136" spans="1:8" ht="12" customHeight="1">
      <c r="A136" s="6" t="s">
        <v>523</v>
      </c>
      <c r="B136" s="6" t="s">
        <v>524</v>
      </c>
      <c r="C136" s="35">
        <v>5</v>
      </c>
      <c r="D136" s="33"/>
      <c r="E136" s="71">
        <v>3</v>
      </c>
      <c r="F136" s="9"/>
      <c r="G136" s="35"/>
      <c r="H136" s="9"/>
    </row>
    <row r="137" spans="1:8" ht="12" customHeight="1">
      <c r="A137" s="6" t="s">
        <v>532</v>
      </c>
      <c r="B137" s="6" t="s">
        <v>533</v>
      </c>
      <c r="C137" s="35">
        <v>5.0999999999999996</v>
      </c>
      <c r="D137" s="33"/>
      <c r="E137" s="71">
        <v>3</v>
      </c>
      <c r="F137" s="9"/>
      <c r="G137" s="35"/>
      <c r="H137" s="9"/>
    </row>
    <row r="138" spans="1:8" ht="12" customHeight="1">
      <c r="A138" s="6" t="s">
        <v>534</v>
      </c>
      <c r="B138" s="6" t="s">
        <v>535</v>
      </c>
      <c r="C138" s="35">
        <v>5.3</v>
      </c>
      <c r="D138" s="33"/>
      <c r="E138" s="71">
        <v>3</v>
      </c>
      <c r="F138" s="9"/>
      <c r="G138" s="35"/>
      <c r="H138" s="9"/>
    </row>
    <row r="139" spans="1:8" ht="12" customHeight="1">
      <c r="A139" s="6" t="s">
        <v>536</v>
      </c>
      <c r="B139" s="6" t="s">
        <v>537</v>
      </c>
      <c r="C139" s="35">
        <v>5</v>
      </c>
      <c r="D139" s="33"/>
      <c r="E139" s="71">
        <v>3</v>
      </c>
      <c r="F139" s="9"/>
      <c r="G139" s="35"/>
      <c r="H139" s="9"/>
    </row>
    <row r="140" spans="1:8" ht="12" customHeight="1">
      <c r="A140" s="6" t="s">
        <v>538</v>
      </c>
      <c r="B140" s="6" t="s">
        <v>539</v>
      </c>
      <c r="C140" s="35">
        <v>4.5999999999999996</v>
      </c>
      <c r="D140" s="33"/>
      <c r="E140" s="71">
        <v>3</v>
      </c>
      <c r="F140" s="9"/>
      <c r="G140" s="35"/>
      <c r="H140" s="9"/>
    </row>
    <row r="141" spans="1:8" ht="12" customHeight="1">
      <c r="A141" s="6" t="s">
        <v>540</v>
      </c>
      <c r="B141" s="6" t="s">
        <v>541</v>
      </c>
      <c r="C141" s="35">
        <v>4.9000000000000004</v>
      </c>
      <c r="D141" s="33"/>
      <c r="E141" s="71">
        <v>3</v>
      </c>
      <c r="F141" s="9"/>
      <c r="G141" s="35"/>
      <c r="H141" s="9"/>
    </row>
    <row r="142" spans="1:8" ht="12" customHeight="1">
      <c r="A142" s="6" t="s">
        <v>542</v>
      </c>
      <c r="B142" s="6" t="s">
        <v>543</v>
      </c>
      <c r="C142" s="35">
        <v>5</v>
      </c>
      <c r="D142" s="33"/>
      <c r="E142" s="71">
        <v>3</v>
      </c>
      <c r="F142" s="9"/>
      <c r="G142" s="35"/>
      <c r="H142" s="9"/>
    </row>
    <row r="143" spans="1:8" ht="12" customHeight="1">
      <c r="A143" s="6" t="s">
        <v>544</v>
      </c>
      <c r="B143" s="6" t="s">
        <v>545</v>
      </c>
      <c r="C143" s="35">
        <v>4.4000000000000004</v>
      </c>
      <c r="D143" s="33"/>
      <c r="E143" s="71">
        <v>2</v>
      </c>
      <c r="F143" s="9"/>
      <c r="G143" s="35"/>
      <c r="H143" s="9"/>
    </row>
    <row r="144" spans="1:8" ht="12" customHeight="1">
      <c r="A144" s="6" t="s">
        <v>546</v>
      </c>
      <c r="B144" s="6" t="s">
        <v>547</v>
      </c>
      <c r="C144" s="35">
        <v>6.1</v>
      </c>
      <c r="D144" s="33"/>
      <c r="E144" s="71">
        <v>4</v>
      </c>
      <c r="F144" s="9"/>
      <c r="G144" s="35"/>
      <c r="H144" s="9"/>
    </row>
    <row r="145" spans="1:8" ht="12" customHeight="1">
      <c r="A145" s="6" t="s">
        <v>332</v>
      </c>
      <c r="B145" s="6" t="s">
        <v>341</v>
      </c>
      <c r="C145" s="35">
        <v>4.3</v>
      </c>
      <c r="D145" s="33"/>
      <c r="E145" s="71">
        <v>2</v>
      </c>
      <c r="F145" s="9"/>
      <c r="G145" s="35"/>
      <c r="H145" s="9"/>
    </row>
    <row r="146" spans="1:8" ht="12" customHeight="1">
      <c r="A146" s="6" t="s">
        <v>333</v>
      </c>
      <c r="B146" s="6" t="s">
        <v>342</v>
      </c>
      <c r="C146" s="35">
        <v>5.2</v>
      </c>
      <c r="D146" s="33"/>
      <c r="E146" s="71">
        <v>3</v>
      </c>
      <c r="F146" s="9"/>
      <c r="G146" s="35"/>
      <c r="H146" s="9"/>
    </row>
    <row r="147" spans="1:8" ht="12" customHeight="1">
      <c r="A147" s="6" t="s">
        <v>334</v>
      </c>
      <c r="B147" s="6" t="s">
        <v>525</v>
      </c>
      <c r="C147" s="35">
        <v>5.2</v>
      </c>
      <c r="D147" s="33"/>
      <c r="E147" s="71">
        <v>3</v>
      </c>
      <c r="F147" s="9"/>
      <c r="G147" s="35"/>
      <c r="H147" s="9"/>
    </row>
    <row r="148" spans="1:8" ht="12" customHeight="1">
      <c r="A148" s="6" t="s">
        <v>335</v>
      </c>
      <c r="B148" s="6" t="s">
        <v>526</v>
      </c>
      <c r="C148" s="35">
        <v>5.6</v>
      </c>
      <c r="D148" s="33"/>
      <c r="E148" s="71">
        <v>4</v>
      </c>
      <c r="F148" s="9"/>
      <c r="G148" s="35"/>
      <c r="H148" s="9"/>
    </row>
    <row r="149" spans="1:8" ht="12" customHeight="1">
      <c r="A149" s="6" t="s">
        <v>336</v>
      </c>
      <c r="B149" s="6" t="s">
        <v>527</v>
      </c>
      <c r="C149" s="35">
        <v>4.9000000000000004</v>
      </c>
      <c r="D149" s="33"/>
      <c r="E149" s="71">
        <v>3</v>
      </c>
      <c r="F149" s="9"/>
      <c r="G149" s="35"/>
      <c r="H149" s="9"/>
    </row>
    <row r="150" spans="1:8" ht="12" customHeight="1">
      <c r="A150" s="6" t="s">
        <v>337</v>
      </c>
      <c r="B150" s="6" t="s">
        <v>528</v>
      </c>
      <c r="C150" s="35">
        <v>4.8</v>
      </c>
      <c r="D150" s="33"/>
      <c r="E150" s="71">
        <v>3</v>
      </c>
      <c r="F150" s="9"/>
      <c r="G150" s="35"/>
      <c r="H150" s="9"/>
    </row>
    <row r="151" spans="1:8" ht="12" customHeight="1">
      <c r="A151" s="6" t="s">
        <v>338</v>
      </c>
      <c r="B151" s="6" t="s">
        <v>529</v>
      </c>
      <c r="C151" s="35">
        <v>5</v>
      </c>
      <c r="D151" s="33"/>
      <c r="E151" s="71">
        <v>3</v>
      </c>
      <c r="F151" s="9"/>
      <c r="G151" s="35"/>
      <c r="H151" s="9"/>
    </row>
    <row r="152" spans="1:8" ht="12" customHeight="1">
      <c r="A152" s="6" t="s">
        <v>339</v>
      </c>
      <c r="B152" s="6" t="s">
        <v>530</v>
      </c>
      <c r="C152" s="35">
        <v>4.9000000000000004</v>
      </c>
      <c r="D152" s="33"/>
      <c r="E152" s="71">
        <v>3</v>
      </c>
      <c r="F152" s="9"/>
      <c r="G152" s="35"/>
      <c r="H152" s="9"/>
    </row>
    <row r="153" spans="1:8" ht="12" customHeight="1">
      <c r="A153" s="6" t="s">
        <v>340</v>
      </c>
      <c r="B153" s="6" t="s">
        <v>531</v>
      </c>
      <c r="C153" s="35">
        <v>4.8</v>
      </c>
      <c r="D153" s="33"/>
      <c r="E153" s="71">
        <v>3</v>
      </c>
      <c r="F153" s="9"/>
      <c r="G153" s="35"/>
      <c r="H153" s="9"/>
    </row>
    <row r="154" spans="1:8" ht="12" customHeight="1">
      <c r="A154" s="6" t="s">
        <v>548</v>
      </c>
      <c r="B154" s="6" t="s">
        <v>285</v>
      </c>
      <c r="C154" s="35">
        <v>4.5</v>
      </c>
      <c r="D154" s="33"/>
      <c r="E154" s="71">
        <v>3</v>
      </c>
      <c r="F154" s="9"/>
      <c r="G154" s="35"/>
      <c r="H154" s="9"/>
    </row>
    <row r="155" spans="1:8" ht="12" customHeight="1">
      <c r="A155" s="6" t="s">
        <v>549</v>
      </c>
      <c r="B155" s="6" t="s">
        <v>284</v>
      </c>
      <c r="C155" s="35">
        <v>10</v>
      </c>
      <c r="D155" s="33"/>
      <c r="E155" s="71">
        <v>6</v>
      </c>
      <c r="F155" s="9"/>
      <c r="G155" s="35"/>
      <c r="H155" s="9"/>
    </row>
    <row r="156" spans="1:8" ht="12" customHeight="1">
      <c r="A156" s="14" t="s">
        <v>550</v>
      </c>
      <c r="B156" s="6" t="s">
        <v>283</v>
      </c>
      <c r="C156" s="35">
        <v>11.2</v>
      </c>
      <c r="D156" s="33"/>
      <c r="E156" s="71">
        <v>6</v>
      </c>
      <c r="F156" s="9"/>
      <c r="G156" s="35"/>
      <c r="H156" s="9"/>
    </row>
    <row r="157" spans="1:8" ht="12" customHeight="1">
      <c r="A157" s="14" t="s">
        <v>551</v>
      </c>
      <c r="B157" s="14" t="s">
        <v>552</v>
      </c>
      <c r="C157" s="35">
        <v>4.7</v>
      </c>
      <c r="D157" s="33"/>
      <c r="E157" s="71">
        <v>3</v>
      </c>
      <c r="F157" s="9"/>
      <c r="G157" s="35"/>
      <c r="H157" s="9"/>
    </row>
    <row r="158" spans="1:8" ht="12" customHeight="1">
      <c r="A158" s="14" t="s">
        <v>553</v>
      </c>
      <c r="B158" s="14" t="s">
        <v>554</v>
      </c>
      <c r="C158" s="35">
        <v>5.8</v>
      </c>
      <c r="D158" s="33"/>
      <c r="E158" s="71">
        <v>4</v>
      </c>
      <c r="F158" s="9"/>
      <c r="G158" s="35"/>
      <c r="H158" s="8"/>
    </row>
    <row r="159" spans="1:8" ht="12" customHeight="1">
      <c r="A159" s="6" t="s">
        <v>555</v>
      </c>
      <c r="B159" s="6" t="s">
        <v>556</v>
      </c>
      <c r="C159" s="35">
        <v>7.6</v>
      </c>
      <c r="D159" s="33"/>
      <c r="E159" s="71">
        <v>6</v>
      </c>
      <c r="F159" s="9"/>
      <c r="G159" s="35"/>
      <c r="H159" s="8"/>
    </row>
    <row r="160" spans="1:8" ht="12" customHeight="1">
      <c r="A160" s="14" t="s">
        <v>557</v>
      </c>
      <c r="B160" s="14" t="s">
        <v>558</v>
      </c>
      <c r="C160" s="35">
        <v>7.2</v>
      </c>
      <c r="D160" s="33"/>
      <c r="E160" s="71">
        <v>5</v>
      </c>
      <c r="F160" s="9"/>
      <c r="G160" s="35"/>
      <c r="H160" s="8"/>
    </row>
    <row r="161" spans="1:8" ht="12" customHeight="1">
      <c r="A161" s="14" t="s">
        <v>559</v>
      </c>
      <c r="B161" s="14" t="s">
        <v>560</v>
      </c>
      <c r="C161" s="35">
        <v>7.6</v>
      </c>
      <c r="D161" s="33"/>
      <c r="E161" s="71">
        <v>6</v>
      </c>
      <c r="F161" s="9"/>
      <c r="G161" s="35"/>
      <c r="H161" s="8"/>
    </row>
    <row r="162" spans="1:8" ht="12" customHeight="1">
      <c r="A162" s="14" t="s">
        <v>561</v>
      </c>
      <c r="B162" s="14" t="s">
        <v>562</v>
      </c>
      <c r="C162" s="35">
        <v>7.7</v>
      </c>
      <c r="D162" s="33"/>
      <c r="E162" s="71">
        <v>6</v>
      </c>
      <c r="F162" s="9"/>
      <c r="G162" s="35"/>
      <c r="H162" s="8"/>
    </row>
    <row r="163" spans="1:8" ht="12" customHeight="1">
      <c r="A163" s="14" t="s">
        <v>563</v>
      </c>
      <c r="B163" s="14" t="s">
        <v>564</v>
      </c>
      <c r="C163" s="35">
        <v>7.9</v>
      </c>
      <c r="D163" s="33"/>
      <c r="E163" s="71">
        <v>6</v>
      </c>
      <c r="F163" s="9"/>
      <c r="G163" s="35"/>
      <c r="H163" s="8"/>
    </row>
    <row r="164" spans="1:8" ht="12" customHeight="1">
      <c r="A164" s="14" t="s">
        <v>565</v>
      </c>
      <c r="B164" s="14" t="s">
        <v>566</v>
      </c>
      <c r="C164" s="35">
        <v>7.4</v>
      </c>
      <c r="D164" s="33"/>
      <c r="E164" s="71">
        <v>5</v>
      </c>
      <c r="F164" s="9"/>
      <c r="G164" s="35"/>
      <c r="H164" s="8"/>
    </row>
    <row r="165" spans="1:8" ht="12" customHeight="1">
      <c r="A165" s="14" t="s">
        <v>567</v>
      </c>
      <c r="B165" s="14" t="s">
        <v>568</v>
      </c>
      <c r="C165" s="35">
        <v>4.4000000000000004</v>
      </c>
      <c r="D165" s="33"/>
      <c r="E165" s="71">
        <v>2</v>
      </c>
      <c r="F165" s="9"/>
      <c r="G165" s="35"/>
      <c r="H165" s="8"/>
    </row>
    <row r="166" spans="1:8" ht="12" customHeight="1">
      <c r="A166" s="14" t="s">
        <v>569</v>
      </c>
      <c r="B166" s="14" t="s">
        <v>0</v>
      </c>
      <c r="C166" s="35">
        <v>3.8</v>
      </c>
      <c r="D166" s="33"/>
      <c r="E166" s="71">
        <v>2</v>
      </c>
      <c r="F166" s="9"/>
      <c r="G166" s="35"/>
      <c r="H166" s="8"/>
    </row>
    <row r="167" spans="1:8" ht="12" customHeight="1">
      <c r="A167" s="14" t="s">
        <v>1</v>
      </c>
      <c r="B167" s="14" t="s">
        <v>2</v>
      </c>
      <c r="C167" s="35">
        <v>4</v>
      </c>
      <c r="D167" s="33"/>
      <c r="E167" s="71">
        <v>2</v>
      </c>
      <c r="F167" s="9"/>
      <c r="G167" s="35"/>
      <c r="H167" s="8"/>
    </row>
    <row r="168" spans="1:8" ht="12" customHeight="1">
      <c r="A168" s="6" t="s">
        <v>3</v>
      </c>
      <c r="B168" s="6" t="s">
        <v>4</v>
      </c>
      <c r="C168" s="35">
        <v>3.5</v>
      </c>
      <c r="D168" s="33"/>
      <c r="E168" s="71">
        <v>2</v>
      </c>
      <c r="F168" s="9"/>
      <c r="G168" s="35"/>
      <c r="H168" s="8"/>
    </row>
    <row r="169" spans="1:8" ht="12" customHeight="1">
      <c r="A169" s="6" t="s">
        <v>5</v>
      </c>
      <c r="B169" s="6" t="s">
        <v>6</v>
      </c>
      <c r="C169" s="35">
        <v>3.8</v>
      </c>
      <c r="D169" s="33"/>
      <c r="E169" s="71">
        <v>2</v>
      </c>
      <c r="F169" s="9"/>
      <c r="G169" s="35"/>
      <c r="H169" s="8"/>
    </row>
    <row r="170" spans="1:8" ht="12" customHeight="1">
      <c r="A170" s="6" t="s">
        <v>7</v>
      </c>
      <c r="B170" s="6" t="s">
        <v>8</v>
      </c>
      <c r="C170" s="35">
        <v>3.6</v>
      </c>
      <c r="D170" s="33"/>
      <c r="E170" s="71">
        <v>2</v>
      </c>
      <c r="F170" s="9"/>
      <c r="G170" s="35"/>
      <c r="H170" s="8"/>
    </row>
    <row r="171" spans="1:8" ht="12" customHeight="1">
      <c r="A171" s="6" t="s">
        <v>9</v>
      </c>
      <c r="B171" s="6" t="s">
        <v>10</v>
      </c>
      <c r="C171" s="35">
        <v>3.3</v>
      </c>
      <c r="D171" s="33"/>
      <c r="E171" s="71">
        <v>1</v>
      </c>
      <c r="F171" s="9"/>
      <c r="G171" s="35"/>
      <c r="H171" s="8"/>
    </row>
    <row r="172" spans="1:8" ht="12" customHeight="1">
      <c r="A172" s="6" t="s">
        <v>11</v>
      </c>
      <c r="B172" s="6" t="s">
        <v>12</v>
      </c>
      <c r="C172" s="35">
        <v>3.7</v>
      </c>
      <c r="D172" s="33"/>
      <c r="E172" s="71">
        <v>2</v>
      </c>
      <c r="F172" s="9"/>
      <c r="G172" s="35"/>
      <c r="H172" s="8"/>
    </row>
    <row r="173" spans="1:8" ht="12" customHeight="1">
      <c r="A173" s="6" t="s">
        <v>13</v>
      </c>
      <c r="B173" s="6" t="s">
        <v>14</v>
      </c>
      <c r="C173" s="35">
        <v>3.5</v>
      </c>
      <c r="D173" s="33"/>
      <c r="E173" s="71">
        <v>2</v>
      </c>
      <c r="F173" s="9"/>
      <c r="G173" s="35"/>
      <c r="H173" s="8"/>
    </row>
    <row r="174" spans="1:8" ht="12" customHeight="1">
      <c r="A174" s="6" t="s">
        <v>15</v>
      </c>
      <c r="B174" s="6" t="s">
        <v>16</v>
      </c>
      <c r="C174" s="35">
        <v>4</v>
      </c>
      <c r="D174" s="33"/>
      <c r="E174" s="71">
        <v>2</v>
      </c>
      <c r="F174" s="9"/>
      <c r="G174" s="35"/>
      <c r="H174" s="8"/>
    </row>
    <row r="175" spans="1:8" ht="12" customHeight="1">
      <c r="A175" s="6" t="s">
        <v>17</v>
      </c>
      <c r="B175" s="6" t="s">
        <v>18</v>
      </c>
      <c r="C175" s="35">
        <v>3.8</v>
      </c>
      <c r="D175" s="33"/>
      <c r="E175" s="71">
        <v>2</v>
      </c>
      <c r="F175" s="9"/>
      <c r="G175" s="35"/>
      <c r="H175" s="8"/>
    </row>
    <row r="176" spans="1:8" ht="12" customHeight="1">
      <c r="A176" s="6" t="s">
        <v>19</v>
      </c>
      <c r="B176" s="6" t="s">
        <v>20</v>
      </c>
      <c r="C176" s="35">
        <v>3.5</v>
      </c>
      <c r="D176" s="33"/>
      <c r="E176" s="71">
        <v>2</v>
      </c>
      <c r="F176" s="9"/>
      <c r="G176" s="35"/>
      <c r="H176" s="8"/>
    </row>
    <row r="177" spans="1:8" ht="12" customHeight="1">
      <c r="A177" s="6" t="s">
        <v>21</v>
      </c>
      <c r="B177" s="6" t="s">
        <v>22</v>
      </c>
      <c r="C177" s="35">
        <v>3.7</v>
      </c>
      <c r="D177" s="33"/>
      <c r="E177" s="71">
        <v>2</v>
      </c>
      <c r="F177" s="9"/>
      <c r="G177" s="35"/>
      <c r="H177" s="8"/>
    </row>
    <row r="178" spans="1:8" ht="12" customHeight="1">
      <c r="A178" s="6" t="s">
        <v>23</v>
      </c>
      <c r="B178" s="6" t="s">
        <v>24</v>
      </c>
      <c r="C178" s="35">
        <v>5.2</v>
      </c>
      <c r="D178" s="33"/>
      <c r="E178" s="71">
        <v>3</v>
      </c>
      <c r="F178" s="9"/>
      <c r="G178" s="35"/>
      <c r="H178" s="8"/>
    </row>
    <row r="179" spans="1:8" ht="12" customHeight="1">
      <c r="A179" s="6" t="s">
        <v>25</v>
      </c>
      <c r="B179" s="6" t="s">
        <v>26</v>
      </c>
      <c r="C179" s="35">
        <v>4.8</v>
      </c>
      <c r="D179" s="33"/>
      <c r="E179" s="71">
        <v>3</v>
      </c>
      <c r="F179" s="9"/>
      <c r="G179" s="35"/>
      <c r="H179" s="8"/>
    </row>
    <row r="180" spans="1:8" ht="12" customHeight="1">
      <c r="A180" s="6" t="s">
        <v>27</v>
      </c>
      <c r="B180" s="6" t="s">
        <v>28</v>
      </c>
      <c r="C180" s="35">
        <v>5.2</v>
      </c>
      <c r="D180" s="33"/>
      <c r="E180" s="71">
        <v>3</v>
      </c>
      <c r="F180" s="9"/>
      <c r="G180" s="35"/>
      <c r="H180" s="8"/>
    </row>
    <row r="181" spans="1:8" ht="12" customHeight="1">
      <c r="A181" s="6" t="s">
        <v>29</v>
      </c>
      <c r="B181" s="6" t="s">
        <v>30</v>
      </c>
      <c r="C181" s="35">
        <v>5.5</v>
      </c>
      <c r="D181" s="33"/>
      <c r="E181" s="71">
        <v>4</v>
      </c>
      <c r="F181" s="9"/>
      <c r="G181" s="35"/>
      <c r="H181" s="8"/>
    </row>
    <row r="182" spans="1:8" ht="12" customHeight="1">
      <c r="A182" s="6" t="s">
        <v>31</v>
      </c>
      <c r="B182" s="6" t="s">
        <v>32</v>
      </c>
      <c r="C182" s="35">
        <v>4.7</v>
      </c>
      <c r="D182" s="33"/>
      <c r="E182" s="71">
        <v>3</v>
      </c>
      <c r="F182" s="9"/>
      <c r="G182" s="35"/>
      <c r="H182" s="8"/>
    </row>
    <row r="183" spans="1:8" ht="12" customHeight="1">
      <c r="A183" s="6" t="s">
        <v>33</v>
      </c>
      <c r="B183" s="6" t="s">
        <v>34</v>
      </c>
      <c r="C183" s="35">
        <v>5.5</v>
      </c>
      <c r="D183" s="33"/>
      <c r="E183" s="71">
        <v>4</v>
      </c>
      <c r="F183" s="9"/>
      <c r="G183" s="35"/>
      <c r="H183" s="8"/>
    </row>
    <row r="184" spans="1:8" ht="12" customHeight="1">
      <c r="A184" s="6" t="s">
        <v>35</v>
      </c>
      <c r="B184" s="6" t="s">
        <v>36</v>
      </c>
      <c r="C184" s="35">
        <v>5.0999999999999996</v>
      </c>
      <c r="D184" s="33"/>
      <c r="E184" s="71">
        <v>3</v>
      </c>
      <c r="F184" s="9"/>
      <c r="G184" s="35"/>
      <c r="H184" s="8"/>
    </row>
    <row r="185" spans="1:8" ht="12" customHeight="1">
      <c r="A185" s="6" t="s">
        <v>37</v>
      </c>
      <c r="B185" s="6" t="s">
        <v>38</v>
      </c>
      <c r="C185" s="35">
        <v>4.8</v>
      </c>
      <c r="D185" s="33"/>
      <c r="E185" s="71">
        <v>3</v>
      </c>
      <c r="F185" s="9"/>
      <c r="G185" s="35"/>
      <c r="H185" s="8"/>
    </row>
    <row r="186" spans="1:8" ht="12" customHeight="1">
      <c r="A186" s="6" t="s">
        <v>39</v>
      </c>
      <c r="B186" s="6" t="s">
        <v>40</v>
      </c>
      <c r="C186" s="35">
        <v>5.8</v>
      </c>
      <c r="D186" s="33"/>
      <c r="E186" s="71">
        <v>4</v>
      </c>
      <c r="F186" s="9"/>
      <c r="G186" s="35"/>
      <c r="H186" s="8"/>
    </row>
    <row r="187" spans="1:8" ht="12" customHeight="1">
      <c r="A187" s="6" t="s">
        <v>41</v>
      </c>
      <c r="B187" s="6" t="s">
        <v>350</v>
      </c>
      <c r="C187" s="35">
        <v>9.3000000000000007</v>
      </c>
      <c r="D187" s="33"/>
      <c r="E187" s="71">
        <v>6</v>
      </c>
      <c r="F187" s="9"/>
      <c r="G187" s="35"/>
      <c r="H187" s="8"/>
    </row>
    <row r="188" spans="1:8" ht="12" customHeight="1">
      <c r="A188" s="6" t="s">
        <v>42</v>
      </c>
      <c r="B188" s="6" t="s">
        <v>43</v>
      </c>
      <c r="C188" s="35">
        <v>8.5</v>
      </c>
      <c r="D188" s="33"/>
      <c r="E188" s="71">
        <v>6</v>
      </c>
      <c r="F188" s="9"/>
      <c r="G188" s="35"/>
      <c r="H188" s="8"/>
    </row>
    <row r="189" spans="1:8" ht="12" customHeight="1">
      <c r="A189" s="14" t="s">
        <v>44</v>
      </c>
      <c r="B189" s="14" t="s">
        <v>351</v>
      </c>
      <c r="C189" s="35">
        <v>8.1</v>
      </c>
      <c r="D189" s="33"/>
      <c r="E189" s="71">
        <v>6</v>
      </c>
      <c r="F189" s="9"/>
      <c r="G189" s="35"/>
      <c r="H189" s="8"/>
    </row>
    <row r="190" spans="1:8" ht="12" customHeight="1">
      <c r="A190" s="14" t="s">
        <v>45</v>
      </c>
      <c r="B190" s="14" t="s">
        <v>352</v>
      </c>
      <c r="C190" s="35">
        <v>8.1</v>
      </c>
      <c r="D190" s="33"/>
      <c r="E190" s="71">
        <v>6</v>
      </c>
      <c r="F190" s="9"/>
      <c r="G190" s="35"/>
      <c r="H190" s="8"/>
    </row>
    <row r="191" spans="1:8" ht="12" customHeight="1">
      <c r="A191" s="14" t="s">
        <v>46</v>
      </c>
      <c r="B191" s="14" t="s">
        <v>47</v>
      </c>
      <c r="C191" s="35">
        <v>9.1999999999999993</v>
      </c>
      <c r="D191" s="33"/>
      <c r="E191" s="71">
        <v>6</v>
      </c>
      <c r="F191" s="9"/>
      <c r="G191" s="35"/>
      <c r="H191" s="8"/>
    </row>
    <row r="192" spans="1:8" ht="12" customHeight="1">
      <c r="A192" s="14" t="s">
        <v>48</v>
      </c>
      <c r="B192" s="14" t="s">
        <v>49</v>
      </c>
      <c r="C192" s="35">
        <v>8</v>
      </c>
      <c r="D192" s="33"/>
      <c r="E192" s="71">
        <v>6</v>
      </c>
      <c r="F192" s="9"/>
      <c r="G192" s="35"/>
      <c r="H192" s="8"/>
    </row>
    <row r="193" spans="1:8" ht="12" customHeight="1">
      <c r="A193" s="14" t="s">
        <v>50</v>
      </c>
      <c r="B193" s="14" t="s">
        <v>353</v>
      </c>
      <c r="C193" s="35">
        <v>9</v>
      </c>
      <c r="D193" s="33"/>
      <c r="E193" s="71">
        <v>6</v>
      </c>
      <c r="F193" s="9"/>
      <c r="G193" s="35"/>
      <c r="H193" s="8"/>
    </row>
    <row r="194" spans="1:8" ht="12" customHeight="1">
      <c r="A194" s="14" t="s">
        <v>51</v>
      </c>
      <c r="B194" s="14" t="s">
        <v>52</v>
      </c>
      <c r="C194" s="35">
        <v>9.5</v>
      </c>
      <c r="D194" s="33"/>
      <c r="E194" s="71">
        <v>6</v>
      </c>
      <c r="F194" s="9"/>
      <c r="G194" s="35"/>
      <c r="H194" s="8"/>
    </row>
    <row r="195" spans="1:8" ht="12" customHeight="1">
      <c r="A195" s="14" t="s">
        <v>53</v>
      </c>
      <c r="B195" s="14" t="s">
        <v>54</v>
      </c>
      <c r="C195" s="35">
        <v>7.7</v>
      </c>
      <c r="D195" s="33"/>
      <c r="E195" s="71">
        <v>6</v>
      </c>
      <c r="F195" s="9"/>
      <c r="G195" s="35"/>
      <c r="H195" s="8"/>
    </row>
    <row r="196" spans="1:8" ht="12" customHeight="1">
      <c r="A196" s="14" t="s">
        <v>55</v>
      </c>
      <c r="B196" s="14" t="s">
        <v>56</v>
      </c>
      <c r="C196" s="35">
        <v>8.4</v>
      </c>
      <c r="D196" s="33"/>
      <c r="E196" s="71">
        <v>6</v>
      </c>
      <c r="F196" s="9"/>
      <c r="G196" s="35"/>
      <c r="H196" s="8"/>
    </row>
    <row r="197" spans="1:8" ht="12" customHeight="1">
      <c r="A197" s="14" t="s">
        <v>57</v>
      </c>
      <c r="B197" s="14" t="s">
        <v>58</v>
      </c>
      <c r="C197" s="35">
        <v>8.1999999999999993</v>
      </c>
      <c r="D197" s="33"/>
      <c r="E197" s="71">
        <v>6</v>
      </c>
      <c r="F197" s="9"/>
      <c r="G197" s="35"/>
      <c r="H197" s="8"/>
    </row>
    <row r="198" spans="1:8" ht="12" customHeight="1">
      <c r="A198" s="14" t="s">
        <v>59</v>
      </c>
      <c r="B198" s="14" t="s">
        <v>354</v>
      </c>
      <c r="C198" s="35">
        <v>8.1999999999999993</v>
      </c>
      <c r="D198" s="33"/>
      <c r="E198" s="71">
        <v>6</v>
      </c>
      <c r="F198" s="9"/>
      <c r="G198" s="35"/>
      <c r="H198" s="8"/>
    </row>
    <row r="199" spans="1:8" ht="12" customHeight="1">
      <c r="A199" s="14" t="s">
        <v>60</v>
      </c>
      <c r="B199" s="14" t="s">
        <v>61</v>
      </c>
      <c r="C199" s="35">
        <v>7.7</v>
      </c>
      <c r="D199" s="33"/>
      <c r="E199" s="71">
        <v>6</v>
      </c>
      <c r="F199" s="9"/>
      <c r="G199" s="35"/>
      <c r="H199" s="8"/>
    </row>
    <row r="200" spans="1:8" ht="12" customHeight="1">
      <c r="A200" s="14" t="s">
        <v>62</v>
      </c>
      <c r="B200" s="14" t="s">
        <v>63</v>
      </c>
      <c r="C200" s="35">
        <v>7.8</v>
      </c>
      <c r="D200" s="33"/>
      <c r="E200" s="71">
        <v>6</v>
      </c>
      <c r="F200" s="9"/>
      <c r="G200" s="35"/>
      <c r="H200" s="8"/>
    </row>
    <row r="201" spans="1:8" ht="12" customHeight="1">
      <c r="A201" s="14" t="s">
        <v>64</v>
      </c>
      <c r="B201" s="14" t="s">
        <v>355</v>
      </c>
      <c r="C201" s="35">
        <v>9.6999999999999993</v>
      </c>
      <c r="D201" s="33"/>
      <c r="E201" s="71">
        <v>6</v>
      </c>
      <c r="F201" s="9"/>
      <c r="G201" s="35"/>
      <c r="H201" s="8"/>
    </row>
    <row r="202" spans="1:8" ht="12" customHeight="1">
      <c r="A202" s="14" t="s">
        <v>65</v>
      </c>
      <c r="B202" s="14" t="s">
        <v>66</v>
      </c>
      <c r="C202" s="35">
        <v>7.9</v>
      </c>
      <c r="D202" s="33"/>
      <c r="E202" s="71">
        <v>6</v>
      </c>
      <c r="F202" s="9"/>
      <c r="G202" s="35"/>
      <c r="H202" s="8"/>
    </row>
    <row r="203" spans="1:8" ht="12" customHeight="1">
      <c r="A203" s="14" t="s">
        <v>67</v>
      </c>
      <c r="B203" s="14" t="s">
        <v>68</v>
      </c>
      <c r="C203" s="35">
        <v>6</v>
      </c>
      <c r="D203" s="33"/>
      <c r="E203" s="71">
        <v>4</v>
      </c>
      <c r="F203" s="9"/>
      <c r="G203" s="35"/>
      <c r="H203" s="8"/>
    </row>
    <row r="204" spans="1:8" ht="12" customHeight="1">
      <c r="A204" s="14" t="s">
        <v>69</v>
      </c>
      <c r="B204" s="14" t="s">
        <v>70</v>
      </c>
      <c r="C204" s="35">
        <v>6.4</v>
      </c>
      <c r="D204" s="33"/>
      <c r="E204" s="71">
        <v>4</v>
      </c>
      <c r="F204" s="9"/>
      <c r="G204" s="35"/>
      <c r="H204" s="8"/>
    </row>
    <row r="205" spans="1:8" ht="12" customHeight="1">
      <c r="A205" s="6" t="s">
        <v>71</v>
      </c>
      <c r="B205" s="6" t="s">
        <v>72</v>
      </c>
      <c r="C205" s="35">
        <v>6.2</v>
      </c>
      <c r="D205" s="33"/>
      <c r="E205" s="71">
        <v>4</v>
      </c>
      <c r="F205" s="9"/>
      <c r="G205" s="35"/>
      <c r="H205" s="8"/>
    </row>
    <row r="206" spans="1:8" ht="12" customHeight="1">
      <c r="A206" s="6" t="s">
        <v>73</v>
      </c>
      <c r="B206" s="6" t="s">
        <v>74</v>
      </c>
      <c r="C206" s="35">
        <v>6.7</v>
      </c>
      <c r="D206" s="33"/>
      <c r="E206" s="71">
        <v>5</v>
      </c>
      <c r="F206" s="9"/>
      <c r="G206" s="35"/>
      <c r="H206" s="8"/>
    </row>
    <row r="207" spans="1:8" ht="12" customHeight="1">
      <c r="A207" s="6" t="s">
        <v>75</v>
      </c>
      <c r="B207" s="6" t="s">
        <v>76</v>
      </c>
      <c r="C207" s="35">
        <v>5.9</v>
      </c>
      <c r="D207" s="33"/>
      <c r="E207" s="71">
        <v>4</v>
      </c>
      <c r="F207" s="9"/>
      <c r="G207" s="35"/>
      <c r="H207" s="8"/>
    </row>
    <row r="208" spans="1:8" ht="12" customHeight="1">
      <c r="A208" s="6" t="s">
        <v>77</v>
      </c>
      <c r="B208" s="6" t="s">
        <v>356</v>
      </c>
      <c r="C208" s="35">
        <v>7.8</v>
      </c>
      <c r="D208" s="33"/>
      <c r="E208" s="71">
        <v>6</v>
      </c>
      <c r="F208" s="9"/>
      <c r="G208" s="35"/>
      <c r="H208" s="8"/>
    </row>
    <row r="209" spans="1:8" ht="12" customHeight="1">
      <c r="A209" s="6" t="s">
        <v>78</v>
      </c>
      <c r="B209" s="6" t="s">
        <v>357</v>
      </c>
      <c r="C209" s="35">
        <v>7.7</v>
      </c>
      <c r="D209" s="33"/>
      <c r="E209" s="71">
        <v>6</v>
      </c>
      <c r="F209" s="9"/>
      <c r="G209" s="35"/>
      <c r="H209" s="8"/>
    </row>
    <row r="210" spans="1:8" ht="12" customHeight="1">
      <c r="A210" s="6" t="s">
        <v>79</v>
      </c>
      <c r="B210" s="6" t="s">
        <v>80</v>
      </c>
      <c r="C210" s="35">
        <v>7.2</v>
      </c>
      <c r="D210" s="33"/>
      <c r="E210" s="71">
        <v>5</v>
      </c>
      <c r="F210" s="5">
        <v>2011</v>
      </c>
      <c r="G210" s="35"/>
      <c r="H210" s="8"/>
    </row>
    <row r="211" spans="1:8" ht="12" customHeight="1">
      <c r="A211" s="6" t="s">
        <v>81</v>
      </c>
      <c r="B211" s="6" t="s">
        <v>82</v>
      </c>
      <c r="C211" s="35">
        <v>7.4</v>
      </c>
      <c r="D211" s="33"/>
      <c r="E211" s="71">
        <v>5</v>
      </c>
      <c r="F211" s="5">
        <v>2011</v>
      </c>
      <c r="G211" s="35"/>
      <c r="H211" s="8"/>
    </row>
    <row r="212" spans="1:8" ht="12" customHeight="1">
      <c r="A212" s="14" t="s">
        <v>83</v>
      </c>
      <c r="B212" s="14" t="s">
        <v>84</v>
      </c>
      <c r="C212" s="35">
        <v>7.5</v>
      </c>
      <c r="D212" s="33"/>
      <c r="E212" s="71">
        <v>6</v>
      </c>
      <c r="F212" s="5">
        <v>2011</v>
      </c>
      <c r="G212" s="35"/>
      <c r="H212" s="8"/>
    </row>
    <row r="213" spans="1:8" ht="12" customHeight="1">
      <c r="A213" s="14" t="s">
        <v>85</v>
      </c>
      <c r="B213" s="14" t="s">
        <v>86</v>
      </c>
      <c r="C213" s="35">
        <v>7.8</v>
      </c>
      <c r="D213" s="33"/>
      <c r="E213" s="71">
        <v>6</v>
      </c>
      <c r="F213" s="5">
        <v>2011</v>
      </c>
      <c r="G213" s="35"/>
      <c r="H213" s="8"/>
    </row>
    <row r="214" spans="1:8" ht="12" customHeight="1">
      <c r="A214" s="14" t="s">
        <v>87</v>
      </c>
      <c r="B214" s="14" t="s">
        <v>88</v>
      </c>
      <c r="C214" s="35">
        <v>7.3</v>
      </c>
      <c r="D214" s="33"/>
      <c r="E214" s="71">
        <v>5</v>
      </c>
      <c r="F214" s="5">
        <v>2011</v>
      </c>
      <c r="G214" s="35"/>
      <c r="H214" s="8"/>
    </row>
    <row r="215" spans="1:8" ht="12" customHeight="1">
      <c r="A215" s="14" t="s">
        <v>89</v>
      </c>
      <c r="B215" s="14" t="s">
        <v>246</v>
      </c>
      <c r="C215" s="35">
        <v>6.5</v>
      </c>
      <c r="D215" s="33"/>
      <c r="E215" s="71">
        <v>5</v>
      </c>
      <c r="F215" s="5">
        <v>2011</v>
      </c>
      <c r="G215" s="35"/>
      <c r="H215" s="8"/>
    </row>
    <row r="216" spans="1:8" ht="12" customHeight="1">
      <c r="A216" s="6" t="s">
        <v>90</v>
      </c>
      <c r="B216" s="14" t="s">
        <v>91</v>
      </c>
      <c r="C216" s="35">
        <v>6.8</v>
      </c>
      <c r="D216" s="33"/>
      <c r="E216" s="71">
        <v>5</v>
      </c>
      <c r="F216" s="5">
        <v>2011</v>
      </c>
      <c r="G216" s="35"/>
      <c r="H216" s="8"/>
    </row>
    <row r="217" spans="1:8" ht="12" customHeight="1">
      <c r="A217" s="6" t="s">
        <v>92</v>
      </c>
      <c r="B217" s="14" t="s">
        <v>93</v>
      </c>
      <c r="C217" s="35">
        <v>6.9</v>
      </c>
      <c r="D217" s="33"/>
      <c r="E217" s="71">
        <v>5</v>
      </c>
      <c r="F217" s="5">
        <v>2011</v>
      </c>
      <c r="G217" s="35"/>
      <c r="H217" s="8"/>
    </row>
    <row r="218" spans="1:8" ht="12" customHeight="1">
      <c r="A218" s="14" t="s">
        <v>94</v>
      </c>
      <c r="B218" s="14" t="s">
        <v>95</v>
      </c>
      <c r="C218" s="35">
        <v>6.4</v>
      </c>
      <c r="D218" s="33"/>
      <c r="E218" s="71">
        <v>4</v>
      </c>
      <c r="F218" s="9"/>
      <c r="G218" s="35"/>
      <c r="H218" s="8"/>
    </row>
    <row r="219" spans="1:8" ht="12" customHeight="1">
      <c r="A219" s="14" t="s">
        <v>96</v>
      </c>
      <c r="B219" s="14" t="s">
        <v>97</v>
      </c>
      <c r="C219" s="35">
        <v>6</v>
      </c>
      <c r="D219" s="33"/>
      <c r="E219" s="71">
        <v>4</v>
      </c>
      <c r="F219" s="9"/>
      <c r="G219" s="35"/>
      <c r="H219" s="8"/>
    </row>
    <row r="220" spans="1:8" ht="12" customHeight="1">
      <c r="A220" s="14" t="s">
        <v>98</v>
      </c>
      <c r="B220" s="14" t="s">
        <v>99</v>
      </c>
      <c r="C220" s="35">
        <v>7</v>
      </c>
      <c r="D220" s="33"/>
      <c r="E220" s="71">
        <v>5</v>
      </c>
      <c r="F220" s="9"/>
      <c r="G220" s="35"/>
      <c r="H220" s="8"/>
    </row>
    <row r="221" spans="1:8" ht="12" customHeight="1">
      <c r="A221" s="14" t="s">
        <v>100</v>
      </c>
      <c r="B221" s="6" t="s">
        <v>101</v>
      </c>
      <c r="C221" s="35">
        <v>7.3</v>
      </c>
      <c r="D221" s="33"/>
      <c r="E221" s="71">
        <v>5</v>
      </c>
      <c r="F221" s="9"/>
      <c r="G221" s="35"/>
      <c r="H221" s="8"/>
    </row>
    <row r="222" spans="1:8" ht="12" customHeight="1">
      <c r="A222" s="14" t="s">
        <v>102</v>
      </c>
      <c r="B222" s="14" t="s">
        <v>103</v>
      </c>
      <c r="C222" s="35">
        <v>8</v>
      </c>
      <c r="D222" s="33"/>
      <c r="E222" s="71">
        <v>6</v>
      </c>
      <c r="F222" s="9"/>
      <c r="G222" s="35"/>
      <c r="H222" s="8"/>
    </row>
    <row r="223" spans="1:8" ht="12" customHeight="1">
      <c r="A223" s="14" t="s">
        <v>104</v>
      </c>
      <c r="B223" s="14" t="s">
        <v>105</v>
      </c>
      <c r="C223" s="35">
        <v>7.1</v>
      </c>
      <c r="D223" s="33"/>
      <c r="E223" s="71">
        <v>5</v>
      </c>
      <c r="F223" s="9"/>
      <c r="G223" s="35"/>
      <c r="H223" s="8"/>
    </row>
    <row r="224" spans="1:8" ht="12" customHeight="1">
      <c r="A224" s="14" t="s">
        <v>107</v>
      </c>
      <c r="B224" s="14" t="s">
        <v>108</v>
      </c>
      <c r="C224" s="35">
        <v>5.5</v>
      </c>
      <c r="D224" s="33"/>
      <c r="E224" s="71">
        <v>4</v>
      </c>
      <c r="F224" s="9"/>
      <c r="G224" s="35"/>
      <c r="H224" s="8"/>
    </row>
    <row r="225" spans="1:8" ht="12" customHeight="1">
      <c r="A225" s="14" t="s">
        <v>343</v>
      </c>
      <c r="B225" s="14" t="s">
        <v>345</v>
      </c>
      <c r="C225" s="35">
        <v>5.6</v>
      </c>
      <c r="D225" s="33"/>
      <c r="E225" s="71">
        <v>4</v>
      </c>
      <c r="F225" s="9"/>
      <c r="G225" s="35"/>
      <c r="H225" s="8"/>
    </row>
    <row r="226" spans="1:8" ht="12" customHeight="1">
      <c r="A226" s="6" t="s">
        <v>344</v>
      </c>
      <c r="B226" s="6" t="s">
        <v>106</v>
      </c>
      <c r="C226" s="35">
        <v>6.4</v>
      </c>
      <c r="D226" s="33"/>
      <c r="E226" s="71">
        <v>4</v>
      </c>
      <c r="F226" s="9"/>
      <c r="G226" s="35"/>
      <c r="H226" s="8"/>
    </row>
    <row r="227" spans="1:8" ht="12" customHeight="1">
      <c r="A227" s="6" t="s">
        <v>346</v>
      </c>
      <c r="B227" s="6" t="s">
        <v>347</v>
      </c>
      <c r="C227" s="35">
        <v>6.7</v>
      </c>
      <c r="D227" s="33"/>
      <c r="E227" s="71">
        <v>5</v>
      </c>
      <c r="F227" s="9"/>
      <c r="G227" s="35"/>
      <c r="H227" s="8"/>
    </row>
    <row r="228" spans="1:8" ht="12" customHeight="1">
      <c r="A228" s="6" t="s">
        <v>109</v>
      </c>
      <c r="B228" s="6" t="s">
        <v>110</v>
      </c>
      <c r="C228" s="35">
        <v>4.7</v>
      </c>
      <c r="D228" s="33"/>
      <c r="E228" s="71">
        <v>3</v>
      </c>
      <c r="F228" s="9"/>
      <c r="G228" s="35"/>
      <c r="H228" s="8"/>
    </row>
    <row r="229" spans="1:8" ht="12" customHeight="1">
      <c r="A229" s="6" t="s">
        <v>111</v>
      </c>
      <c r="B229" s="6" t="s">
        <v>112</v>
      </c>
      <c r="C229" s="35">
        <v>3.5</v>
      </c>
      <c r="D229" s="33"/>
      <c r="E229" s="71">
        <v>2</v>
      </c>
      <c r="F229" s="9"/>
      <c r="G229" s="35"/>
      <c r="H229" s="8"/>
    </row>
    <row r="230" spans="1:8" ht="12" customHeight="1">
      <c r="A230" s="6" t="s">
        <v>113</v>
      </c>
      <c r="B230" s="6" t="s">
        <v>114</v>
      </c>
      <c r="C230" s="35">
        <v>3.8</v>
      </c>
      <c r="D230" s="33"/>
      <c r="E230" s="71">
        <v>2</v>
      </c>
      <c r="F230" s="9"/>
      <c r="G230" s="35"/>
      <c r="H230" s="8"/>
    </row>
    <row r="231" spans="1:8" ht="12" customHeight="1">
      <c r="A231" s="15" t="s">
        <v>115</v>
      </c>
      <c r="B231" s="15" t="s">
        <v>116</v>
      </c>
      <c r="C231" s="35">
        <v>3.1</v>
      </c>
      <c r="D231" s="33"/>
      <c r="E231" s="71">
        <v>1</v>
      </c>
      <c r="F231" s="9"/>
      <c r="G231" s="35"/>
      <c r="H231" s="8"/>
    </row>
    <row r="232" spans="1:8" ht="12" customHeight="1">
      <c r="A232" s="15" t="s">
        <v>117</v>
      </c>
      <c r="B232" s="15" t="s">
        <v>118</v>
      </c>
      <c r="C232" s="35">
        <v>3.7</v>
      </c>
      <c r="D232" s="33"/>
      <c r="E232" s="71">
        <v>2</v>
      </c>
      <c r="F232" s="9"/>
      <c r="G232" s="35"/>
      <c r="H232" s="8"/>
    </row>
    <row r="233" spans="1:8" ht="12" customHeight="1">
      <c r="A233" s="15" t="s">
        <v>119</v>
      </c>
      <c r="B233" s="15" t="s">
        <v>120</v>
      </c>
      <c r="C233" s="35">
        <v>3.8</v>
      </c>
      <c r="D233" s="33"/>
      <c r="E233" s="71">
        <v>2</v>
      </c>
      <c r="F233" s="9"/>
      <c r="G233" s="35"/>
      <c r="H233" s="8"/>
    </row>
    <row r="234" spans="1:8" ht="12" customHeight="1">
      <c r="A234" s="15" t="s">
        <v>121</v>
      </c>
      <c r="B234" s="15" t="s">
        <v>122</v>
      </c>
      <c r="C234" s="35">
        <v>3.9</v>
      </c>
      <c r="D234" s="33"/>
      <c r="E234" s="71">
        <v>2</v>
      </c>
      <c r="F234" s="9"/>
      <c r="G234" s="35"/>
      <c r="H234" s="8"/>
    </row>
    <row r="235" spans="1:8" ht="12" customHeight="1">
      <c r="A235" s="15" t="s">
        <v>123</v>
      </c>
      <c r="B235" s="15" t="s">
        <v>124</v>
      </c>
      <c r="C235" s="35">
        <v>3.6</v>
      </c>
      <c r="D235" s="33"/>
      <c r="E235" s="71">
        <v>2</v>
      </c>
      <c r="F235" s="9"/>
      <c r="G235" s="35"/>
      <c r="H235" s="8"/>
    </row>
    <row r="236" spans="1:8" ht="12" customHeight="1">
      <c r="A236" s="15" t="s">
        <v>125</v>
      </c>
      <c r="B236" s="15" t="s">
        <v>126</v>
      </c>
      <c r="C236" s="35">
        <v>4.2</v>
      </c>
      <c r="D236" s="33"/>
      <c r="E236" s="71">
        <v>2</v>
      </c>
      <c r="F236" s="9"/>
      <c r="G236" s="35"/>
      <c r="H236" s="8"/>
    </row>
    <row r="237" spans="1:8" ht="12" customHeight="1">
      <c r="A237" s="15" t="s">
        <v>127</v>
      </c>
      <c r="B237" s="15" t="s">
        <v>128</v>
      </c>
      <c r="C237" s="35">
        <v>3.6</v>
      </c>
      <c r="D237" s="33"/>
      <c r="E237" s="71">
        <v>2</v>
      </c>
      <c r="F237" s="9"/>
      <c r="G237" s="35"/>
      <c r="H237" s="8"/>
    </row>
    <row r="238" spans="1:8" ht="12" customHeight="1">
      <c r="A238" s="15" t="s">
        <v>129</v>
      </c>
      <c r="B238" s="15" t="s">
        <v>130</v>
      </c>
      <c r="C238" s="35">
        <v>3.4</v>
      </c>
      <c r="D238" s="33"/>
      <c r="E238" s="71">
        <v>1</v>
      </c>
      <c r="F238" s="9"/>
      <c r="G238" s="35"/>
      <c r="H238" s="8"/>
    </row>
    <row r="239" spans="1:8" ht="12" customHeight="1">
      <c r="A239" s="15" t="s">
        <v>131</v>
      </c>
      <c r="B239" s="15" t="s">
        <v>132</v>
      </c>
      <c r="C239" s="35">
        <v>3.6</v>
      </c>
      <c r="D239" s="33"/>
      <c r="E239" s="71">
        <v>2</v>
      </c>
      <c r="F239" s="9"/>
      <c r="G239" s="35"/>
      <c r="H239" s="8"/>
    </row>
    <row r="240" spans="1:8" ht="12" customHeight="1">
      <c r="A240" s="15" t="s">
        <v>134</v>
      </c>
      <c r="B240" s="15" t="s">
        <v>135</v>
      </c>
      <c r="C240" s="35">
        <v>3.6</v>
      </c>
      <c r="D240" s="33"/>
      <c r="E240" s="71">
        <v>2</v>
      </c>
      <c r="F240" s="9"/>
      <c r="G240" s="35"/>
      <c r="H240" s="8"/>
    </row>
    <row r="241" spans="1:9" ht="12" customHeight="1">
      <c r="A241" s="15" t="s">
        <v>136</v>
      </c>
      <c r="B241" s="15" t="s">
        <v>137</v>
      </c>
      <c r="C241" s="35">
        <v>3.8</v>
      </c>
      <c r="D241" s="33"/>
      <c r="E241" s="71">
        <v>2</v>
      </c>
      <c r="F241" s="9"/>
      <c r="G241" s="35"/>
      <c r="H241" s="8"/>
    </row>
    <row r="242" spans="1:9" ht="12" customHeight="1">
      <c r="A242" s="15" t="s">
        <v>348</v>
      </c>
      <c r="B242" s="15" t="s">
        <v>133</v>
      </c>
      <c r="C242" s="35">
        <v>3.3</v>
      </c>
      <c r="D242" s="33"/>
      <c r="E242" s="71">
        <v>1</v>
      </c>
      <c r="F242" s="9"/>
      <c r="G242" s="35"/>
      <c r="H242" s="8"/>
    </row>
    <row r="243" spans="1:9" ht="12" customHeight="1">
      <c r="A243" s="15" t="s">
        <v>349</v>
      </c>
      <c r="B243" s="15" t="s">
        <v>138</v>
      </c>
      <c r="C243" s="35">
        <v>4</v>
      </c>
      <c r="D243" s="33"/>
      <c r="E243" s="71">
        <v>2</v>
      </c>
      <c r="F243" s="9"/>
      <c r="G243" s="35"/>
      <c r="H243" s="8"/>
    </row>
    <row r="244" spans="1:9" ht="12" customHeight="1">
      <c r="A244" s="15" t="s">
        <v>139</v>
      </c>
      <c r="B244" s="15" t="s">
        <v>140</v>
      </c>
      <c r="C244" s="35">
        <v>3.9</v>
      </c>
      <c r="D244" s="33"/>
      <c r="E244" s="71">
        <v>2</v>
      </c>
      <c r="F244" s="9"/>
      <c r="G244" s="35"/>
      <c r="H244" s="8"/>
    </row>
    <row r="245" spans="1:9" ht="12" customHeight="1">
      <c r="A245" s="15" t="s">
        <v>141</v>
      </c>
      <c r="B245" s="15" t="s">
        <v>142</v>
      </c>
      <c r="C245" s="35">
        <v>3.6</v>
      </c>
      <c r="D245" s="33"/>
      <c r="E245" s="71">
        <v>2</v>
      </c>
      <c r="F245" s="9"/>
      <c r="G245" s="35"/>
      <c r="H245" s="8"/>
    </row>
    <row r="246" spans="1:9" ht="12" customHeight="1">
      <c r="A246" s="15" t="s">
        <v>143</v>
      </c>
      <c r="B246" s="15" t="s">
        <v>144</v>
      </c>
      <c r="C246" s="35">
        <v>3.7</v>
      </c>
      <c r="D246" s="33"/>
      <c r="E246" s="71">
        <v>2</v>
      </c>
      <c r="F246" s="9"/>
      <c r="G246" s="35"/>
      <c r="H246" s="8"/>
    </row>
    <row r="247" spans="1:9" ht="12" customHeight="1">
      <c r="A247" s="15" t="s">
        <v>145</v>
      </c>
      <c r="B247" s="15" t="s">
        <v>146</v>
      </c>
      <c r="C247" s="35">
        <v>3.8</v>
      </c>
      <c r="D247" s="33"/>
      <c r="E247" s="71">
        <v>2</v>
      </c>
      <c r="F247" s="9"/>
      <c r="G247" s="35"/>
      <c r="H247" s="8"/>
      <c r="I247" s="24"/>
    </row>
    <row r="248" spans="1:9" ht="12" customHeight="1">
      <c r="A248" s="15" t="s">
        <v>147</v>
      </c>
      <c r="B248" s="15" t="s">
        <v>148</v>
      </c>
      <c r="C248" s="35">
        <v>3.4</v>
      </c>
      <c r="D248" s="33"/>
      <c r="E248" s="71">
        <v>1</v>
      </c>
      <c r="F248" s="9"/>
      <c r="G248" s="35"/>
      <c r="H248" s="8"/>
      <c r="I248" s="24"/>
    </row>
    <row r="249" spans="1:9" ht="12" customHeight="1">
      <c r="A249" s="15" t="s">
        <v>149</v>
      </c>
      <c r="B249" s="15" t="s">
        <v>150</v>
      </c>
      <c r="C249" s="35">
        <v>3.4</v>
      </c>
      <c r="D249" s="33"/>
      <c r="E249" s="71">
        <v>1</v>
      </c>
      <c r="F249" s="9"/>
      <c r="G249" s="35"/>
      <c r="H249" s="8"/>
      <c r="I249" s="16"/>
    </row>
    <row r="250" spans="1:9" ht="12" customHeight="1">
      <c r="A250" s="15" t="s">
        <v>151</v>
      </c>
      <c r="B250" s="15" t="s">
        <v>152</v>
      </c>
      <c r="C250" s="35">
        <v>3.7</v>
      </c>
      <c r="D250" s="33"/>
      <c r="E250" s="71">
        <v>2</v>
      </c>
      <c r="F250" s="9"/>
      <c r="G250" s="35"/>
      <c r="H250" s="8"/>
      <c r="I250" s="16"/>
    </row>
    <row r="251" spans="1:9" ht="12" customHeight="1">
      <c r="A251" s="15" t="s">
        <v>153</v>
      </c>
      <c r="B251" s="15" t="s">
        <v>154</v>
      </c>
      <c r="C251" s="35">
        <v>4</v>
      </c>
      <c r="D251" s="33"/>
      <c r="E251" s="71">
        <v>2</v>
      </c>
      <c r="F251" s="9"/>
      <c r="G251" s="35"/>
      <c r="H251" s="8"/>
      <c r="I251" s="16"/>
    </row>
    <row r="252" spans="1:9" ht="12" customHeight="1">
      <c r="A252" s="15" t="s">
        <v>155</v>
      </c>
      <c r="B252" s="15" t="s">
        <v>156</v>
      </c>
      <c r="C252" s="35">
        <v>3.7</v>
      </c>
      <c r="D252" s="33"/>
      <c r="E252" s="71">
        <v>2</v>
      </c>
      <c r="F252" s="9"/>
      <c r="G252" s="35"/>
      <c r="H252" s="8"/>
      <c r="I252" s="16"/>
    </row>
    <row r="253" spans="1:9" ht="12" customHeight="1">
      <c r="A253" s="15" t="s">
        <v>157</v>
      </c>
      <c r="B253" s="15" t="s">
        <v>158</v>
      </c>
      <c r="C253" s="35">
        <v>4.2</v>
      </c>
      <c r="D253" s="33"/>
      <c r="E253" s="71">
        <v>2</v>
      </c>
      <c r="F253" s="9"/>
      <c r="G253" s="35"/>
      <c r="H253" s="8"/>
      <c r="I253" s="16"/>
    </row>
    <row r="254" spans="1:9" ht="12" customHeight="1">
      <c r="A254" s="15" t="s">
        <v>159</v>
      </c>
      <c r="B254" s="15" t="s">
        <v>160</v>
      </c>
      <c r="C254" s="35">
        <v>3.4</v>
      </c>
      <c r="D254" s="33"/>
      <c r="E254" s="71">
        <v>1</v>
      </c>
      <c r="F254" s="9"/>
      <c r="G254" s="35"/>
      <c r="H254" s="8"/>
      <c r="I254" s="16"/>
    </row>
    <row r="255" spans="1:9" ht="12" customHeight="1">
      <c r="A255" s="15" t="s">
        <v>161</v>
      </c>
      <c r="B255" s="15" t="s">
        <v>162</v>
      </c>
      <c r="C255" s="35">
        <v>3.3</v>
      </c>
      <c r="D255" s="33"/>
      <c r="E255" s="71">
        <v>1</v>
      </c>
      <c r="F255" s="9"/>
      <c r="G255" s="35"/>
      <c r="H255" s="8"/>
      <c r="I255" s="16"/>
    </row>
    <row r="256" spans="1:9" ht="12" customHeight="1">
      <c r="A256" s="15" t="s">
        <v>163</v>
      </c>
      <c r="B256" s="15" t="s">
        <v>164</v>
      </c>
      <c r="C256" s="35">
        <v>3.1</v>
      </c>
      <c r="D256" s="33"/>
      <c r="E256" s="71">
        <v>1</v>
      </c>
      <c r="F256" s="9"/>
      <c r="G256" s="35"/>
      <c r="H256" s="8"/>
      <c r="I256" s="16"/>
    </row>
    <row r="257" spans="1:9" ht="12" customHeight="1">
      <c r="A257" s="15" t="s">
        <v>165</v>
      </c>
      <c r="B257" s="15" t="s">
        <v>166</v>
      </c>
      <c r="C257" s="35">
        <v>4.7</v>
      </c>
      <c r="D257" s="33"/>
      <c r="E257" s="71">
        <v>3</v>
      </c>
      <c r="F257" s="9"/>
      <c r="G257" s="35"/>
      <c r="H257" s="8"/>
      <c r="I257" s="16"/>
    </row>
    <row r="258" spans="1:9" ht="12" customHeight="1">
      <c r="A258" s="15" t="s">
        <v>167</v>
      </c>
      <c r="B258" s="15" t="s">
        <v>168</v>
      </c>
      <c r="C258" s="35">
        <v>3.6</v>
      </c>
      <c r="D258" s="33"/>
      <c r="E258" s="71">
        <v>2</v>
      </c>
      <c r="F258" s="9"/>
      <c r="G258" s="35"/>
      <c r="H258" s="8"/>
      <c r="I258" s="16"/>
    </row>
    <row r="259" spans="1:9" ht="12" customHeight="1">
      <c r="A259" s="15" t="s">
        <v>169</v>
      </c>
      <c r="B259" s="15" t="s">
        <v>250</v>
      </c>
      <c r="C259" s="35">
        <v>3.3</v>
      </c>
      <c r="D259" s="33"/>
      <c r="E259" s="71">
        <v>1</v>
      </c>
      <c r="F259" s="9"/>
      <c r="G259" s="35"/>
      <c r="H259" s="8"/>
      <c r="I259" s="16"/>
    </row>
    <row r="260" spans="1:9" ht="12" customHeight="1">
      <c r="A260" s="15" t="s">
        <v>251</v>
      </c>
      <c r="B260" s="15" t="s">
        <v>252</v>
      </c>
      <c r="C260" s="35">
        <v>3.5</v>
      </c>
      <c r="D260" s="33"/>
      <c r="E260" s="71">
        <v>2</v>
      </c>
      <c r="F260" s="9"/>
      <c r="G260" s="35"/>
      <c r="H260" s="8"/>
      <c r="I260" s="16"/>
    </row>
    <row r="261" spans="1:9" ht="12" customHeight="1">
      <c r="A261" s="15" t="s">
        <v>253</v>
      </c>
      <c r="B261" s="15" t="s">
        <v>254</v>
      </c>
      <c r="C261" s="35">
        <v>3.2</v>
      </c>
      <c r="D261" s="33"/>
      <c r="E261" s="71">
        <v>1</v>
      </c>
      <c r="F261" s="9"/>
      <c r="G261" s="35"/>
      <c r="H261" s="8"/>
      <c r="I261" s="16"/>
    </row>
    <row r="262" spans="1:9" ht="12" customHeight="1">
      <c r="A262" s="15" t="s">
        <v>255</v>
      </c>
      <c r="B262" s="15" t="s">
        <v>256</v>
      </c>
      <c r="C262" s="35">
        <v>3.3</v>
      </c>
      <c r="D262" s="33"/>
      <c r="E262" s="71">
        <v>1</v>
      </c>
      <c r="F262" s="9"/>
      <c r="G262" s="35"/>
      <c r="H262" s="8"/>
      <c r="I262" s="16"/>
    </row>
    <row r="263" spans="1:9" ht="12" customHeight="1">
      <c r="A263" s="15" t="s">
        <v>257</v>
      </c>
      <c r="B263" s="15" t="s">
        <v>258</v>
      </c>
      <c r="C263" s="35">
        <v>3.8</v>
      </c>
      <c r="D263" s="33"/>
      <c r="E263" s="71">
        <v>2</v>
      </c>
      <c r="F263" s="9"/>
      <c r="G263" s="35"/>
      <c r="H263" s="8"/>
      <c r="I263" s="16"/>
    </row>
    <row r="264" spans="1:9" ht="12" customHeight="1">
      <c r="A264" s="15" t="s">
        <v>259</v>
      </c>
      <c r="B264" s="15" t="s">
        <v>260</v>
      </c>
      <c r="C264" s="35">
        <v>3.9</v>
      </c>
      <c r="D264" s="33"/>
      <c r="E264" s="71">
        <v>2</v>
      </c>
      <c r="F264" s="9"/>
      <c r="G264" s="35"/>
      <c r="H264" s="8"/>
      <c r="I264" s="16"/>
    </row>
    <row r="265" spans="1:9" ht="12" customHeight="1">
      <c r="A265" s="15" t="s">
        <v>261</v>
      </c>
      <c r="B265" s="15" t="s">
        <v>262</v>
      </c>
      <c r="C265" s="35">
        <v>4</v>
      </c>
      <c r="D265" s="33"/>
      <c r="E265" s="71">
        <v>2</v>
      </c>
      <c r="F265" s="9"/>
      <c r="G265" s="35"/>
      <c r="H265" s="8"/>
      <c r="I265" s="16"/>
    </row>
    <row r="266" spans="1:9" ht="12" customHeight="1">
      <c r="A266" s="15" t="s">
        <v>263</v>
      </c>
      <c r="B266" s="15" t="s">
        <v>264</v>
      </c>
      <c r="C266" s="35">
        <v>3.8</v>
      </c>
      <c r="D266" s="33"/>
      <c r="E266" s="71">
        <v>2</v>
      </c>
      <c r="F266" s="9"/>
      <c r="G266" s="35"/>
      <c r="H266" s="8"/>
      <c r="I266" s="16"/>
    </row>
    <row r="267" spans="1:9" ht="12" customHeight="1">
      <c r="A267" s="15" t="s">
        <v>265</v>
      </c>
      <c r="B267" s="15" t="s">
        <v>266</v>
      </c>
      <c r="C267" s="35">
        <v>3.8</v>
      </c>
      <c r="D267" s="33"/>
      <c r="E267" s="71">
        <v>2</v>
      </c>
      <c r="F267" s="9"/>
      <c r="G267" s="35"/>
      <c r="H267" s="8"/>
      <c r="I267" s="16"/>
    </row>
    <row r="268" spans="1:9" ht="12" customHeight="1">
      <c r="A268" s="15" t="s">
        <v>267</v>
      </c>
      <c r="B268" s="15" t="s">
        <v>268</v>
      </c>
      <c r="C268" s="35">
        <v>3.9</v>
      </c>
      <c r="D268" s="33"/>
      <c r="E268" s="71">
        <v>2</v>
      </c>
      <c r="F268" s="9"/>
      <c r="G268" s="35"/>
      <c r="H268" s="8"/>
      <c r="I268" s="16"/>
    </row>
    <row r="269" spans="1:9" ht="12" customHeight="1">
      <c r="A269" s="15" t="s">
        <v>269</v>
      </c>
      <c r="B269" s="15" t="s">
        <v>270</v>
      </c>
      <c r="C269" s="35">
        <v>3.8</v>
      </c>
      <c r="D269" s="33"/>
      <c r="E269" s="71">
        <v>2</v>
      </c>
      <c r="F269" s="9"/>
      <c r="G269" s="35"/>
      <c r="H269" s="8"/>
      <c r="I269" s="16"/>
    </row>
    <row r="270" spans="1:9" ht="12" customHeight="1">
      <c r="A270" s="15" t="s">
        <v>271</v>
      </c>
      <c r="B270" s="15" t="s">
        <v>299</v>
      </c>
      <c r="C270" s="35">
        <v>4.3</v>
      </c>
      <c r="D270" s="33"/>
      <c r="E270" s="71">
        <v>2</v>
      </c>
      <c r="F270" s="9"/>
      <c r="G270" s="35"/>
      <c r="H270" s="8"/>
      <c r="I270" s="16"/>
    </row>
    <row r="271" spans="1:9" ht="12" customHeight="1">
      <c r="A271" s="15" t="s">
        <v>300</v>
      </c>
      <c r="B271" s="15" t="s">
        <v>301</v>
      </c>
      <c r="C271" s="35">
        <v>3</v>
      </c>
      <c r="D271" s="33"/>
      <c r="E271" s="71">
        <v>1</v>
      </c>
      <c r="F271" s="9"/>
      <c r="G271" s="35"/>
      <c r="H271" s="8"/>
      <c r="I271" s="16"/>
    </row>
    <row r="272" spans="1:9" ht="12" customHeight="1">
      <c r="A272" s="15" t="s">
        <v>302</v>
      </c>
      <c r="B272" s="15" t="s">
        <v>303</v>
      </c>
      <c r="C272" s="35">
        <v>3.7</v>
      </c>
      <c r="D272" s="33"/>
      <c r="E272" s="71">
        <v>2</v>
      </c>
      <c r="F272" s="9"/>
      <c r="G272" s="35"/>
      <c r="H272" s="8"/>
      <c r="I272" s="16"/>
    </row>
    <row r="273" spans="1:8" ht="12" customHeight="1">
      <c r="A273" s="15" t="s">
        <v>304</v>
      </c>
      <c r="B273" s="15" t="s">
        <v>236</v>
      </c>
      <c r="C273" s="35">
        <v>4.0999999999999996</v>
      </c>
      <c r="D273" s="33"/>
      <c r="E273" s="71">
        <v>2</v>
      </c>
      <c r="F273" s="9"/>
      <c r="G273" s="35"/>
      <c r="H273" s="8"/>
    </row>
    <row r="274" spans="1:8" ht="12" customHeight="1">
      <c r="A274" s="6" t="s">
        <v>286</v>
      </c>
      <c r="B274" s="25" t="s">
        <v>305</v>
      </c>
      <c r="C274" s="35">
        <v>2.7</v>
      </c>
      <c r="D274" s="33"/>
      <c r="E274" s="71">
        <v>1</v>
      </c>
      <c r="F274" s="9"/>
      <c r="G274" s="35"/>
      <c r="H274" s="8"/>
    </row>
    <row r="275" spans="1:8" ht="12" customHeight="1">
      <c r="A275" s="6" t="s">
        <v>287</v>
      </c>
      <c r="B275" s="25" t="s">
        <v>306</v>
      </c>
      <c r="C275" s="35">
        <v>5.5</v>
      </c>
      <c r="D275" s="33"/>
      <c r="E275" s="71">
        <v>4</v>
      </c>
      <c r="F275" s="9"/>
      <c r="G275" s="35"/>
      <c r="H275" s="8"/>
    </row>
    <row r="276" spans="1:8" ht="12" customHeight="1">
      <c r="A276" s="6" t="s">
        <v>307</v>
      </c>
      <c r="B276" s="25" t="s">
        <v>308</v>
      </c>
      <c r="C276" s="35">
        <v>3.6</v>
      </c>
      <c r="D276" s="33"/>
      <c r="E276" s="71">
        <v>2</v>
      </c>
      <c r="F276" s="9"/>
      <c r="G276" s="35"/>
      <c r="H276" s="8"/>
    </row>
    <row r="277" spans="1:8" ht="12" customHeight="1">
      <c r="A277" s="6" t="s">
        <v>309</v>
      </c>
      <c r="B277" s="6" t="s">
        <v>310</v>
      </c>
      <c r="C277" s="35">
        <v>3.4</v>
      </c>
      <c r="D277" s="33"/>
      <c r="E277" s="71">
        <v>1</v>
      </c>
      <c r="F277" s="9"/>
      <c r="G277" s="35"/>
      <c r="H277" s="8"/>
    </row>
    <row r="278" spans="1:8" ht="12" customHeight="1">
      <c r="A278" s="6" t="s">
        <v>311</v>
      </c>
      <c r="B278" s="6" t="s">
        <v>312</v>
      </c>
      <c r="C278" s="35">
        <v>4.0999999999999996</v>
      </c>
      <c r="D278" s="33"/>
      <c r="E278" s="71">
        <v>2</v>
      </c>
      <c r="F278" s="9"/>
      <c r="G278" s="35"/>
      <c r="H278" s="8"/>
    </row>
    <row r="279" spans="1:8" ht="12" customHeight="1">
      <c r="A279" s="6" t="s">
        <v>313</v>
      </c>
      <c r="B279" s="6" t="s">
        <v>314</v>
      </c>
      <c r="C279" s="35">
        <v>4.2</v>
      </c>
      <c r="D279" s="33"/>
      <c r="E279" s="71">
        <v>2</v>
      </c>
      <c r="F279" s="9"/>
      <c r="G279" s="35"/>
      <c r="H279" s="8"/>
    </row>
    <row r="280" spans="1:8" ht="12" customHeight="1">
      <c r="A280" s="6" t="s">
        <v>315</v>
      </c>
      <c r="B280" s="6" t="s">
        <v>316</v>
      </c>
      <c r="C280" s="35">
        <v>4.2</v>
      </c>
      <c r="D280" s="33"/>
      <c r="E280" s="71">
        <v>2</v>
      </c>
      <c r="F280" s="9"/>
      <c r="G280" s="35"/>
      <c r="H280" s="8"/>
    </row>
    <row r="281" spans="1:8" ht="12" customHeight="1">
      <c r="A281" s="6" t="s">
        <v>317</v>
      </c>
      <c r="B281" s="6" t="s">
        <v>318</v>
      </c>
      <c r="C281" s="35">
        <v>3.8</v>
      </c>
      <c r="D281" s="33"/>
      <c r="E281" s="71">
        <v>2</v>
      </c>
      <c r="F281" s="9"/>
      <c r="G281" s="35"/>
      <c r="H281" s="8"/>
    </row>
    <row r="282" spans="1:8" ht="12" customHeight="1">
      <c r="A282" s="6" t="s">
        <v>319</v>
      </c>
      <c r="B282" s="6" t="s">
        <v>320</v>
      </c>
      <c r="C282" s="35">
        <v>4.0999999999999996</v>
      </c>
      <c r="D282" s="9"/>
      <c r="E282" s="71">
        <v>2</v>
      </c>
      <c r="F282" s="9"/>
      <c r="G282" s="35"/>
      <c r="H282" s="8"/>
    </row>
    <row r="283" spans="1:8" ht="12" customHeight="1">
      <c r="A283" s="6" t="s">
        <v>626</v>
      </c>
      <c r="B283" s="6" t="s">
        <v>633</v>
      </c>
      <c r="C283" s="35">
        <v>4.7</v>
      </c>
      <c r="D283" s="9"/>
      <c r="E283" s="71">
        <v>3</v>
      </c>
      <c r="F283" s="9"/>
      <c r="G283" s="35"/>
      <c r="H283" s="8"/>
    </row>
    <row r="284" spans="1:8" ht="12" customHeight="1">
      <c r="A284" s="6" t="s">
        <v>627</v>
      </c>
      <c r="B284" s="6" t="s">
        <v>634</v>
      </c>
      <c r="C284" s="35">
        <v>4.5999999999999996</v>
      </c>
      <c r="D284" s="9"/>
      <c r="E284" s="71">
        <v>3</v>
      </c>
      <c r="F284" s="9"/>
      <c r="G284" s="35"/>
      <c r="H284" s="8"/>
    </row>
    <row r="285" spans="1:8" ht="12" customHeight="1">
      <c r="A285" s="6" t="s">
        <v>628</v>
      </c>
      <c r="B285" s="6" t="s">
        <v>635</v>
      </c>
      <c r="C285" s="35">
        <v>4.2</v>
      </c>
      <c r="D285" s="9"/>
      <c r="E285" s="71">
        <v>2</v>
      </c>
      <c r="F285" s="9"/>
      <c r="G285" s="35"/>
      <c r="H285" s="8"/>
    </row>
    <row r="286" spans="1:8" ht="12" customHeight="1">
      <c r="A286" s="6" t="s">
        <v>629</v>
      </c>
      <c r="B286" s="6" t="s">
        <v>636</v>
      </c>
      <c r="C286" s="35">
        <v>3.8</v>
      </c>
      <c r="D286" s="9"/>
      <c r="E286" s="71">
        <v>2</v>
      </c>
      <c r="F286" s="9"/>
      <c r="G286" s="35"/>
      <c r="H286" s="8"/>
    </row>
    <row r="287" spans="1:8" ht="12" customHeight="1">
      <c r="A287" s="6" t="s">
        <v>630</v>
      </c>
      <c r="B287" s="6" t="s">
        <v>637</v>
      </c>
      <c r="C287" s="35">
        <v>4.3</v>
      </c>
      <c r="D287" s="33"/>
      <c r="E287" s="71">
        <v>2</v>
      </c>
      <c r="F287" s="9"/>
      <c r="G287" s="35"/>
      <c r="H287" s="45"/>
    </row>
    <row r="288" spans="1:8" ht="12" customHeight="1">
      <c r="A288" s="47" t="s">
        <v>631</v>
      </c>
      <c r="B288" s="47" t="s">
        <v>638</v>
      </c>
      <c r="C288" s="35">
        <v>3.8</v>
      </c>
      <c r="D288" s="33"/>
      <c r="E288" s="71">
        <v>2</v>
      </c>
      <c r="F288" s="9"/>
      <c r="G288" s="35"/>
    </row>
    <row r="289" spans="1:7" s="27" customFormat="1" ht="12" customHeight="1">
      <c r="A289" s="48" t="s">
        <v>632</v>
      </c>
      <c r="B289" s="48" t="s">
        <v>639</v>
      </c>
      <c r="C289" s="35">
        <v>4.2</v>
      </c>
      <c r="D289" s="33"/>
      <c r="E289" s="71">
        <v>2</v>
      </c>
      <c r="F289" s="9"/>
      <c r="G289" s="35"/>
    </row>
    <row r="290" spans="1:7" s="27" customFormat="1" ht="12" customHeight="1">
      <c r="A290" s="15" t="s">
        <v>288</v>
      </c>
      <c r="B290" s="15" t="s">
        <v>321</v>
      </c>
      <c r="C290" s="35">
        <v>4.0999999999999996</v>
      </c>
      <c r="D290" s="33"/>
      <c r="E290" s="71">
        <v>2</v>
      </c>
      <c r="F290" s="9"/>
      <c r="G290" s="35"/>
    </row>
    <row r="291" spans="1:7" s="27" customFormat="1" ht="12" customHeight="1">
      <c r="A291" s="15" t="s">
        <v>289</v>
      </c>
      <c r="B291" s="15" t="s">
        <v>570</v>
      </c>
      <c r="C291" s="35">
        <v>3.9</v>
      </c>
      <c r="D291" s="33"/>
      <c r="E291" s="71">
        <v>2</v>
      </c>
      <c r="F291" s="9"/>
      <c r="G291" s="35"/>
    </row>
    <row r="292" spans="1:7" s="27" customFormat="1" ht="12" customHeight="1">
      <c r="A292" s="68" t="s">
        <v>572</v>
      </c>
      <c r="B292" s="68" t="s">
        <v>573</v>
      </c>
      <c r="C292" s="70" t="s">
        <v>245</v>
      </c>
      <c r="D292" s="33"/>
      <c r="E292" s="72" t="s">
        <v>245</v>
      </c>
      <c r="F292" s="9"/>
      <c r="G292" s="35"/>
    </row>
    <row r="293" spans="1:7" s="27" customFormat="1" ht="12" customHeight="1">
      <c r="A293" s="15" t="s">
        <v>223</v>
      </c>
      <c r="B293" s="25" t="s">
        <v>224</v>
      </c>
      <c r="C293" s="35">
        <v>5.2</v>
      </c>
      <c r="D293" s="33"/>
      <c r="E293" s="71">
        <v>3</v>
      </c>
      <c r="F293" s="9"/>
      <c r="G293" s="35"/>
    </row>
    <row r="294" spans="1:7" s="27" customFormat="1" ht="12" customHeight="1">
      <c r="A294" s="6" t="s">
        <v>574</v>
      </c>
      <c r="B294" s="25" t="s">
        <v>600</v>
      </c>
      <c r="C294" s="35">
        <v>5.5</v>
      </c>
      <c r="D294" s="33"/>
      <c r="E294" s="71">
        <v>4</v>
      </c>
      <c r="F294" s="5">
        <v>2011</v>
      </c>
      <c r="G294" s="35"/>
    </row>
    <row r="295" spans="1:7" s="27" customFormat="1" ht="12" customHeight="1">
      <c r="A295" s="6" t="s">
        <v>575</v>
      </c>
      <c r="B295" s="25" t="s">
        <v>601</v>
      </c>
      <c r="C295" s="35">
        <v>6.2</v>
      </c>
      <c r="D295" s="33"/>
      <c r="E295" s="71">
        <v>4</v>
      </c>
      <c r="F295" s="5">
        <v>2011</v>
      </c>
      <c r="G295" s="35"/>
    </row>
    <row r="296" spans="1:7" s="27" customFormat="1" ht="12" customHeight="1">
      <c r="A296" s="6" t="s">
        <v>576</v>
      </c>
      <c r="B296" s="6" t="s">
        <v>602</v>
      </c>
      <c r="C296" s="35">
        <v>6</v>
      </c>
      <c r="D296" s="33"/>
      <c r="E296" s="71">
        <v>4</v>
      </c>
      <c r="F296" s="5">
        <v>2011</v>
      </c>
      <c r="G296" s="35"/>
    </row>
    <row r="297" spans="1:7" s="27" customFormat="1" ht="12" customHeight="1">
      <c r="A297" s="6" t="s">
        <v>577</v>
      </c>
      <c r="B297" s="6" t="s">
        <v>603</v>
      </c>
      <c r="C297" s="35">
        <v>5.7</v>
      </c>
      <c r="D297" s="33"/>
      <c r="E297" s="71">
        <v>4</v>
      </c>
      <c r="F297" s="5">
        <v>2011</v>
      </c>
      <c r="G297" s="35"/>
    </row>
    <row r="298" spans="1:7" s="27" customFormat="1" ht="12" customHeight="1">
      <c r="A298" s="6" t="s">
        <v>578</v>
      </c>
      <c r="B298" s="6" t="s">
        <v>604</v>
      </c>
      <c r="C298" s="35">
        <v>6</v>
      </c>
      <c r="D298" s="33"/>
      <c r="E298" s="71">
        <v>4</v>
      </c>
      <c r="F298" s="5">
        <v>2011</v>
      </c>
      <c r="G298" s="35"/>
    </row>
    <row r="299" spans="1:7" s="27" customFormat="1" ht="12" customHeight="1">
      <c r="A299" s="6" t="s">
        <v>579</v>
      </c>
      <c r="B299" s="6" t="s">
        <v>605</v>
      </c>
      <c r="C299" s="35">
        <v>5</v>
      </c>
      <c r="D299" s="33"/>
      <c r="E299" s="71">
        <v>3</v>
      </c>
      <c r="F299" s="5">
        <v>2011</v>
      </c>
      <c r="G299" s="35"/>
    </row>
    <row r="300" spans="1:7" s="27" customFormat="1" ht="12" customHeight="1">
      <c r="A300" s="6" t="s">
        <v>580</v>
      </c>
      <c r="B300" s="6" t="s">
        <v>606</v>
      </c>
      <c r="C300" s="35">
        <v>5.4</v>
      </c>
      <c r="D300" s="33"/>
      <c r="E300" s="71">
        <v>3</v>
      </c>
      <c r="F300" s="5">
        <v>2011</v>
      </c>
      <c r="G300" s="35"/>
    </row>
    <row r="301" spans="1:7" s="27" customFormat="1" ht="12" customHeight="1">
      <c r="A301" s="6" t="s">
        <v>581</v>
      </c>
      <c r="B301" s="6" t="s">
        <v>607</v>
      </c>
      <c r="C301" s="35">
        <v>5.4</v>
      </c>
      <c r="D301" s="33"/>
      <c r="E301" s="71">
        <v>3</v>
      </c>
      <c r="F301" s="5">
        <v>2011</v>
      </c>
      <c r="G301" s="35"/>
    </row>
    <row r="302" spans="1:7" s="27" customFormat="1" ht="12" customHeight="1">
      <c r="A302" s="6" t="s">
        <v>582</v>
      </c>
      <c r="B302" s="6" t="s">
        <v>608</v>
      </c>
      <c r="C302" s="35">
        <v>5.3</v>
      </c>
      <c r="D302" s="33"/>
      <c r="E302" s="71">
        <v>3</v>
      </c>
      <c r="F302" s="5">
        <v>2011</v>
      </c>
      <c r="G302" s="35"/>
    </row>
    <row r="303" spans="1:7" s="27" customFormat="1" ht="12" customHeight="1">
      <c r="A303" s="6" t="s">
        <v>583</v>
      </c>
      <c r="B303" s="6" t="s">
        <v>609</v>
      </c>
      <c r="C303" s="35">
        <v>5.0999999999999996</v>
      </c>
      <c r="D303" s="33"/>
      <c r="E303" s="71">
        <v>3</v>
      </c>
      <c r="F303" s="5">
        <v>2011</v>
      </c>
      <c r="G303" s="35"/>
    </row>
    <row r="304" spans="1:7" s="27" customFormat="1" ht="12" customHeight="1">
      <c r="A304" s="6" t="s">
        <v>584</v>
      </c>
      <c r="B304" s="6" t="s">
        <v>610</v>
      </c>
      <c r="C304" s="35">
        <v>4.9000000000000004</v>
      </c>
      <c r="D304" s="33"/>
      <c r="E304" s="71">
        <v>3</v>
      </c>
      <c r="F304" s="5">
        <v>2011</v>
      </c>
      <c r="G304" s="35"/>
    </row>
    <row r="305" spans="1:8" s="27" customFormat="1" ht="12" customHeight="1">
      <c r="A305" s="6" t="s">
        <v>585</v>
      </c>
      <c r="B305" s="6" t="s">
        <v>611</v>
      </c>
      <c r="C305" s="35">
        <v>5.6</v>
      </c>
      <c r="D305" s="33"/>
      <c r="E305" s="71">
        <v>4</v>
      </c>
      <c r="F305" s="5">
        <v>2011</v>
      </c>
      <c r="G305" s="35"/>
    </row>
    <row r="306" spans="1:8" s="27" customFormat="1" ht="12" customHeight="1">
      <c r="A306" s="6" t="s">
        <v>586</v>
      </c>
      <c r="B306" s="6" t="s">
        <v>612</v>
      </c>
      <c r="C306" s="35">
        <v>5</v>
      </c>
      <c r="D306" s="33"/>
      <c r="E306" s="71">
        <v>3</v>
      </c>
      <c r="F306" s="5">
        <v>2011</v>
      </c>
      <c r="G306" s="35"/>
    </row>
    <row r="307" spans="1:8" s="27" customFormat="1" ht="12" customHeight="1">
      <c r="A307" s="6" t="s">
        <v>587</v>
      </c>
      <c r="B307" s="6" t="s">
        <v>613</v>
      </c>
      <c r="C307" s="35">
        <v>6.1</v>
      </c>
      <c r="D307" s="33"/>
      <c r="E307" s="71">
        <v>4</v>
      </c>
      <c r="F307" s="5">
        <v>2011</v>
      </c>
      <c r="G307" s="35"/>
    </row>
    <row r="308" spans="1:8" s="27" customFormat="1" ht="12" customHeight="1">
      <c r="A308" s="6" t="s">
        <v>588</v>
      </c>
      <c r="B308" s="6" t="s">
        <v>614</v>
      </c>
      <c r="C308" s="35">
        <v>5.4</v>
      </c>
      <c r="D308" s="33"/>
      <c r="E308" s="71">
        <v>3</v>
      </c>
      <c r="F308" s="5">
        <v>2011</v>
      </c>
      <c r="G308" s="35"/>
    </row>
    <row r="309" spans="1:8" s="27" customFormat="1" ht="12" customHeight="1">
      <c r="A309" s="6" t="s">
        <v>589</v>
      </c>
      <c r="B309" s="6" t="s">
        <v>615</v>
      </c>
      <c r="C309" s="35">
        <v>5.7</v>
      </c>
      <c r="D309" s="33"/>
      <c r="E309" s="71">
        <v>4</v>
      </c>
      <c r="F309" s="5">
        <v>2011</v>
      </c>
      <c r="G309" s="35"/>
    </row>
    <row r="310" spans="1:8" s="27" customFormat="1" ht="12" customHeight="1">
      <c r="A310" s="6" t="s">
        <v>590</v>
      </c>
      <c r="B310" s="6" t="s">
        <v>616</v>
      </c>
      <c r="C310" s="35">
        <v>5.9</v>
      </c>
      <c r="D310" s="33"/>
      <c r="E310" s="71">
        <v>4</v>
      </c>
      <c r="F310" s="5">
        <v>2011</v>
      </c>
      <c r="G310" s="35"/>
    </row>
    <row r="311" spans="1:8" s="27" customFormat="1" ht="12" customHeight="1">
      <c r="A311" s="6" t="s">
        <v>591</v>
      </c>
      <c r="B311" s="6" t="s">
        <v>617</v>
      </c>
      <c r="C311" s="35">
        <v>6.1</v>
      </c>
      <c r="D311" s="33"/>
      <c r="E311" s="71">
        <v>4</v>
      </c>
      <c r="F311" s="5">
        <v>2011</v>
      </c>
      <c r="G311" s="35"/>
    </row>
    <row r="312" spans="1:8" s="27" customFormat="1" ht="12" customHeight="1">
      <c r="A312" s="6" t="s">
        <v>592</v>
      </c>
      <c r="B312" s="6" t="s">
        <v>618</v>
      </c>
      <c r="C312" s="35">
        <v>7.6</v>
      </c>
      <c r="D312" s="33"/>
      <c r="E312" s="71">
        <v>6</v>
      </c>
      <c r="F312" s="5">
        <v>2011</v>
      </c>
      <c r="G312" s="35"/>
    </row>
    <row r="313" spans="1:8" s="27" customFormat="1" ht="12" customHeight="1">
      <c r="A313" s="6" t="s">
        <v>593</v>
      </c>
      <c r="B313" s="6" t="s">
        <v>619</v>
      </c>
      <c r="C313" s="35">
        <v>4.4000000000000004</v>
      </c>
      <c r="D313" s="33"/>
      <c r="E313" s="71">
        <v>2</v>
      </c>
      <c r="F313" s="5">
        <v>2011</v>
      </c>
      <c r="G313" s="35"/>
    </row>
    <row r="314" spans="1:8" s="27" customFormat="1" ht="12" customHeight="1">
      <c r="A314" s="6" t="s">
        <v>594</v>
      </c>
      <c r="B314" s="6" t="s">
        <v>620</v>
      </c>
      <c r="C314" s="35">
        <v>3</v>
      </c>
      <c r="D314" s="33"/>
      <c r="E314" s="71">
        <v>1</v>
      </c>
      <c r="F314" s="5">
        <v>2011</v>
      </c>
      <c r="G314" s="35"/>
    </row>
    <row r="315" spans="1:8" s="27" customFormat="1" ht="12" customHeight="1">
      <c r="A315" s="6" t="s">
        <v>595</v>
      </c>
      <c r="B315" s="6" t="s">
        <v>621</v>
      </c>
      <c r="C315" s="35">
        <v>4.7</v>
      </c>
      <c r="D315" s="34"/>
      <c r="E315" s="71">
        <v>3</v>
      </c>
      <c r="F315" s="5">
        <v>2011</v>
      </c>
      <c r="G315" s="35"/>
    </row>
    <row r="316" spans="1:8" s="27" customFormat="1" ht="12" customHeight="1">
      <c r="A316" s="6" t="s">
        <v>596</v>
      </c>
      <c r="B316" s="6" t="s">
        <v>622</v>
      </c>
      <c r="C316" s="35">
        <v>3.7</v>
      </c>
      <c r="D316" s="34"/>
      <c r="E316" s="71">
        <v>2</v>
      </c>
      <c r="F316" s="5">
        <v>2011</v>
      </c>
      <c r="G316" s="35"/>
    </row>
    <row r="317" spans="1:8" s="27" customFormat="1" ht="12" customHeight="1">
      <c r="A317" s="6" t="s">
        <v>597</v>
      </c>
      <c r="B317" s="6" t="s">
        <v>623</v>
      </c>
      <c r="C317" s="35">
        <v>5.3</v>
      </c>
      <c r="D317" s="34"/>
      <c r="E317" s="71">
        <v>3</v>
      </c>
      <c r="F317" s="5">
        <v>2011</v>
      </c>
      <c r="G317" s="35"/>
    </row>
    <row r="318" spans="1:8" s="8" customFormat="1" ht="12" customHeight="1">
      <c r="A318" s="6" t="s">
        <v>598</v>
      </c>
      <c r="B318" s="6" t="s">
        <v>624</v>
      </c>
      <c r="C318" s="35">
        <v>5</v>
      </c>
      <c r="D318" s="34"/>
      <c r="E318" s="71">
        <v>3</v>
      </c>
      <c r="F318" s="5">
        <v>2011</v>
      </c>
      <c r="G318" s="35"/>
      <c r="H318" s="27"/>
    </row>
    <row r="319" spans="1:8" s="8" customFormat="1" ht="12" customHeight="1">
      <c r="A319" s="5" t="s">
        <v>599</v>
      </c>
      <c r="B319" s="5" t="s">
        <v>625</v>
      </c>
      <c r="C319" s="35">
        <v>5.5</v>
      </c>
      <c r="D319" s="34"/>
      <c r="E319" s="71">
        <v>4</v>
      </c>
      <c r="F319" s="5">
        <v>2011</v>
      </c>
      <c r="G319" s="35"/>
      <c r="H319" s="27"/>
    </row>
    <row r="320" spans="1:8" s="8" customFormat="1" ht="12" customHeight="1">
      <c r="A320" s="49"/>
      <c r="B320" s="49"/>
      <c r="D320" s="34"/>
      <c r="E320" s="71"/>
      <c r="F320" s="27"/>
      <c r="G320" s="35"/>
      <c r="H320" s="27"/>
    </row>
    <row r="321" spans="1:8" s="8" customFormat="1" ht="12" customHeight="1">
      <c r="A321" s="49"/>
      <c r="B321" s="49"/>
      <c r="D321" s="34"/>
      <c r="E321" s="71"/>
      <c r="F321" s="27"/>
      <c r="G321" s="35"/>
      <c r="H321" s="27"/>
    </row>
    <row r="322" spans="1:8" s="8" customFormat="1" ht="12" customHeight="1">
      <c r="A322" s="49"/>
      <c r="B322" s="49"/>
      <c r="D322" s="34"/>
      <c r="E322" s="71"/>
      <c r="F322" s="27"/>
      <c r="G322" s="35"/>
      <c r="H322" s="27"/>
    </row>
    <row r="323" spans="1:8" ht="12" customHeight="1">
      <c r="A323" s="49"/>
      <c r="B323" s="49"/>
      <c r="E323" s="71"/>
      <c r="G323" s="35"/>
    </row>
    <row r="324" spans="1:8" ht="12" customHeight="1">
      <c r="A324" s="49"/>
      <c r="B324" s="49"/>
      <c r="E324" s="71"/>
      <c r="G324" s="35"/>
    </row>
    <row r="325" spans="1:8" ht="12" customHeight="1">
      <c r="A325" s="49"/>
      <c r="B325" s="49"/>
      <c r="E325" s="71"/>
      <c r="G325" s="35"/>
    </row>
    <row r="326" spans="1:8" ht="12" customHeight="1">
      <c r="A326" s="49"/>
      <c r="B326" s="49"/>
      <c r="E326" s="71"/>
      <c r="G326" s="35"/>
    </row>
    <row r="327" spans="1:8" ht="12" customHeight="1">
      <c r="A327" s="49"/>
      <c r="B327" s="49"/>
      <c r="E327" s="71"/>
      <c r="G327" s="35"/>
    </row>
    <row r="328" spans="1:8" ht="12" customHeight="1">
      <c r="A328" s="49"/>
      <c r="B328" s="49"/>
      <c r="E328" s="71"/>
      <c r="G328" s="35"/>
    </row>
    <row r="329" spans="1:8" ht="12" customHeight="1">
      <c r="A329" s="49"/>
      <c r="B329" s="49"/>
      <c r="E329" s="71"/>
      <c r="G329" s="35"/>
    </row>
    <row r="330" spans="1:8" ht="12" customHeight="1">
      <c r="E330" s="71"/>
      <c r="G330" s="35"/>
    </row>
    <row r="331" spans="1:8" ht="12" customHeight="1">
      <c r="E331" s="71"/>
      <c r="G331" s="35"/>
    </row>
    <row r="332" spans="1:8" ht="12" customHeight="1">
      <c r="E332" s="71"/>
      <c r="G332" s="35"/>
    </row>
    <row r="333" spans="1:8" ht="12" customHeight="1">
      <c r="E333" s="71"/>
      <c r="G333" s="35"/>
    </row>
    <row r="334" spans="1:8" ht="12" customHeight="1">
      <c r="E334" s="71"/>
      <c r="G334" s="35"/>
    </row>
    <row r="335" spans="1:8" ht="12" customHeight="1">
      <c r="E335" s="71"/>
      <c r="G335" s="35"/>
    </row>
    <row r="336" spans="1:8" ht="12" customHeight="1">
      <c r="G336" s="35"/>
    </row>
    <row r="337" spans="1:7" ht="12" customHeight="1">
      <c r="A337" s="49"/>
      <c r="B337" s="49"/>
      <c r="G337" s="35"/>
    </row>
    <row r="338" spans="1:7" ht="12" customHeight="1">
      <c r="A338" s="49"/>
      <c r="B338" s="49"/>
      <c r="G338" s="35"/>
    </row>
    <row r="339" spans="1:7" ht="12" customHeight="1">
      <c r="A339" s="49"/>
      <c r="B339" s="49"/>
      <c r="G339" s="35"/>
    </row>
    <row r="340" spans="1:7" ht="12" customHeight="1">
      <c r="A340" s="49"/>
      <c r="B340" s="49"/>
      <c r="G340" s="35"/>
    </row>
    <row r="341" spans="1:7" ht="12" customHeight="1">
      <c r="A341" s="49"/>
      <c r="B341" s="49"/>
      <c r="G341" s="35"/>
    </row>
    <row r="342" spans="1:7" ht="12" customHeight="1">
      <c r="A342" s="49"/>
      <c r="B342" s="49"/>
      <c r="G342" s="35"/>
    </row>
    <row r="343" spans="1:7" ht="12" customHeight="1">
      <c r="A343" s="49"/>
      <c r="B343" s="49"/>
      <c r="G343" s="35"/>
    </row>
    <row r="344" spans="1:7" ht="12" customHeight="1">
      <c r="A344" s="49"/>
      <c r="B344" s="49"/>
      <c r="G344" s="35"/>
    </row>
    <row r="345" spans="1:7" ht="12" customHeight="1">
      <c r="A345" s="49"/>
      <c r="B345" s="49"/>
      <c r="G345" s="35"/>
    </row>
    <row r="346" spans="1:7" ht="12" customHeight="1">
      <c r="A346" s="49"/>
      <c r="B346" s="49"/>
      <c r="G346" s="35"/>
    </row>
    <row r="347" spans="1:7" ht="12" customHeight="1">
      <c r="A347" s="49"/>
      <c r="B347" s="49"/>
      <c r="G347" s="35"/>
    </row>
    <row r="348" spans="1:7" ht="12" customHeight="1">
      <c r="A348" s="49"/>
      <c r="B348" s="49"/>
      <c r="G348" s="35"/>
    </row>
    <row r="349" spans="1:7" ht="12" customHeight="1">
      <c r="A349" s="49"/>
      <c r="B349" s="49"/>
      <c r="G349" s="35"/>
    </row>
    <row r="350" spans="1:7" ht="12" customHeight="1">
      <c r="A350" s="49"/>
      <c r="B350" s="49"/>
      <c r="G350" s="35"/>
    </row>
    <row r="351" spans="1:7" ht="12" customHeight="1">
      <c r="A351" s="49"/>
      <c r="B351" s="49"/>
      <c r="G351" s="35"/>
    </row>
    <row r="352" spans="1:7" ht="12" customHeight="1">
      <c r="A352" s="49"/>
      <c r="B352" s="49"/>
      <c r="G352" s="35"/>
    </row>
    <row r="353" spans="1:7" ht="12" customHeight="1">
      <c r="A353" s="49"/>
      <c r="B353" s="49"/>
      <c r="G353" s="35"/>
    </row>
    <row r="354" spans="1:7" ht="12" customHeight="1">
      <c r="A354" s="49"/>
      <c r="B354" s="49"/>
      <c r="G354" s="35"/>
    </row>
    <row r="355" spans="1:7" ht="12" customHeight="1">
      <c r="A355" s="49"/>
      <c r="B355" s="49"/>
      <c r="G355" s="35"/>
    </row>
    <row r="356" spans="1:7" ht="12" customHeight="1">
      <c r="A356" s="49"/>
      <c r="B356" s="49"/>
      <c r="G356" s="35"/>
    </row>
    <row r="357" spans="1:7" ht="12" customHeight="1">
      <c r="A357" s="49"/>
      <c r="B357" s="49"/>
      <c r="G357" s="35"/>
    </row>
    <row r="358" spans="1:7" ht="12" customHeight="1">
      <c r="A358" s="49"/>
      <c r="B358" s="49"/>
      <c r="G358" s="35"/>
    </row>
    <row r="359" spans="1:7" ht="12" customHeight="1">
      <c r="A359" s="49"/>
      <c r="B359" s="49"/>
      <c r="G359" s="35"/>
    </row>
    <row r="360" spans="1:7" ht="12" customHeight="1">
      <c r="A360" s="49"/>
      <c r="B360" s="49"/>
      <c r="G360" s="35"/>
    </row>
    <row r="361" spans="1:7" ht="12" customHeight="1">
      <c r="A361" s="49"/>
      <c r="B361" s="49"/>
      <c r="G361" s="35"/>
    </row>
    <row r="362" spans="1:7" ht="12" customHeight="1">
      <c r="A362" s="49"/>
      <c r="B362" s="49"/>
      <c r="G362" s="35"/>
    </row>
    <row r="363" spans="1:7" ht="12" customHeight="1">
      <c r="A363" s="49"/>
      <c r="B363" s="49"/>
      <c r="G363" s="35"/>
    </row>
    <row r="364" spans="1:7" ht="12" customHeight="1">
      <c r="A364" s="49"/>
      <c r="B364" s="49"/>
      <c r="G364" s="35"/>
    </row>
    <row r="365" spans="1:7" ht="12" customHeight="1">
      <c r="A365" s="49"/>
      <c r="B365" s="49"/>
      <c r="G365" s="35"/>
    </row>
    <row r="366" spans="1:7" ht="12" customHeight="1">
      <c r="A366" s="49"/>
      <c r="B366" s="49"/>
      <c r="G366" s="35"/>
    </row>
    <row r="367" spans="1:7" ht="12" customHeight="1">
      <c r="A367" s="49"/>
      <c r="B367" s="49"/>
      <c r="G367" s="35"/>
    </row>
    <row r="368" spans="1:7" ht="12" customHeight="1">
      <c r="A368" s="49"/>
      <c r="B368" s="49"/>
      <c r="G368" s="35"/>
    </row>
    <row r="369" spans="1:7" ht="12" customHeight="1">
      <c r="A369" s="49"/>
      <c r="B369" s="49"/>
      <c r="G369" s="35"/>
    </row>
    <row r="370" spans="1:7" ht="12" customHeight="1">
      <c r="G370" s="35"/>
    </row>
    <row r="371" spans="1:7" ht="12" customHeight="1">
      <c r="A371" s="49"/>
      <c r="B371" s="49"/>
      <c r="G371" s="35"/>
    </row>
    <row r="372" spans="1:7" ht="12" customHeight="1">
      <c r="A372" s="49"/>
      <c r="B372" s="49"/>
      <c r="G372" s="35"/>
    </row>
    <row r="373" spans="1:7" ht="12" customHeight="1">
      <c r="A373" s="49"/>
      <c r="B373" s="49"/>
      <c r="G373" s="35"/>
    </row>
    <row r="374" spans="1:7" ht="12" customHeight="1">
      <c r="A374" s="49"/>
      <c r="B374" s="49"/>
      <c r="G374" s="35"/>
    </row>
    <row r="375" spans="1:7" ht="12" customHeight="1">
      <c r="A375" s="49"/>
      <c r="B375" s="49"/>
      <c r="G375" s="35"/>
    </row>
    <row r="376" spans="1:7" ht="12" customHeight="1">
      <c r="A376" s="49"/>
      <c r="B376" s="49"/>
      <c r="G376" s="35"/>
    </row>
    <row r="377" spans="1:7" ht="12" customHeight="1">
      <c r="A377" s="49"/>
      <c r="B377" s="49"/>
      <c r="G377" s="35"/>
    </row>
    <row r="378" spans="1:7" ht="12" customHeight="1">
      <c r="A378" s="49"/>
      <c r="B378" s="49"/>
      <c r="G378" s="35"/>
    </row>
    <row r="379" spans="1:7" ht="12" customHeight="1">
      <c r="A379" s="49"/>
      <c r="B379" s="49"/>
      <c r="G379" s="35"/>
    </row>
    <row r="380" spans="1:7" ht="12" customHeight="1">
      <c r="A380" s="49"/>
      <c r="B380" s="49"/>
      <c r="G380" s="35"/>
    </row>
    <row r="381" spans="1:7" ht="12" customHeight="1">
      <c r="A381" s="49"/>
      <c r="B381" s="49"/>
      <c r="G381" s="35"/>
    </row>
    <row r="382" spans="1:7" ht="12" customHeight="1">
      <c r="A382" s="49"/>
      <c r="B382" s="49"/>
      <c r="G382" s="35"/>
    </row>
    <row r="383" spans="1:7" ht="12" customHeight="1">
      <c r="A383" s="49"/>
      <c r="B383" s="49"/>
      <c r="G383" s="35"/>
    </row>
    <row r="384" spans="1:7" ht="12" customHeight="1">
      <c r="A384" s="49"/>
      <c r="B384" s="49"/>
      <c r="G384" s="35"/>
    </row>
    <row r="385" spans="1:7" ht="12" customHeight="1">
      <c r="A385" s="49"/>
      <c r="B385" s="49"/>
      <c r="G385" s="35"/>
    </row>
    <row r="386" spans="1:7" ht="12" customHeight="1">
      <c r="A386" s="49"/>
      <c r="B386" s="49"/>
      <c r="G386" s="35"/>
    </row>
    <row r="387" spans="1:7" ht="12" customHeight="1">
      <c r="A387" s="49"/>
      <c r="B387" s="49"/>
      <c r="G387" s="35"/>
    </row>
    <row r="388" spans="1:7" ht="12" customHeight="1">
      <c r="A388" s="49"/>
      <c r="B388" s="49"/>
      <c r="G388" s="35"/>
    </row>
    <row r="389" spans="1:7" ht="12" customHeight="1">
      <c r="A389" s="49"/>
      <c r="B389" s="49"/>
      <c r="G389" s="35"/>
    </row>
    <row r="390" spans="1:7" ht="12" customHeight="1">
      <c r="A390" s="49"/>
      <c r="B390" s="49"/>
      <c r="G390" s="35"/>
    </row>
    <row r="391" spans="1:7" ht="12" customHeight="1">
      <c r="A391" s="49"/>
      <c r="B391" s="49"/>
      <c r="G391" s="35"/>
    </row>
    <row r="392" spans="1:7" ht="12" customHeight="1">
      <c r="A392" s="49"/>
      <c r="B392" s="49"/>
      <c r="G392" s="35"/>
    </row>
    <row r="393" spans="1:7" ht="12" customHeight="1">
      <c r="A393" s="49"/>
      <c r="B393" s="49"/>
      <c r="G393" s="35"/>
    </row>
    <row r="394" spans="1:7" ht="12" customHeight="1">
      <c r="A394" s="49"/>
      <c r="B394" s="49"/>
      <c r="G394" s="35"/>
    </row>
    <row r="395" spans="1:7" ht="12" customHeight="1">
      <c r="A395" s="49"/>
      <c r="B395" s="49"/>
    </row>
    <row r="396" spans="1:7" ht="12" customHeight="1">
      <c r="A396" s="49"/>
      <c r="B396" s="49"/>
    </row>
    <row r="397" spans="1:7" ht="12" customHeight="1">
      <c r="A397" s="49"/>
      <c r="B397" s="49"/>
    </row>
    <row r="398" spans="1:7" ht="12" customHeight="1">
      <c r="A398" s="49"/>
      <c r="B398" s="49"/>
    </row>
    <row r="399" spans="1:7" ht="12" customHeight="1">
      <c r="A399" s="49"/>
      <c r="B399" s="49"/>
    </row>
    <row r="400" spans="1:7"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c r="A449" s="49"/>
      <c r="B449" s="49"/>
    </row>
    <row r="450" spans="1:2" ht="12" customHeight="1"/>
    <row r="451" spans="1:2" ht="12" customHeight="1"/>
    <row r="452" spans="1:2" ht="12" customHeight="1">
      <c r="A452" s="49"/>
      <c r="B452" s="49"/>
    </row>
    <row r="453" spans="1:2" ht="12" customHeight="1">
      <c r="A453" s="49"/>
      <c r="B453" s="49"/>
    </row>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c r="A620" s="49"/>
      <c r="B620" s="49"/>
    </row>
    <row r="621" spans="1:2" ht="12" customHeight="1"/>
    <row r="622" spans="1:2" ht="12" customHeight="1"/>
    <row r="623" spans="1:2" ht="12" customHeight="1"/>
    <row r="624" spans="1:2" ht="12" customHeight="1"/>
    <row r="625" spans="2:2" ht="12" customHeight="1">
      <c r="B625" s="29"/>
    </row>
    <row r="626" spans="2:2" ht="12" customHeight="1"/>
    <row r="627" spans="2:2" ht="12" customHeight="1"/>
    <row r="628" spans="2:2" ht="12" customHeight="1"/>
    <row r="629" spans="2:2" ht="12" customHeight="1"/>
    <row r="630" spans="2:2" ht="12" customHeight="1"/>
    <row r="631" spans="2:2" ht="12" customHeight="1"/>
    <row r="632" spans="2:2" ht="12" customHeight="1"/>
    <row r="633" spans="2:2" ht="12" customHeight="1"/>
    <row r="634" spans="2:2" ht="12" customHeight="1"/>
    <row r="635" spans="2:2" ht="12" customHeight="1"/>
    <row r="636" spans="2:2" ht="12" customHeight="1"/>
    <row r="637" spans="2:2" ht="12" customHeight="1"/>
    <row r="638" spans="2:2" ht="12" customHeight="1"/>
    <row r="639" spans="2:2" ht="12" customHeight="1"/>
    <row r="640" spans="2:2"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spans="2:2" ht="12" customHeight="1"/>
    <row r="754" spans="2:2" ht="12" customHeight="1"/>
    <row r="755" spans="2:2" ht="12" customHeight="1"/>
    <row r="756" spans="2:2" ht="12" customHeight="1"/>
    <row r="757" spans="2:2" ht="12" customHeight="1"/>
    <row r="758" spans="2:2" ht="12" customHeight="1"/>
    <row r="759" spans="2:2" ht="12" customHeight="1"/>
    <row r="760" spans="2:2" ht="12" customHeight="1"/>
    <row r="761" spans="2:2" ht="12" customHeight="1"/>
    <row r="762" spans="2:2" ht="12" customHeight="1"/>
    <row r="763" spans="2:2" ht="12" customHeight="1"/>
    <row r="764" spans="2:2" ht="12" customHeight="1"/>
    <row r="765" spans="2:2" ht="12" customHeight="1"/>
    <row r="766" spans="2:2" ht="12" customHeight="1"/>
    <row r="767" spans="2:2" ht="12" customHeight="1"/>
    <row r="768" spans="2:2" ht="12" customHeight="1">
      <c r="B768" s="29"/>
    </row>
    <row r="769" spans="2:2" ht="12" customHeight="1"/>
    <row r="770" spans="2:2" ht="12" customHeight="1"/>
    <row r="771" spans="2:2" ht="12" customHeight="1"/>
    <row r="772" spans="2:2" ht="12" customHeight="1"/>
    <row r="773" spans="2:2" ht="12" customHeight="1"/>
    <row r="774" spans="2:2" ht="12" customHeight="1"/>
    <row r="775" spans="2:2" ht="12" customHeight="1"/>
    <row r="776" spans="2:2" ht="12" customHeight="1"/>
    <row r="777" spans="2:2" ht="12" customHeight="1"/>
    <row r="778" spans="2:2" ht="12" customHeight="1"/>
    <row r="779" spans="2:2" ht="12" customHeight="1">
      <c r="B779" s="29"/>
    </row>
    <row r="780" spans="2:2" ht="12" customHeight="1"/>
    <row r="781" spans="2:2" ht="12" customHeight="1"/>
    <row r="782" spans="2:2" ht="12" customHeight="1"/>
    <row r="783" spans="2:2" ht="12" customHeight="1"/>
    <row r="784" spans="2:2"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spans="2:2" ht="12" customHeight="1">
      <c r="B833" s="29"/>
    </row>
    <row r="834" spans="2:2" ht="12" customHeight="1"/>
    <row r="835" spans="2:2" ht="12" customHeight="1"/>
    <row r="836" spans="2:2" ht="12" customHeight="1"/>
    <row r="837" spans="2:2" ht="12" customHeight="1"/>
    <row r="838" spans="2:2" ht="12" customHeight="1"/>
    <row r="839" spans="2:2" ht="12" customHeight="1"/>
    <row r="840" spans="2:2" ht="12" customHeight="1"/>
    <row r="841" spans="2:2" ht="12" customHeight="1"/>
    <row r="842" spans="2:2" ht="12" customHeight="1"/>
    <row r="843" spans="2:2" ht="12" customHeight="1"/>
    <row r="844" spans="2:2" ht="12" customHeight="1"/>
    <row r="845" spans="2:2" ht="12" customHeight="1"/>
    <row r="846" spans="2:2" ht="12" customHeight="1"/>
    <row r="847" spans="2:2" ht="12" customHeight="1"/>
    <row r="848" spans="2:2"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spans="2:2" ht="12" customHeight="1"/>
    <row r="930" spans="2:2" ht="12" customHeight="1">
      <c r="B930" s="29"/>
    </row>
    <row r="931" spans="2:2" ht="12" customHeight="1"/>
    <row r="932" spans="2:2" ht="12" customHeight="1"/>
    <row r="933" spans="2:2" ht="12" customHeight="1"/>
    <row r="934" spans="2:2" ht="12" customHeight="1"/>
    <row r="935" spans="2:2" ht="12" customHeight="1"/>
    <row r="936" spans="2:2" ht="12" customHeight="1"/>
    <row r="937" spans="2:2" ht="12" customHeight="1"/>
    <row r="938" spans="2:2" ht="12" customHeight="1"/>
    <row r="939" spans="2:2" ht="12" customHeight="1"/>
    <row r="940" spans="2:2" ht="12" customHeight="1"/>
    <row r="941" spans="2:2" ht="12" customHeight="1"/>
    <row r="942" spans="2:2" ht="12" customHeight="1"/>
    <row r="943" spans="2:2" ht="12" customHeight="1"/>
    <row r="944" spans="2:2"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spans="1:1" ht="12" customHeight="1"/>
    <row r="1314" spans="1:1" ht="12" customHeight="1"/>
    <row r="1315" spans="1:1" ht="12" customHeight="1"/>
    <row r="1316" spans="1:1" ht="12" customHeight="1"/>
    <row r="1317" spans="1:1" ht="12" customHeight="1"/>
    <row r="1318" spans="1:1" ht="12" customHeight="1"/>
    <row r="1319" spans="1:1" ht="12" customHeight="1">
      <c r="A1319" s="29"/>
    </row>
    <row r="1320" spans="1:1" ht="12" customHeight="1"/>
    <row r="1321" spans="1:1" ht="12" customHeight="1"/>
    <row r="1322" spans="1:1" ht="12" customHeight="1"/>
    <row r="1323" spans="1:1" ht="12" customHeight="1"/>
    <row r="1324" spans="1:1" ht="12" customHeight="1"/>
    <row r="1325" spans="1:1" ht="12" customHeight="1"/>
    <row r="1326" spans="1:1" ht="12" customHeight="1"/>
    <row r="1327" spans="1:1" ht="12" customHeight="1"/>
    <row r="1328" spans="1:1"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spans="2:2" ht="12" customHeight="1"/>
    <row r="1346" spans="2:2" ht="12" customHeight="1"/>
    <row r="1347" spans="2:2" ht="12" customHeight="1">
      <c r="B1347" s="29"/>
    </row>
    <row r="1348" spans="2:2" ht="12" customHeight="1"/>
    <row r="1349" spans="2:2" ht="12" customHeight="1"/>
    <row r="1350" spans="2:2" ht="12" customHeight="1"/>
    <row r="1351" spans="2:2" ht="12" customHeight="1"/>
    <row r="1352" spans="2:2" ht="12" customHeight="1"/>
    <row r="1353" spans="2:2" ht="12" customHeight="1"/>
    <row r="1354" spans="2:2" ht="12" customHeight="1"/>
    <row r="1355" spans="2:2" ht="12" customHeight="1"/>
    <row r="1356" spans="2:2" ht="12" customHeight="1"/>
    <row r="1357" spans="2:2" ht="12" customHeight="1"/>
    <row r="1358" spans="2:2" ht="12" customHeight="1"/>
    <row r="1359" spans="2:2" ht="12" customHeight="1"/>
    <row r="1360" spans="2:2" ht="12" customHeight="1"/>
    <row r="1361" spans="1:2" ht="12" customHeight="1"/>
    <row r="1362" spans="1:2" ht="12" customHeight="1"/>
    <row r="1363" spans="1:2" ht="12" customHeight="1"/>
    <row r="1364" spans="1:2" ht="12" customHeight="1"/>
    <row r="1365" spans="1:2" ht="12" customHeight="1">
      <c r="A1365" s="29"/>
    </row>
    <row r="1366" spans="1:2" ht="12" customHeight="1"/>
    <row r="1367" spans="1:2" ht="12" customHeight="1"/>
    <row r="1368" spans="1:2" ht="12" customHeight="1"/>
    <row r="1369" spans="1:2" ht="12" customHeight="1"/>
    <row r="1370" spans="1:2" ht="12" customHeight="1"/>
    <row r="1371" spans="1:2" ht="12" customHeight="1"/>
    <row r="1372" spans="1:2" ht="12" customHeight="1"/>
    <row r="1373" spans="1:2" ht="12" customHeight="1"/>
    <row r="1374" spans="1:2" ht="12" customHeight="1"/>
    <row r="1375" spans="1:2" ht="12" customHeight="1">
      <c r="B1375" s="29"/>
    </row>
    <row r="1376" spans="1:2"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Q393"/>
  <sheetViews>
    <sheetView showGridLines="0" zoomScaleNormal="100" workbookViewId="0"/>
  </sheetViews>
  <sheetFormatPr defaultRowHeight="11.25" customHeight="1"/>
  <cols>
    <col min="1" max="2" width="6.42578125" style="53"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19" width="8.7109375" style="74" customWidth="1"/>
    <col min="20" max="20" width="11.5703125" style="53" customWidth="1"/>
    <col min="21" max="30" width="8.7109375" style="53" customWidth="1"/>
    <col min="31" max="32" width="11.42578125" style="53" customWidth="1"/>
    <col min="33" max="34" width="9.140625" style="53"/>
    <col min="35" max="35" width="16" style="53" customWidth="1"/>
    <col min="36"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52"/>
    </row>
    <row r="2" spans="1:69" ht="11.25" customHeight="1">
      <c r="A2" s="54"/>
      <c r="F2" s="59"/>
      <c r="G2" s="59"/>
      <c r="H2" s="59"/>
      <c r="R2" s="53"/>
      <c r="S2" s="53"/>
    </row>
    <row r="3" spans="1:69" ht="11.25" customHeight="1">
      <c r="A3" s="54"/>
      <c r="C3" s="51" t="s">
        <v>821</v>
      </c>
      <c r="F3" s="59"/>
      <c r="G3" s="59"/>
      <c r="H3" s="59"/>
      <c r="R3" s="53"/>
      <c r="S3" s="53"/>
    </row>
    <row r="4" spans="1:69" ht="11.25" customHeight="1">
      <c r="A4" s="54"/>
      <c r="C4" s="51" t="s">
        <v>822</v>
      </c>
    </row>
    <row r="5" spans="1:69" ht="11.25" customHeight="1">
      <c r="A5" s="54"/>
      <c r="C5" s="56"/>
    </row>
    <row r="6" spans="1:69" ht="15">
      <c r="C6" s="57" t="s">
        <v>1038</v>
      </c>
    </row>
    <row r="7" spans="1:69" ht="12">
      <c r="C7" s="58" t="s">
        <v>857</v>
      </c>
      <c r="U7" s="75"/>
    </row>
    <row r="8" spans="1:69" ht="12" customHeight="1">
      <c r="A8" s="52"/>
      <c r="B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c r="AT8" s="78"/>
      <c r="AU8" s="78"/>
    </row>
    <row r="9" spans="1:69" ht="12" customHeight="1">
      <c r="C9" s="7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8"/>
      <c r="AM9" s="78"/>
      <c r="AN9" s="78"/>
      <c r="AO9" s="78"/>
      <c r="AP9" s="78"/>
      <c r="AQ9" s="78"/>
      <c r="AR9" s="78"/>
      <c r="AS9" s="78"/>
      <c r="AT9" s="78"/>
      <c r="AU9" s="78"/>
    </row>
    <row r="10" spans="1:69" ht="36">
      <c r="A10" s="79"/>
      <c r="B10" s="79"/>
      <c r="C10" s="62"/>
      <c r="D10" s="61"/>
      <c r="E10" s="85" t="s">
        <v>847</v>
      </c>
      <c r="F10" s="85" t="s">
        <v>848</v>
      </c>
      <c r="G10" s="85" t="s">
        <v>849</v>
      </c>
      <c r="H10" s="85" t="s">
        <v>850</v>
      </c>
      <c r="I10" s="85" t="s">
        <v>1032</v>
      </c>
      <c r="J10" s="85" t="s">
        <v>871</v>
      </c>
      <c r="K10" s="134">
        <v>1</v>
      </c>
      <c r="L10" s="134">
        <v>2</v>
      </c>
      <c r="M10" s="134">
        <v>3</v>
      </c>
      <c r="N10" s="134">
        <v>4</v>
      </c>
      <c r="O10" s="134">
        <v>5</v>
      </c>
      <c r="P10" s="134">
        <v>6</v>
      </c>
      <c r="Q10" s="134">
        <v>7</v>
      </c>
      <c r="R10" s="134">
        <v>8</v>
      </c>
      <c r="S10" s="134">
        <v>9</v>
      </c>
      <c r="T10" s="134">
        <v>10</v>
      </c>
      <c r="U10" s="134">
        <v>11</v>
      </c>
      <c r="V10" s="134">
        <v>12</v>
      </c>
      <c r="W10" s="134">
        <v>13</v>
      </c>
      <c r="X10" s="134">
        <v>14</v>
      </c>
      <c r="Y10" s="134">
        <v>15</v>
      </c>
      <c r="Z10" s="134">
        <v>16</v>
      </c>
      <c r="AA10" s="134">
        <v>17</v>
      </c>
      <c r="AB10" s="134">
        <v>18</v>
      </c>
      <c r="AC10" s="134">
        <v>19</v>
      </c>
      <c r="AD10" s="134">
        <v>20</v>
      </c>
      <c r="AE10" s="134">
        <v>21</v>
      </c>
      <c r="AF10" s="134">
        <v>22</v>
      </c>
      <c r="AG10" s="134">
        <v>23</v>
      </c>
      <c r="AH10" s="134">
        <v>24</v>
      </c>
      <c r="AI10" s="134">
        <v>25</v>
      </c>
      <c r="AJ10" s="134">
        <v>26</v>
      </c>
      <c r="AK10" s="134">
        <v>27</v>
      </c>
      <c r="AL10" s="134">
        <v>28</v>
      </c>
      <c r="AM10" s="134">
        <v>29</v>
      </c>
      <c r="AN10" s="134">
        <v>30</v>
      </c>
      <c r="AO10" s="134">
        <v>31</v>
      </c>
      <c r="AP10" s="134">
        <v>32</v>
      </c>
      <c r="AQ10" s="134">
        <v>33</v>
      </c>
      <c r="AR10" s="134">
        <v>34</v>
      </c>
      <c r="AS10" s="134">
        <v>35</v>
      </c>
      <c r="AT10" s="134">
        <v>36</v>
      </c>
      <c r="BB10" s="84"/>
      <c r="BC10" s="84"/>
      <c r="BJ10" s="81"/>
      <c r="BM10" s="6"/>
      <c r="BN10" s="6"/>
      <c r="BP10" s="82"/>
      <c r="BQ10" s="83"/>
    </row>
    <row r="11" spans="1:69" ht="12" customHeight="1">
      <c r="A11" s="140">
        <v>0</v>
      </c>
      <c r="B11" s="141">
        <f>B13+1</f>
        <v>31.75</v>
      </c>
      <c r="C11" s="62" t="s">
        <v>824</v>
      </c>
      <c r="D11" s="63" t="s">
        <v>874</v>
      </c>
      <c r="E11" s="93">
        <v>0</v>
      </c>
      <c r="F11" s="55">
        <f t="shared" ref="F11:F42" si="0">MIN(H11:AT11)</f>
        <v>861.22</v>
      </c>
      <c r="G11" s="55">
        <f t="shared" ref="G11:G42" si="1">MAX(H11:AT11)-F11</f>
        <v>474.07999999999993</v>
      </c>
      <c r="H11" s="60">
        <v>989.9</v>
      </c>
      <c r="I11" s="121">
        <v>861.22</v>
      </c>
      <c r="J11" s="120">
        <v>1335.3</v>
      </c>
      <c r="K11" s="121">
        <v>1078.55</v>
      </c>
      <c r="L11" s="121">
        <v>887.58</v>
      </c>
      <c r="M11" s="121">
        <v>1049.17</v>
      </c>
      <c r="N11" s="121">
        <v>941.48</v>
      </c>
      <c r="O11" s="122"/>
      <c r="P11" s="120"/>
      <c r="Q11" s="120"/>
      <c r="R11" s="120"/>
      <c r="S11" s="120"/>
      <c r="T11" s="120"/>
      <c r="U11" s="120"/>
      <c r="V11" s="120"/>
      <c r="W11" s="120"/>
      <c r="X11" s="120"/>
      <c r="Y11" s="120"/>
      <c r="Z11" s="120"/>
      <c r="AA11" s="120"/>
      <c r="AB11" s="120"/>
      <c r="AC11" s="120"/>
      <c r="AD11" s="120"/>
      <c r="AE11" s="120"/>
      <c r="AF11" s="120"/>
      <c r="AG11" s="120"/>
      <c r="AH11" s="120"/>
      <c r="AI11" s="126"/>
      <c r="AJ11" s="120"/>
      <c r="AK11" s="126"/>
      <c r="AL11" s="126"/>
      <c r="AM11" s="126"/>
      <c r="AN11" s="127"/>
      <c r="AO11" s="126"/>
      <c r="AP11" s="126"/>
      <c r="AQ11" s="127"/>
      <c r="AR11" s="126"/>
      <c r="AS11" s="126"/>
      <c r="AT11" s="126"/>
      <c r="AU11" s="139">
        <f t="shared" ref="AU11:AU42" si="2">AU12+0.5</f>
        <v>32</v>
      </c>
      <c r="AW11" s="62" t="s">
        <v>824</v>
      </c>
      <c r="AX11" s="152">
        <v>986.61</v>
      </c>
      <c r="BB11" s="84"/>
      <c r="BC11" s="84"/>
      <c r="BJ11" s="81"/>
      <c r="BM11" s="87"/>
      <c r="BN11" s="87"/>
      <c r="BP11" s="88"/>
      <c r="BQ11" s="83"/>
    </row>
    <row r="12" spans="1:69" ht="12" customHeight="1">
      <c r="A12" s="140"/>
      <c r="B12" s="141"/>
      <c r="C12" s="62"/>
      <c r="D12" s="63" t="s">
        <v>875</v>
      </c>
      <c r="E12" s="93">
        <v>0</v>
      </c>
      <c r="F12" s="55">
        <f t="shared" si="0"/>
        <v>868.16</v>
      </c>
      <c r="G12" s="55">
        <f t="shared" si="1"/>
        <v>485.4</v>
      </c>
      <c r="H12" s="60">
        <v>983.48</v>
      </c>
      <c r="I12" s="121">
        <v>868.16</v>
      </c>
      <c r="J12" s="120">
        <v>1353.56</v>
      </c>
      <c r="K12" s="121">
        <v>1081.79</v>
      </c>
      <c r="L12" s="121">
        <v>868.34</v>
      </c>
      <c r="M12" s="121">
        <v>1014.74</v>
      </c>
      <c r="N12" s="121">
        <v>932.88</v>
      </c>
      <c r="O12" s="129"/>
      <c r="P12" s="120"/>
      <c r="Q12" s="120"/>
      <c r="R12" s="120"/>
      <c r="S12" s="120"/>
      <c r="T12" s="120"/>
      <c r="U12" s="120"/>
      <c r="V12" s="120"/>
      <c r="W12" s="120"/>
      <c r="X12" s="120"/>
      <c r="Y12" s="120"/>
      <c r="Z12" s="120"/>
      <c r="AA12" s="120"/>
      <c r="AB12" s="120"/>
      <c r="AC12" s="120"/>
      <c r="AD12" s="120"/>
      <c r="AE12" s="120"/>
      <c r="AF12" s="120"/>
      <c r="AG12" s="120"/>
      <c r="AH12" s="120"/>
      <c r="AI12" s="126"/>
      <c r="AJ12" s="120"/>
      <c r="AK12" s="126"/>
      <c r="AL12" s="126"/>
      <c r="AM12" s="126"/>
      <c r="AN12" s="127"/>
      <c r="AO12" s="126"/>
      <c r="AP12" s="126"/>
      <c r="AQ12" s="127"/>
      <c r="AR12" s="126"/>
      <c r="AS12" s="126"/>
      <c r="AT12" s="126"/>
      <c r="AU12" s="139">
        <f t="shared" si="2"/>
        <v>31.5</v>
      </c>
      <c r="AW12" s="148" t="s">
        <v>887</v>
      </c>
      <c r="AX12" s="152">
        <v>986.61</v>
      </c>
      <c r="BB12" s="84"/>
      <c r="BC12" s="84"/>
      <c r="BJ12" s="81"/>
      <c r="BM12" s="87"/>
      <c r="BN12" s="87"/>
      <c r="BP12" s="88"/>
      <c r="BQ12" s="83"/>
    </row>
    <row r="13" spans="1:69" ht="12" customHeight="1">
      <c r="A13" s="140">
        <v>0</v>
      </c>
      <c r="B13" s="141">
        <f>B15+1</f>
        <v>30.75</v>
      </c>
      <c r="C13" s="84" t="s">
        <v>833</v>
      </c>
      <c r="D13" s="63" t="s">
        <v>874</v>
      </c>
      <c r="E13" s="93">
        <v>0</v>
      </c>
      <c r="F13" s="55">
        <f t="shared" si="0"/>
        <v>736.58</v>
      </c>
      <c r="G13" s="55">
        <f t="shared" si="1"/>
        <v>0</v>
      </c>
      <c r="H13" s="55">
        <v>736.58</v>
      </c>
      <c r="I13" s="125"/>
      <c r="J13" s="126"/>
      <c r="K13" s="126"/>
      <c r="L13" s="126"/>
      <c r="M13" s="120"/>
      <c r="N13" s="120"/>
      <c r="O13" s="129"/>
      <c r="P13" s="120"/>
      <c r="Q13" s="120"/>
      <c r="R13" s="123"/>
      <c r="S13" s="123"/>
      <c r="T13" s="120"/>
      <c r="U13" s="120"/>
      <c r="V13" s="120"/>
      <c r="W13" s="120"/>
      <c r="X13" s="120"/>
      <c r="Y13" s="120"/>
      <c r="Z13" s="120"/>
      <c r="AA13" s="120"/>
      <c r="AB13" s="120"/>
      <c r="AC13" s="120"/>
      <c r="AD13" s="120"/>
      <c r="AE13" s="120"/>
      <c r="AF13" s="120"/>
      <c r="AG13" s="130"/>
      <c r="AH13" s="130"/>
      <c r="AI13" s="126"/>
      <c r="AJ13" s="126"/>
      <c r="AK13" s="126"/>
      <c r="AL13" s="126"/>
      <c r="AM13" s="126"/>
      <c r="AN13" s="126"/>
      <c r="AO13" s="126"/>
      <c r="AP13" s="126"/>
      <c r="AQ13" s="126"/>
      <c r="AR13" s="126"/>
      <c r="AS13" s="126"/>
      <c r="AT13" s="126"/>
      <c r="AU13" s="139">
        <f t="shared" si="2"/>
        <v>31</v>
      </c>
      <c r="AW13" s="84" t="s">
        <v>833</v>
      </c>
      <c r="AX13" s="152">
        <v>761.37</v>
      </c>
      <c r="BB13" s="84"/>
      <c r="BC13" s="84"/>
      <c r="BJ13" s="81"/>
      <c r="BM13" s="87"/>
      <c r="BN13" s="87"/>
      <c r="BO13" s="89"/>
      <c r="BP13" s="82"/>
      <c r="BQ13" s="83"/>
    </row>
    <row r="14" spans="1:69" ht="12" customHeight="1">
      <c r="A14" s="140"/>
      <c r="B14" s="141"/>
      <c r="C14" s="84"/>
      <c r="D14" s="63" t="s">
        <v>875</v>
      </c>
      <c r="E14" s="93">
        <v>0</v>
      </c>
      <c r="F14" s="55">
        <f t="shared" si="0"/>
        <v>782.24</v>
      </c>
      <c r="G14" s="55">
        <f t="shared" si="1"/>
        <v>0</v>
      </c>
      <c r="H14" s="60">
        <v>782.24</v>
      </c>
      <c r="I14" s="125"/>
      <c r="J14" s="126"/>
      <c r="K14" s="126"/>
      <c r="L14" s="126"/>
      <c r="M14" s="120"/>
      <c r="N14" s="120"/>
      <c r="O14" s="129"/>
      <c r="P14" s="120"/>
      <c r="Q14" s="120"/>
      <c r="R14" s="123"/>
      <c r="S14" s="123"/>
      <c r="T14" s="120"/>
      <c r="U14" s="120"/>
      <c r="V14" s="120"/>
      <c r="W14" s="120"/>
      <c r="X14" s="120"/>
      <c r="Y14" s="120"/>
      <c r="Z14" s="120"/>
      <c r="AA14" s="120"/>
      <c r="AB14" s="120"/>
      <c r="AC14" s="120"/>
      <c r="AD14" s="120"/>
      <c r="AE14" s="120"/>
      <c r="AF14" s="120"/>
      <c r="AG14" s="130"/>
      <c r="AH14" s="130"/>
      <c r="AI14" s="126"/>
      <c r="AJ14" s="126"/>
      <c r="AK14" s="126"/>
      <c r="AL14" s="126"/>
      <c r="AM14" s="126"/>
      <c r="AN14" s="126"/>
      <c r="AO14" s="126"/>
      <c r="AP14" s="126"/>
      <c r="AQ14" s="126"/>
      <c r="AR14" s="126"/>
      <c r="AS14" s="126"/>
      <c r="AT14" s="126"/>
      <c r="AU14" s="139">
        <f t="shared" si="2"/>
        <v>30.5</v>
      </c>
      <c r="AW14" s="151" t="s">
        <v>899</v>
      </c>
      <c r="AX14" s="152">
        <v>761.37</v>
      </c>
      <c r="BB14" s="84"/>
      <c r="BC14" s="84"/>
      <c r="BJ14" s="81"/>
      <c r="BM14" s="87"/>
      <c r="BN14" s="87"/>
      <c r="BO14" s="89"/>
      <c r="BP14" s="82"/>
      <c r="BQ14" s="83"/>
    </row>
    <row r="15" spans="1:69" ht="12" customHeight="1">
      <c r="A15" s="140">
        <v>0</v>
      </c>
      <c r="B15" s="141">
        <f>B17+1</f>
        <v>29.75</v>
      </c>
      <c r="C15" s="84" t="s">
        <v>834</v>
      </c>
      <c r="D15" s="63" t="s">
        <v>874</v>
      </c>
      <c r="E15" s="93">
        <v>0</v>
      </c>
      <c r="F15" s="55">
        <f t="shared" si="0"/>
        <v>714.44</v>
      </c>
      <c r="G15" s="55">
        <f t="shared" si="1"/>
        <v>0</v>
      </c>
      <c r="H15" s="55">
        <v>714.44</v>
      </c>
      <c r="I15" s="125"/>
      <c r="J15" s="126"/>
      <c r="K15" s="126"/>
      <c r="L15" s="126"/>
      <c r="M15" s="120"/>
      <c r="N15" s="120"/>
      <c r="O15" s="129"/>
      <c r="P15" s="120"/>
      <c r="Q15" s="120"/>
      <c r="R15" s="123"/>
      <c r="S15" s="123"/>
      <c r="T15" s="120"/>
      <c r="U15" s="120"/>
      <c r="V15" s="120"/>
      <c r="W15" s="120"/>
      <c r="X15" s="120"/>
      <c r="Y15" s="120"/>
      <c r="Z15" s="120"/>
      <c r="AA15" s="120"/>
      <c r="AB15" s="120"/>
      <c r="AC15" s="120"/>
      <c r="AD15" s="120"/>
      <c r="AE15" s="120"/>
      <c r="AF15" s="120"/>
      <c r="AG15" s="130"/>
      <c r="AH15" s="130"/>
      <c r="AI15" s="126"/>
      <c r="AJ15" s="126"/>
      <c r="AK15" s="126"/>
      <c r="AL15" s="126"/>
      <c r="AM15" s="126"/>
      <c r="AN15" s="126"/>
      <c r="AO15" s="126"/>
      <c r="AP15" s="126"/>
      <c r="AQ15" s="126"/>
      <c r="AR15" s="126"/>
      <c r="AS15" s="126"/>
      <c r="AT15" s="126"/>
      <c r="AU15" s="139">
        <f t="shared" si="2"/>
        <v>30</v>
      </c>
      <c r="AW15" s="84" t="s">
        <v>834</v>
      </c>
      <c r="AX15" s="152">
        <v>760.87</v>
      </c>
      <c r="BB15" s="84"/>
      <c r="BC15" s="84"/>
      <c r="BJ15" s="81"/>
      <c r="BM15" s="87"/>
      <c r="BN15" s="87"/>
      <c r="BP15" s="82"/>
      <c r="BQ15" s="83"/>
    </row>
    <row r="16" spans="1:69" ht="12" customHeight="1">
      <c r="A16" s="140"/>
      <c r="B16" s="141"/>
      <c r="C16" s="84"/>
      <c r="D16" s="63" t="s">
        <v>875</v>
      </c>
      <c r="E16" s="93">
        <v>0</v>
      </c>
      <c r="F16" s="55">
        <f t="shared" si="0"/>
        <v>800.55</v>
      </c>
      <c r="G16" s="55">
        <f t="shared" si="1"/>
        <v>0</v>
      </c>
      <c r="H16" s="60">
        <v>800.55</v>
      </c>
      <c r="I16" s="125"/>
      <c r="J16" s="126"/>
      <c r="K16" s="126"/>
      <c r="L16" s="126"/>
      <c r="M16" s="120"/>
      <c r="N16" s="120"/>
      <c r="O16" s="129"/>
      <c r="P16" s="120"/>
      <c r="Q16" s="120"/>
      <c r="R16" s="123"/>
      <c r="S16" s="123"/>
      <c r="T16" s="120"/>
      <c r="U16" s="120"/>
      <c r="V16" s="120"/>
      <c r="W16" s="120"/>
      <c r="X16" s="120"/>
      <c r="Y16" s="120"/>
      <c r="Z16" s="120"/>
      <c r="AA16" s="120"/>
      <c r="AB16" s="120"/>
      <c r="AC16" s="120"/>
      <c r="AD16" s="120"/>
      <c r="AE16" s="120"/>
      <c r="AF16" s="120"/>
      <c r="AG16" s="130"/>
      <c r="AH16" s="130"/>
      <c r="AI16" s="126"/>
      <c r="AJ16" s="126"/>
      <c r="AK16" s="126"/>
      <c r="AL16" s="126"/>
      <c r="AM16" s="126"/>
      <c r="AN16" s="126"/>
      <c r="AO16" s="126"/>
      <c r="AP16" s="126"/>
      <c r="AQ16" s="126"/>
      <c r="AR16" s="126"/>
      <c r="AS16" s="126"/>
      <c r="AT16" s="126"/>
      <c r="AU16" s="139">
        <f t="shared" si="2"/>
        <v>29.5</v>
      </c>
      <c r="AW16" s="151" t="s">
        <v>900</v>
      </c>
      <c r="AX16" s="152">
        <v>760.87</v>
      </c>
      <c r="BB16" s="84"/>
      <c r="BC16" s="84"/>
      <c r="BJ16" s="81"/>
      <c r="BM16" s="87"/>
      <c r="BN16" s="87"/>
      <c r="BP16" s="82"/>
      <c r="BQ16" s="83"/>
    </row>
    <row r="17" spans="1:69" ht="12" customHeight="1">
      <c r="A17" s="140">
        <v>0</v>
      </c>
      <c r="B17" s="141">
        <f>B19+1</f>
        <v>28.75</v>
      </c>
      <c r="C17" s="53" t="s">
        <v>840</v>
      </c>
      <c r="D17" s="63" t="s">
        <v>874</v>
      </c>
      <c r="E17" s="93">
        <v>0</v>
      </c>
      <c r="F17" s="55">
        <f t="shared" si="0"/>
        <v>577.52</v>
      </c>
      <c r="G17" s="55">
        <f t="shared" si="1"/>
        <v>255.31000000000006</v>
      </c>
      <c r="H17" s="60">
        <v>702.92</v>
      </c>
      <c r="I17" s="126">
        <v>577.52</v>
      </c>
      <c r="J17" s="126">
        <v>706.63</v>
      </c>
      <c r="K17" s="126">
        <v>633.76</v>
      </c>
      <c r="L17" s="126">
        <v>639.26</v>
      </c>
      <c r="M17" s="126">
        <v>700.87</v>
      </c>
      <c r="N17" s="126">
        <v>811.16</v>
      </c>
      <c r="O17" s="126">
        <v>832.83</v>
      </c>
      <c r="P17" s="126">
        <v>706.93</v>
      </c>
      <c r="Q17" s="120"/>
      <c r="R17" s="123"/>
      <c r="S17" s="123"/>
      <c r="T17" s="120"/>
      <c r="U17" s="120"/>
      <c r="V17" s="120"/>
      <c r="W17" s="120"/>
      <c r="X17" s="120"/>
      <c r="Y17" s="120"/>
      <c r="Z17" s="120"/>
      <c r="AA17" s="120"/>
      <c r="AB17" s="120"/>
      <c r="AC17" s="120"/>
      <c r="AD17" s="120"/>
      <c r="AE17" s="120"/>
      <c r="AF17" s="120"/>
      <c r="AG17" s="130"/>
      <c r="AH17" s="130"/>
      <c r="AI17" s="126"/>
      <c r="AJ17" s="126"/>
      <c r="AK17" s="126"/>
      <c r="AL17" s="126"/>
      <c r="AM17" s="126"/>
      <c r="AN17" s="126"/>
      <c r="AO17" s="126"/>
      <c r="AP17" s="126"/>
      <c r="AQ17" s="126"/>
      <c r="AR17" s="126"/>
      <c r="AS17" s="126"/>
      <c r="AT17" s="126"/>
      <c r="AU17" s="139">
        <f t="shared" si="2"/>
        <v>29</v>
      </c>
      <c r="AW17" s="53" t="s">
        <v>840</v>
      </c>
      <c r="AX17" s="152">
        <v>731.32</v>
      </c>
      <c r="BB17" s="84"/>
      <c r="BC17" s="84"/>
      <c r="BJ17" s="81"/>
      <c r="BM17" s="87"/>
      <c r="BN17" s="87"/>
      <c r="BP17" s="82"/>
      <c r="BQ17" s="83"/>
    </row>
    <row r="18" spans="1:69" ht="12" customHeight="1">
      <c r="A18" s="140"/>
      <c r="B18" s="141"/>
      <c r="D18" s="63" t="s">
        <v>875</v>
      </c>
      <c r="E18" s="93">
        <v>0</v>
      </c>
      <c r="F18" s="55">
        <f t="shared" si="0"/>
        <v>624.30999999999995</v>
      </c>
      <c r="G18" s="55">
        <f t="shared" si="1"/>
        <v>305.82000000000005</v>
      </c>
      <c r="H18" s="60">
        <v>758.25</v>
      </c>
      <c r="I18" s="126">
        <v>624.30999999999995</v>
      </c>
      <c r="J18" s="126">
        <v>733.39</v>
      </c>
      <c r="K18" s="126">
        <v>664.45</v>
      </c>
      <c r="L18" s="126">
        <v>703.42</v>
      </c>
      <c r="M18" s="126">
        <v>734.05</v>
      </c>
      <c r="N18" s="126">
        <v>897.43</v>
      </c>
      <c r="O18" s="126">
        <v>930.13</v>
      </c>
      <c r="P18" s="126">
        <v>776</v>
      </c>
      <c r="Q18" s="120"/>
      <c r="R18" s="123"/>
      <c r="S18" s="123"/>
      <c r="T18" s="120"/>
      <c r="U18" s="120"/>
      <c r="V18" s="120"/>
      <c r="W18" s="120"/>
      <c r="X18" s="120"/>
      <c r="Y18" s="120"/>
      <c r="Z18" s="120"/>
      <c r="AA18" s="120"/>
      <c r="AB18" s="120"/>
      <c r="AC18" s="120"/>
      <c r="AD18" s="120"/>
      <c r="AE18" s="120"/>
      <c r="AF18" s="120"/>
      <c r="AG18" s="130"/>
      <c r="AH18" s="130"/>
      <c r="AI18" s="126"/>
      <c r="AJ18" s="126"/>
      <c r="AK18" s="126"/>
      <c r="AL18" s="126"/>
      <c r="AM18" s="126"/>
      <c r="AN18" s="126"/>
      <c r="AO18" s="126"/>
      <c r="AP18" s="126"/>
      <c r="AQ18" s="126"/>
      <c r="AR18" s="126"/>
      <c r="AS18" s="126"/>
      <c r="AT18" s="126"/>
      <c r="AU18" s="139">
        <f t="shared" si="2"/>
        <v>28.5</v>
      </c>
      <c r="AW18" s="69" t="s">
        <v>908</v>
      </c>
      <c r="AX18" s="152">
        <v>731.32</v>
      </c>
      <c r="BB18" s="84"/>
      <c r="BC18" s="84"/>
      <c r="BJ18" s="81"/>
      <c r="BM18" s="87"/>
      <c r="BN18" s="87"/>
      <c r="BP18" s="82"/>
      <c r="BQ18" s="83"/>
    </row>
    <row r="19" spans="1:69" ht="12" customHeight="1">
      <c r="A19" s="140">
        <v>0</v>
      </c>
      <c r="B19" s="141">
        <f>B21+1</f>
        <v>27.75</v>
      </c>
      <c r="C19" s="84" t="s">
        <v>835</v>
      </c>
      <c r="D19" s="63" t="s">
        <v>874</v>
      </c>
      <c r="E19" s="93">
        <v>0</v>
      </c>
      <c r="F19" s="55">
        <f t="shared" si="0"/>
        <v>533.45000000000005</v>
      </c>
      <c r="G19" s="55">
        <f t="shared" si="1"/>
        <v>144.74</v>
      </c>
      <c r="H19" s="60">
        <v>601.54999999999995</v>
      </c>
      <c r="I19" s="126">
        <v>533.45000000000005</v>
      </c>
      <c r="J19" s="126">
        <v>583.69000000000005</v>
      </c>
      <c r="K19" s="126">
        <v>617.79</v>
      </c>
      <c r="L19" s="126">
        <v>612.01</v>
      </c>
      <c r="M19" s="126">
        <v>676.2</v>
      </c>
      <c r="N19" s="126">
        <v>592.41</v>
      </c>
      <c r="O19" s="126">
        <v>678.19</v>
      </c>
      <c r="P19" s="120"/>
      <c r="Q19" s="120"/>
      <c r="R19" s="123"/>
      <c r="S19" s="123"/>
      <c r="T19" s="120"/>
      <c r="U19" s="120"/>
      <c r="V19" s="120"/>
      <c r="W19" s="120"/>
      <c r="X19" s="120"/>
      <c r="Y19" s="120"/>
      <c r="Z19" s="120"/>
      <c r="AA19" s="120"/>
      <c r="AB19" s="120"/>
      <c r="AC19" s="120"/>
      <c r="AD19" s="120"/>
      <c r="AE19" s="120"/>
      <c r="AF19" s="120"/>
      <c r="AG19" s="130"/>
      <c r="AH19" s="130"/>
      <c r="AI19" s="126"/>
      <c r="AJ19" s="126"/>
      <c r="AK19" s="126"/>
      <c r="AL19" s="126"/>
      <c r="AM19" s="126"/>
      <c r="AN19" s="126"/>
      <c r="AO19" s="126"/>
      <c r="AP19" s="126"/>
      <c r="AQ19" s="126"/>
      <c r="AR19" s="126"/>
      <c r="AS19" s="126"/>
      <c r="AT19" s="126"/>
      <c r="AU19" s="139">
        <f t="shared" si="2"/>
        <v>28</v>
      </c>
      <c r="AW19" s="84" t="s">
        <v>835</v>
      </c>
      <c r="AX19" s="152">
        <v>643.80999999999995</v>
      </c>
      <c r="BB19" s="84"/>
      <c r="BC19" s="84"/>
      <c r="BJ19" s="81"/>
      <c r="BM19" s="87"/>
      <c r="BN19" s="87"/>
      <c r="BP19" s="82"/>
      <c r="BQ19" s="83"/>
    </row>
    <row r="20" spans="1:69" ht="12" customHeight="1">
      <c r="A20" s="140"/>
      <c r="B20" s="141"/>
      <c r="C20" s="84"/>
      <c r="D20" s="63" t="s">
        <v>875</v>
      </c>
      <c r="E20" s="93">
        <v>0</v>
      </c>
      <c r="F20" s="55">
        <f t="shared" si="0"/>
        <v>637.99</v>
      </c>
      <c r="G20" s="55">
        <f t="shared" si="1"/>
        <v>121.51999999999998</v>
      </c>
      <c r="H20" s="60">
        <v>682.11</v>
      </c>
      <c r="I20" s="126">
        <v>637.99</v>
      </c>
      <c r="J20" s="126">
        <v>642.62</v>
      </c>
      <c r="K20" s="126">
        <v>686.8</v>
      </c>
      <c r="L20" s="126">
        <v>704.96</v>
      </c>
      <c r="M20" s="126">
        <v>759.51</v>
      </c>
      <c r="N20" s="126">
        <v>654.9</v>
      </c>
      <c r="O20" s="126">
        <v>754.05</v>
      </c>
      <c r="P20" s="120"/>
      <c r="Q20" s="120"/>
      <c r="R20" s="123"/>
      <c r="S20" s="123"/>
      <c r="T20" s="120"/>
      <c r="U20" s="120"/>
      <c r="V20" s="120"/>
      <c r="W20" s="120"/>
      <c r="X20" s="120"/>
      <c r="Y20" s="120"/>
      <c r="Z20" s="120"/>
      <c r="AA20" s="120"/>
      <c r="AB20" s="120"/>
      <c r="AC20" s="120"/>
      <c r="AD20" s="120"/>
      <c r="AE20" s="120"/>
      <c r="AF20" s="120"/>
      <c r="AG20" s="130"/>
      <c r="AH20" s="130"/>
      <c r="AI20" s="126"/>
      <c r="AJ20" s="126"/>
      <c r="AK20" s="126"/>
      <c r="AL20" s="126"/>
      <c r="AM20" s="126"/>
      <c r="AN20" s="126"/>
      <c r="AO20" s="126"/>
      <c r="AP20" s="126"/>
      <c r="AQ20" s="126"/>
      <c r="AR20" s="126"/>
      <c r="AS20" s="126"/>
      <c r="AT20" s="126"/>
      <c r="AU20" s="139">
        <f t="shared" si="2"/>
        <v>27.5</v>
      </c>
      <c r="AW20" s="151" t="s">
        <v>902</v>
      </c>
      <c r="AX20" s="152">
        <v>643.80999999999995</v>
      </c>
      <c r="BB20" s="84"/>
      <c r="BC20" s="84"/>
      <c r="BJ20" s="81"/>
      <c r="BM20" s="87"/>
      <c r="BN20" s="87"/>
      <c r="BP20" s="82"/>
      <c r="BQ20" s="83"/>
    </row>
    <row r="21" spans="1:69" ht="12" customHeight="1">
      <c r="A21" s="140">
        <v>0</v>
      </c>
      <c r="B21" s="141">
        <f>B23+1</f>
        <v>26.75</v>
      </c>
      <c r="C21" s="62" t="s">
        <v>827</v>
      </c>
      <c r="D21" s="63" t="s">
        <v>874</v>
      </c>
      <c r="E21" s="93">
        <v>0</v>
      </c>
      <c r="F21" s="55">
        <f t="shared" si="0"/>
        <v>550.04999999999995</v>
      </c>
      <c r="G21" s="55">
        <f t="shared" si="1"/>
        <v>0</v>
      </c>
      <c r="H21" s="60">
        <v>550.04999999999995</v>
      </c>
      <c r="I21" s="126"/>
      <c r="J21" s="121"/>
      <c r="K21" s="121"/>
      <c r="L21" s="121"/>
      <c r="M21" s="120"/>
      <c r="N21" s="120"/>
      <c r="O21" s="129"/>
      <c r="P21" s="120"/>
      <c r="Q21" s="120"/>
      <c r="R21" s="120"/>
      <c r="S21" s="120"/>
      <c r="T21" s="120"/>
      <c r="U21" s="120"/>
      <c r="V21" s="120"/>
      <c r="W21" s="120"/>
      <c r="X21" s="120"/>
      <c r="Y21" s="120"/>
      <c r="Z21" s="120"/>
      <c r="AA21" s="120"/>
      <c r="AB21" s="120"/>
      <c r="AC21" s="120"/>
      <c r="AD21" s="120"/>
      <c r="AE21" s="120"/>
      <c r="AF21" s="120"/>
      <c r="AG21" s="120"/>
      <c r="AH21" s="120"/>
      <c r="AI21" s="126"/>
      <c r="AJ21" s="120"/>
      <c r="AK21" s="126"/>
      <c r="AL21" s="126"/>
      <c r="AM21" s="126"/>
      <c r="AN21" s="127"/>
      <c r="AO21" s="126"/>
      <c r="AP21" s="126"/>
      <c r="AQ21" s="127"/>
      <c r="AR21" s="126"/>
      <c r="AS21" s="126"/>
      <c r="AT21" s="126"/>
      <c r="AU21" s="139">
        <f t="shared" si="2"/>
        <v>27</v>
      </c>
      <c r="AW21" s="62" t="s">
        <v>827</v>
      </c>
      <c r="AX21" s="152">
        <v>612.51</v>
      </c>
      <c r="BB21" s="84"/>
      <c r="BC21" s="84"/>
      <c r="BJ21" s="81"/>
      <c r="BM21" s="87"/>
      <c r="BN21" s="87"/>
      <c r="BP21" s="82"/>
      <c r="BQ21" s="83"/>
    </row>
    <row r="22" spans="1:69" ht="12" customHeight="1">
      <c r="A22" s="140"/>
      <c r="B22" s="141"/>
      <c r="C22" s="62"/>
      <c r="D22" s="63" t="s">
        <v>875</v>
      </c>
      <c r="E22" s="93">
        <v>0</v>
      </c>
      <c r="F22" s="55">
        <f t="shared" si="0"/>
        <v>666.52</v>
      </c>
      <c r="G22" s="55">
        <f t="shared" si="1"/>
        <v>0</v>
      </c>
      <c r="H22" s="60">
        <v>666.52</v>
      </c>
      <c r="I22" s="126"/>
      <c r="J22" s="121"/>
      <c r="K22" s="121"/>
      <c r="L22" s="120"/>
      <c r="M22" s="120"/>
      <c r="N22" s="120"/>
      <c r="O22" s="129"/>
      <c r="P22" s="120"/>
      <c r="Q22" s="120"/>
      <c r="R22" s="120"/>
      <c r="S22" s="120"/>
      <c r="T22" s="120"/>
      <c r="U22" s="120"/>
      <c r="V22" s="120"/>
      <c r="W22" s="120"/>
      <c r="X22" s="120"/>
      <c r="Y22" s="120"/>
      <c r="Z22" s="120"/>
      <c r="AA22" s="120"/>
      <c r="AB22" s="120"/>
      <c r="AC22" s="120"/>
      <c r="AD22" s="120"/>
      <c r="AE22" s="120"/>
      <c r="AF22" s="120"/>
      <c r="AG22" s="120"/>
      <c r="AH22" s="120"/>
      <c r="AI22" s="126"/>
      <c r="AJ22" s="120"/>
      <c r="AK22" s="126"/>
      <c r="AL22" s="126"/>
      <c r="AM22" s="126"/>
      <c r="AN22" s="127"/>
      <c r="AO22" s="126"/>
      <c r="AP22" s="126"/>
      <c r="AQ22" s="127"/>
      <c r="AR22" s="126"/>
      <c r="AS22" s="126"/>
      <c r="AT22" s="126"/>
      <c r="AU22" s="139">
        <f t="shared" si="2"/>
        <v>26.5</v>
      </c>
      <c r="AW22" s="148" t="s">
        <v>891</v>
      </c>
      <c r="AX22" s="152">
        <v>612.51</v>
      </c>
      <c r="BB22" s="84"/>
      <c r="BC22" s="84"/>
      <c r="BJ22" s="81"/>
      <c r="BM22" s="87"/>
      <c r="BN22" s="87"/>
      <c r="BP22" s="82"/>
      <c r="BQ22" s="83"/>
    </row>
    <row r="23" spans="1:69" ht="12" customHeight="1">
      <c r="A23" s="140">
        <v>0</v>
      </c>
      <c r="B23" s="141">
        <f>B25+1</f>
        <v>25.75</v>
      </c>
      <c r="C23" s="53" t="s">
        <v>723</v>
      </c>
      <c r="D23" s="63" t="s">
        <v>874</v>
      </c>
      <c r="E23" s="93">
        <v>0</v>
      </c>
      <c r="F23" s="55">
        <f t="shared" si="0"/>
        <v>471.1</v>
      </c>
      <c r="G23" s="55">
        <f t="shared" si="1"/>
        <v>46.42999999999995</v>
      </c>
      <c r="H23" s="60">
        <v>502.62</v>
      </c>
      <c r="I23" s="126">
        <v>517.53</v>
      </c>
      <c r="J23" s="126">
        <v>471.1</v>
      </c>
      <c r="K23" s="126"/>
      <c r="L23" s="126"/>
      <c r="M23" s="121"/>
      <c r="N23" s="121"/>
      <c r="O23" s="129"/>
      <c r="P23" s="121"/>
      <c r="Q23" s="121"/>
      <c r="R23" s="121"/>
      <c r="S23" s="121"/>
      <c r="T23" s="121"/>
      <c r="U23" s="120"/>
      <c r="V23" s="120"/>
      <c r="W23" s="120"/>
      <c r="X23" s="120"/>
      <c r="Y23" s="120"/>
      <c r="Z23" s="120"/>
      <c r="AA23" s="120"/>
      <c r="AB23" s="120"/>
      <c r="AC23" s="120"/>
      <c r="AD23" s="120"/>
      <c r="AE23" s="120"/>
      <c r="AF23" s="120"/>
      <c r="AG23" s="130"/>
      <c r="AH23" s="130"/>
      <c r="AI23" s="126"/>
      <c r="AJ23" s="126"/>
      <c r="AK23" s="126"/>
      <c r="AL23" s="126"/>
      <c r="AM23" s="126"/>
      <c r="AN23" s="125"/>
      <c r="AO23" s="126"/>
      <c r="AP23" s="126"/>
      <c r="AQ23" s="127"/>
      <c r="AR23" s="126"/>
      <c r="AS23" s="126"/>
      <c r="AT23" s="126"/>
      <c r="AU23" s="139">
        <f t="shared" si="2"/>
        <v>26</v>
      </c>
      <c r="AW23" s="53" t="s">
        <v>723</v>
      </c>
      <c r="AX23" s="152">
        <v>572.34</v>
      </c>
      <c r="BB23" s="84"/>
      <c r="BC23" s="84"/>
      <c r="BJ23" s="81"/>
      <c r="BM23" s="87"/>
      <c r="BN23" s="87"/>
      <c r="BP23" s="82"/>
      <c r="BQ23" s="83"/>
    </row>
    <row r="24" spans="1:69" ht="12" customHeight="1">
      <c r="A24" s="140"/>
      <c r="B24" s="141"/>
      <c r="D24" s="63" t="s">
        <v>875</v>
      </c>
      <c r="E24" s="93">
        <v>0</v>
      </c>
      <c r="F24" s="55">
        <f t="shared" si="0"/>
        <v>576.24</v>
      </c>
      <c r="G24" s="55">
        <f t="shared" si="1"/>
        <v>90.360000000000014</v>
      </c>
      <c r="H24" s="60">
        <v>637.35</v>
      </c>
      <c r="I24" s="126">
        <v>666.6</v>
      </c>
      <c r="J24" s="126">
        <v>576.24</v>
      </c>
      <c r="K24" s="126"/>
      <c r="L24" s="126"/>
      <c r="M24" s="125"/>
      <c r="N24" s="125"/>
      <c r="O24" s="129"/>
      <c r="P24" s="125"/>
      <c r="Q24" s="125"/>
      <c r="R24" s="125"/>
      <c r="S24" s="125"/>
      <c r="T24" s="125"/>
      <c r="U24" s="125"/>
      <c r="V24" s="125"/>
      <c r="W24" s="125"/>
      <c r="X24" s="125"/>
      <c r="Y24" s="125"/>
      <c r="Z24" s="125"/>
      <c r="AA24" s="125"/>
      <c r="AB24" s="125"/>
      <c r="AC24" s="125"/>
      <c r="AD24" s="125"/>
      <c r="AE24" s="125"/>
      <c r="AF24" s="125"/>
      <c r="AG24" s="125"/>
      <c r="AH24" s="125"/>
      <c r="AI24" s="126"/>
      <c r="AJ24" s="126"/>
      <c r="AK24" s="126"/>
      <c r="AL24" s="126"/>
      <c r="AM24" s="126"/>
      <c r="AN24" s="125"/>
      <c r="AO24" s="126"/>
      <c r="AP24" s="126"/>
      <c r="AQ24" s="127"/>
      <c r="AR24" s="126"/>
      <c r="AS24" s="126"/>
      <c r="AT24" s="126"/>
      <c r="AU24" s="139">
        <f t="shared" si="2"/>
        <v>25.5</v>
      </c>
      <c r="AW24" s="69" t="s">
        <v>896</v>
      </c>
      <c r="AX24" s="152">
        <v>572.34</v>
      </c>
      <c r="BB24" s="84"/>
      <c r="BC24" s="84"/>
      <c r="BJ24" s="81"/>
      <c r="BM24" s="87"/>
      <c r="BN24" s="87"/>
      <c r="BP24" s="82"/>
      <c r="BQ24" s="83"/>
    </row>
    <row r="25" spans="1:69" ht="12" customHeight="1">
      <c r="A25" s="140">
        <v>0</v>
      </c>
      <c r="B25" s="141">
        <f>B27+1</f>
        <v>24.75</v>
      </c>
      <c r="C25" s="62" t="s">
        <v>825</v>
      </c>
      <c r="D25" s="63" t="s">
        <v>874</v>
      </c>
      <c r="E25" s="93">
        <v>0</v>
      </c>
      <c r="F25" s="55">
        <f t="shared" si="0"/>
        <v>436.42</v>
      </c>
      <c r="G25" s="55">
        <f t="shared" si="1"/>
        <v>69.740000000000009</v>
      </c>
      <c r="H25" s="60">
        <v>469.09</v>
      </c>
      <c r="I25" s="121">
        <v>436.42</v>
      </c>
      <c r="J25" s="121">
        <v>448.72</v>
      </c>
      <c r="K25" s="125">
        <v>459.27</v>
      </c>
      <c r="L25" s="121">
        <v>460.26</v>
      </c>
      <c r="M25" s="121">
        <v>478.01</v>
      </c>
      <c r="N25" s="120">
        <v>454.59</v>
      </c>
      <c r="O25" s="120">
        <v>504.39</v>
      </c>
      <c r="P25" s="120">
        <v>506.16</v>
      </c>
      <c r="Q25" s="120"/>
      <c r="R25" s="120"/>
      <c r="S25" s="120"/>
      <c r="T25" s="120"/>
      <c r="U25" s="120"/>
      <c r="V25" s="120"/>
      <c r="W25" s="120"/>
      <c r="X25" s="120"/>
      <c r="Y25" s="120"/>
      <c r="Z25" s="120"/>
      <c r="AA25" s="120"/>
      <c r="AB25" s="120"/>
      <c r="AC25" s="120"/>
      <c r="AD25" s="120"/>
      <c r="AE25" s="120"/>
      <c r="AF25" s="120"/>
      <c r="AG25" s="120"/>
      <c r="AH25" s="120"/>
      <c r="AI25" s="126"/>
      <c r="AJ25" s="120"/>
      <c r="AK25" s="126"/>
      <c r="AL25" s="126"/>
      <c r="AM25" s="126"/>
      <c r="AN25" s="127"/>
      <c r="AO25" s="126"/>
      <c r="AP25" s="126"/>
      <c r="AQ25" s="127"/>
      <c r="AR25" s="126"/>
      <c r="AS25" s="126"/>
      <c r="AT25" s="126"/>
      <c r="AU25" s="139">
        <f t="shared" si="2"/>
        <v>25</v>
      </c>
      <c r="AW25" s="62" t="s">
        <v>825</v>
      </c>
      <c r="AX25" s="152">
        <v>503.05</v>
      </c>
      <c r="BB25" s="84"/>
      <c r="BC25" s="84"/>
      <c r="BJ25" s="81"/>
      <c r="BM25" s="87"/>
      <c r="BN25" s="87"/>
      <c r="BP25" s="82"/>
      <c r="BQ25" s="6"/>
    </row>
    <row r="26" spans="1:69" ht="12" customHeight="1">
      <c r="A26" s="140"/>
      <c r="B26" s="141"/>
      <c r="C26" s="62"/>
      <c r="D26" s="63" t="s">
        <v>875</v>
      </c>
      <c r="E26" s="93">
        <v>0</v>
      </c>
      <c r="F26" s="55">
        <f t="shared" si="0"/>
        <v>510.23</v>
      </c>
      <c r="G26" s="55">
        <f t="shared" si="1"/>
        <v>59.100000000000023</v>
      </c>
      <c r="H26" s="60">
        <v>535.79999999999995</v>
      </c>
      <c r="I26" s="121">
        <v>517.70000000000005</v>
      </c>
      <c r="J26" s="121">
        <v>528.78</v>
      </c>
      <c r="K26" s="125">
        <v>510.23</v>
      </c>
      <c r="L26" s="121">
        <v>528.30999999999995</v>
      </c>
      <c r="M26" s="121">
        <v>542.79</v>
      </c>
      <c r="N26" s="120">
        <v>534.69000000000005</v>
      </c>
      <c r="O26" s="120">
        <v>548.51</v>
      </c>
      <c r="P26" s="120">
        <v>569.33000000000004</v>
      </c>
      <c r="Q26" s="120"/>
      <c r="R26" s="120"/>
      <c r="S26" s="120"/>
      <c r="T26" s="120"/>
      <c r="U26" s="120"/>
      <c r="V26" s="120"/>
      <c r="W26" s="120"/>
      <c r="X26" s="120"/>
      <c r="Y26" s="120"/>
      <c r="Z26" s="120"/>
      <c r="AA26" s="120"/>
      <c r="AB26" s="120"/>
      <c r="AC26" s="120"/>
      <c r="AD26" s="120"/>
      <c r="AE26" s="120"/>
      <c r="AF26" s="120"/>
      <c r="AG26" s="120"/>
      <c r="AH26" s="120"/>
      <c r="AI26" s="126"/>
      <c r="AJ26" s="120"/>
      <c r="AK26" s="126"/>
      <c r="AL26" s="126"/>
      <c r="AM26" s="126"/>
      <c r="AN26" s="127"/>
      <c r="AO26" s="126"/>
      <c r="AP26" s="126"/>
      <c r="AQ26" s="127"/>
      <c r="AR26" s="126"/>
      <c r="AS26" s="126"/>
      <c r="AT26" s="126"/>
      <c r="AU26" s="139">
        <f t="shared" si="2"/>
        <v>24.5</v>
      </c>
      <c r="AW26" s="148" t="s">
        <v>888</v>
      </c>
      <c r="AX26" s="152">
        <v>503.05</v>
      </c>
      <c r="BB26" s="84"/>
      <c r="BC26" s="84"/>
      <c r="BJ26" s="81"/>
      <c r="BM26" s="87"/>
      <c r="BN26" s="87"/>
      <c r="BP26" s="82"/>
      <c r="BQ26" s="6"/>
    </row>
    <row r="27" spans="1:69" ht="11.25" customHeight="1">
      <c r="A27" s="140">
        <v>0</v>
      </c>
      <c r="B27" s="141">
        <f>B29+1</f>
        <v>23.75</v>
      </c>
      <c r="C27" s="84" t="s">
        <v>838</v>
      </c>
      <c r="D27" s="63" t="s">
        <v>874</v>
      </c>
      <c r="E27" s="93">
        <v>0</v>
      </c>
      <c r="F27" s="55">
        <f t="shared" si="0"/>
        <v>342.6</v>
      </c>
      <c r="G27" s="55">
        <f t="shared" si="1"/>
        <v>162.41999999999996</v>
      </c>
      <c r="H27" s="60">
        <v>426.09</v>
      </c>
      <c r="I27" s="126">
        <v>448.44</v>
      </c>
      <c r="J27" s="126">
        <v>505.02</v>
      </c>
      <c r="K27" s="126">
        <v>405.92</v>
      </c>
      <c r="L27" s="126">
        <v>458.53</v>
      </c>
      <c r="M27" s="126">
        <v>490.68</v>
      </c>
      <c r="N27" s="126">
        <v>406.29</v>
      </c>
      <c r="O27" s="126">
        <v>477.95</v>
      </c>
      <c r="P27" s="126">
        <v>394.22</v>
      </c>
      <c r="Q27" s="126">
        <v>379.6</v>
      </c>
      <c r="R27" s="126">
        <v>393.58</v>
      </c>
      <c r="S27" s="126">
        <v>389.68</v>
      </c>
      <c r="T27" s="126">
        <v>453.98</v>
      </c>
      <c r="U27" s="126">
        <v>437.88</v>
      </c>
      <c r="V27" s="126">
        <v>388.44</v>
      </c>
      <c r="W27" s="126">
        <v>342.6</v>
      </c>
      <c r="X27" s="126">
        <v>344.81</v>
      </c>
      <c r="Y27" s="120"/>
      <c r="Z27" s="120"/>
      <c r="AA27" s="120"/>
      <c r="AB27" s="120"/>
      <c r="AC27" s="120"/>
      <c r="AD27" s="120"/>
      <c r="AE27" s="120"/>
      <c r="AF27" s="120"/>
      <c r="AG27" s="130"/>
      <c r="AH27" s="130"/>
      <c r="AI27" s="126"/>
      <c r="AJ27" s="126"/>
      <c r="AK27" s="126"/>
      <c r="AL27" s="126"/>
      <c r="AM27" s="126"/>
      <c r="AN27" s="126"/>
      <c r="AO27" s="126"/>
      <c r="AP27" s="126"/>
      <c r="AQ27" s="126"/>
      <c r="AR27" s="126"/>
      <c r="AS27" s="126"/>
      <c r="AT27" s="126"/>
      <c r="AU27" s="139">
        <f t="shared" si="2"/>
        <v>24</v>
      </c>
      <c r="AW27" s="84" t="s">
        <v>838</v>
      </c>
      <c r="AX27" s="152">
        <v>441.34</v>
      </c>
      <c r="BB27" s="84"/>
      <c r="BC27" s="84"/>
      <c r="BJ27" s="81"/>
      <c r="BM27" s="87"/>
      <c r="BN27" s="87"/>
      <c r="BP27" s="82"/>
      <c r="BQ27" s="6"/>
    </row>
    <row r="28" spans="1:69" ht="11.25" customHeight="1">
      <c r="A28" s="140"/>
      <c r="B28" s="141"/>
      <c r="C28" s="84"/>
      <c r="D28" s="63" t="s">
        <v>875</v>
      </c>
      <c r="E28" s="93">
        <v>0</v>
      </c>
      <c r="F28" s="55">
        <f t="shared" si="0"/>
        <v>323.14999999999998</v>
      </c>
      <c r="G28" s="55">
        <f t="shared" si="1"/>
        <v>248.01</v>
      </c>
      <c r="H28" s="60">
        <v>455.64</v>
      </c>
      <c r="I28" s="126">
        <v>479.55</v>
      </c>
      <c r="J28" s="126">
        <v>571.16</v>
      </c>
      <c r="K28" s="126">
        <v>429.7</v>
      </c>
      <c r="L28" s="126">
        <v>478.62</v>
      </c>
      <c r="M28" s="126">
        <v>554.1</v>
      </c>
      <c r="N28" s="126">
        <v>453.49</v>
      </c>
      <c r="O28" s="126">
        <v>524.62</v>
      </c>
      <c r="P28" s="126">
        <v>446.63</v>
      </c>
      <c r="Q28" s="126">
        <v>378.33</v>
      </c>
      <c r="R28" s="126">
        <v>417.54</v>
      </c>
      <c r="S28" s="126">
        <v>420.14</v>
      </c>
      <c r="T28" s="126">
        <v>504.97</v>
      </c>
      <c r="U28" s="126">
        <v>467.6</v>
      </c>
      <c r="V28" s="126">
        <v>412.25</v>
      </c>
      <c r="W28" s="126">
        <v>357.35</v>
      </c>
      <c r="X28" s="126">
        <v>323.14999999999998</v>
      </c>
      <c r="Y28" s="120"/>
      <c r="Z28" s="120"/>
      <c r="AA28" s="120"/>
      <c r="AB28" s="120"/>
      <c r="AC28" s="120"/>
      <c r="AD28" s="120"/>
      <c r="AE28" s="120"/>
      <c r="AF28" s="120"/>
      <c r="AG28" s="130"/>
      <c r="AH28" s="130"/>
      <c r="AI28" s="126"/>
      <c r="AJ28" s="126"/>
      <c r="AK28" s="126"/>
      <c r="AL28" s="126"/>
      <c r="AM28" s="126"/>
      <c r="AN28" s="126"/>
      <c r="AO28" s="126"/>
      <c r="AP28" s="126"/>
      <c r="AQ28" s="126"/>
      <c r="AR28" s="126"/>
      <c r="AS28" s="126"/>
      <c r="AT28" s="126"/>
      <c r="AU28" s="139">
        <f t="shared" si="2"/>
        <v>23.5</v>
      </c>
      <c r="AW28" s="151" t="s">
        <v>906</v>
      </c>
      <c r="AX28" s="152">
        <v>441.34</v>
      </c>
      <c r="BB28" s="84"/>
      <c r="BC28" s="84"/>
      <c r="BJ28" s="81"/>
      <c r="BM28" s="87"/>
      <c r="BN28" s="87"/>
      <c r="BP28" s="82"/>
      <c r="BQ28" s="6"/>
    </row>
    <row r="29" spans="1:69" ht="11.25" customHeight="1">
      <c r="A29" s="140">
        <v>0</v>
      </c>
      <c r="B29" s="141">
        <f>B31+1</f>
        <v>22.75</v>
      </c>
      <c r="C29" s="53" t="s">
        <v>842</v>
      </c>
      <c r="D29" s="63" t="s">
        <v>874</v>
      </c>
      <c r="E29" s="93">
        <v>0</v>
      </c>
      <c r="F29" s="55">
        <f t="shared" si="0"/>
        <v>375.98</v>
      </c>
      <c r="G29" s="55">
        <f t="shared" si="1"/>
        <v>68.889999999999986</v>
      </c>
      <c r="H29" s="60">
        <v>412.07</v>
      </c>
      <c r="I29" s="126">
        <v>392.73</v>
      </c>
      <c r="J29" s="126">
        <v>444.87</v>
      </c>
      <c r="K29" s="126">
        <v>406.2</v>
      </c>
      <c r="L29" s="126">
        <v>375.98</v>
      </c>
      <c r="M29" s="126"/>
      <c r="N29" s="126"/>
      <c r="O29" s="129"/>
      <c r="P29" s="126"/>
      <c r="Q29" s="126"/>
      <c r="R29" s="131"/>
      <c r="S29" s="131"/>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39">
        <f t="shared" si="2"/>
        <v>23</v>
      </c>
      <c r="AW29" s="53" t="s">
        <v>842</v>
      </c>
      <c r="AX29" s="152">
        <v>441.24</v>
      </c>
      <c r="BB29" s="84"/>
      <c r="BC29" s="84"/>
      <c r="BJ29" s="81"/>
      <c r="BM29" s="87"/>
      <c r="BN29" s="87"/>
      <c r="BO29" s="89"/>
      <c r="BP29" s="82"/>
      <c r="BQ29" s="6"/>
    </row>
    <row r="30" spans="1:69" ht="11.25" customHeight="1">
      <c r="A30" s="140"/>
      <c r="B30" s="141"/>
      <c r="D30" s="63" t="s">
        <v>875</v>
      </c>
      <c r="E30" s="93">
        <v>0</v>
      </c>
      <c r="F30" s="55">
        <f t="shared" si="0"/>
        <v>410.02</v>
      </c>
      <c r="G30" s="55">
        <f t="shared" si="1"/>
        <v>104.98000000000002</v>
      </c>
      <c r="H30" s="60">
        <v>468.93</v>
      </c>
      <c r="I30" s="126">
        <v>410.02</v>
      </c>
      <c r="J30" s="126">
        <v>515</v>
      </c>
      <c r="K30" s="126">
        <v>472.46</v>
      </c>
      <c r="L30" s="126">
        <v>432.24</v>
      </c>
      <c r="M30" s="126"/>
      <c r="N30" s="126"/>
      <c r="O30" s="129"/>
      <c r="P30" s="126"/>
      <c r="Q30" s="126"/>
      <c r="R30" s="131"/>
      <c r="S30" s="131"/>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39">
        <f t="shared" si="2"/>
        <v>22.5</v>
      </c>
      <c r="AW30" s="69" t="s">
        <v>910</v>
      </c>
      <c r="AX30" s="152">
        <v>441.24</v>
      </c>
      <c r="BB30" s="84"/>
      <c r="BC30" s="84"/>
      <c r="BJ30" s="81"/>
      <c r="BM30" s="87"/>
      <c r="BN30" s="87"/>
      <c r="BO30" s="89"/>
      <c r="BP30" s="82"/>
      <c r="BQ30" s="6"/>
    </row>
    <row r="31" spans="1:69" ht="11.25" customHeight="1">
      <c r="A31" s="140">
        <v>0</v>
      </c>
      <c r="B31" s="141">
        <f>B33+1</f>
        <v>21.75</v>
      </c>
      <c r="C31" s="62" t="s">
        <v>828</v>
      </c>
      <c r="D31" s="63" t="s">
        <v>874</v>
      </c>
      <c r="E31" s="93">
        <v>0</v>
      </c>
      <c r="F31" s="55">
        <f t="shared" si="0"/>
        <v>329.14</v>
      </c>
      <c r="G31" s="55">
        <f t="shared" si="1"/>
        <v>174.09000000000003</v>
      </c>
      <c r="H31" s="60">
        <v>414.3</v>
      </c>
      <c r="I31" s="126">
        <v>379.26</v>
      </c>
      <c r="J31" s="126">
        <v>481.49</v>
      </c>
      <c r="K31" s="126">
        <v>401.49</v>
      </c>
      <c r="L31" s="126">
        <v>503.23</v>
      </c>
      <c r="M31" s="126">
        <v>494.61</v>
      </c>
      <c r="N31" s="126">
        <v>448.34</v>
      </c>
      <c r="O31" s="126">
        <v>463.66</v>
      </c>
      <c r="P31" s="126">
        <v>450.43</v>
      </c>
      <c r="Q31" s="126">
        <v>464.61</v>
      </c>
      <c r="R31" s="126">
        <v>488.43</v>
      </c>
      <c r="S31" s="126">
        <v>367.55</v>
      </c>
      <c r="T31" s="126">
        <v>329.14</v>
      </c>
      <c r="U31" s="126">
        <v>331.89</v>
      </c>
      <c r="V31" s="120"/>
      <c r="W31" s="120"/>
      <c r="X31" s="120"/>
      <c r="Y31" s="120"/>
      <c r="Z31" s="120"/>
      <c r="AA31" s="120"/>
      <c r="AB31" s="120"/>
      <c r="AC31" s="120"/>
      <c r="AD31" s="120"/>
      <c r="AE31" s="120"/>
      <c r="AF31" s="120"/>
      <c r="AG31" s="120"/>
      <c r="AH31" s="120"/>
      <c r="AI31" s="126"/>
      <c r="AJ31" s="120"/>
      <c r="AK31" s="126"/>
      <c r="AL31" s="126"/>
      <c r="AM31" s="126"/>
      <c r="AN31" s="127"/>
      <c r="AO31" s="126"/>
      <c r="AP31" s="126"/>
      <c r="AQ31" s="127"/>
      <c r="AR31" s="126"/>
      <c r="AS31" s="126"/>
      <c r="AT31" s="126"/>
      <c r="AU31" s="139">
        <f t="shared" si="2"/>
        <v>22</v>
      </c>
      <c r="AW31" s="62" t="s">
        <v>828</v>
      </c>
      <c r="AX31" s="152">
        <v>427.26</v>
      </c>
      <c r="BB31" s="84"/>
      <c r="BC31" s="84"/>
      <c r="BJ31" s="81"/>
      <c r="BM31" s="87"/>
      <c r="BN31" s="87"/>
      <c r="BO31" s="89"/>
      <c r="BP31" s="82"/>
      <c r="BQ31" s="6"/>
    </row>
    <row r="32" spans="1:69" ht="11.25" customHeight="1">
      <c r="A32" s="140"/>
      <c r="B32" s="141"/>
      <c r="C32" s="62"/>
      <c r="D32" s="63" t="s">
        <v>875</v>
      </c>
      <c r="E32" s="93">
        <v>0</v>
      </c>
      <c r="F32" s="55">
        <f t="shared" si="0"/>
        <v>315.83</v>
      </c>
      <c r="G32" s="55">
        <f t="shared" si="1"/>
        <v>225.21999999999997</v>
      </c>
      <c r="H32" s="60">
        <v>439.72</v>
      </c>
      <c r="I32" s="126">
        <v>390.9</v>
      </c>
      <c r="J32" s="126">
        <v>527.16999999999996</v>
      </c>
      <c r="K32" s="126">
        <v>409.45</v>
      </c>
      <c r="L32" s="126">
        <v>528.38</v>
      </c>
      <c r="M32" s="126">
        <v>525.54</v>
      </c>
      <c r="N32" s="126">
        <v>491.48</v>
      </c>
      <c r="O32" s="126">
        <v>522.89</v>
      </c>
      <c r="P32" s="126">
        <v>523.17999999999995</v>
      </c>
      <c r="Q32" s="126">
        <v>541.04999999999995</v>
      </c>
      <c r="R32" s="126">
        <v>531.07000000000005</v>
      </c>
      <c r="S32" s="126">
        <v>440.38</v>
      </c>
      <c r="T32" s="126">
        <v>315.83</v>
      </c>
      <c r="U32" s="126">
        <v>363.08</v>
      </c>
      <c r="V32" s="120"/>
      <c r="W32" s="120"/>
      <c r="X32" s="120"/>
      <c r="Y32" s="120"/>
      <c r="Z32" s="120"/>
      <c r="AA32" s="120"/>
      <c r="AB32" s="120"/>
      <c r="AC32" s="120"/>
      <c r="AD32" s="120"/>
      <c r="AE32" s="120"/>
      <c r="AF32" s="120"/>
      <c r="AG32" s="120"/>
      <c r="AH32" s="120"/>
      <c r="AI32" s="126"/>
      <c r="AJ32" s="120"/>
      <c r="AK32" s="126"/>
      <c r="AL32" s="126"/>
      <c r="AM32" s="126"/>
      <c r="AN32" s="127"/>
      <c r="AO32" s="126"/>
      <c r="AP32" s="126"/>
      <c r="AQ32" s="127"/>
      <c r="AR32" s="126"/>
      <c r="AS32" s="126"/>
      <c r="AT32" s="126"/>
      <c r="AU32" s="139">
        <f t="shared" si="2"/>
        <v>21.5</v>
      </c>
      <c r="AW32" s="148" t="s">
        <v>893</v>
      </c>
      <c r="AX32" s="152">
        <v>427.26</v>
      </c>
      <c r="BB32" s="84"/>
      <c r="BC32" s="84"/>
      <c r="BJ32" s="81"/>
      <c r="BM32" s="87"/>
      <c r="BN32" s="87"/>
      <c r="BO32" s="89"/>
      <c r="BP32" s="82"/>
      <c r="BQ32" s="6"/>
    </row>
    <row r="33" spans="1:69" ht="11.25" customHeight="1">
      <c r="A33" s="140">
        <v>0</v>
      </c>
      <c r="B33" s="141">
        <f>B35+1</f>
        <v>20.75</v>
      </c>
      <c r="C33" s="62" t="s">
        <v>826</v>
      </c>
      <c r="D33" s="63" t="s">
        <v>874</v>
      </c>
      <c r="E33" s="93">
        <v>0</v>
      </c>
      <c r="F33" s="55">
        <f t="shared" si="0"/>
        <v>259.47000000000003</v>
      </c>
      <c r="G33" s="55">
        <f t="shared" si="1"/>
        <v>265.17999999999995</v>
      </c>
      <c r="H33" s="60">
        <v>364.7</v>
      </c>
      <c r="I33" s="120">
        <v>259.47000000000003</v>
      </c>
      <c r="J33" s="120">
        <v>307.13</v>
      </c>
      <c r="K33" s="120">
        <v>339.8</v>
      </c>
      <c r="L33" s="120">
        <v>300.2</v>
      </c>
      <c r="M33" s="120">
        <v>302.8</v>
      </c>
      <c r="N33" s="121">
        <v>298.79000000000002</v>
      </c>
      <c r="O33" s="121">
        <v>356.76</v>
      </c>
      <c r="P33" s="121">
        <v>360.82</v>
      </c>
      <c r="Q33" s="121">
        <v>454.2</v>
      </c>
      <c r="R33" s="121">
        <v>382.09</v>
      </c>
      <c r="S33" s="121">
        <v>398</v>
      </c>
      <c r="T33" s="120">
        <v>359.79</v>
      </c>
      <c r="U33" s="121">
        <v>401</v>
      </c>
      <c r="V33" s="121">
        <v>371.33</v>
      </c>
      <c r="W33" s="126">
        <v>286.43</v>
      </c>
      <c r="X33" s="126">
        <v>304.99</v>
      </c>
      <c r="Y33" s="126">
        <v>374.91</v>
      </c>
      <c r="Z33" s="126">
        <v>407.88</v>
      </c>
      <c r="AA33" s="126">
        <v>405.8</v>
      </c>
      <c r="AB33" s="126">
        <v>408.38</v>
      </c>
      <c r="AC33" s="121">
        <v>407.52</v>
      </c>
      <c r="AD33" s="121">
        <v>390.8</v>
      </c>
      <c r="AE33" s="126">
        <v>369.13</v>
      </c>
      <c r="AF33" s="126">
        <v>361.76</v>
      </c>
      <c r="AG33" s="126">
        <v>310.44</v>
      </c>
      <c r="AH33" s="126">
        <v>328.01</v>
      </c>
      <c r="AI33" s="121">
        <v>337.44</v>
      </c>
      <c r="AJ33" s="121">
        <v>367.76</v>
      </c>
      <c r="AK33" s="121">
        <v>416.66</v>
      </c>
      <c r="AL33" s="121">
        <v>384.9</v>
      </c>
      <c r="AM33" s="126">
        <v>373.24</v>
      </c>
      <c r="AN33" s="126">
        <v>419.85</v>
      </c>
      <c r="AO33" s="126">
        <v>441.95</v>
      </c>
      <c r="AP33" s="126">
        <v>524.65</v>
      </c>
      <c r="AQ33" s="126">
        <v>429.05</v>
      </c>
      <c r="AR33" s="126">
        <v>519.92999999999995</v>
      </c>
      <c r="AS33" s="126">
        <v>399.98</v>
      </c>
      <c r="AT33" s="126">
        <v>430.17</v>
      </c>
      <c r="AU33" s="139">
        <f t="shared" si="2"/>
        <v>21</v>
      </c>
      <c r="AW33" s="148" t="s">
        <v>826</v>
      </c>
      <c r="AX33" s="152">
        <v>419.91</v>
      </c>
      <c r="BB33" s="84"/>
      <c r="BC33" s="84"/>
      <c r="BJ33" s="81"/>
      <c r="BM33" s="87"/>
      <c r="BN33" s="87"/>
      <c r="BP33" s="82"/>
      <c r="BQ33" s="6"/>
    </row>
    <row r="34" spans="1:69" ht="11.25" customHeight="1">
      <c r="A34" s="140"/>
      <c r="B34" s="141"/>
      <c r="C34" s="62"/>
      <c r="D34" s="63" t="s">
        <v>875</v>
      </c>
      <c r="E34" s="93">
        <v>0</v>
      </c>
      <c r="F34" s="55">
        <f t="shared" si="0"/>
        <v>347.03</v>
      </c>
      <c r="G34" s="55">
        <f t="shared" si="1"/>
        <v>400.07000000000005</v>
      </c>
      <c r="H34" s="60">
        <v>473.16</v>
      </c>
      <c r="I34" s="120">
        <v>347.03</v>
      </c>
      <c r="J34" s="120">
        <v>400.41</v>
      </c>
      <c r="K34" s="120">
        <v>428.75</v>
      </c>
      <c r="L34" s="120">
        <v>410.81</v>
      </c>
      <c r="M34" s="120">
        <v>418.36</v>
      </c>
      <c r="N34" s="121">
        <v>385.65</v>
      </c>
      <c r="O34" s="121">
        <v>486.79</v>
      </c>
      <c r="P34" s="121">
        <v>492.93</v>
      </c>
      <c r="Q34" s="121">
        <v>574.17999999999995</v>
      </c>
      <c r="R34" s="121">
        <v>482.6</v>
      </c>
      <c r="S34" s="121">
        <v>493.23</v>
      </c>
      <c r="T34" s="120">
        <v>475.66</v>
      </c>
      <c r="U34" s="120">
        <v>531.09</v>
      </c>
      <c r="V34" s="120">
        <v>496.98</v>
      </c>
      <c r="W34" s="126">
        <v>392.88</v>
      </c>
      <c r="X34" s="126">
        <v>398.63</v>
      </c>
      <c r="Y34" s="126">
        <v>452.55</v>
      </c>
      <c r="Z34" s="126">
        <v>527.72</v>
      </c>
      <c r="AA34" s="126">
        <v>517.11</v>
      </c>
      <c r="AB34" s="126">
        <v>532.32000000000005</v>
      </c>
      <c r="AC34" s="126">
        <v>510.86</v>
      </c>
      <c r="AD34" s="126">
        <v>499.48</v>
      </c>
      <c r="AE34" s="126">
        <v>455.7</v>
      </c>
      <c r="AF34" s="126">
        <v>449.82</v>
      </c>
      <c r="AG34" s="126">
        <v>408.01</v>
      </c>
      <c r="AH34" s="126">
        <v>424.49</v>
      </c>
      <c r="AI34" s="121">
        <v>465.54</v>
      </c>
      <c r="AJ34" s="121">
        <v>465.97</v>
      </c>
      <c r="AK34" s="121">
        <v>550.79</v>
      </c>
      <c r="AL34" s="121">
        <v>501.7</v>
      </c>
      <c r="AM34" s="126">
        <v>473.46</v>
      </c>
      <c r="AN34" s="126">
        <v>509.02</v>
      </c>
      <c r="AO34" s="126">
        <v>611.73</v>
      </c>
      <c r="AP34" s="126">
        <v>747.1</v>
      </c>
      <c r="AQ34" s="126">
        <v>620.05999999999995</v>
      </c>
      <c r="AR34" s="126">
        <v>667.34</v>
      </c>
      <c r="AS34" s="126">
        <v>511.75</v>
      </c>
      <c r="AT34" s="126">
        <v>584.67999999999995</v>
      </c>
      <c r="AU34" s="139">
        <f t="shared" si="2"/>
        <v>20.5</v>
      </c>
      <c r="AW34" s="148" t="s">
        <v>890</v>
      </c>
      <c r="AX34" s="152">
        <v>419.91</v>
      </c>
      <c r="BB34" s="84"/>
      <c r="BC34" s="84"/>
      <c r="BJ34" s="81"/>
      <c r="BM34" s="87"/>
      <c r="BN34" s="87"/>
      <c r="BP34" s="82"/>
      <c r="BQ34" s="6"/>
    </row>
    <row r="35" spans="1:69" ht="11.25" customHeight="1">
      <c r="A35" s="140">
        <v>0</v>
      </c>
      <c r="B35" s="141">
        <f>B37+1</f>
        <v>19.75</v>
      </c>
      <c r="C35" s="84" t="s">
        <v>837</v>
      </c>
      <c r="D35" s="63" t="s">
        <v>874</v>
      </c>
      <c r="E35" s="93">
        <v>0</v>
      </c>
      <c r="F35" s="55">
        <f t="shared" si="0"/>
        <v>259.37</v>
      </c>
      <c r="G35" s="55">
        <f t="shared" si="1"/>
        <v>153.89999999999998</v>
      </c>
      <c r="H35" s="60">
        <v>333.46</v>
      </c>
      <c r="I35" s="126">
        <v>340.2</v>
      </c>
      <c r="J35" s="126">
        <v>413.27</v>
      </c>
      <c r="K35" s="126">
        <v>358.23</v>
      </c>
      <c r="L35" s="126">
        <v>343</v>
      </c>
      <c r="M35" s="126">
        <v>359.9</v>
      </c>
      <c r="N35" s="126">
        <v>314.48</v>
      </c>
      <c r="O35" s="126">
        <v>286.87</v>
      </c>
      <c r="P35" s="126">
        <v>259.37</v>
      </c>
      <c r="Q35" s="126">
        <v>265.39999999999998</v>
      </c>
      <c r="R35" s="126"/>
      <c r="S35" s="123"/>
      <c r="T35" s="120"/>
      <c r="U35" s="120"/>
      <c r="V35" s="120"/>
      <c r="W35" s="120"/>
      <c r="X35" s="120"/>
      <c r="Y35" s="120"/>
      <c r="Z35" s="120"/>
      <c r="AA35" s="120"/>
      <c r="AB35" s="120"/>
      <c r="AC35" s="120"/>
      <c r="AD35" s="120"/>
      <c r="AE35" s="120"/>
      <c r="AF35" s="120"/>
      <c r="AG35" s="130"/>
      <c r="AH35" s="130"/>
      <c r="AI35" s="126"/>
      <c r="AJ35" s="126"/>
      <c r="AK35" s="126"/>
      <c r="AL35" s="126"/>
      <c r="AM35" s="126"/>
      <c r="AN35" s="126"/>
      <c r="AO35" s="126"/>
      <c r="AP35" s="126"/>
      <c r="AQ35" s="126"/>
      <c r="AR35" s="126"/>
      <c r="AS35" s="126"/>
      <c r="AT35" s="126"/>
      <c r="AU35" s="139">
        <f t="shared" si="2"/>
        <v>20</v>
      </c>
      <c r="AW35" s="84" t="s">
        <v>837</v>
      </c>
      <c r="AX35" s="152">
        <v>386.64</v>
      </c>
      <c r="BB35" s="84"/>
      <c r="BC35" s="84"/>
      <c r="BJ35" s="81"/>
      <c r="BM35" s="87"/>
      <c r="BN35" s="87"/>
      <c r="BO35" s="89"/>
      <c r="BP35" s="82"/>
      <c r="BQ35" s="6"/>
    </row>
    <row r="36" spans="1:69" ht="11.25" customHeight="1">
      <c r="A36" s="140"/>
      <c r="B36" s="141"/>
      <c r="C36" s="84"/>
      <c r="D36" s="63" t="s">
        <v>875</v>
      </c>
      <c r="E36" s="93">
        <v>0</v>
      </c>
      <c r="F36" s="55">
        <f t="shared" si="0"/>
        <v>281.27999999999997</v>
      </c>
      <c r="G36" s="55">
        <f t="shared" si="1"/>
        <v>277.77</v>
      </c>
      <c r="H36" s="60">
        <v>437.2</v>
      </c>
      <c r="I36" s="126">
        <v>465.88</v>
      </c>
      <c r="J36" s="126">
        <v>559.04999999999995</v>
      </c>
      <c r="K36" s="126">
        <v>463.74</v>
      </c>
      <c r="L36" s="126">
        <v>486.95</v>
      </c>
      <c r="M36" s="126">
        <v>463.19</v>
      </c>
      <c r="N36" s="126">
        <v>417.01</v>
      </c>
      <c r="O36" s="126">
        <v>362.49</v>
      </c>
      <c r="P36" s="126">
        <v>340.17</v>
      </c>
      <c r="Q36" s="126">
        <v>281.27999999999997</v>
      </c>
      <c r="R36" s="126"/>
      <c r="S36" s="123"/>
      <c r="T36" s="120"/>
      <c r="U36" s="120"/>
      <c r="V36" s="120"/>
      <c r="W36" s="120"/>
      <c r="X36" s="120"/>
      <c r="Y36" s="120"/>
      <c r="Z36" s="120"/>
      <c r="AA36" s="120"/>
      <c r="AB36" s="120"/>
      <c r="AC36" s="120"/>
      <c r="AD36" s="120"/>
      <c r="AE36" s="120"/>
      <c r="AF36" s="120"/>
      <c r="AG36" s="130"/>
      <c r="AH36" s="130"/>
      <c r="AI36" s="126"/>
      <c r="AJ36" s="126"/>
      <c r="AK36" s="126"/>
      <c r="AL36" s="126"/>
      <c r="AM36" s="126"/>
      <c r="AN36" s="126"/>
      <c r="AO36" s="126"/>
      <c r="AP36" s="126"/>
      <c r="AQ36" s="126"/>
      <c r="AR36" s="126"/>
      <c r="AS36" s="126"/>
      <c r="AT36" s="126"/>
      <c r="AU36" s="139">
        <f t="shared" si="2"/>
        <v>19.5</v>
      </c>
      <c r="AW36" s="151" t="s">
        <v>905</v>
      </c>
      <c r="AX36" s="152">
        <v>386.64</v>
      </c>
      <c r="BB36" s="84"/>
      <c r="BC36" s="84"/>
      <c r="BJ36" s="81"/>
      <c r="BM36" s="87"/>
      <c r="BN36" s="87"/>
      <c r="BO36" s="89"/>
      <c r="BP36" s="82"/>
      <c r="BQ36" s="6"/>
    </row>
    <row r="37" spans="1:69" ht="11.25" customHeight="1">
      <c r="A37" s="140">
        <v>0</v>
      </c>
      <c r="B37" s="141">
        <f>B39+1</f>
        <v>18.75</v>
      </c>
      <c r="C37" s="53" t="s">
        <v>843</v>
      </c>
      <c r="D37" s="63" t="s">
        <v>874</v>
      </c>
      <c r="E37" s="93">
        <v>0</v>
      </c>
      <c r="F37" s="55">
        <f t="shared" si="0"/>
        <v>259.07</v>
      </c>
      <c r="G37" s="55">
        <f t="shared" si="1"/>
        <v>164.57999999999998</v>
      </c>
      <c r="H37" s="60">
        <v>371.92</v>
      </c>
      <c r="I37" s="126">
        <v>259.07</v>
      </c>
      <c r="J37" s="126">
        <v>405.23</v>
      </c>
      <c r="K37" s="126">
        <v>420.17</v>
      </c>
      <c r="L37" s="126">
        <v>423.65</v>
      </c>
      <c r="M37" s="126">
        <v>341.78</v>
      </c>
      <c r="N37" s="126"/>
      <c r="O37" s="129"/>
      <c r="P37" s="126"/>
      <c r="Q37" s="126"/>
      <c r="R37" s="131"/>
      <c r="S37" s="131"/>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39">
        <f t="shared" si="2"/>
        <v>19</v>
      </c>
      <c r="AW37" s="53" t="s">
        <v>843</v>
      </c>
      <c r="AX37" s="142">
        <v>375.2</v>
      </c>
      <c r="BB37" s="84"/>
      <c r="BC37" s="84"/>
      <c r="BJ37" s="81"/>
      <c r="BM37" s="81"/>
      <c r="BN37" s="81"/>
      <c r="BP37" s="82"/>
      <c r="BQ37" s="6"/>
    </row>
    <row r="38" spans="1:69" ht="11.25" customHeight="1">
      <c r="A38" s="140"/>
      <c r="B38" s="141"/>
      <c r="D38" s="63" t="s">
        <v>875</v>
      </c>
      <c r="E38" s="93">
        <v>0</v>
      </c>
      <c r="F38" s="55">
        <f t="shared" si="0"/>
        <v>257.89</v>
      </c>
      <c r="G38" s="55">
        <f t="shared" si="1"/>
        <v>201.91000000000003</v>
      </c>
      <c r="H38" s="60">
        <v>378.37</v>
      </c>
      <c r="I38" s="126">
        <v>257.89</v>
      </c>
      <c r="J38" s="126">
        <v>431.06</v>
      </c>
      <c r="K38" s="126">
        <v>425.3</v>
      </c>
      <c r="L38" s="126">
        <v>423.93</v>
      </c>
      <c r="M38" s="126">
        <v>459.8</v>
      </c>
      <c r="N38" s="126"/>
      <c r="O38" s="129"/>
      <c r="P38" s="126"/>
      <c r="Q38" s="126"/>
      <c r="R38" s="131"/>
      <c r="S38" s="131"/>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39">
        <f t="shared" si="2"/>
        <v>18.5</v>
      </c>
      <c r="AW38" s="69" t="s">
        <v>911</v>
      </c>
      <c r="AX38" s="142">
        <v>375.2</v>
      </c>
      <c r="BB38" s="84"/>
      <c r="BC38" s="84"/>
      <c r="BJ38" s="81"/>
      <c r="BM38" s="81"/>
      <c r="BN38" s="81"/>
      <c r="BP38" s="82"/>
      <c r="BQ38" s="6"/>
    </row>
    <row r="39" spans="1:69" ht="11.25" customHeight="1">
      <c r="A39" s="140">
        <v>0</v>
      </c>
      <c r="B39" s="141">
        <f>B41+1</f>
        <v>17.75</v>
      </c>
      <c r="C39" s="90" t="s">
        <v>831</v>
      </c>
      <c r="D39" s="63" t="s">
        <v>874</v>
      </c>
      <c r="E39" s="93">
        <v>0</v>
      </c>
      <c r="F39" s="55">
        <f t="shared" si="0"/>
        <v>248.31</v>
      </c>
      <c r="G39" s="55">
        <f t="shared" si="1"/>
        <v>198.32</v>
      </c>
      <c r="H39" s="60">
        <v>335.95</v>
      </c>
      <c r="I39" s="126">
        <v>341.67</v>
      </c>
      <c r="J39" s="126">
        <v>366.5</v>
      </c>
      <c r="K39" s="126">
        <v>286.2</v>
      </c>
      <c r="L39" s="126">
        <v>446.63</v>
      </c>
      <c r="M39" s="126">
        <v>269.97000000000003</v>
      </c>
      <c r="N39" s="126">
        <v>412.77</v>
      </c>
      <c r="O39" s="126">
        <v>446.28</v>
      </c>
      <c r="P39" s="126">
        <v>328.69</v>
      </c>
      <c r="Q39" s="126">
        <v>297.23</v>
      </c>
      <c r="R39" s="126">
        <v>394.01</v>
      </c>
      <c r="S39" s="126">
        <v>373.24</v>
      </c>
      <c r="T39" s="126">
        <v>376.52</v>
      </c>
      <c r="U39" s="126">
        <v>299.02999999999997</v>
      </c>
      <c r="V39" s="126">
        <v>248.31</v>
      </c>
      <c r="W39" s="126">
        <v>275.04000000000002</v>
      </c>
      <c r="X39" s="126">
        <v>291.25</v>
      </c>
      <c r="Y39" s="126">
        <v>345.09</v>
      </c>
      <c r="Z39" s="126">
        <v>356.36</v>
      </c>
      <c r="AA39" s="126">
        <v>379.63</v>
      </c>
      <c r="AB39" s="126">
        <v>420.68</v>
      </c>
      <c r="AC39" s="126">
        <v>378.52</v>
      </c>
      <c r="AD39" s="126"/>
      <c r="AE39" s="126"/>
      <c r="AF39" s="126"/>
      <c r="AG39" s="126"/>
      <c r="AH39" s="126"/>
      <c r="AI39" s="126"/>
      <c r="AJ39" s="126"/>
      <c r="AK39" s="126"/>
      <c r="AL39" s="126"/>
      <c r="AM39" s="126"/>
      <c r="AN39" s="126"/>
      <c r="AO39" s="126"/>
      <c r="AP39" s="126"/>
      <c r="AQ39" s="126"/>
      <c r="AR39" s="126"/>
      <c r="AS39" s="126"/>
      <c r="AT39" s="126"/>
      <c r="AU39" s="139">
        <f t="shared" si="2"/>
        <v>18</v>
      </c>
      <c r="AW39" s="90" t="s">
        <v>831</v>
      </c>
      <c r="AX39" s="153">
        <v>374</v>
      </c>
      <c r="BB39" s="84"/>
      <c r="BC39" s="84"/>
      <c r="BJ39" s="81"/>
      <c r="BM39" s="87"/>
      <c r="BN39" s="87"/>
      <c r="BP39" s="82"/>
      <c r="BQ39" s="6"/>
    </row>
    <row r="40" spans="1:69" ht="11.25" customHeight="1">
      <c r="A40" s="140"/>
      <c r="B40" s="141"/>
      <c r="C40" s="90"/>
      <c r="D40" s="63" t="s">
        <v>875</v>
      </c>
      <c r="E40" s="93">
        <v>0</v>
      </c>
      <c r="F40" s="55">
        <f t="shared" si="0"/>
        <v>322.12</v>
      </c>
      <c r="G40" s="55">
        <f t="shared" si="1"/>
        <v>241.51</v>
      </c>
      <c r="H40" s="60">
        <v>409.65</v>
      </c>
      <c r="I40" s="126">
        <v>397.53</v>
      </c>
      <c r="J40" s="126">
        <v>440.31</v>
      </c>
      <c r="K40" s="126">
        <v>348.52</v>
      </c>
      <c r="L40" s="126">
        <v>563.63</v>
      </c>
      <c r="M40" s="126">
        <v>362.02</v>
      </c>
      <c r="N40" s="126">
        <v>456.57</v>
      </c>
      <c r="O40" s="126">
        <v>527.57000000000005</v>
      </c>
      <c r="P40" s="126">
        <v>400.6</v>
      </c>
      <c r="Q40" s="126">
        <v>353.33</v>
      </c>
      <c r="R40" s="126">
        <v>423.39</v>
      </c>
      <c r="S40" s="126">
        <v>439.85</v>
      </c>
      <c r="T40" s="126">
        <v>427.16</v>
      </c>
      <c r="U40" s="126">
        <v>322.12</v>
      </c>
      <c r="V40" s="126">
        <v>324.74</v>
      </c>
      <c r="W40" s="126">
        <v>362.46</v>
      </c>
      <c r="X40" s="126">
        <v>377.42</v>
      </c>
      <c r="Y40" s="126">
        <v>458.12</v>
      </c>
      <c r="Z40" s="126">
        <v>444.71</v>
      </c>
      <c r="AA40" s="126">
        <v>467.54</v>
      </c>
      <c r="AB40" s="126">
        <v>471.1</v>
      </c>
      <c r="AC40" s="126">
        <v>442.5</v>
      </c>
      <c r="AD40" s="126"/>
      <c r="AE40" s="126"/>
      <c r="AF40" s="126"/>
      <c r="AG40" s="126"/>
      <c r="AH40" s="126"/>
      <c r="AI40" s="126"/>
      <c r="AJ40" s="126"/>
      <c r="AK40" s="126"/>
      <c r="AL40" s="126"/>
      <c r="AM40" s="126"/>
      <c r="AN40" s="126"/>
      <c r="AO40" s="126"/>
      <c r="AP40" s="126"/>
      <c r="AQ40" s="126"/>
      <c r="AR40" s="126"/>
      <c r="AS40" s="126"/>
      <c r="AT40" s="126"/>
      <c r="AU40" s="139">
        <f t="shared" si="2"/>
        <v>17.5</v>
      </c>
      <c r="AW40" s="149" t="s">
        <v>897</v>
      </c>
      <c r="AX40" s="153">
        <v>374</v>
      </c>
      <c r="BB40" s="84"/>
      <c r="BC40" s="84"/>
      <c r="BJ40" s="81"/>
      <c r="BM40" s="87"/>
      <c r="BN40" s="87"/>
      <c r="BP40" s="82"/>
      <c r="BQ40" s="6"/>
    </row>
    <row r="41" spans="1:69" ht="11.25" customHeight="1">
      <c r="A41" s="140">
        <v>0</v>
      </c>
      <c r="B41" s="141">
        <f>B43+1</f>
        <v>16.75</v>
      </c>
      <c r="C41" s="53" t="s">
        <v>844</v>
      </c>
      <c r="D41" s="63" t="s">
        <v>874</v>
      </c>
      <c r="E41" s="93">
        <v>0</v>
      </c>
      <c r="F41" s="55">
        <f t="shared" si="0"/>
        <v>249.67</v>
      </c>
      <c r="G41" s="55">
        <f t="shared" si="1"/>
        <v>234.63000000000002</v>
      </c>
      <c r="H41" s="60">
        <v>353.7</v>
      </c>
      <c r="I41" s="126">
        <v>249.67</v>
      </c>
      <c r="J41" s="126">
        <v>365.39</v>
      </c>
      <c r="K41" s="126">
        <v>415</v>
      </c>
      <c r="L41" s="126">
        <v>333.42</v>
      </c>
      <c r="M41" s="126">
        <v>353.44</v>
      </c>
      <c r="N41" s="126">
        <v>454.59</v>
      </c>
      <c r="O41" s="126">
        <v>484.3</v>
      </c>
      <c r="P41" s="126">
        <v>415.04</v>
      </c>
      <c r="Q41" s="126"/>
      <c r="R41" s="131"/>
      <c r="S41" s="131"/>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39">
        <f t="shared" si="2"/>
        <v>17</v>
      </c>
      <c r="AW41" s="53" t="s">
        <v>844</v>
      </c>
      <c r="AX41" s="152">
        <v>370.02</v>
      </c>
      <c r="BB41" s="84"/>
      <c r="BC41" s="84"/>
      <c r="BJ41" s="81"/>
      <c r="BM41" s="87"/>
      <c r="BN41" s="87"/>
      <c r="BP41" s="82"/>
      <c r="BQ41" s="6"/>
    </row>
    <row r="42" spans="1:69" ht="11.25" customHeight="1">
      <c r="A42" s="140"/>
      <c r="B42" s="141"/>
      <c r="D42" s="63" t="s">
        <v>875</v>
      </c>
      <c r="E42" s="93">
        <v>0</v>
      </c>
      <c r="F42" s="55">
        <f t="shared" si="0"/>
        <v>285.83</v>
      </c>
      <c r="G42" s="55">
        <f t="shared" si="1"/>
        <v>228.55</v>
      </c>
      <c r="H42" s="60">
        <v>386.23</v>
      </c>
      <c r="I42" s="126">
        <v>285.83</v>
      </c>
      <c r="J42" s="126">
        <v>403.93</v>
      </c>
      <c r="K42" s="126">
        <v>460.6</v>
      </c>
      <c r="L42" s="126">
        <v>358.52</v>
      </c>
      <c r="M42" s="126">
        <v>395.11</v>
      </c>
      <c r="N42" s="126">
        <v>498.54</v>
      </c>
      <c r="O42" s="126">
        <v>514.38</v>
      </c>
      <c r="P42" s="126">
        <v>388.15</v>
      </c>
      <c r="Q42" s="126"/>
      <c r="R42" s="131"/>
      <c r="S42" s="131"/>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39">
        <f t="shared" si="2"/>
        <v>16.5</v>
      </c>
      <c r="AW42" s="69" t="s">
        <v>912</v>
      </c>
      <c r="AX42" s="152">
        <v>370.02</v>
      </c>
      <c r="BB42" s="84"/>
      <c r="BC42" s="84"/>
      <c r="BJ42" s="81"/>
      <c r="BM42" s="87"/>
      <c r="BN42" s="87"/>
      <c r="BP42" s="82"/>
      <c r="BQ42" s="6"/>
    </row>
    <row r="43" spans="1:69" ht="11.25" customHeight="1">
      <c r="A43" s="140">
        <v>0</v>
      </c>
      <c r="B43" s="141">
        <f>B45+1</f>
        <v>15.75</v>
      </c>
      <c r="C43" s="53" t="s">
        <v>841</v>
      </c>
      <c r="D43" s="63" t="s">
        <v>874</v>
      </c>
      <c r="E43" s="93">
        <v>0</v>
      </c>
      <c r="F43" s="55">
        <f t="shared" ref="F43:F74" si="3">MIN(H43:AT43)</f>
        <v>264.3</v>
      </c>
      <c r="G43" s="55">
        <f t="shared" ref="G43:G74" si="4">MAX(H43:AT43)-F43</f>
        <v>51.370000000000005</v>
      </c>
      <c r="H43" s="60">
        <v>293.89999999999998</v>
      </c>
      <c r="I43" s="126">
        <v>264.3</v>
      </c>
      <c r="J43" s="126">
        <v>315.67</v>
      </c>
      <c r="K43" s="126"/>
      <c r="L43" s="126"/>
      <c r="M43" s="126"/>
      <c r="N43" s="126"/>
      <c r="O43" s="129"/>
      <c r="P43" s="126"/>
      <c r="Q43" s="126"/>
      <c r="R43" s="131"/>
      <c r="S43" s="131"/>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39">
        <f t="shared" ref="AU43:AU73" si="5">AU44+0.5</f>
        <v>16</v>
      </c>
      <c r="AW43" s="53" t="s">
        <v>841</v>
      </c>
      <c r="AX43" s="152">
        <v>355.12</v>
      </c>
      <c r="BB43" s="84"/>
      <c r="BC43" s="84"/>
      <c r="BJ43" s="81"/>
      <c r="BM43" s="87"/>
      <c r="BN43" s="87"/>
      <c r="BP43" s="82"/>
      <c r="BQ43" s="6"/>
    </row>
    <row r="44" spans="1:69" ht="11.25" customHeight="1">
      <c r="A44" s="140"/>
      <c r="B44" s="141"/>
      <c r="D44" s="63" t="s">
        <v>875</v>
      </c>
      <c r="E44" s="93">
        <v>0</v>
      </c>
      <c r="F44" s="55">
        <f t="shared" si="3"/>
        <v>354.03</v>
      </c>
      <c r="G44" s="55">
        <f t="shared" si="4"/>
        <v>112.94000000000005</v>
      </c>
      <c r="H44" s="60">
        <v>415.06</v>
      </c>
      <c r="I44" s="126">
        <v>354.03</v>
      </c>
      <c r="J44" s="126">
        <v>466.97</v>
      </c>
      <c r="K44" s="126"/>
      <c r="L44" s="126"/>
      <c r="M44" s="126"/>
      <c r="N44" s="126"/>
      <c r="O44" s="129"/>
      <c r="P44" s="126"/>
      <c r="Q44" s="126"/>
      <c r="R44" s="131"/>
      <c r="S44" s="131"/>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39">
        <f t="shared" si="5"/>
        <v>15.5</v>
      </c>
      <c r="AW44" s="69" t="s">
        <v>909</v>
      </c>
      <c r="AX44" s="152">
        <v>355.12</v>
      </c>
      <c r="BB44" s="84"/>
      <c r="BC44" s="84"/>
      <c r="BJ44" s="81"/>
      <c r="BM44" s="87"/>
      <c r="BN44" s="87"/>
      <c r="BP44" s="82"/>
      <c r="BQ44" s="6"/>
    </row>
    <row r="45" spans="1:69" ht="11.25" customHeight="1">
      <c r="A45" s="140">
        <v>0</v>
      </c>
      <c r="B45" s="141">
        <f>B47+1</f>
        <v>14.75</v>
      </c>
      <c r="C45" s="84" t="s">
        <v>568</v>
      </c>
      <c r="D45" s="63" t="s">
        <v>874</v>
      </c>
      <c r="E45" s="93">
        <v>0</v>
      </c>
      <c r="F45" s="55">
        <f t="shared" si="3"/>
        <v>351.12</v>
      </c>
      <c r="G45" s="55">
        <f t="shared" si="4"/>
        <v>0</v>
      </c>
      <c r="H45" s="60">
        <v>351.12</v>
      </c>
      <c r="I45" s="125"/>
      <c r="J45" s="124"/>
      <c r="K45" s="126"/>
      <c r="L45" s="126"/>
      <c r="M45" s="120"/>
      <c r="N45" s="120"/>
      <c r="O45" s="129"/>
      <c r="P45" s="120"/>
      <c r="Q45" s="120"/>
      <c r="R45" s="123"/>
      <c r="S45" s="123"/>
      <c r="T45" s="120"/>
      <c r="U45" s="120"/>
      <c r="V45" s="120"/>
      <c r="W45" s="120"/>
      <c r="X45" s="120"/>
      <c r="Y45" s="120"/>
      <c r="Z45" s="120"/>
      <c r="AA45" s="120"/>
      <c r="AB45" s="120"/>
      <c r="AC45" s="120"/>
      <c r="AD45" s="120"/>
      <c r="AE45" s="120"/>
      <c r="AF45" s="120"/>
      <c r="AG45" s="130"/>
      <c r="AH45" s="130"/>
      <c r="AI45" s="126"/>
      <c r="AJ45" s="126"/>
      <c r="AK45" s="126"/>
      <c r="AL45" s="126"/>
      <c r="AM45" s="126"/>
      <c r="AN45" s="126"/>
      <c r="AO45" s="126"/>
      <c r="AP45" s="126"/>
      <c r="AQ45" s="126"/>
      <c r="AR45" s="126"/>
      <c r="AS45" s="126"/>
      <c r="AT45" s="126"/>
      <c r="AU45" s="139">
        <f t="shared" si="5"/>
        <v>15</v>
      </c>
      <c r="AW45" s="84" t="s">
        <v>568</v>
      </c>
      <c r="AX45" s="142">
        <v>350.5</v>
      </c>
      <c r="BB45" s="84"/>
      <c r="BC45" s="84"/>
      <c r="BJ45" s="81"/>
      <c r="BM45" s="87"/>
      <c r="BN45" s="87"/>
      <c r="BP45" s="82"/>
      <c r="BQ45" s="6"/>
    </row>
    <row r="46" spans="1:69" ht="11.25" customHeight="1">
      <c r="A46" s="140"/>
      <c r="B46" s="141"/>
      <c r="C46" s="84"/>
      <c r="D46" s="63" t="s">
        <v>875</v>
      </c>
      <c r="E46" s="93">
        <v>0</v>
      </c>
      <c r="F46" s="55">
        <f t="shared" si="3"/>
        <v>349.88</v>
      </c>
      <c r="G46" s="55">
        <f t="shared" si="4"/>
        <v>0</v>
      </c>
      <c r="H46" s="55">
        <v>349.88</v>
      </c>
      <c r="I46" s="125"/>
      <c r="J46" s="124"/>
      <c r="K46" s="126"/>
      <c r="L46" s="126"/>
      <c r="M46" s="120"/>
      <c r="N46" s="120"/>
      <c r="O46" s="129"/>
      <c r="P46" s="120"/>
      <c r="Q46" s="120"/>
      <c r="R46" s="123"/>
      <c r="S46" s="123"/>
      <c r="T46" s="120"/>
      <c r="U46" s="120"/>
      <c r="V46" s="120"/>
      <c r="W46" s="120"/>
      <c r="X46" s="120"/>
      <c r="Y46" s="120"/>
      <c r="Z46" s="120"/>
      <c r="AA46" s="120"/>
      <c r="AB46" s="120"/>
      <c r="AC46" s="120"/>
      <c r="AD46" s="120"/>
      <c r="AE46" s="120"/>
      <c r="AF46" s="120"/>
      <c r="AG46" s="130"/>
      <c r="AH46" s="130"/>
      <c r="AI46" s="126"/>
      <c r="AJ46" s="126"/>
      <c r="AK46" s="126"/>
      <c r="AL46" s="126"/>
      <c r="AM46" s="126"/>
      <c r="AN46" s="126"/>
      <c r="AO46" s="126"/>
      <c r="AP46" s="126"/>
      <c r="AQ46" s="126"/>
      <c r="AR46" s="126"/>
      <c r="AS46" s="126"/>
      <c r="AT46" s="126"/>
      <c r="AU46" s="139">
        <f t="shared" si="5"/>
        <v>14.5</v>
      </c>
      <c r="AW46" s="151" t="s">
        <v>903</v>
      </c>
      <c r="AX46" s="142">
        <v>350.5</v>
      </c>
      <c r="BB46" s="84"/>
      <c r="BC46" s="84"/>
      <c r="BJ46" s="81"/>
      <c r="BM46" s="87"/>
      <c r="BN46" s="87"/>
      <c r="BP46" s="82"/>
      <c r="BQ46" s="6"/>
    </row>
    <row r="47" spans="1:69" ht="11.25" customHeight="1">
      <c r="A47" s="140">
        <v>0</v>
      </c>
      <c r="B47" s="141">
        <f>B49+1</f>
        <v>13.75</v>
      </c>
      <c r="C47" s="84" t="s">
        <v>839</v>
      </c>
      <c r="D47" s="63" t="s">
        <v>874</v>
      </c>
      <c r="E47" s="93">
        <v>0</v>
      </c>
      <c r="F47" s="55">
        <f t="shared" si="3"/>
        <v>206.27</v>
      </c>
      <c r="G47" s="55">
        <f t="shared" si="4"/>
        <v>209.99999999999997</v>
      </c>
      <c r="H47" s="60">
        <v>274.44</v>
      </c>
      <c r="I47" s="126">
        <v>269.54000000000002</v>
      </c>
      <c r="J47" s="126">
        <v>223.06</v>
      </c>
      <c r="K47" s="126">
        <v>297.51</v>
      </c>
      <c r="L47" s="126">
        <v>313.67</v>
      </c>
      <c r="M47" s="126">
        <v>416.27</v>
      </c>
      <c r="N47" s="126">
        <v>286.99</v>
      </c>
      <c r="O47" s="126">
        <v>206.27</v>
      </c>
      <c r="P47" s="120"/>
      <c r="Q47" s="120"/>
      <c r="R47" s="123"/>
      <c r="S47" s="123"/>
      <c r="T47" s="120"/>
      <c r="U47" s="120"/>
      <c r="V47" s="120"/>
      <c r="W47" s="120"/>
      <c r="X47" s="120"/>
      <c r="Y47" s="120"/>
      <c r="Z47" s="120"/>
      <c r="AA47" s="120"/>
      <c r="AB47" s="120"/>
      <c r="AC47" s="120"/>
      <c r="AD47" s="120"/>
      <c r="AE47" s="120"/>
      <c r="AF47" s="120"/>
      <c r="AG47" s="130"/>
      <c r="AH47" s="130"/>
      <c r="AI47" s="126"/>
      <c r="AJ47" s="126"/>
      <c r="AK47" s="126"/>
      <c r="AL47" s="126"/>
      <c r="AM47" s="126"/>
      <c r="AN47" s="126"/>
      <c r="AO47" s="126"/>
      <c r="AP47" s="126"/>
      <c r="AQ47" s="126"/>
      <c r="AR47" s="126"/>
      <c r="AS47" s="126"/>
      <c r="AT47" s="126"/>
      <c r="AU47" s="139">
        <f t="shared" si="5"/>
        <v>14</v>
      </c>
      <c r="AW47" s="84" t="s">
        <v>839</v>
      </c>
      <c r="AX47" s="152">
        <v>299.47000000000003</v>
      </c>
      <c r="BB47" s="84"/>
      <c r="BC47" s="84"/>
      <c r="BJ47" s="81"/>
      <c r="BM47" s="87"/>
      <c r="BN47" s="87"/>
      <c r="BP47" s="82"/>
      <c r="BQ47" s="23"/>
    </row>
    <row r="48" spans="1:69" ht="11.25" customHeight="1">
      <c r="A48" s="140"/>
      <c r="B48" s="141"/>
      <c r="C48" s="84"/>
      <c r="D48" s="63" t="s">
        <v>875</v>
      </c>
      <c r="E48" s="93">
        <v>0</v>
      </c>
      <c r="F48" s="55">
        <f t="shared" si="3"/>
        <v>261.74</v>
      </c>
      <c r="G48" s="55">
        <f t="shared" si="4"/>
        <v>216.99</v>
      </c>
      <c r="H48" s="60">
        <v>322.36</v>
      </c>
      <c r="I48" s="126">
        <v>324.06</v>
      </c>
      <c r="J48" s="126">
        <v>261.74</v>
      </c>
      <c r="K48" s="126">
        <v>278.87</v>
      </c>
      <c r="L48" s="126">
        <v>375.1</v>
      </c>
      <c r="M48" s="126">
        <v>478.73</v>
      </c>
      <c r="N48" s="126">
        <v>346.18</v>
      </c>
      <c r="O48" s="126">
        <v>284.36</v>
      </c>
      <c r="P48" s="120"/>
      <c r="Q48" s="120"/>
      <c r="R48" s="123"/>
      <c r="S48" s="123"/>
      <c r="T48" s="120"/>
      <c r="U48" s="120"/>
      <c r="V48" s="120"/>
      <c r="W48" s="120"/>
      <c r="X48" s="120"/>
      <c r="Y48" s="120"/>
      <c r="Z48" s="120"/>
      <c r="AA48" s="120"/>
      <c r="AB48" s="120"/>
      <c r="AC48" s="120"/>
      <c r="AD48" s="120"/>
      <c r="AE48" s="120"/>
      <c r="AF48" s="120"/>
      <c r="AG48" s="130"/>
      <c r="AH48" s="130"/>
      <c r="AI48" s="126"/>
      <c r="AJ48" s="126"/>
      <c r="AK48" s="126"/>
      <c r="AL48" s="126"/>
      <c r="AM48" s="126"/>
      <c r="AN48" s="126"/>
      <c r="AO48" s="126"/>
      <c r="AP48" s="126"/>
      <c r="AQ48" s="126"/>
      <c r="AR48" s="126"/>
      <c r="AS48" s="126"/>
      <c r="AT48" s="126"/>
      <c r="AU48" s="139">
        <f t="shared" si="5"/>
        <v>13.5</v>
      </c>
      <c r="AW48" s="151" t="s">
        <v>907</v>
      </c>
      <c r="AX48" s="152">
        <v>299.47000000000003</v>
      </c>
      <c r="BB48" s="84"/>
      <c r="BC48" s="84"/>
      <c r="BJ48" s="81"/>
      <c r="BM48" s="87"/>
      <c r="BN48" s="87"/>
      <c r="BP48" s="82"/>
      <c r="BQ48" s="23"/>
    </row>
    <row r="49" spans="1:50" ht="11.25" customHeight="1">
      <c r="A49" s="140">
        <v>0</v>
      </c>
      <c r="B49" s="141">
        <f>B51+1</f>
        <v>12.75</v>
      </c>
      <c r="C49" s="62" t="s">
        <v>823</v>
      </c>
      <c r="D49" s="63" t="s">
        <v>874</v>
      </c>
      <c r="E49" s="93">
        <v>0</v>
      </c>
      <c r="F49" s="55">
        <f t="shared" si="3"/>
        <v>180.78</v>
      </c>
      <c r="G49" s="55">
        <f t="shared" si="4"/>
        <v>121.24999999999997</v>
      </c>
      <c r="H49" s="60">
        <v>260.16000000000003</v>
      </c>
      <c r="I49" s="120">
        <v>180.78</v>
      </c>
      <c r="J49" s="120">
        <v>255.88</v>
      </c>
      <c r="K49" s="121">
        <v>226.31</v>
      </c>
      <c r="L49" s="121">
        <v>270.39</v>
      </c>
      <c r="M49" s="120">
        <v>252.16</v>
      </c>
      <c r="N49" s="125">
        <v>302.02999999999997</v>
      </c>
      <c r="O49" s="121">
        <v>211.34</v>
      </c>
      <c r="P49" s="121">
        <v>296.01</v>
      </c>
      <c r="Q49" s="120">
        <v>280.62</v>
      </c>
      <c r="R49" s="120">
        <v>263.92</v>
      </c>
      <c r="S49" s="120">
        <v>266.10000000000002</v>
      </c>
      <c r="T49" s="120"/>
      <c r="U49" s="120"/>
      <c r="V49" s="120"/>
      <c r="W49" s="120"/>
      <c r="X49" s="120"/>
      <c r="Y49" s="120"/>
      <c r="Z49" s="120"/>
      <c r="AA49" s="120"/>
      <c r="AB49" s="120"/>
      <c r="AC49" s="120"/>
      <c r="AD49" s="120"/>
      <c r="AE49" s="120"/>
      <c r="AF49" s="120"/>
      <c r="AG49" s="120"/>
      <c r="AH49" s="120"/>
      <c r="AI49" s="126"/>
      <c r="AJ49" s="120"/>
      <c r="AK49" s="126"/>
      <c r="AL49" s="126"/>
      <c r="AM49" s="126"/>
      <c r="AN49" s="127"/>
      <c r="AO49" s="126"/>
      <c r="AP49" s="126"/>
      <c r="AQ49" s="127"/>
      <c r="AR49" s="126"/>
      <c r="AS49" s="126"/>
      <c r="AT49" s="126"/>
      <c r="AU49" s="139">
        <f t="shared" si="5"/>
        <v>13</v>
      </c>
      <c r="AW49" s="62" t="s">
        <v>823</v>
      </c>
      <c r="AX49" s="152">
        <v>281.81</v>
      </c>
    </row>
    <row r="50" spans="1:50" ht="11.25" customHeight="1">
      <c r="A50" s="140"/>
      <c r="B50" s="141"/>
      <c r="C50" s="62"/>
      <c r="D50" s="63" t="s">
        <v>875</v>
      </c>
      <c r="E50" s="93">
        <v>0</v>
      </c>
      <c r="F50" s="55">
        <f t="shared" si="3"/>
        <v>247.95</v>
      </c>
      <c r="G50" s="55">
        <f t="shared" si="4"/>
        <v>107.31</v>
      </c>
      <c r="H50" s="60">
        <v>302.72000000000003</v>
      </c>
      <c r="I50" s="120">
        <v>247.95</v>
      </c>
      <c r="J50" s="120">
        <v>278.33</v>
      </c>
      <c r="K50" s="120">
        <v>256.05</v>
      </c>
      <c r="L50" s="120">
        <v>313.83999999999997</v>
      </c>
      <c r="M50" s="120">
        <v>292.01</v>
      </c>
      <c r="N50" s="128">
        <v>332.31</v>
      </c>
      <c r="O50" s="121">
        <v>256.13</v>
      </c>
      <c r="P50" s="121">
        <v>355.26</v>
      </c>
      <c r="Q50" s="120">
        <v>340.89</v>
      </c>
      <c r="R50" s="120">
        <v>273.37</v>
      </c>
      <c r="S50" s="120">
        <v>331.51</v>
      </c>
      <c r="T50" s="120"/>
      <c r="U50" s="120"/>
      <c r="V50" s="120"/>
      <c r="W50" s="120"/>
      <c r="X50" s="120"/>
      <c r="Y50" s="120"/>
      <c r="Z50" s="120"/>
      <c r="AA50" s="120"/>
      <c r="AB50" s="120"/>
      <c r="AC50" s="120"/>
      <c r="AD50" s="120"/>
      <c r="AE50" s="120"/>
      <c r="AF50" s="120"/>
      <c r="AG50" s="120"/>
      <c r="AH50" s="120"/>
      <c r="AI50" s="126"/>
      <c r="AJ50" s="120"/>
      <c r="AK50" s="126"/>
      <c r="AL50" s="126"/>
      <c r="AM50" s="126"/>
      <c r="AN50" s="127"/>
      <c r="AO50" s="126"/>
      <c r="AP50" s="126"/>
      <c r="AQ50" s="127"/>
      <c r="AR50" s="126"/>
      <c r="AS50" s="126"/>
      <c r="AT50" s="126"/>
      <c r="AU50" s="139">
        <f t="shared" si="5"/>
        <v>12.5</v>
      </c>
      <c r="AW50" s="148" t="s">
        <v>886</v>
      </c>
      <c r="AX50" s="152">
        <v>281.81</v>
      </c>
    </row>
    <row r="51" spans="1:50" ht="11.25" customHeight="1">
      <c r="A51" s="140">
        <v>0</v>
      </c>
      <c r="B51" s="141">
        <f>B53+1</f>
        <v>11.75</v>
      </c>
      <c r="C51" s="53" t="s">
        <v>845</v>
      </c>
      <c r="D51" s="63" t="s">
        <v>874</v>
      </c>
      <c r="E51" s="93">
        <v>0</v>
      </c>
      <c r="F51" s="55">
        <f t="shared" si="3"/>
        <v>136.01</v>
      </c>
      <c r="G51" s="55">
        <f t="shared" si="4"/>
        <v>212.19</v>
      </c>
      <c r="H51" s="60">
        <v>254.82</v>
      </c>
      <c r="I51" s="126">
        <v>136.01</v>
      </c>
      <c r="J51" s="126">
        <v>264.72000000000003</v>
      </c>
      <c r="K51" s="126">
        <v>271.14999999999998</v>
      </c>
      <c r="L51" s="126">
        <v>321.17</v>
      </c>
      <c r="M51" s="126">
        <v>251.65</v>
      </c>
      <c r="N51" s="126">
        <v>295.44</v>
      </c>
      <c r="O51" s="126">
        <v>256.33999999999997</v>
      </c>
      <c r="P51" s="126">
        <v>259.18</v>
      </c>
      <c r="Q51" s="126">
        <v>291.42</v>
      </c>
      <c r="R51" s="126">
        <v>306.58</v>
      </c>
      <c r="S51" s="126">
        <v>281</v>
      </c>
      <c r="T51" s="126">
        <v>251.39</v>
      </c>
      <c r="U51" s="126">
        <v>262.45</v>
      </c>
      <c r="V51" s="126">
        <v>235.82</v>
      </c>
      <c r="W51" s="126">
        <v>330.62</v>
      </c>
      <c r="X51" s="126">
        <v>287.39</v>
      </c>
      <c r="Y51" s="126">
        <v>256.99</v>
      </c>
      <c r="Z51" s="126">
        <v>242.13</v>
      </c>
      <c r="AA51" s="126">
        <v>273.06</v>
      </c>
      <c r="AB51" s="126">
        <v>224.84</v>
      </c>
      <c r="AC51" s="126">
        <v>259.68</v>
      </c>
      <c r="AD51" s="126">
        <v>188.62</v>
      </c>
      <c r="AE51" s="126">
        <v>204.02</v>
      </c>
      <c r="AF51" s="126">
        <v>267.12</v>
      </c>
      <c r="AG51" s="126">
        <v>252.53</v>
      </c>
      <c r="AH51" s="126">
        <v>265.27999999999997</v>
      </c>
      <c r="AI51" s="126">
        <v>238.31</v>
      </c>
      <c r="AJ51" s="126">
        <v>299.29000000000002</v>
      </c>
      <c r="AK51" s="126">
        <v>326.5</v>
      </c>
      <c r="AL51" s="126">
        <v>306.16000000000003</v>
      </c>
      <c r="AM51" s="126">
        <v>326.48</v>
      </c>
      <c r="AN51" s="126">
        <v>257.79000000000002</v>
      </c>
      <c r="AO51" s="126">
        <v>283.95999999999998</v>
      </c>
      <c r="AP51" s="126">
        <v>303.41000000000003</v>
      </c>
      <c r="AQ51" s="126">
        <v>272.06</v>
      </c>
      <c r="AR51" s="126">
        <v>348.2</v>
      </c>
      <c r="AS51" s="126">
        <v>219.69</v>
      </c>
      <c r="AT51" s="126"/>
      <c r="AU51" s="139">
        <f t="shared" si="5"/>
        <v>12</v>
      </c>
      <c r="AW51" s="53" t="s">
        <v>845</v>
      </c>
      <c r="AX51" s="152">
        <v>251.98</v>
      </c>
    </row>
    <row r="52" spans="1:50" ht="11.25" customHeight="1">
      <c r="A52" s="140"/>
      <c r="B52" s="141"/>
      <c r="D52" s="63" t="s">
        <v>875</v>
      </c>
      <c r="E52" s="93">
        <v>0</v>
      </c>
      <c r="F52" s="55">
        <f t="shared" si="3"/>
        <v>118.98</v>
      </c>
      <c r="G52" s="55">
        <f t="shared" si="4"/>
        <v>231.81</v>
      </c>
      <c r="H52" s="60">
        <v>249.23</v>
      </c>
      <c r="I52" s="126">
        <v>118.98</v>
      </c>
      <c r="J52" s="126">
        <v>259.18</v>
      </c>
      <c r="K52" s="126">
        <v>251.89</v>
      </c>
      <c r="L52" s="126">
        <v>347.64</v>
      </c>
      <c r="M52" s="126">
        <v>234.7</v>
      </c>
      <c r="N52" s="126">
        <v>312.61</v>
      </c>
      <c r="O52" s="126">
        <v>265.36</v>
      </c>
      <c r="P52" s="126">
        <v>246.67</v>
      </c>
      <c r="Q52" s="126">
        <v>292.8</v>
      </c>
      <c r="R52" s="126">
        <v>310.38</v>
      </c>
      <c r="S52" s="126">
        <v>253.94</v>
      </c>
      <c r="T52" s="126">
        <v>229.89</v>
      </c>
      <c r="U52" s="126">
        <v>249.35</v>
      </c>
      <c r="V52" s="126">
        <v>223.81</v>
      </c>
      <c r="W52" s="126">
        <v>286.93</v>
      </c>
      <c r="X52" s="126">
        <v>265.75</v>
      </c>
      <c r="Y52" s="126">
        <v>246.65</v>
      </c>
      <c r="Z52" s="126">
        <v>231.07</v>
      </c>
      <c r="AA52" s="126">
        <v>269.68</v>
      </c>
      <c r="AB52" s="126">
        <v>211.07</v>
      </c>
      <c r="AC52" s="126">
        <v>262.91000000000003</v>
      </c>
      <c r="AD52" s="126">
        <v>187.89</v>
      </c>
      <c r="AE52" s="126">
        <v>201.69</v>
      </c>
      <c r="AF52" s="126">
        <v>303.5</v>
      </c>
      <c r="AG52" s="126">
        <v>242.83</v>
      </c>
      <c r="AH52" s="126">
        <v>263.2</v>
      </c>
      <c r="AI52" s="126">
        <v>229.68</v>
      </c>
      <c r="AJ52" s="126">
        <v>312.74</v>
      </c>
      <c r="AK52" s="126">
        <v>320.62</v>
      </c>
      <c r="AL52" s="126">
        <v>318.45999999999998</v>
      </c>
      <c r="AM52" s="126">
        <v>316.86</v>
      </c>
      <c r="AN52" s="126">
        <v>249.52</v>
      </c>
      <c r="AO52" s="126">
        <v>291.45</v>
      </c>
      <c r="AP52" s="126">
        <v>297.85000000000002</v>
      </c>
      <c r="AQ52" s="126">
        <v>288.73</v>
      </c>
      <c r="AR52" s="126">
        <v>350.79</v>
      </c>
      <c r="AS52" s="126">
        <v>211.72</v>
      </c>
      <c r="AT52" s="126"/>
      <c r="AU52" s="139">
        <f t="shared" si="5"/>
        <v>11.5</v>
      </c>
      <c r="AW52" s="69" t="s">
        <v>913</v>
      </c>
      <c r="AX52" s="152">
        <v>251.98</v>
      </c>
    </row>
    <row r="53" spans="1:50" ht="11.25" customHeight="1">
      <c r="A53" s="140">
        <v>0</v>
      </c>
      <c r="B53" s="141">
        <f>B55+1</f>
        <v>10.75</v>
      </c>
      <c r="C53" s="62" t="s">
        <v>829</v>
      </c>
      <c r="D53" s="63" t="s">
        <v>874</v>
      </c>
      <c r="E53" s="93">
        <v>0</v>
      </c>
      <c r="F53" s="55">
        <f t="shared" si="3"/>
        <v>151.78</v>
      </c>
      <c r="G53" s="55">
        <f t="shared" si="4"/>
        <v>193.38000000000002</v>
      </c>
      <c r="H53" s="60">
        <v>230.95</v>
      </c>
      <c r="I53" s="126">
        <v>151.78</v>
      </c>
      <c r="J53" s="126">
        <v>312.27</v>
      </c>
      <c r="K53" s="126">
        <v>345.16</v>
      </c>
      <c r="L53" s="126">
        <v>279.54000000000002</v>
      </c>
      <c r="M53" s="126">
        <v>253.19</v>
      </c>
      <c r="N53" s="126">
        <v>212.18</v>
      </c>
      <c r="O53" s="126">
        <v>270.39</v>
      </c>
      <c r="P53" s="126">
        <v>290.83</v>
      </c>
      <c r="Q53" s="126">
        <v>300.29000000000002</v>
      </c>
      <c r="R53" s="126">
        <v>221.47</v>
      </c>
      <c r="S53" s="126">
        <v>279.10000000000002</v>
      </c>
      <c r="T53" s="126">
        <v>207.09</v>
      </c>
      <c r="U53" s="126">
        <v>246.68</v>
      </c>
      <c r="V53" s="126">
        <v>197.61</v>
      </c>
      <c r="W53" s="126">
        <v>244.2</v>
      </c>
      <c r="X53" s="126">
        <v>198.3</v>
      </c>
      <c r="Y53" s="126">
        <v>202.91</v>
      </c>
      <c r="Z53" s="126">
        <v>176.09</v>
      </c>
      <c r="AA53" s="126">
        <v>165.24</v>
      </c>
      <c r="AB53" s="120"/>
      <c r="AC53" s="120"/>
      <c r="AD53" s="120"/>
      <c r="AE53" s="120"/>
      <c r="AF53" s="120"/>
      <c r="AG53" s="120"/>
      <c r="AH53" s="120"/>
      <c r="AI53" s="126"/>
      <c r="AJ53" s="120"/>
      <c r="AK53" s="126"/>
      <c r="AL53" s="126"/>
      <c r="AM53" s="126"/>
      <c r="AN53" s="127"/>
      <c r="AO53" s="126"/>
      <c r="AP53" s="126"/>
      <c r="AQ53" s="127"/>
      <c r="AR53" s="126"/>
      <c r="AS53" s="126"/>
      <c r="AT53" s="126"/>
      <c r="AU53" s="139">
        <f t="shared" si="5"/>
        <v>11</v>
      </c>
      <c r="AW53" s="62" t="s">
        <v>829</v>
      </c>
      <c r="AX53" s="152">
        <v>251.57</v>
      </c>
    </row>
    <row r="54" spans="1:50" ht="11.25" customHeight="1">
      <c r="A54" s="140"/>
      <c r="B54" s="141"/>
      <c r="C54" s="62"/>
      <c r="D54" s="63" t="s">
        <v>875</v>
      </c>
      <c r="E54" s="93">
        <v>0</v>
      </c>
      <c r="F54" s="55">
        <f t="shared" si="3"/>
        <v>159.63</v>
      </c>
      <c r="G54" s="55">
        <f t="shared" si="4"/>
        <v>244.95999999999998</v>
      </c>
      <c r="H54" s="60">
        <v>271.67</v>
      </c>
      <c r="I54" s="126">
        <v>193.41</v>
      </c>
      <c r="J54" s="126">
        <v>384.05</v>
      </c>
      <c r="K54" s="126">
        <v>404.59</v>
      </c>
      <c r="L54" s="126">
        <v>302.79000000000002</v>
      </c>
      <c r="M54" s="126">
        <v>264.69</v>
      </c>
      <c r="N54" s="126">
        <v>272.22000000000003</v>
      </c>
      <c r="O54" s="126">
        <v>294.89999999999998</v>
      </c>
      <c r="P54" s="126">
        <v>338.77</v>
      </c>
      <c r="Q54" s="126">
        <v>351.51</v>
      </c>
      <c r="R54" s="126">
        <v>296.89999999999998</v>
      </c>
      <c r="S54" s="126">
        <v>327.92</v>
      </c>
      <c r="T54" s="126">
        <v>240.5</v>
      </c>
      <c r="U54" s="126">
        <v>280.27999999999997</v>
      </c>
      <c r="V54" s="126">
        <v>228.19</v>
      </c>
      <c r="W54" s="126">
        <v>289.33</v>
      </c>
      <c r="X54" s="126">
        <v>242.8</v>
      </c>
      <c r="Y54" s="126">
        <v>200.74</v>
      </c>
      <c r="Z54" s="126">
        <v>205.8</v>
      </c>
      <c r="AA54" s="126">
        <v>159.63</v>
      </c>
      <c r="AB54" s="120"/>
      <c r="AC54" s="120"/>
      <c r="AD54" s="120"/>
      <c r="AE54" s="120"/>
      <c r="AF54" s="120"/>
      <c r="AG54" s="120"/>
      <c r="AH54" s="120"/>
      <c r="AI54" s="126"/>
      <c r="AJ54" s="120"/>
      <c r="AK54" s="126"/>
      <c r="AL54" s="126"/>
      <c r="AM54" s="126"/>
      <c r="AN54" s="127"/>
      <c r="AO54" s="126"/>
      <c r="AP54" s="126"/>
      <c r="AQ54" s="127"/>
      <c r="AR54" s="126"/>
      <c r="AS54" s="126"/>
      <c r="AT54" s="126"/>
      <c r="AU54" s="139">
        <f t="shared" si="5"/>
        <v>10.5</v>
      </c>
      <c r="AW54" s="148" t="s">
        <v>894</v>
      </c>
      <c r="AX54" s="152">
        <v>251.57</v>
      </c>
    </row>
    <row r="55" spans="1:50" ht="11.25" customHeight="1">
      <c r="A55" s="140">
        <v>0</v>
      </c>
      <c r="B55" s="141">
        <f>B57+1</f>
        <v>9.75</v>
      </c>
      <c r="C55" s="84" t="s">
        <v>552</v>
      </c>
      <c r="D55" s="63" t="s">
        <v>874</v>
      </c>
      <c r="E55" s="93">
        <v>0</v>
      </c>
      <c r="F55" s="55">
        <f t="shared" si="3"/>
        <v>228.88</v>
      </c>
      <c r="G55" s="55">
        <f t="shared" si="4"/>
        <v>0</v>
      </c>
      <c r="H55" s="60">
        <v>228.88</v>
      </c>
      <c r="I55" s="125"/>
      <c r="J55" s="126"/>
      <c r="K55" s="126"/>
      <c r="L55" s="126"/>
      <c r="M55" s="120"/>
      <c r="N55" s="120"/>
      <c r="O55" s="129"/>
      <c r="P55" s="120"/>
      <c r="Q55" s="120"/>
      <c r="R55" s="123"/>
      <c r="S55" s="123"/>
      <c r="T55" s="120"/>
      <c r="U55" s="120"/>
      <c r="V55" s="120"/>
      <c r="W55" s="120"/>
      <c r="X55" s="120"/>
      <c r="Y55" s="120"/>
      <c r="Z55" s="120"/>
      <c r="AA55" s="120"/>
      <c r="AB55" s="120"/>
      <c r="AC55" s="120"/>
      <c r="AD55" s="120"/>
      <c r="AE55" s="120"/>
      <c r="AF55" s="120"/>
      <c r="AG55" s="130"/>
      <c r="AH55" s="130"/>
      <c r="AI55" s="126"/>
      <c r="AJ55" s="126"/>
      <c r="AK55" s="126"/>
      <c r="AL55" s="126"/>
      <c r="AM55" s="126"/>
      <c r="AN55" s="126"/>
      <c r="AO55" s="126"/>
      <c r="AP55" s="126"/>
      <c r="AQ55" s="126"/>
      <c r="AR55" s="126"/>
      <c r="AS55" s="126"/>
      <c r="AT55" s="126"/>
      <c r="AU55" s="139">
        <f t="shared" si="5"/>
        <v>10</v>
      </c>
      <c r="AW55" s="84" t="s">
        <v>552</v>
      </c>
      <c r="AX55" s="152">
        <v>249.45</v>
      </c>
    </row>
    <row r="56" spans="1:50" ht="11.25" customHeight="1">
      <c r="A56" s="140"/>
      <c r="B56" s="141"/>
      <c r="C56" s="84"/>
      <c r="D56" s="63" t="s">
        <v>875</v>
      </c>
      <c r="E56" s="93">
        <v>0</v>
      </c>
      <c r="F56" s="55">
        <f t="shared" si="3"/>
        <v>269.87</v>
      </c>
      <c r="G56" s="55">
        <f t="shared" si="4"/>
        <v>0</v>
      </c>
      <c r="H56" s="60">
        <v>269.87</v>
      </c>
      <c r="I56" s="125"/>
      <c r="J56" s="124"/>
      <c r="K56" s="126"/>
      <c r="L56" s="126"/>
      <c r="M56" s="120"/>
      <c r="N56" s="120"/>
      <c r="O56" s="129"/>
      <c r="P56" s="120"/>
      <c r="Q56" s="120"/>
      <c r="R56" s="123"/>
      <c r="S56" s="123"/>
      <c r="T56" s="120"/>
      <c r="U56" s="120"/>
      <c r="V56" s="120"/>
      <c r="W56" s="120"/>
      <c r="X56" s="120"/>
      <c r="Y56" s="120"/>
      <c r="Z56" s="120"/>
      <c r="AA56" s="120"/>
      <c r="AB56" s="120"/>
      <c r="AC56" s="120"/>
      <c r="AD56" s="120"/>
      <c r="AE56" s="120"/>
      <c r="AF56" s="120"/>
      <c r="AG56" s="130"/>
      <c r="AH56" s="130"/>
      <c r="AI56" s="126"/>
      <c r="AJ56" s="126"/>
      <c r="AK56" s="126"/>
      <c r="AL56" s="126"/>
      <c r="AM56" s="126"/>
      <c r="AN56" s="126"/>
      <c r="AO56" s="126"/>
      <c r="AP56" s="126"/>
      <c r="AQ56" s="126"/>
      <c r="AR56" s="126"/>
      <c r="AS56" s="126"/>
      <c r="AT56" s="126"/>
      <c r="AU56" s="139">
        <f t="shared" si="5"/>
        <v>9.5</v>
      </c>
      <c r="AW56" s="151" t="s">
        <v>901</v>
      </c>
      <c r="AX56" s="152">
        <v>249.45</v>
      </c>
    </row>
    <row r="57" spans="1:50" ht="11.25" customHeight="1">
      <c r="A57" s="140">
        <v>0</v>
      </c>
      <c r="B57" s="141">
        <f>B59+1</f>
        <v>8.75</v>
      </c>
      <c r="C57" s="62" t="s">
        <v>660</v>
      </c>
      <c r="D57" s="63" t="s">
        <v>874</v>
      </c>
      <c r="E57" s="93">
        <v>0</v>
      </c>
      <c r="F57" s="55">
        <f t="shared" si="3"/>
        <v>205.46</v>
      </c>
      <c r="G57" s="55">
        <f t="shared" si="4"/>
        <v>71.09</v>
      </c>
      <c r="H57" s="60">
        <v>236.99</v>
      </c>
      <c r="I57" s="120">
        <v>205.65</v>
      </c>
      <c r="J57" s="120">
        <v>262.33</v>
      </c>
      <c r="K57" s="120">
        <v>271.87</v>
      </c>
      <c r="L57" s="120">
        <v>205.46</v>
      </c>
      <c r="M57" s="120">
        <v>276.55</v>
      </c>
      <c r="N57" s="120"/>
      <c r="O57" s="129"/>
      <c r="P57" s="120"/>
      <c r="Q57" s="120"/>
      <c r="R57" s="120"/>
      <c r="S57" s="120"/>
      <c r="T57" s="120"/>
      <c r="U57" s="120"/>
      <c r="V57" s="120"/>
      <c r="W57" s="120"/>
      <c r="X57" s="120"/>
      <c r="Y57" s="120"/>
      <c r="Z57" s="120"/>
      <c r="AA57" s="120"/>
      <c r="AB57" s="120"/>
      <c r="AC57" s="120"/>
      <c r="AD57" s="120"/>
      <c r="AE57" s="120"/>
      <c r="AF57" s="120"/>
      <c r="AG57" s="120"/>
      <c r="AH57" s="120"/>
      <c r="AI57" s="126"/>
      <c r="AJ57" s="120"/>
      <c r="AK57" s="126"/>
      <c r="AL57" s="126"/>
      <c r="AM57" s="126"/>
      <c r="AN57" s="127"/>
      <c r="AO57" s="126"/>
      <c r="AP57" s="126"/>
      <c r="AQ57" s="127"/>
      <c r="AR57" s="126"/>
      <c r="AS57" s="126"/>
      <c r="AT57" s="126"/>
      <c r="AU57" s="139">
        <f t="shared" si="5"/>
        <v>9</v>
      </c>
      <c r="AW57" s="148" t="s">
        <v>660</v>
      </c>
      <c r="AX57" s="152">
        <v>241.77</v>
      </c>
    </row>
    <row r="58" spans="1:50" ht="11.25" customHeight="1">
      <c r="A58" s="140"/>
      <c r="B58" s="141"/>
      <c r="C58" s="62"/>
      <c r="D58" s="63" t="s">
        <v>875</v>
      </c>
      <c r="E58" s="93">
        <v>0</v>
      </c>
      <c r="F58" s="55">
        <f t="shared" si="3"/>
        <v>220.67</v>
      </c>
      <c r="G58" s="55">
        <f t="shared" si="4"/>
        <v>70.880000000000024</v>
      </c>
      <c r="H58" s="60">
        <v>246.47</v>
      </c>
      <c r="I58" s="120">
        <v>227.4</v>
      </c>
      <c r="J58" s="120">
        <v>265.95</v>
      </c>
      <c r="K58" s="120">
        <v>264.22000000000003</v>
      </c>
      <c r="L58" s="120">
        <v>220.67</v>
      </c>
      <c r="M58" s="120">
        <v>291.55</v>
      </c>
      <c r="N58" s="128"/>
      <c r="O58" s="129"/>
      <c r="P58" s="125"/>
      <c r="Q58" s="128"/>
      <c r="R58" s="120"/>
      <c r="S58" s="120"/>
      <c r="T58" s="120"/>
      <c r="U58" s="120"/>
      <c r="V58" s="120"/>
      <c r="W58" s="120"/>
      <c r="X58" s="120"/>
      <c r="Y58" s="120"/>
      <c r="Z58" s="120"/>
      <c r="AA58" s="120"/>
      <c r="AB58" s="120"/>
      <c r="AC58" s="120"/>
      <c r="AD58" s="120"/>
      <c r="AE58" s="120"/>
      <c r="AF58" s="120"/>
      <c r="AG58" s="120"/>
      <c r="AH58" s="120"/>
      <c r="AI58" s="126"/>
      <c r="AJ58" s="120"/>
      <c r="AK58" s="126"/>
      <c r="AL58" s="126"/>
      <c r="AM58" s="126"/>
      <c r="AN58" s="127"/>
      <c r="AO58" s="126"/>
      <c r="AP58" s="126"/>
      <c r="AQ58" s="127"/>
      <c r="AR58" s="126"/>
      <c r="AS58" s="126"/>
      <c r="AT58" s="126"/>
      <c r="AU58" s="139">
        <f t="shared" si="5"/>
        <v>8.5</v>
      </c>
      <c r="AW58" s="148" t="s">
        <v>889</v>
      </c>
      <c r="AX58" s="152">
        <v>241.77</v>
      </c>
    </row>
    <row r="59" spans="1:50" ht="11.25" customHeight="1">
      <c r="A59" s="140">
        <v>0</v>
      </c>
      <c r="B59" s="141">
        <f>B61+1</f>
        <v>7.75</v>
      </c>
      <c r="C59" s="91" t="s">
        <v>832</v>
      </c>
      <c r="D59" s="63" t="s">
        <v>874</v>
      </c>
      <c r="E59" s="93">
        <v>0</v>
      </c>
      <c r="F59" s="55">
        <f t="shared" si="3"/>
        <v>240.41</v>
      </c>
      <c r="G59" s="55">
        <f t="shared" si="4"/>
        <v>0</v>
      </c>
      <c r="H59" s="60">
        <v>240.41</v>
      </c>
      <c r="I59" s="128"/>
      <c r="J59" s="126"/>
      <c r="K59" s="126"/>
      <c r="L59" s="126"/>
      <c r="M59" s="120"/>
      <c r="N59" s="120"/>
      <c r="O59" s="129"/>
      <c r="P59" s="120"/>
      <c r="Q59" s="120"/>
      <c r="R59" s="123"/>
      <c r="S59" s="123"/>
      <c r="T59" s="120"/>
      <c r="U59" s="120"/>
      <c r="V59" s="120"/>
      <c r="W59" s="120"/>
      <c r="X59" s="120"/>
      <c r="Y59" s="120"/>
      <c r="Z59" s="120"/>
      <c r="AA59" s="120"/>
      <c r="AB59" s="120"/>
      <c r="AC59" s="120"/>
      <c r="AD59" s="120"/>
      <c r="AE59" s="120"/>
      <c r="AF59" s="120"/>
      <c r="AG59" s="130"/>
      <c r="AH59" s="130"/>
      <c r="AI59" s="126"/>
      <c r="AJ59" s="126"/>
      <c r="AK59" s="126"/>
      <c r="AL59" s="126"/>
      <c r="AM59" s="126"/>
      <c r="AN59" s="126"/>
      <c r="AO59" s="126"/>
      <c r="AP59" s="126"/>
      <c r="AQ59" s="126"/>
      <c r="AR59" s="126"/>
      <c r="AS59" s="126"/>
      <c r="AT59" s="126"/>
      <c r="AU59" s="139">
        <f t="shared" si="5"/>
        <v>8</v>
      </c>
      <c r="AW59" s="91" t="s">
        <v>832</v>
      </c>
      <c r="AX59" s="152">
        <v>241.16</v>
      </c>
    </row>
    <row r="60" spans="1:50" ht="11.25" customHeight="1">
      <c r="A60" s="140"/>
      <c r="B60" s="141"/>
      <c r="C60" s="91"/>
      <c r="D60" s="63" t="s">
        <v>875</v>
      </c>
      <c r="E60" s="93">
        <v>0</v>
      </c>
      <c r="F60" s="55">
        <f t="shared" si="3"/>
        <v>241.87</v>
      </c>
      <c r="G60" s="55">
        <f t="shared" si="4"/>
        <v>0</v>
      </c>
      <c r="H60" s="60">
        <v>241.87</v>
      </c>
      <c r="I60" s="125"/>
      <c r="J60" s="126"/>
      <c r="K60" s="126"/>
      <c r="L60" s="126"/>
      <c r="M60" s="120"/>
      <c r="N60" s="120"/>
      <c r="O60" s="129"/>
      <c r="P60" s="120"/>
      <c r="Q60" s="120"/>
      <c r="R60" s="123"/>
      <c r="S60" s="123"/>
      <c r="T60" s="120"/>
      <c r="U60" s="120"/>
      <c r="V60" s="120"/>
      <c r="W60" s="120"/>
      <c r="X60" s="120"/>
      <c r="Y60" s="120"/>
      <c r="Z60" s="120"/>
      <c r="AA60" s="120"/>
      <c r="AB60" s="120"/>
      <c r="AC60" s="120"/>
      <c r="AD60" s="120"/>
      <c r="AE60" s="120"/>
      <c r="AF60" s="120"/>
      <c r="AG60" s="130"/>
      <c r="AH60" s="130"/>
      <c r="AI60" s="126"/>
      <c r="AJ60" s="126"/>
      <c r="AK60" s="126"/>
      <c r="AL60" s="126"/>
      <c r="AM60" s="126"/>
      <c r="AN60" s="126"/>
      <c r="AO60" s="126"/>
      <c r="AP60" s="126"/>
      <c r="AQ60" s="126"/>
      <c r="AR60" s="126"/>
      <c r="AS60" s="126"/>
      <c r="AT60" s="126"/>
      <c r="AU60" s="139">
        <f t="shared" si="5"/>
        <v>7.5</v>
      </c>
      <c r="AW60" s="150" t="s">
        <v>898</v>
      </c>
      <c r="AX60" s="152">
        <v>241.16</v>
      </c>
    </row>
    <row r="61" spans="1:50" ht="11.25" customHeight="1">
      <c r="A61" s="140">
        <v>0</v>
      </c>
      <c r="B61" s="141">
        <f>B63+1</f>
        <v>6.75</v>
      </c>
      <c r="C61" s="84" t="s">
        <v>836</v>
      </c>
      <c r="D61" s="63" t="s">
        <v>874</v>
      </c>
      <c r="E61" s="93">
        <v>0</v>
      </c>
      <c r="F61" s="55">
        <f t="shared" si="3"/>
        <v>153.87</v>
      </c>
      <c r="G61" s="55">
        <f t="shared" si="4"/>
        <v>114.13</v>
      </c>
      <c r="H61" s="60">
        <v>218.44</v>
      </c>
      <c r="I61" s="126">
        <v>206.24</v>
      </c>
      <c r="J61" s="126">
        <v>258.02999999999997</v>
      </c>
      <c r="K61" s="126">
        <v>251.03</v>
      </c>
      <c r="L61" s="126">
        <v>265.31</v>
      </c>
      <c r="M61" s="126">
        <v>205.69</v>
      </c>
      <c r="N61" s="126">
        <v>225.73</v>
      </c>
      <c r="O61" s="126">
        <v>153.87</v>
      </c>
      <c r="P61" s="126">
        <v>172.87</v>
      </c>
      <c r="Q61" s="126">
        <v>208.74</v>
      </c>
      <c r="R61" s="126">
        <v>268</v>
      </c>
      <c r="S61" s="126">
        <v>212.53</v>
      </c>
      <c r="T61" s="126">
        <v>255.58</v>
      </c>
      <c r="U61" s="120"/>
      <c r="V61" s="120"/>
      <c r="W61" s="120"/>
      <c r="X61" s="120"/>
      <c r="Y61" s="120"/>
      <c r="Z61" s="120"/>
      <c r="AA61" s="120"/>
      <c r="AB61" s="120"/>
      <c r="AC61" s="120"/>
      <c r="AD61" s="120"/>
      <c r="AE61" s="120"/>
      <c r="AF61" s="120"/>
      <c r="AG61" s="130"/>
      <c r="AH61" s="130"/>
      <c r="AI61" s="126"/>
      <c r="AJ61" s="126"/>
      <c r="AK61" s="126"/>
      <c r="AL61" s="126"/>
      <c r="AM61" s="126"/>
      <c r="AN61" s="126"/>
      <c r="AO61" s="126"/>
      <c r="AP61" s="126"/>
      <c r="AQ61" s="126"/>
      <c r="AR61" s="126"/>
      <c r="AS61" s="126"/>
      <c r="AT61" s="126"/>
      <c r="AU61" s="139">
        <f t="shared" si="5"/>
        <v>7</v>
      </c>
      <c r="AW61" s="84" t="s">
        <v>836</v>
      </c>
      <c r="AX61" s="152">
        <v>229.83</v>
      </c>
    </row>
    <row r="62" spans="1:50" ht="11.25" customHeight="1">
      <c r="A62" s="140"/>
      <c r="B62" s="141"/>
      <c r="C62" s="84"/>
      <c r="D62" s="63" t="s">
        <v>875</v>
      </c>
      <c r="E62" s="93">
        <v>0</v>
      </c>
      <c r="F62" s="55">
        <f t="shared" si="3"/>
        <v>151.91</v>
      </c>
      <c r="G62" s="55">
        <f t="shared" si="4"/>
        <v>139.91999999999999</v>
      </c>
      <c r="H62" s="60">
        <v>240.98</v>
      </c>
      <c r="I62" s="126">
        <v>229.37</v>
      </c>
      <c r="J62" s="126">
        <v>276.39</v>
      </c>
      <c r="K62" s="126">
        <v>275.8</v>
      </c>
      <c r="L62" s="126">
        <v>290.32</v>
      </c>
      <c r="M62" s="126">
        <v>241.63</v>
      </c>
      <c r="N62" s="126">
        <v>246.09</v>
      </c>
      <c r="O62" s="126">
        <v>151.91</v>
      </c>
      <c r="P62" s="126">
        <v>201.85</v>
      </c>
      <c r="Q62" s="126">
        <v>232.21</v>
      </c>
      <c r="R62" s="126">
        <v>284.99</v>
      </c>
      <c r="S62" s="126">
        <v>233.48</v>
      </c>
      <c r="T62" s="126">
        <v>291.83</v>
      </c>
      <c r="U62" s="120"/>
      <c r="V62" s="120"/>
      <c r="W62" s="120"/>
      <c r="X62" s="120"/>
      <c r="Y62" s="120"/>
      <c r="Z62" s="120"/>
      <c r="AA62" s="120"/>
      <c r="AB62" s="120"/>
      <c r="AC62" s="120"/>
      <c r="AD62" s="120"/>
      <c r="AE62" s="120"/>
      <c r="AF62" s="120"/>
      <c r="AG62" s="130"/>
      <c r="AH62" s="130"/>
      <c r="AI62" s="126"/>
      <c r="AJ62" s="126"/>
      <c r="AK62" s="126"/>
      <c r="AL62" s="126"/>
      <c r="AM62" s="126"/>
      <c r="AN62" s="126"/>
      <c r="AO62" s="126"/>
      <c r="AP62" s="126"/>
      <c r="AQ62" s="126"/>
      <c r="AR62" s="126"/>
      <c r="AS62" s="126"/>
      <c r="AT62" s="126"/>
      <c r="AU62" s="139">
        <f t="shared" si="5"/>
        <v>6.5</v>
      </c>
      <c r="AW62" s="151" t="s">
        <v>904</v>
      </c>
      <c r="AX62" s="152">
        <v>229.83</v>
      </c>
    </row>
    <row r="63" spans="1:50" ht="11.25" customHeight="1">
      <c r="A63" s="140">
        <v>0</v>
      </c>
      <c r="B63" s="141">
        <f>B65+1</f>
        <v>5.75</v>
      </c>
      <c r="C63" s="90" t="s">
        <v>830</v>
      </c>
      <c r="D63" s="63" t="s">
        <v>874</v>
      </c>
      <c r="E63" s="93">
        <v>0</v>
      </c>
      <c r="F63" s="55">
        <f t="shared" si="3"/>
        <v>62.91</v>
      </c>
      <c r="G63" s="55">
        <f t="shared" si="4"/>
        <v>298.19000000000005</v>
      </c>
      <c r="H63" s="60">
        <v>208.99</v>
      </c>
      <c r="I63" s="126">
        <v>128.94999999999999</v>
      </c>
      <c r="J63" s="126">
        <v>218.67</v>
      </c>
      <c r="K63" s="126">
        <v>211.12</v>
      </c>
      <c r="L63" s="126">
        <v>212.89</v>
      </c>
      <c r="M63" s="126">
        <v>240.53</v>
      </c>
      <c r="N63" s="126">
        <v>256.67</v>
      </c>
      <c r="O63" s="126">
        <v>278.23</v>
      </c>
      <c r="P63" s="126">
        <v>208.52</v>
      </c>
      <c r="Q63" s="126">
        <v>209.96</v>
      </c>
      <c r="R63" s="126">
        <v>190.92</v>
      </c>
      <c r="S63" s="126">
        <v>226.12</v>
      </c>
      <c r="T63" s="126">
        <v>211.59</v>
      </c>
      <c r="U63" s="126">
        <v>247.13</v>
      </c>
      <c r="V63" s="126">
        <v>280.39999999999998</v>
      </c>
      <c r="W63" s="126">
        <v>258.45</v>
      </c>
      <c r="X63" s="126">
        <v>242.31</v>
      </c>
      <c r="Y63" s="126">
        <v>361.1</v>
      </c>
      <c r="Z63" s="126">
        <v>178.45</v>
      </c>
      <c r="AA63" s="126">
        <v>277.58</v>
      </c>
      <c r="AB63" s="126">
        <v>256.29000000000002</v>
      </c>
      <c r="AC63" s="126">
        <v>222.8</v>
      </c>
      <c r="AD63" s="126">
        <v>250.14</v>
      </c>
      <c r="AE63" s="126">
        <v>173.7</v>
      </c>
      <c r="AF63" s="126">
        <v>194.17</v>
      </c>
      <c r="AG63" s="126">
        <v>62.91</v>
      </c>
      <c r="AH63" s="126">
        <v>134.41</v>
      </c>
      <c r="AI63" s="126"/>
      <c r="AJ63" s="120"/>
      <c r="AK63" s="126"/>
      <c r="AL63" s="126"/>
      <c r="AM63" s="126"/>
      <c r="AN63" s="127"/>
      <c r="AO63" s="126"/>
      <c r="AP63" s="126"/>
      <c r="AQ63" s="127"/>
      <c r="AR63" s="126"/>
      <c r="AS63" s="126"/>
      <c r="AT63" s="126"/>
      <c r="AU63" s="139">
        <f t="shared" si="5"/>
        <v>6</v>
      </c>
      <c r="AW63" s="90" t="s">
        <v>830</v>
      </c>
      <c r="AX63" s="152">
        <v>216.95</v>
      </c>
    </row>
    <row r="64" spans="1:50" ht="11.25" customHeight="1">
      <c r="A64" s="140"/>
      <c r="B64" s="141"/>
      <c r="C64" s="90"/>
      <c r="D64" s="63" t="s">
        <v>875</v>
      </c>
      <c r="E64" s="93">
        <v>0</v>
      </c>
      <c r="F64" s="55">
        <f t="shared" si="3"/>
        <v>46.95</v>
      </c>
      <c r="G64" s="55">
        <f t="shared" si="4"/>
        <v>296.15000000000003</v>
      </c>
      <c r="H64" s="60">
        <v>224.42</v>
      </c>
      <c r="I64" s="126">
        <v>140.01</v>
      </c>
      <c r="J64" s="126">
        <v>247.34</v>
      </c>
      <c r="K64" s="126">
        <v>215.23</v>
      </c>
      <c r="L64" s="126">
        <v>240.44</v>
      </c>
      <c r="M64" s="126">
        <v>244.16</v>
      </c>
      <c r="N64" s="126">
        <v>261.44</v>
      </c>
      <c r="O64" s="126">
        <v>292.2</v>
      </c>
      <c r="P64" s="126">
        <v>233</v>
      </c>
      <c r="Q64" s="126">
        <v>247.25</v>
      </c>
      <c r="R64" s="126">
        <v>226.88</v>
      </c>
      <c r="S64" s="126">
        <v>248.88</v>
      </c>
      <c r="T64" s="126">
        <v>229.81</v>
      </c>
      <c r="U64" s="126">
        <v>290.14</v>
      </c>
      <c r="V64" s="126">
        <v>284.25</v>
      </c>
      <c r="W64" s="126">
        <v>267.31</v>
      </c>
      <c r="X64" s="126">
        <v>262.92</v>
      </c>
      <c r="Y64" s="126">
        <v>343.1</v>
      </c>
      <c r="Z64" s="126">
        <v>194.49</v>
      </c>
      <c r="AA64" s="126">
        <v>294.92</v>
      </c>
      <c r="AB64" s="126">
        <v>262.67</v>
      </c>
      <c r="AC64" s="126">
        <v>234.72</v>
      </c>
      <c r="AD64" s="126">
        <v>284.58</v>
      </c>
      <c r="AE64" s="126">
        <v>156.62</v>
      </c>
      <c r="AF64" s="126">
        <v>164.83</v>
      </c>
      <c r="AG64" s="126">
        <v>46.95</v>
      </c>
      <c r="AH64" s="126">
        <v>133.05000000000001</v>
      </c>
      <c r="AI64" s="126"/>
      <c r="AJ64" s="120"/>
      <c r="AK64" s="126"/>
      <c r="AL64" s="126"/>
      <c r="AM64" s="126"/>
      <c r="AN64" s="127"/>
      <c r="AO64" s="126"/>
      <c r="AP64" s="126"/>
      <c r="AQ64" s="127"/>
      <c r="AR64" s="126"/>
      <c r="AS64" s="126"/>
      <c r="AT64" s="126"/>
      <c r="AU64" s="139">
        <f t="shared" si="5"/>
        <v>5.5</v>
      </c>
      <c r="AW64" s="149" t="s">
        <v>895</v>
      </c>
      <c r="AX64" s="152">
        <v>216.95</v>
      </c>
    </row>
    <row r="65" spans="1:55" ht="11.25" customHeight="1">
      <c r="A65" s="140">
        <v>0</v>
      </c>
      <c r="B65" s="141">
        <f>B67+1</f>
        <v>4.75</v>
      </c>
      <c r="C65" s="62" t="s">
        <v>686</v>
      </c>
      <c r="D65" s="63" t="s">
        <v>874</v>
      </c>
      <c r="E65" s="93">
        <v>0</v>
      </c>
      <c r="F65" s="55">
        <f t="shared" si="3"/>
        <v>193.83</v>
      </c>
      <c r="G65" s="55">
        <f t="shared" si="4"/>
        <v>24.849999999999994</v>
      </c>
      <c r="H65" s="60">
        <v>202.15</v>
      </c>
      <c r="I65" s="126">
        <v>193.83</v>
      </c>
      <c r="J65" s="121">
        <v>218.68</v>
      </c>
      <c r="K65" s="121"/>
      <c r="L65" s="121"/>
      <c r="M65" s="121"/>
      <c r="N65" s="121"/>
      <c r="O65" s="129"/>
      <c r="P65" s="120"/>
      <c r="Q65" s="120"/>
      <c r="R65" s="120"/>
      <c r="S65" s="120"/>
      <c r="T65" s="120"/>
      <c r="U65" s="120"/>
      <c r="V65" s="120"/>
      <c r="W65" s="120"/>
      <c r="X65" s="120"/>
      <c r="Y65" s="120"/>
      <c r="Z65" s="120"/>
      <c r="AA65" s="120"/>
      <c r="AB65" s="120"/>
      <c r="AC65" s="120"/>
      <c r="AD65" s="120"/>
      <c r="AE65" s="120"/>
      <c r="AF65" s="120"/>
      <c r="AG65" s="120"/>
      <c r="AH65" s="120"/>
      <c r="AI65" s="126"/>
      <c r="AJ65" s="120"/>
      <c r="AK65" s="126"/>
      <c r="AL65" s="126"/>
      <c r="AM65" s="126"/>
      <c r="AN65" s="127"/>
      <c r="AO65" s="126"/>
      <c r="AP65" s="126"/>
      <c r="AQ65" s="127"/>
      <c r="AR65" s="126"/>
      <c r="AS65" s="126"/>
      <c r="AT65" s="126"/>
      <c r="AU65" s="139">
        <f t="shared" si="5"/>
        <v>5</v>
      </c>
      <c r="AW65" s="62" t="s">
        <v>686</v>
      </c>
      <c r="AX65" s="152">
        <v>200.95</v>
      </c>
    </row>
    <row r="66" spans="1:55" ht="11.25" customHeight="1">
      <c r="A66" s="140"/>
      <c r="B66" s="141"/>
      <c r="C66" s="62"/>
      <c r="D66" s="63" t="s">
        <v>875</v>
      </c>
      <c r="E66" s="93">
        <v>0</v>
      </c>
      <c r="F66" s="55">
        <f t="shared" si="3"/>
        <v>189.79</v>
      </c>
      <c r="G66" s="55">
        <f t="shared" si="4"/>
        <v>35.31</v>
      </c>
      <c r="H66" s="60">
        <v>199.77</v>
      </c>
      <c r="I66" s="126">
        <v>189.79</v>
      </c>
      <c r="J66" s="121">
        <v>225.1</v>
      </c>
      <c r="K66" s="121"/>
      <c r="L66" s="120"/>
      <c r="M66" s="120"/>
      <c r="N66" s="120"/>
      <c r="O66" s="129"/>
      <c r="P66" s="120"/>
      <c r="Q66" s="120"/>
      <c r="R66" s="120"/>
      <c r="S66" s="120"/>
      <c r="T66" s="120"/>
      <c r="U66" s="120"/>
      <c r="V66" s="120"/>
      <c r="W66" s="120"/>
      <c r="X66" s="120"/>
      <c r="Y66" s="120"/>
      <c r="Z66" s="120"/>
      <c r="AA66" s="120"/>
      <c r="AB66" s="120"/>
      <c r="AC66" s="120"/>
      <c r="AD66" s="120"/>
      <c r="AE66" s="120"/>
      <c r="AF66" s="120"/>
      <c r="AG66" s="120"/>
      <c r="AH66" s="120"/>
      <c r="AI66" s="126"/>
      <c r="AJ66" s="120"/>
      <c r="AK66" s="126"/>
      <c r="AL66" s="126"/>
      <c r="AM66" s="126"/>
      <c r="AN66" s="127"/>
      <c r="AO66" s="126"/>
      <c r="AP66" s="126"/>
      <c r="AQ66" s="127"/>
      <c r="AR66" s="126"/>
      <c r="AS66" s="126"/>
      <c r="AT66" s="126"/>
      <c r="AU66" s="139">
        <f t="shared" si="5"/>
        <v>4.5</v>
      </c>
      <c r="AW66" s="148" t="s">
        <v>892</v>
      </c>
      <c r="AX66" s="152">
        <v>200.95</v>
      </c>
    </row>
    <row r="67" spans="1:55" ht="11.25" customHeight="1">
      <c r="A67" s="140">
        <v>0</v>
      </c>
      <c r="B67" s="141">
        <f>B69+1</f>
        <v>3.75</v>
      </c>
      <c r="C67" s="69" t="s">
        <v>224</v>
      </c>
      <c r="D67" s="63" t="s">
        <v>874</v>
      </c>
      <c r="E67" s="93">
        <v>0</v>
      </c>
      <c r="F67" s="55">
        <f t="shared" si="3"/>
        <v>723.46</v>
      </c>
      <c r="G67" s="55">
        <f t="shared" si="4"/>
        <v>0</v>
      </c>
      <c r="H67" s="60">
        <v>723.46</v>
      </c>
      <c r="I67" s="126"/>
      <c r="J67" s="126"/>
      <c r="K67" s="126"/>
      <c r="L67" s="126"/>
      <c r="M67" s="126"/>
      <c r="N67" s="126"/>
      <c r="O67" s="129"/>
      <c r="P67" s="126"/>
      <c r="Q67" s="126"/>
      <c r="R67" s="131"/>
      <c r="S67" s="131"/>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39">
        <f t="shared" si="5"/>
        <v>4</v>
      </c>
      <c r="AW67" s="69" t="s">
        <v>224</v>
      </c>
      <c r="AX67" s="152">
        <v>768.21</v>
      </c>
    </row>
    <row r="68" spans="1:55" ht="11.25" customHeight="1">
      <c r="A68" s="140"/>
      <c r="B68" s="141"/>
      <c r="D68" s="63" t="s">
        <v>875</v>
      </c>
      <c r="E68" s="93">
        <v>0</v>
      </c>
      <c r="F68" s="55">
        <f t="shared" si="3"/>
        <v>810.69</v>
      </c>
      <c r="G68" s="55">
        <f t="shared" si="4"/>
        <v>0</v>
      </c>
      <c r="H68" s="60">
        <v>810.69</v>
      </c>
      <c r="I68" s="126"/>
      <c r="J68" s="126"/>
      <c r="K68" s="126"/>
      <c r="L68" s="126"/>
      <c r="M68" s="126"/>
      <c r="N68" s="126"/>
      <c r="O68" s="129"/>
      <c r="P68" s="126"/>
      <c r="Q68" s="126"/>
      <c r="R68" s="131"/>
      <c r="S68" s="131"/>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39">
        <f t="shared" si="5"/>
        <v>3.5</v>
      </c>
      <c r="AW68" s="69" t="s">
        <v>916</v>
      </c>
      <c r="AX68" s="152">
        <v>768.21</v>
      </c>
    </row>
    <row r="69" spans="1:55" ht="11.25" customHeight="1">
      <c r="A69" s="140">
        <v>0</v>
      </c>
      <c r="B69" s="141">
        <f>B71+1</f>
        <v>2.75</v>
      </c>
      <c r="C69" s="69" t="s">
        <v>820</v>
      </c>
      <c r="D69" s="63" t="s">
        <v>874</v>
      </c>
      <c r="E69" s="93">
        <v>0</v>
      </c>
      <c r="F69" s="55">
        <f t="shared" si="3"/>
        <v>199.67</v>
      </c>
      <c r="G69" s="55">
        <f t="shared" si="4"/>
        <v>77.289999999999992</v>
      </c>
      <c r="H69" s="60">
        <v>244.75</v>
      </c>
      <c r="I69" s="126">
        <v>276.95999999999998</v>
      </c>
      <c r="J69" s="126">
        <v>199.67</v>
      </c>
      <c r="K69" s="129">
        <v>241.73</v>
      </c>
      <c r="L69" s="129">
        <v>221.67</v>
      </c>
      <c r="M69" s="129">
        <v>266.45999999999998</v>
      </c>
      <c r="N69" s="129">
        <v>239.7</v>
      </c>
      <c r="O69" s="129">
        <v>266.20999999999998</v>
      </c>
      <c r="P69" s="126"/>
      <c r="Q69" s="126"/>
      <c r="R69" s="131"/>
      <c r="S69" s="131"/>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39">
        <f t="shared" si="5"/>
        <v>3</v>
      </c>
      <c r="AW69" s="69" t="s">
        <v>820</v>
      </c>
      <c r="AX69" s="152">
        <v>266.35000000000002</v>
      </c>
    </row>
    <row r="70" spans="1:55" ht="11.25" customHeight="1">
      <c r="A70" s="140"/>
      <c r="B70" s="141"/>
      <c r="D70" s="63" t="s">
        <v>875</v>
      </c>
      <c r="E70" s="93">
        <v>0</v>
      </c>
      <c r="F70" s="55">
        <f t="shared" si="3"/>
        <v>221.06</v>
      </c>
      <c r="G70" s="55">
        <f t="shared" si="4"/>
        <v>101.20999999999998</v>
      </c>
      <c r="H70" s="60">
        <v>287.35000000000002</v>
      </c>
      <c r="I70" s="126">
        <v>322.27</v>
      </c>
      <c r="J70" s="126">
        <v>221.06</v>
      </c>
      <c r="K70" s="126">
        <v>292.10000000000002</v>
      </c>
      <c r="L70" s="126">
        <v>275.32</v>
      </c>
      <c r="M70" s="126">
        <v>321.56</v>
      </c>
      <c r="N70" s="126">
        <v>283.81</v>
      </c>
      <c r="O70" s="126">
        <v>306.32</v>
      </c>
      <c r="P70" s="126"/>
      <c r="Q70" s="126"/>
      <c r="R70" s="131"/>
      <c r="S70" s="131"/>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39">
        <f t="shared" si="5"/>
        <v>2.5</v>
      </c>
      <c r="AW70" s="69" t="s">
        <v>915</v>
      </c>
      <c r="AX70" s="152">
        <v>266.35000000000002</v>
      </c>
    </row>
    <row r="71" spans="1:55" ht="11.25" customHeight="1">
      <c r="A71" s="140">
        <v>0</v>
      </c>
      <c r="B71" s="141">
        <f>B73+1</f>
        <v>1.75</v>
      </c>
      <c r="C71" s="53" t="s">
        <v>818</v>
      </c>
      <c r="D71" s="63" t="s">
        <v>874</v>
      </c>
      <c r="E71" s="93">
        <v>0</v>
      </c>
      <c r="F71" s="55">
        <f t="shared" si="3"/>
        <v>191.05</v>
      </c>
      <c r="G71" s="55">
        <f t="shared" si="4"/>
        <v>158.36000000000001</v>
      </c>
      <c r="H71" s="60">
        <v>244.45</v>
      </c>
      <c r="I71" s="126">
        <v>191.05</v>
      </c>
      <c r="J71" s="126">
        <v>349.41</v>
      </c>
      <c r="K71" s="126">
        <v>260.2</v>
      </c>
      <c r="L71" s="126">
        <v>197.05</v>
      </c>
      <c r="M71" s="126">
        <v>250.35</v>
      </c>
      <c r="N71" s="126">
        <v>271.17</v>
      </c>
      <c r="O71" s="126">
        <v>273.36</v>
      </c>
      <c r="P71" s="121"/>
      <c r="Q71" s="121"/>
      <c r="R71" s="121"/>
      <c r="S71" s="121"/>
      <c r="T71" s="121"/>
      <c r="U71" s="121"/>
      <c r="V71" s="121"/>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39">
        <f t="shared" si="5"/>
        <v>2</v>
      </c>
      <c r="AW71" s="53" t="s">
        <v>818</v>
      </c>
      <c r="AX71" s="152">
        <v>263.29000000000002</v>
      </c>
    </row>
    <row r="72" spans="1:55" ht="11.25" customHeight="1">
      <c r="A72" s="140"/>
      <c r="B72" s="141"/>
      <c r="D72" s="63" t="s">
        <v>875</v>
      </c>
      <c r="E72" s="93">
        <v>0</v>
      </c>
      <c r="F72" s="55">
        <f t="shared" si="3"/>
        <v>212.56</v>
      </c>
      <c r="G72" s="55">
        <f t="shared" si="4"/>
        <v>174.3</v>
      </c>
      <c r="H72" s="60">
        <v>282.14</v>
      </c>
      <c r="I72" s="126">
        <v>212.56</v>
      </c>
      <c r="J72" s="126">
        <v>386.86</v>
      </c>
      <c r="K72" s="126">
        <v>311.95</v>
      </c>
      <c r="L72" s="126">
        <v>243.27</v>
      </c>
      <c r="M72" s="126">
        <v>314.95</v>
      </c>
      <c r="N72" s="126">
        <v>299.47000000000003</v>
      </c>
      <c r="O72" s="126">
        <v>284.79000000000002</v>
      </c>
      <c r="P72" s="121"/>
      <c r="Q72" s="121"/>
      <c r="R72" s="121"/>
      <c r="S72" s="121"/>
      <c r="T72" s="121"/>
      <c r="U72" s="121"/>
      <c r="V72" s="121"/>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39">
        <f t="shared" si="5"/>
        <v>1.5</v>
      </c>
      <c r="AW72" s="69" t="s">
        <v>914</v>
      </c>
      <c r="AX72" s="152">
        <v>263.29000000000002</v>
      </c>
    </row>
    <row r="73" spans="1:55" ht="11.25" customHeight="1">
      <c r="A73" s="140">
        <v>0</v>
      </c>
      <c r="B73" s="141">
        <v>0.75</v>
      </c>
      <c r="C73" s="53" t="s">
        <v>846</v>
      </c>
      <c r="D73" s="63" t="s">
        <v>874</v>
      </c>
      <c r="E73" s="93">
        <v>0</v>
      </c>
      <c r="F73" s="55">
        <f t="shared" si="3"/>
        <v>42.57</v>
      </c>
      <c r="G73" s="55">
        <f t="shared" si="4"/>
        <v>264.08</v>
      </c>
      <c r="H73" s="60">
        <v>160.72</v>
      </c>
      <c r="I73" s="129">
        <v>149.38999999999999</v>
      </c>
      <c r="J73" s="129">
        <v>139.97</v>
      </c>
      <c r="K73" s="129">
        <v>203.9</v>
      </c>
      <c r="L73" s="129">
        <v>259.76</v>
      </c>
      <c r="M73" s="129">
        <v>194.98</v>
      </c>
      <c r="N73" s="129">
        <v>185.01</v>
      </c>
      <c r="O73" s="129">
        <v>223.28</v>
      </c>
      <c r="P73" s="129">
        <v>217.73</v>
      </c>
      <c r="Q73" s="129">
        <v>172.02</v>
      </c>
      <c r="R73" s="129">
        <v>162.11000000000001</v>
      </c>
      <c r="S73" s="129">
        <v>167.62</v>
      </c>
      <c r="T73" s="129">
        <v>136.6</v>
      </c>
      <c r="U73" s="129">
        <v>142.02000000000001</v>
      </c>
      <c r="V73" s="129">
        <v>212.54</v>
      </c>
      <c r="W73" s="129">
        <v>177.57</v>
      </c>
      <c r="X73" s="129">
        <v>211.44</v>
      </c>
      <c r="Y73" s="129">
        <v>306.64999999999998</v>
      </c>
      <c r="Z73" s="129">
        <v>204.44</v>
      </c>
      <c r="AA73" s="129">
        <v>212.79</v>
      </c>
      <c r="AB73" s="129">
        <v>155.12</v>
      </c>
      <c r="AC73" s="129">
        <v>82.96</v>
      </c>
      <c r="AD73" s="129">
        <v>150.30000000000001</v>
      </c>
      <c r="AE73" s="129">
        <v>42.57</v>
      </c>
      <c r="AF73" s="129">
        <v>109.43</v>
      </c>
      <c r="AG73" s="129">
        <v>80.78</v>
      </c>
      <c r="AH73" s="129">
        <v>69.98</v>
      </c>
      <c r="AI73" s="126"/>
      <c r="AJ73" s="126"/>
      <c r="AK73" s="126"/>
      <c r="AL73" s="126"/>
      <c r="AM73" s="126"/>
      <c r="AN73" s="126"/>
      <c r="AO73" s="126"/>
      <c r="AP73" s="126"/>
      <c r="AQ73" s="126"/>
      <c r="AR73" s="126"/>
      <c r="AS73" s="126"/>
      <c r="AT73" s="126"/>
      <c r="AU73" s="139">
        <f t="shared" si="5"/>
        <v>1</v>
      </c>
      <c r="AW73" s="53" t="s">
        <v>846</v>
      </c>
      <c r="AX73" s="142">
        <v>162.80000000000001</v>
      </c>
    </row>
    <row r="74" spans="1:55" ht="11.25" customHeight="1">
      <c r="A74" s="140"/>
      <c r="B74" s="141"/>
      <c r="D74" s="63" t="s">
        <v>875</v>
      </c>
      <c r="E74" s="93">
        <v>0</v>
      </c>
      <c r="F74" s="55">
        <f t="shared" si="3"/>
        <v>40.96</v>
      </c>
      <c r="G74" s="55">
        <f t="shared" si="4"/>
        <v>257.44</v>
      </c>
      <c r="H74" s="60">
        <v>164.89</v>
      </c>
      <c r="I74" s="126">
        <v>151.47999999999999</v>
      </c>
      <c r="J74" s="126">
        <v>141.43</v>
      </c>
      <c r="K74" s="126">
        <v>223.89</v>
      </c>
      <c r="L74" s="126">
        <v>284.82</v>
      </c>
      <c r="M74" s="126">
        <v>202.7</v>
      </c>
      <c r="N74" s="126">
        <v>190.3</v>
      </c>
      <c r="O74" s="126">
        <v>253.15</v>
      </c>
      <c r="P74" s="126">
        <v>217.46</v>
      </c>
      <c r="Q74" s="126">
        <v>168.61</v>
      </c>
      <c r="R74" s="126">
        <v>155.28</v>
      </c>
      <c r="S74" s="126">
        <v>179.32</v>
      </c>
      <c r="T74" s="126">
        <v>136.47999999999999</v>
      </c>
      <c r="U74" s="126">
        <v>136.38999999999999</v>
      </c>
      <c r="V74" s="126">
        <v>218.31</v>
      </c>
      <c r="W74" s="126">
        <v>180.75</v>
      </c>
      <c r="X74" s="126">
        <v>239.92</v>
      </c>
      <c r="Y74" s="126">
        <v>298.39999999999998</v>
      </c>
      <c r="Z74" s="126">
        <v>198.72</v>
      </c>
      <c r="AA74" s="126">
        <v>228.91</v>
      </c>
      <c r="AB74" s="126">
        <v>153.84</v>
      </c>
      <c r="AC74" s="126">
        <v>85.07</v>
      </c>
      <c r="AD74" s="126">
        <v>158.52000000000001</v>
      </c>
      <c r="AE74" s="126">
        <v>40.96</v>
      </c>
      <c r="AF74" s="126">
        <v>107.55</v>
      </c>
      <c r="AG74" s="126">
        <v>77.98</v>
      </c>
      <c r="AH74" s="126">
        <v>71.03</v>
      </c>
      <c r="AI74" s="126"/>
      <c r="AJ74" s="126"/>
      <c r="AK74" s="126"/>
      <c r="AL74" s="126"/>
      <c r="AM74" s="126"/>
      <c r="AN74" s="126"/>
      <c r="AO74" s="126"/>
      <c r="AP74" s="126"/>
      <c r="AQ74" s="126"/>
      <c r="AR74" s="126"/>
      <c r="AS74" s="126"/>
      <c r="AT74" s="126"/>
      <c r="AU74" s="139">
        <v>0.5</v>
      </c>
      <c r="AW74" s="69" t="s">
        <v>917</v>
      </c>
      <c r="AX74" s="142">
        <v>162.80000000000001</v>
      </c>
    </row>
    <row r="76" spans="1:55" ht="11.25" customHeight="1">
      <c r="D76" s="94"/>
      <c r="E76" s="95"/>
      <c r="F76" s="95"/>
      <c r="G76" s="94"/>
      <c r="H76" s="93"/>
      <c r="I76" s="126"/>
      <c r="J76" s="126"/>
      <c r="K76" s="126"/>
      <c r="L76" s="126"/>
      <c r="M76" s="126"/>
      <c r="N76" s="126"/>
      <c r="O76" s="129"/>
      <c r="P76" s="126"/>
      <c r="Q76" s="126"/>
      <c r="R76" s="131"/>
      <c r="S76" s="131"/>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row>
    <row r="77" spans="1:55" ht="11.25" customHeight="1">
      <c r="D77" s="55"/>
      <c r="E77" s="55"/>
      <c r="F77" s="55"/>
      <c r="G77" s="55"/>
      <c r="H77" s="55"/>
      <c r="I77" s="126"/>
      <c r="J77" s="126"/>
      <c r="K77" s="126"/>
      <c r="L77" s="126"/>
      <c r="M77" s="126"/>
      <c r="N77" s="126"/>
      <c r="O77" s="129"/>
      <c r="P77" s="126"/>
      <c r="Q77" s="126"/>
      <c r="R77" s="131"/>
      <c r="S77" s="131"/>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row>
    <row r="78" spans="1:55" ht="11.25" customHeight="1">
      <c r="D78" s="55"/>
      <c r="E78" s="55"/>
      <c r="F78" s="55"/>
      <c r="G78" s="55"/>
      <c r="H78" s="55"/>
      <c r="I78" s="126"/>
      <c r="J78" s="126"/>
      <c r="K78" s="126"/>
      <c r="L78" s="126"/>
      <c r="M78" s="126"/>
      <c r="N78" s="126"/>
      <c r="O78" s="129"/>
      <c r="P78" s="126"/>
      <c r="Q78" s="126"/>
      <c r="R78" s="131"/>
      <c r="S78" s="131"/>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row>
    <row r="79" spans="1:55" ht="48" customHeight="1">
      <c r="C79" s="189" t="s">
        <v>1027</v>
      </c>
      <c r="D79" s="189"/>
      <c r="E79" s="189"/>
      <c r="F79" s="189"/>
      <c r="G79" s="189"/>
      <c r="H79" s="189"/>
      <c r="I79" s="189"/>
      <c r="J79" s="189"/>
      <c r="K79" s="189"/>
      <c r="L79" s="189"/>
      <c r="M79" s="189"/>
      <c r="N79" s="189"/>
      <c r="O79" s="189"/>
      <c r="P79" s="189"/>
      <c r="Q79" s="126"/>
      <c r="R79" s="131"/>
      <c r="S79" s="131"/>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row>
    <row r="80" spans="1:55" ht="11.25" customHeight="1">
      <c r="C80" s="22" t="s">
        <v>858</v>
      </c>
      <c r="D80" s="55"/>
      <c r="E80" s="55"/>
      <c r="F80" s="55"/>
      <c r="G80" s="55"/>
      <c r="H80" s="55"/>
      <c r="I80" s="126"/>
      <c r="J80" s="129"/>
      <c r="K80" s="126"/>
      <c r="L80" s="126"/>
      <c r="M80" s="126"/>
      <c r="N80" s="126"/>
      <c r="O80" s="129"/>
      <c r="P80" s="126"/>
      <c r="Q80" s="126"/>
      <c r="R80" s="131"/>
      <c r="S80" s="131"/>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row>
    <row r="81" spans="1:55" ht="11.25" customHeight="1">
      <c r="D81" s="55"/>
      <c r="E81" s="55"/>
      <c r="F81" s="55"/>
      <c r="G81" s="55"/>
      <c r="H81" s="55"/>
      <c r="I81" s="126"/>
      <c r="J81" s="129"/>
      <c r="K81" s="126"/>
      <c r="L81" s="126"/>
      <c r="M81" s="126"/>
      <c r="N81" s="126"/>
      <c r="O81" s="129"/>
      <c r="P81" s="126"/>
      <c r="Q81" s="126"/>
      <c r="R81" s="131"/>
      <c r="S81" s="131"/>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row>
    <row r="85" spans="1:55" ht="11.25" customHeight="1">
      <c r="A85" s="64" t="s">
        <v>860</v>
      </c>
    </row>
    <row r="86" spans="1:55" ht="11.25" customHeight="1">
      <c r="A86" s="67" t="s">
        <v>859</v>
      </c>
    </row>
    <row r="89" spans="1:55" ht="11.25" customHeight="1">
      <c r="F89" s="61"/>
      <c r="G89" s="61"/>
      <c r="H89" s="61"/>
      <c r="O89" s="61"/>
    </row>
    <row r="90" spans="1:55" ht="11.25" customHeight="1">
      <c r="F90" s="61"/>
      <c r="G90" s="136"/>
      <c r="H90" s="61"/>
      <c r="O90" s="136"/>
    </row>
    <row r="91" spans="1:55" ht="11.25" customHeight="1">
      <c r="F91" s="61"/>
      <c r="G91" s="136"/>
      <c r="H91" s="61"/>
      <c r="O91" s="136"/>
    </row>
    <row r="92" spans="1:55" ht="11.25" customHeight="1">
      <c r="F92" s="61"/>
      <c r="G92" s="136"/>
      <c r="H92" s="61"/>
      <c r="O92" s="136"/>
    </row>
    <row r="93" spans="1:55" ht="11.25" customHeight="1">
      <c r="F93" s="61"/>
      <c r="G93" s="136"/>
      <c r="H93" s="61"/>
      <c r="O93" s="136"/>
    </row>
    <row r="94" spans="1:55" ht="11.25" customHeight="1">
      <c r="F94" s="61"/>
      <c r="G94" s="136"/>
      <c r="H94" s="61"/>
      <c r="O94" s="136"/>
    </row>
    <row r="95" spans="1:55" ht="11.25" customHeight="1">
      <c r="F95" s="61"/>
      <c r="G95" s="136"/>
      <c r="H95" s="61"/>
      <c r="O95" s="136"/>
    </row>
    <row r="96" spans="1:55" ht="11.25" customHeight="1">
      <c r="F96" s="61"/>
      <c r="G96" s="136"/>
      <c r="H96" s="61"/>
      <c r="O96" s="136"/>
    </row>
    <row r="97" spans="6:15" ht="11.25" customHeight="1">
      <c r="F97" s="61"/>
      <c r="G97" s="136"/>
      <c r="H97" s="61"/>
      <c r="O97" s="136"/>
    </row>
    <row r="98" spans="6:15" ht="11.25" customHeight="1">
      <c r="F98" s="61"/>
      <c r="G98" s="136"/>
      <c r="H98" s="61"/>
      <c r="O98" s="136"/>
    </row>
    <row r="99" spans="6:15" ht="11.25" customHeight="1">
      <c r="F99" s="61"/>
      <c r="G99" s="136"/>
      <c r="H99" s="61"/>
      <c r="O99" s="136"/>
    </row>
    <row r="100" spans="6:15" ht="11.25" customHeight="1">
      <c r="F100" s="61"/>
      <c r="G100" s="136"/>
      <c r="H100" s="61"/>
      <c r="O100" s="136"/>
    </row>
    <row r="101" spans="6:15" ht="11.25" customHeight="1">
      <c r="F101" s="61"/>
      <c r="G101" s="136"/>
      <c r="H101" s="61"/>
      <c r="O101" s="136"/>
    </row>
    <row r="102" spans="6:15" ht="11.25" customHeight="1">
      <c r="F102" s="61"/>
      <c r="G102" s="136"/>
      <c r="H102" s="61"/>
      <c r="O102" s="136"/>
    </row>
    <row r="103" spans="6:15" ht="11.25" customHeight="1">
      <c r="F103" s="61"/>
      <c r="G103" s="136"/>
      <c r="H103" s="61"/>
      <c r="O103" s="136"/>
    </row>
    <row r="162" spans="26:33" ht="11.25" customHeight="1">
      <c r="Z162" s="81"/>
      <c r="AC162" s="87"/>
      <c r="AD162" s="87"/>
      <c r="AF162" s="82"/>
      <c r="AG162" s="6"/>
    </row>
    <row r="163" spans="26:33" ht="11.25" customHeight="1">
      <c r="Z163" s="81"/>
      <c r="AC163" s="87"/>
      <c r="AD163" s="87"/>
      <c r="AF163" s="82"/>
      <c r="AG163" s="6"/>
    </row>
    <row r="164" spans="26:33" ht="11.25" customHeight="1">
      <c r="Z164" s="81"/>
      <c r="AC164" s="87"/>
      <c r="AD164" s="87"/>
      <c r="AF164" s="82"/>
      <c r="AG164" s="6"/>
    </row>
    <row r="165" spans="26:33" ht="11.25" customHeight="1">
      <c r="Z165" s="81"/>
      <c r="AC165" s="87"/>
      <c r="AD165" s="87"/>
      <c r="AF165" s="82"/>
      <c r="AG165" s="6"/>
    </row>
    <row r="166" spans="26:33" ht="11.25" customHeight="1">
      <c r="Z166" s="81"/>
      <c r="AC166" s="87"/>
      <c r="AD166" s="87"/>
      <c r="AF166" s="82"/>
      <c r="AG166" s="6"/>
    </row>
    <row r="167" spans="26:33" ht="11.25" customHeight="1">
      <c r="Z167" s="81"/>
      <c r="AC167" s="87"/>
      <c r="AD167" s="87"/>
      <c r="AF167" s="82"/>
      <c r="AG167" s="6"/>
    </row>
    <row r="168" spans="26:33" ht="11.25" customHeight="1">
      <c r="Z168" s="81"/>
      <c r="AC168" s="87"/>
      <c r="AD168" s="87"/>
      <c r="AF168" s="82"/>
      <c r="AG168" s="14"/>
    </row>
    <row r="169" spans="26:33" ht="11.25" customHeight="1">
      <c r="Z169" s="81"/>
      <c r="AC169" s="87"/>
      <c r="AD169" s="87"/>
      <c r="AF169" s="82"/>
      <c r="AG169" s="6"/>
    </row>
    <row r="170" spans="26:33" ht="11.25" customHeight="1">
      <c r="Z170" s="81"/>
      <c r="AC170" s="87"/>
      <c r="AD170" s="87"/>
      <c r="AF170" s="82"/>
      <c r="AG170" s="6"/>
    </row>
    <row r="171" spans="26:33" ht="11.25" customHeight="1">
      <c r="Z171" s="81"/>
      <c r="AC171" s="87"/>
      <c r="AD171" s="87"/>
      <c r="AF171" s="82"/>
      <c r="AG171" s="6"/>
    </row>
    <row r="172" spans="26:33" ht="11.25" customHeight="1">
      <c r="Z172" s="81"/>
      <c r="AC172" s="87"/>
      <c r="AD172" s="87"/>
      <c r="AF172" s="82"/>
      <c r="AG172" s="6"/>
    </row>
    <row r="173" spans="26:33" ht="11.25" customHeight="1">
      <c r="Z173" s="81"/>
      <c r="AC173" s="87"/>
      <c r="AD173" s="87"/>
      <c r="AF173" s="82"/>
      <c r="AG173" s="6"/>
    </row>
    <row r="174" spans="26:33" ht="11.25" customHeight="1">
      <c r="Z174" s="81"/>
      <c r="AC174" s="87"/>
      <c r="AD174" s="87"/>
      <c r="AF174" s="82"/>
      <c r="AG174" s="6"/>
    </row>
    <row r="175" spans="26:33" ht="11.25" customHeight="1">
      <c r="Z175" s="81"/>
      <c r="AC175" s="87"/>
      <c r="AD175" s="87"/>
      <c r="AF175" s="82"/>
      <c r="AG175" s="6"/>
    </row>
    <row r="176" spans="26:33" ht="11.25" customHeight="1">
      <c r="Z176" s="81"/>
      <c r="AC176" s="87"/>
      <c r="AD176" s="87"/>
      <c r="AF176" s="82"/>
      <c r="AG176" s="6"/>
    </row>
    <row r="177" spans="26:33" ht="11.25" customHeight="1">
      <c r="Z177" s="81"/>
      <c r="AC177" s="87"/>
      <c r="AD177" s="87"/>
      <c r="AF177" s="82"/>
    </row>
    <row r="178" spans="26:33" ht="11.25" customHeight="1">
      <c r="Z178" s="81"/>
      <c r="AC178" s="87"/>
      <c r="AD178" s="87"/>
      <c r="AF178" s="82"/>
    </row>
    <row r="179" spans="26:33" ht="11.25" customHeight="1">
      <c r="Z179" s="81"/>
      <c r="AC179" s="87"/>
      <c r="AD179" s="87"/>
      <c r="AF179" s="82"/>
    </row>
    <row r="180" spans="26:33" ht="11.25" customHeight="1">
      <c r="Z180" s="81"/>
      <c r="AC180" s="87"/>
      <c r="AD180" s="87"/>
      <c r="AF180" s="82"/>
    </row>
    <row r="181" spans="26:33" ht="11.25" customHeight="1">
      <c r="Z181" s="81"/>
      <c r="AC181" s="87"/>
      <c r="AD181" s="87"/>
      <c r="AF181" s="82"/>
    </row>
    <row r="182" spans="26:33" ht="11.25" customHeight="1">
      <c r="Z182" s="81"/>
    </row>
    <row r="183" spans="26:33" ht="11.25" customHeight="1">
      <c r="Z183" s="81"/>
      <c r="AG183" s="6"/>
    </row>
    <row r="184" spans="26:33" ht="11.25" customHeight="1">
      <c r="Z184" s="81"/>
      <c r="AG184" s="6"/>
    </row>
    <row r="185" spans="26:33" ht="11.25" customHeight="1">
      <c r="Z185" s="81"/>
      <c r="AG185" s="6"/>
    </row>
    <row r="186" spans="26:33" ht="11.25" customHeight="1">
      <c r="Z186" s="81"/>
      <c r="AG186" s="6"/>
    </row>
    <row r="187" spans="26:33" ht="11.25" customHeight="1">
      <c r="Z187" s="81"/>
      <c r="AG187" s="6"/>
    </row>
    <row r="188" spans="26:33" ht="11.25" customHeight="1">
      <c r="Z188" s="81"/>
      <c r="AG188" s="6"/>
    </row>
    <row r="189" spans="26:33" ht="11.25" customHeight="1">
      <c r="Z189" s="81"/>
      <c r="AG189" s="6"/>
    </row>
    <row r="190" spans="26:33" ht="11.25" customHeight="1">
      <c r="Z190" s="81"/>
      <c r="AG190" s="6"/>
    </row>
    <row r="191" spans="26:33" ht="11.25" customHeight="1">
      <c r="Z191" s="81"/>
      <c r="AG191" s="6"/>
    </row>
    <row r="192" spans="26:33" ht="11.25" customHeight="1">
      <c r="Z192" s="81"/>
      <c r="AG192" s="6"/>
    </row>
    <row r="193" spans="26:33" ht="11.25" customHeight="1">
      <c r="Z193" s="81"/>
      <c r="AG193" s="6"/>
    </row>
    <row r="194" spans="26:33" ht="11.25" customHeight="1">
      <c r="Z194" s="81"/>
      <c r="AG194" s="6"/>
    </row>
    <row r="195" spans="26:33" ht="11.25" customHeight="1">
      <c r="Z195" s="81"/>
      <c r="AG195" s="6"/>
    </row>
    <row r="196" spans="26:33" ht="11.25" customHeight="1">
      <c r="Z196" s="81"/>
      <c r="AG196" s="6"/>
    </row>
    <row r="197" spans="26:33" ht="11.25" customHeight="1">
      <c r="Z197" s="81"/>
      <c r="AG197" s="6"/>
    </row>
    <row r="198" spans="26:33" ht="11.25" customHeight="1">
      <c r="Z198" s="81"/>
      <c r="AG198" s="6"/>
    </row>
    <row r="199" spans="26:33" ht="11.25" customHeight="1">
      <c r="Z199" s="81"/>
      <c r="AG199" s="6"/>
    </row>
    <row r="200" spans="26:33" ht="11.25" customHeight="1">
      <c r="Z200" s="81"/>
      <c r="AG200" s="6" t="s">
        <v>873</v>
      </c>
    </row>
    <row r="201" spans="26:33" ht="11.25" customHeight="1">
      <c r="Z201" s="81"/>
      <c r="AG201" s="6" t="s">
        <v>873</v>
      </c>
    </row>
    <row r="202" spans="26:33" ht="11.25" customHeight="1">
      <c r="Z202" s="81"/>
      <c r="AG202" s="6" t="s">
        <v>873</v>
      </c>
    </row>
    <row r="203" spans="26:33" ht="11.25" customHeight="1">
      <c r="Z203" s="81"/>
      <c r="AG203" s="6" t="s">
        <v>873</v>
      </c>
    </row>
    <row r="204" spans="26:33" ht="11.25" customHeight="1">
      <c r="Z204" s="81"/>
      <c r="AG204" s="6" t="s">
        <v>873</v>
      </c>
    </row>
    <row r="205" spans="26:33" ht="11.25" customHeight="1">
      <c r="Z205" s="81"/>
      <c r="AG205" s="6" t="s">
        <v>873</v>
      </c>
    </row>
    <row r="206" spans="26:33" ht="11.25" customHeight="1">
      <c r="Z206" s="81"/>
      <c r="AG206" s="6" t="s">
        <v>873</v>
      </c>
    </row>
    <row r="207" spans="26:33" ht="11.25" customHeight="1">
      <c r="Z207" s="81"/>
      <c r="AG207" s="6" t="s">
        <v>873</v>
      </c>
    </row>
    <row r="208" spans="26:33" ht="11.25" customHeight="1">
      <c r="Z208" s="81"/>
      <c r="AG208" s="6" t="s">
        <v>873</v>
      </c>
    </row>
    <row r="209" spans="26:33" ht="11.25" customHeight="1">
      <c r="Z209" s="81"/>
      <c r="AG209" s="6" t="s">
        <v>873</v>
      </c>
    </row>
    <row r="210" spans="26:33" ht="11.25" customHeight="1">
      <c r="Z210" s="81"/>
      <c r="AG210" s="6" t="s">
        <v>873</v>
      </c>
    </row>
    <row r="211" spans="26:33" ht="11.25" customHeight="1">
      <c r="Z211" s="81"/>
      <c r="AG211" s="6" t="s">
        <v>873</v>
      </c>
    </row>
    <row r="212" spans="26:33" ht="11.25" customHeight="1">
      <c r="Z212" s="81"/>
    </row>
    <row r="213" spans="26:33" ht="11.25" customHeight="1">
      <c r="Z213" s="81"/>
      <c r="AG213" s="83"/>
    </row>
    <row r="214" spans="26:33" ht="11.25" customHeight="1">
      <c r="Z214" s="81"/>
      <c r="AG214" s="83"/>
    </row>
    <row r="215" spans="26:33" ht="11.25" customHeight="1">
      <c r="Z215" s="81"/>
      <c r="AG215" s="83"/>
    </row>
    <row r="216" spans="26:33" ht="11.25" customHeight="1">
      <c r="Z216" s="81"/>
      <c r="AG216" s="83"/>
    </row>
    <row r="217" spans="26:33" ht="11.25" customHeight="1">
      <c r="Z217" s="81"/>
      <c r="AG217" s="83"/>
    </row>
    <row r="218" spans="26:33" ht="11.25" customHeight="1">
      <c r="Z218" s="81"/>
      <c r="AG218" s="83"/>
    </row>
    <row r="219" spans="26:33" ht="11.25" customHeight="1">
      <c r="Z219" s="81"/>
      <c r="AG219" s="6" t="s">
        <v>873</v>
      </c>
    </row>
    <row r="220" spans="26:33" ht="11.25" customHeight="1">
      <c r="Z220" s="81"/>
      <c r="AG220" s="6" t="s">
        <v>873</v>
      </c>
    </row>
    <row r="221" spans="26:33" ht="11.25" customHeight="1">
      <c r="Z221" s="81"/>
      <c r="AG221" s="6" t="s">
        <v>873</v>
      </c>
    </row>
    <row r="222" spans="26:33" ht="11.25" customHeight="1">
      <c r="Z222" s="81"/>
      <c r="AG222" s="6" t="s">
        <v>873</v>
      </c>
    </row>
    <row r="223" spans="26:33" ht="11.25" customHeight="1">
      <c r="Z223" s="81"/>
      <c r="AG223" s="6" t="s">
        <v>873</v>
      </c>
    </row>
    <row r="224" spans="26:33" ht="11.25" customHeight="1">
      <c r="Z224" s="81"/>
      <c r="AG224" s="6" t="s">
        <v>873</v>
      </c>
    </row>
    <row r="225" spans="26:33" ht="11.25" customHeight="1">
      <c r="Z225" s="81"/>
      <c r="AG225" s="6" t="s">
        <v>873</v>
      </c>
    </row>
    <row r="226" spans="26:33" ht="11.25" customHeight="1">
      <c r="Z226" s="81"/>
      <c r="AG226" s="6" t="s">
        <v>873</v>
      </c>
    </row>
    <row r="227" spans="26:33" ht="11.25" customHeight="1">
      <c r="Z227" s="81"/>
      <c r="AG227" s="6" t="s">
        <v>873</v>
      </c>
    </row>
    <row r="228" spans="26:33" ht="11.25" customHeight="1">
      <c r="Z228" s="81"/>
      <c r="AG228" s="6" t="s">
        <v>873</v>
      </c>
    </row>
    <row r="229" spans="26:33" ht="11.25" customHeight="1">
      <c r="Z229" s="81"/>
      <c r="AG229" s="6" t="s">
        <v>873</v>
      </c>
    </row>
    <row r="230" spans="26:33" ht="11.25" customHeight="1">
      <c r="Z230" s="81"/>
      <c r="AG230" s="6" t="s">
        <v>873</v>
      </c>
    </row>
    <row r="231" spans="26:33" ht="11.25" customHeight="1">
      <c r="Z231" s="81"/>
      <c r="AG231" s="6" t="s">
        <v>873</v>
      </c>
    </row>
    <row r="232" spans="26:33" ht="11.25" customHeight="1">
      <c r="Z232" s="81"/>
      <c r="AG232" s="6" t="s">
        <v>873</v>
      </c>
    </row>
    <row r="233" spans="26:33" ht="11.25" customHeight="1">
      <c r="Z233" s="81"/>
      <c r="AG233" s="6" t="s">
        <v>873</v>
      </c>
    </row>
    <row r="234" spans="26:33" ht="11.25" customHeight="1">
      <c r="Z234" s="81"/>
      <c r="AG234" s="83"/>
    </row>
    <row r="235" spans="26:33" ht="11.25" customHeight="1">
      <c r="Z235" s="81"/>
      <c r="AG235" s="6" t="s">
        <v>873</v>
      </c>
    </row>
    <row r="236" spans="26:33" ht="11.25" customHeight="1">
      <c r="Z236" s="81"/>
      <c r="AG236" s="6" t="s">
        <v>873</v>
      </c>
    </row>
    <row r="237" spans="26:33" ht="11.25" customHeight="1">
      <c r="Z237" s="81"/>
      <c r="AG237" s="6"/>
    </row>
    <row r="238" spans="26:33" ht="11.25" customHeight="1">
      <c r="Z238" s="81"/>
      <c r="AG238" s="6"/>
    </row>
    <row r="239" spans="26:33" ht="11.25" customHeight="1">
      <c r="Z239" s="81"/>
      <c r="AG239" s="6"/>
    </row>
    <row r="240" spans="26:33" ht="11.25" customHeight="1">
      <c r="Z240" s="81"/>
      <c r="AG240" s="92"/>
    </row>
    <row r="241" spans="26:33" ht="11.25" customHeight="1">
      <c r="Z241" s="81"/>
      <c r="AG241" s="92"/>
    </row>
    <row r="242" spans="26:33" ht="11.25" customHeight="1">
      <c r="Z242" s="81"/>
      <c r="AG242" s="6"/>
    </row>
    <row r="243" spans="26:33" ht="11.25" customHeight="1">
      <c r="Z243" s="81"/>
      <c r="AG243" s="6"/>
    </row>
    <row r="244" spans="26:33" ht="11.25" customHeight="1">
      <c r="Z244" s="81"/>
      <c r="AG244" s="83"/>
    </row>
    <row r="245" spans="26:33" ht="11.25" customHeight="1">
      <c r="Z245" s="81"/>
      <c r="AG245" s="83"/>
    </row>
    <row r="246" spans="26:33" ht="11.25" customHeight="1">
      <c r="Z246" s="81"/>
      <c r="AG246" s="83"/>
    </row>
    <row r="247" spans="26:33" ht="11.25" customHeight="1">
      <c r="Z247" s="81"/>
      <c r="AG247" s="83"/>
    </row>
    <row r="248" spans="26:33" ht="11.25" customHeight="1">
      <c r="Z248" s="81"/>
      <c r="AG248" s="83"/>
    </row>
    <row r="249" spans="26:33" ht="11.25" customHeight="1">
      <c r="Z249" s="81"/>
      <c r="AG249" s="83"/>
    </row>
    <row r="250" spans="26:33" ht="11.25" customHeight="1">
      <c r="Z250" s="81"/>
      <c r="AG250" s="83"/>
    </row>
    <row r="251" spans="26:33" ht="11.25" customHeight="1">
      <c r="Z251" s="81"/>
      <c r="AG251" s="83"/>
    </row>
    <row r="252" spans="26:33" ht="11.25" customHeight="1">
      <c r="Z252" s="81"/>
      <c r="AG252" s="6"/>
    </row>
    <row r="253" spans="26:33" ht="11.25" customHeight="1">
      <c r="Z253" s="81"/>
      <c r="AG253" s="6"/>
    </row>
    <row r="254" spans="26:33" ht="11.25" customHeight="1">
      <c r="Z254" s="81"/>
      <c r="AG254" s="6"/>
    </row>
    <row r="255" spans="26:33" ht="11.25" customHeight="1">
      <c r="Z255" s="81"/>
      <c r="AG255" s="6"/>
    </row>
    <row r="256" spans="26:33" ht="11.25" customHeight="1">
      <c r="Z256" s="81"/>
      <c r="AG256" s="6"/>
    </row>
    <row r="257" spans="26:33" ht="11.25" customHeight="1">
      <c r="Z257" s="81"/>
      <c r="AG257" s="6"/>
    </row>
    <row r="258" spans="26:33" ht="11.25" customHeight="1">
      <c r="Z258" s="81"/>
      <c r="AG258" s="6"/>
    </row>
    <row r="259" spans="26:33" ht="11.25" customHeight="1">
      <c r="Z259" s="81"/>
      <c r="AG259" s="6"/>
    </row>
    <row r="260" spans="26:33" ht="11.25" customHeight="1">
      <c r="Z260" s="81"/>
      <c r="AG260" s="6"/>
    </row>
    <row r="261" spans="26:33" ht="11.25" customHeight="1">
      <c r="Z261" s="81"/>
      <c r="AG261" s="6"/>
    </row>
    <row r="262" spans="26:33" ht="11.25" customHeight="1">
      <c r="Z262" s="81"/>
      <c r="AG262" s="6"/>
    </row>
    <row r="263" spans="26:33" ht="11.25" customHeight="1">
      <c r="Z263" s="81"/>
      <c r="AG263" s="6"/>
    </row>
    <row r="264" spans="26:33" ht="11.25" customHeight="1">
      <c r="Z264" s="81"/>
      <c r="AG264" s="6"/>
    </row>
    <row r="265" spans="26:33" ht="11.25" customHeight="1">
      <c r="Z265" s="81"/>
      <c r="AG265" s="83"/>
    </row>
    <row r="266" spans="26:33" ht="11.25" customHeight="1">
      <c r="Z266" s="81"/>
      <c r="AG266" s="6"/>
    </row>
    <row r="267" spans="26:33" ht="11.25" customHeight="1">
      <c r="Z267" s="81"/>
      <c r="AG267" s="6"/>
    </row>
    <row r="268" spans="26:33" ht="11.25" customHeight="1">
      <c r="Z268" s="81"/>
      <c r="AG268" s="6"/>
    </row>
    <row r="269" spans="26:33" ht="11.25" customHeight="1">
      <c r="Z269" s="81"/>
      <c r="AG269" s="6"/>
    </row>
    <row r="270" spans="26:33" ht="11.25" customHeight="1">
      <c r="Z270" s="81"/>
      <c r="AG270" s="6"/>
    </row>
    <row r="271" spans="26:33" ht="11.25" customHeight="1">
      <c r="Z271" s="81"/>
      <c r="AG271" s="6"/>
    </row>
    <row r="272" spans="26:33" ht="11.25" customHeight="1">
      <c r="Z272" s="81"/>
      <c r="AG272" s="6"/>
    </row>
    <row r="273" spans="26:33" ht="11.25" customHeight="1">
      <c r="Z273" s="81"/>
      <c r="AG273" s="83"/>
    </row>
    <row r="274" spans="26:33" ht="11.25" customHeight="1">
      <c r="Z274" s="81"/>
      <c r="AG274" s="83"/>
    </row>
    <row r="275" spans="26:33" ht="11.25" customHeight="1">
      <c r="Z275" s="6"/>
      <c r="AG275" s="83"/>
    </row>
    <row r="276" spans="26:33" ht="11.25" customHeight="1">
      <c r="Z276" s="81"/>
      <c r="AG276" s="83"/>
    </row>
    <row r="277" spans="26:33" ht="11.25" customHeight="1">
      <c r="Z277" s="81"/>
      <c r="AG277" s="6"/>
    </row>
    <row r="278" spans="26:33" ht="11.25" customHeight="1">
      <c r="Z278" s="81"/>
      <c r="AG278" s="6"/>
    </row>
    <row r="279" spans="26:33" ht="11.25" customHeight="1">
      <c r="Z279" s="81"/>
      <c r="AG279" s="6"/>
    </row>
    <row r="280" spans="26:33" ht="11.25" customHeight="1">
      <c r="Z280" s="81"/>
      <c r="AG280" s="14"/>
    </row>
    <row r="281" spans="26:33" ht="11.25" customHeight="1">
      <c r="Z281" s="81"/>
      <c r="AG281" s="14"/>
    </row>
    <row r="282" spans="26:33" ht="11.25" customHeight="1">
      <c r="Z282" s="81"/>
      <c r="AG282" s="14"/>
    </row>
    <row r="283" spans="26:33" ht="11.25" customHeight="1">
      <c r="Z283" s="81"/>
      <c r="AG283" s="14"/>
    </row>
    <row r="284" spans="26:33" ht="11.25" customHeight="1">
      <c r="Z284" s="81"/>
      <c r="AG284" s="14"/>
    </row>
    <row r="285" spans="26:33" ht="11.25" customHeight="1">
      <c r="Z285" s="81"/>
      <c r="AG285" s="14"/>
    </row>
    <row r="286" spans="26:33" ht="11.25" customHeight="1">
      <c r="Z286" s="81"/>
      <c r="AG286" s="14"/>
    </row>
    <row r="287" spans="26:33" ht="11.25" customHeight="1">
      <c r="Z287" s="81"/>
      <c r="AG287" s="14"/>
    </row>
    <row r="288" spans="26:33" ht="11.25" customHeight="1">
      <c r="Z288" s="81"/>
      <c r="AG288" s="14"/>
    </row>
    <row r="289" spans="25:33" ht="11.25" customHeight="1">
      <c r="Z289" s="81"/>
      <c r="AG289" s="14"/>
    </row>
    <row r="290" spans="25:33" ht="11.25" customHeight="1">
      <c r="Z290" s="81"/>
      <c r="AG290" s="14"/>
    </row>
    <row r="291" spans="25:33" ht="11.25" customHeight="1">
      <c r="Z291" s="81"/>
      <c r="AG291" s="14"/>
    </row>
    <row r="292" spans="25:33" ht="11.25" customHeight="1">
      <c r="Y292" s="14"/>
      <c r="Z292" s="81"/>
    </row>
    <row r="293" spans="25:33" ht="11.25" customHeight="1">
      <c r="Y293" s="14"/>
      <c r="Z293" s="81"/>
    </row>
    <row r="294" spans="25:33" ht="11.25" customHeight="1">
      <c r="Y294" s="14"/>
      <c r="Z294" s="81"/>
    </row>
    <row r="295" spans="25:33" ht="11.25" customHeight="1">
      <c r="Y295" s="14"/>
      <c r="Z295" s="81"/>
    </row>
    <row r="296" spans="25:33" ht="11.25" customHeight="1">
      <c r="Y296" s="6"/>
      <c r="Z296" s="81"/>
    </row>
    <row r="297" spans="25:33" ht="11.25" customHeight="1">
      <c r="Y297" s="6"/>
      <c r="Z297" s="81"/>
    </row>
    <row r="298" spans="25:33" ht="11.25" customHeight="1">
      <c r="Y298" s="6"/>
      <c r="Z298" s="81"/>
    </row>
    <row r="299" spans="25:33" ht="11.25" customHeight="1">
      <c r="Y299" s="6"/>
      <c r="Z299" s="81"/>
    </row>
    <row r="300" spans="25:33" ht="11.25" customHeight="1">
      <c r="Y300" s="6"/>
      <c r="Z300" s="81"/>
    </row>
    <row r="301" spans="25:33" ht="11.25" customHeight="1">
      <c r="Y301" s="6"/>
      <c r="Z301" s="81"/>
    </row>
    <row r="302" spans="25:33" ht="11.25" customHeight="1">
      <c r="Y302" s="6"/>
      <c r="Z302" s="81"/>
    </row>
    <row r="343" spans="19:19" ht="11.25" customHeight="1">
      <c r="S343" s="53"/>
    </row>
    <row r="344" spans="19:19" ht="11.25" customHeight="1">
      <c r="S344" s="53"/>
    </row>
    <row r="345" spans="19:19" ht="11.25" customHeight="1">
      <c r="S345" s="53"/>
    </row>
    <row r="346" spans="19:19" ht="11.25" customHeight="1">
      <c r="S346" s="53"/>
    </row>
    <row r="347" spans="19:19" ht="11.25" customHeight="1">
      <c r="S347" s="53"/>
    </row>
    <row r="348" spans="19:19" ht="11.25" customHeight="1">
      <c r="S348" s="53"/>
    </row>
    <row r="349" spans="19:19" ht="11.25" customHeight="1">
      <c r="S349" s="53"/>
    </row>
    <row r="350" spans="19:19" ht="11.25" customHeight="1">
      <c r="S350" s="53"/>
    </row>
    <row r="351" spans="19:19" ht="11.25" customHeight="1">
      <c r="S351" s="53"/>
    </row>
    <row r="352" spans="19:19" ht="11.25" customHeight="1">
      <c r="S352" s="53"/>
    </row>
    <row r="353" spans="18:19" ht="11.25" customHeight="1">
      <c r="S353" s="53"/>
    </row>
    <row r="354" spans="18:19" ht="11.25" customHeight="1">
      <c r="S354" s="53"/>
    </row>
    <row r="355" spans="18:19" ht="11.25" customHeight="1">
      <c r="S355" s="53"/>
    </row>
    <row r="356" spans="18:19" ht="11.25" customHeight="1">
      <c r="S356" s="53"/>
    </row>
    <row r="357" spans="18:19" ht="11.25" customHeight="1">
      <c r="S357" s="53"/>
    </row>
    <row r="358" spans="18:19" ht="11.25" customHeight="1">
      <c r="S358" s="53"/>
    </row>
    <row r="359" spans="18:19" ht="11.25" customHeight="1">
      <c r="S359" s="53"/>
    </row>
    <row r="360" spans="18:19" ht="11.25" customHeight="1">
      <c r="S360" s="53"/>
    </row>
    <row r="361" spans="18:19" ht="11.25" customHeight="1">
      <c r="S361" s="53"/>
    </row>
    <row r="362" spans="18:19" ht="11.25" customHeight="1">
      <c r="S362" s="53"/>
    </row>
    <row r="363" spans="18:19" ht="11.25" customHeight="1">
      <c r="S363" s="53"/>
    </row>
    <row r="364" spans="18:19" ht="11.25" customHeight="1">
      <c r="S364" s="53"/>
    </row>
    <row r="365" spans="18:19" ht="11.25" customHeight="1">
      <c r="S365" s="53"/>
    </row>
    <row r="366" spans="18:19" ht="11.25" customHeight="1">
      <c r="S366" s="53"/>
    </row>
    <row r="367" spans="18:19" ht="11.25" customHeight="1">
      <c r="S367" s="53"/>
    </row>
    <row r="368" spans="18:19" ht="11.25" customHeight="1">
      <c r="R368" s="53"/>
      <c r="S368" s="53"/>
    </row>
    <row r="369" spans="18:19" ht="11.25" customHeight="1">
      <c r="R369" s="53"/>
      <c r="S369" s="53"/>
    </row>
    <row r="370" spans="18:19" ht="11.25" customHeight="1">
      <c r="R370" s="53"/>
      <c r="S370" s="53"/>
    </row>
    <row r="371" spans="18:19" ht="11.25" customHeight="1">
      <c r="R371" s="53"/>
      <c r="S371" s="53"/>
    </row>
    <row r="372" spans="18:19" ht="11.25" customHeight="1">
      <c r="R372" s="53"/>
      <c r="S372" s="53"/>
    </row>
    <row r="373" spans="18:19" ht="11.25" customHeight="1">
      <c r="R373" s="53"/>
      <c r="S373" s="53"/>
    </row>
    <row r="374" spans="18:19" ht="11.25" customHeight="1">
      <c r="R374" s="53"/>
      <c r="S374" s="53"/>
    </row>
    <row r="375" spans="18:19" ht="11.25" customHeight="1">
      <c r="R375" s="53"/>
      <c r="S375" s="53"/>
    </row>
    <row r="376" spans="18:19" ht="11.25" customHeight="1">
      <c r="R376" s="53"/>
      <c r="S376" s="53"/>
    </row>
    <row r="377" spans="18:19" ht="11.25" customHeight="1">
      <c r="R377" s="53"/>
      <c r="S377" s="53"/>
    </row>
    <row r="378" spans="18:19" ht="11.25" customHeight="1">
      <c r="R378" s="53"/>
      <c r="S378" s="53"/>
    </row>
    <row r="379" spans="18:19" ht="11.25" customHeight="1">
      <c r="R379" s="53"/>
      <c r="S379" s="53"/>
    </row>
    <row r="380" spans="18:19" ht="11.25" customHeight="1">
      <c r="R380" s="53"/>
      <c r="S380" s="53"/>
    </row>
    <row r="381" spans="18:19" ht="11.25" customHeight="1">
      <c r="R381" s="53"/>
      <c r="S381" s="53"/>
    </row>
    <row r="382" spans="18:19" ht="11.25" customHeight="1">
      <c r="R382" s="53"/>
      <c r="S382" s="53"/>
    </row>
    <row r="383" spans="18:19" ht="11.25" customHeight="1">
      <c r="R383" s="53"/>
      <c r="S383" s="53"/>
    </row>
    <row r="384" spans="18:19" ht="11.25" customHeight="1">
      <c r="R384" s="53"/>
      <c r="S384" s="53"/>
    </row>
    <row r="385" spans="18:19" ht="11.25" customHeight="1">
      <c r="R385" s="53"/>
      <c r="S385" s="53"/>
    </row>
    <row r="386" spans="18:19" ht="11.25" customHeight="1">
      <c r="R386" s="53"/>
      <c r="S386" s="53"/>
    </row>
    <row r="387" spans="18:19" ht="11.25" customHeight="1">
      <c r="R387" s="53"/>
      <c r="S387" s="53"/>
    </row>
    <row r="388" spans="18:19" ht="11.25" customHeight="1">
      <c r="R388" s="53"/>
      <c r="S388" s="53"/>
    </row>
    <row r="389" spans="18:19" ht="11.25" customHeight="1">
      <c r="R389" s="53"/>
      <c r="S389" s="53"/>
    </row>
    <row r="390" spans="18:19" ht="11.25" customHeight="1">
      <c r="R390" s="53"/>
      <c r="S390" s="53"/>
    </row>
    <row r="391" spans="18:19" ht="11.25" customHeight="1">
      <c r="R391" s="53"/>
      <c r="S391" s="53"/>
    </row>
    <row r="392" spans="18:19" ht="11.25" customHeight="1">
      <c r="R392" s="53"/>
      <c r="S392" s="53"/>
    </row>
    <row r="393" spans="18:19" ht="11.25" customHeight="1">
      <c r="R393" s="53"/>
      <c r="S393" s="53"/>
    </row>
  </sheetData>
  <sortState ref="C67:AX74">
    <sortCondition descending="1" ref="AX67:AX74"/>
  </sortState>
  <mergeCells count="1">
    <mergeCell ref="C79:P79"/>
  </mergeCells>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393"/>
  <sheetViews>
    <sheetView showGridLines="0" zoomScaleNormal="100" workbookViewId="0"/>
  </sheetViews>
  <sheetFormatPr defaultRowHeight="11.25" customHeight="1"/>
  <cols>
    <col min="1" max="2" width="6.42578125" style="53"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19" width="8.7109375" style="74" customWidth="1"/>
    <col min="20" max="20" width="11.5703125" style="53" customWidth="1"/>
    <col min="21" max="30" width="8.7109375" style="53" customWidth="1"/>
    <col min="31" max="32" width="11.42578125" style="53" customWidth="1"/>
    <col min="33" max="34" width="9.140625" style="53"/>
    <col min="35" max="35" width="16" style="53" customWidth="1"/>
    <col min="36"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52"/>
    </row>
    <row r="2" spans="1:69" ht="11.25" customHeight="1">
      <c r="D2" s="55"/>
      <c r="F2" s="59"/>
      <c r="G2" s="59"/>
      <c r="H2" s="59"/>
      <c r="R2" s="53"/>
      <c r="S2" s="53"/>
    </row>
    <row r="3" spans="1:69" ht="11.25" customHeight="1">
      <c r="A3" s="54"/>
      <c r="C3" s="51" t="s">
        <v>821</v>
      </c>
      <c r="D3" s="55"/>
      <c r="F3" s="59"/>
      <c r="G3" s="59"/>
      <c r="H3" s="59"/>
      <c r="R3" s="53"/>
      <c r="S3" s="53"/>
    </row>
    <row r="4" spans="1:69" ht="11.25" customHeight="1">
      <c r="A4" s="54"/>
      <c r="C4" s="51" t="s">
        <v>822</v>
      </c>
      <c r="D4" s="55"/>
    </row>
    <row r="5" spans="1:69" ht="11.25" customHeight="1">
      <c r="A5" s="54"/>
      <c r="C5" s="56"/>
      <c r="D5" s="2"/>
    </row>
    <row r="6" spans="1:69" ht="15">
      <c r="C6" s="57" t="s">
        <v>1039</v>
      </c>
    </row>
    <row r="7" spans="1:69" ht="12">
      <c r="C7" s="58" t="s">
        <v>857</v>
      </c>
      <c r="U7" s="75"/>
    </row>
    <row r="8" spans="1:69" ht="12" customHeight="1">
      <c r="A8" s="52"/>
      <c r="B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c r="AT8" s="78"/>
      <c r="AU8" s="78"/>
    </row>
    <row r="9" spans="1:69" ht="12" customHeight="1">
      <c r="A9" s="79"/>
      <c r="B9" s="79"/>
      <c r="C9" s="62"/>
      <c r="D9" s="61"/>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N9" s="81"/>
      <c r="AO9" s="81"/>
      <c r="AQ9" s="82"/>
      <c r="AR9" s="83"/>
      <c r="AS9" s="81"/>
      <c r="BB9" s="84"/>
      <c r="BC9" s="84"/>
      <c r="BJ9" s="81"/>
      <c r="BM9" s="6"/>
      <c r="BN9" s="6"/>
      <c r="BP9" s="82"/>
      <c r="BQ9" s="83"/>
    </row>
    <row r="10" spans="1:69" ht="36">
      <c r="A10" s="79"/>
      <c r="B10" s="79"/>
      <c r="C10" s="62"/>
      <c r="D10" s="61"/>
      <c r="E10" s="85" t="s">
        <v>847</v>
      </c>
      <c r="F10" s="85" t="s">
        <v>848</v>
      </c>
      <c r="G10" s="85" t="s">
        <v>849</v>
      </c>
      <c r="H10" s="85" t="s">
        <v>850</v>
      </c>
      <c r="I10" s="85" t="s">
        <v>1032</v>
      </c>
      <c r="J10" s="85" t="s">
        <v>871</v>
      </c>
      <c r="K10" s="134">
        <v>1</v>
      </c>
      <c r="L10" s="134">
        <v>2</v>
      </c>
      <c r="M10" s="134">
        <v>3</v>
      </c>
      <c r="N10" s="134">
        <v>4</v>
      </c>
      <c r="O10" s="134">
        <v>5</v>
      </c>
      <c r="P10" s="134">
        <v>6</v>
      </c>
      <c r="Q10" s="134">
        <v>7</v>
      </c>
      <c r="R10" s="134">
        <v>8</v>
      </c>
      <c r="S10" s="134">
        <v>9</v>
      </c>
      <c r="T10" s="134">
        <v>10</v>
      </c>
      <c r="U10" s="134">
        <v>11</v>
      </c>
      <c r="V10" s="134">
        <v>12</v>
      </c>
      <c r="W10" s="134">
        <v>13</v>
      </c>
      <c r="X10" s="134">
        <v>14</v>
      </c>
      <c r="Y10" s="134">
        <v>15</v>
      </c>
      <c r="Z10" s="134">
        <v>16</v>
      </c>
      <c r="AA10" s="134">
        <v>17</v>
      </c>
      <c r="AB10" s="134">
        <v>18</v>
      </c>
      <c r="AC10" s="134">
        <v>19</v>
      </c>
      <c r="AD10" s="134">
        <v>20</v>
      </c>
      <c r="AE10" s="134">
        <v>21</v>
      </c>
      <c r="AF10" s="134">
        <v>22</v>
      </c>
      <c r="AG10" s="134">
        <v>23</v>
      </c>
      <c r="AH10" s="134">
        <v>24</v>
      </c>
      <c r="AI10" s="134">
        <v>25</v>
      </c>
      <c r="AJ10" s="134">
        <v>26</v>
      </c>
      <c r="AK10" s="134">
        <v>27</v>
      </c>
      <c r="AL10" s="134">
        <v>28</v>
      </c>
      <c r="AM10" s="134">
        <v>29</v>
      </c>
      <c r="AN10" s="134">
        <v>30</v>
      </c>
      <c r="AO10" s="134">
        <v>31</v>
      </c>
      <c r="AP10" s="134">
        <v>32</v>
      </c>
      <c r="AQ10" s="134">
        <v>33</v>
      </c>
      <c r="AR10" s="134">
        <v>34</v>
      </c>
      <c r="AS10" s="134">
        <v>35</v>
      </c>
      <c r="AT10" s="134">
        <v>36</v>
      </c>
      <c r="BB10" s="84"/>
      <c r="BC10" s="84"/>
      <c r="BJ10" s="81"/>
      <c r="BM10" s="6"/>
      <c r="BN10" s="6"/>
      <c r="BP10" s="82"/>
      <c r="BQ10" s="83"/>
    </row>
    <row r="11" spans="1:69" ht="12" customHeight="1">
      <c r="A11" s="140">
        <v>0</v>
      </c>
      <c r="B11" s="141">
        <f>B13+1</f>
        <v>31.75</v>
      </c>
      <c r="C11" s="84" t="s">
        <v>835</v>
      </c>
      <c r="D11" s="63" t="s">
        <v>874</v>
      </c>
      <c r="E11" s="93">
        <v>0</v>
      </c>
      <c r="F11" s="55">
        <f t="shared" ref="F11:F42" si="0">MIN(H11:AT11)</f>
        <v>350.94</v>
      </c>
      <c r="G11" s="55">
        <f t="shared" ref="G11:G42" si="1">MAX(H11:AT11)-F11</f>
        <v>64.13</v>
      </c>
      <c r="H11" s="93">
        <v>379.61</v>
      </c>
      <c r="I11" s="110">
        <v>350.94</v>
      </c>
      <c r="J11" s="110">
        <v>403.67</v>
      </c>
      <c r="K11" s="110">
        <v>381.65</v>
      </c>
      <c r="L11" s="110">
        <v>394.75</v>
      </c>
      <c r="M11" s="110">
        <v>415.07</v>
      </c>
      <c r="N11" s="110">
        <v>373.34</v>
      </c>
      <c r="O11" s="110">
        <v>382.23</v>
      </c>
      <c r="P11" s="109"/>
      <c r="Q11" s="109"/>
      <c r="R11" s="118"/>
      <c r="S11" s="118"/>
      <c r="T11" s="109"/>
      <c r="U11" s="109"/>
      <c r="V11" s="109"/>
      <c r="W11" s="109"/>
      <c r="X11" s="109"/>
      <c r="Y11" s="109"/>
      <c r="Z11" s="109"/>
      <c r="AA11" s="109"/>
      <c r="AB11" s="109"/>
      <c r="AC11" s="109"/>
      <c r="AD11" s="109"/>
      <c r="AE11" s="109"/>
      <c r="AF11" s="109"/>
      <c r="AG11" s="113"/>
      <c r="AH11" s="113"/>
      <c r="AI11" s="110"/>
      <c r="AJ11" s="110"/>
      <c r="AK11" s="110"/>
      <c r="AL11" s="110"/>
      <c r="AM11" s="110"/>
      <c r="AN11" s="110"/>
      <c r="AO11" s="110"/>
      <c r="AP11" s="110"/>
      <c r="AQ11" s="110"/>
      <c r="AR11" s="110"/>
      <c r="AS11" s="110"/>
      <c r="AT11" s="110"/>
      <c r="AU11" s="139">
        <f t="shared" ref="AU11:AU42" si="2">AU12+0.5</f>
        <v>32</v>
      </c>
      <c r="AW11" s="84" t="s">
        <v>835</v>
      </c>
      <c r="AX11" s="152">
        <v>327.67</v>
      </c>
      <c r="BB11" s="84"/>
      <c r="BC11" s="84"/>
      <c r="BJ11" s="81"/>
      <c r="BM11" s="87"/>
      <c r="BN11" s="87"/>
      <c r="BP11" s="88"/>
      <c r="BQ11" s="83"/>
    </row>
    <row r="12" spans="1:69" ht="12" customHeight="1">
      <c r="A12" s="140"/>
      <c r="B12" s="141"/>
      <c r="C12" s="84"/>
      <c r="D12" s="63" t="s">
        <v>875</v>
      </c>
      <c r="E12" s="93">
        <v>0</v>
      </c>
      <c r="F12" s="55">
        <f t="shared" si="0"/>
        <v>249.36</v>
      </c>
      <c r="G12" s="55">
        <f t="shared" si="1"/>
        <v>57.479999999999961</v>
      </c>
      <c r="H12" s="93">
        <v>280.60000000000002</v>
      </c>
      <c r="I12" s="116">
        <v>294.5</v>
      </c>
      <c r="J12" s="116">
        <v>272.45999999999998</v>
      </c>
      <c r="K12" s="116">
        <v>270.83</v>
      </c>
      <c r="L12" s="116">
        <v>306.83999999999997</v>
      </c>
      <c r="M12" s="116">
        <v>277.56</v>
      </c>
      <c r="N12" s="116">
        <v>249.36</v>
      </c>
      <c r="O12" s="116">
        <v>280.95999999999998</v>
      </c>
      <c r="P12" s="109"/>
      <c r="Q12" s="109"/>
      <c r="R12" s="118"/>
      <c r="S12" s="118"/>
      <c r="T12" s="109"/>
      <c r="U12" s="109"/>
      <c r="V12" s="109"/>
      <c r="W12" s="109"/>
      <c r="X12" s="109"/>
      <c r="Y12" s="109"/>
      <c r="Z12" s="109"/>
      <c r="AA12" s="109"/>
      <c r="AB12" s="109"/>
      <c r="AC12" s="109"/>
      <c r="AD12" s="109"/>
      <c r="AE12" s="109"/>
      <c r="AF12" s="109"/>
      <c r="AG12" s="113"/>
      <c r="AH12" s="113"/>
      <c r="AI12" s="110"/>
      <c r="AJ12" s="110"/>
      <c r="AK12" s="110"/>
      <c r="AL12" s="110"/>
      <c r="AM12" s="110"/>
      <c r="AN12" s="110"/>
      <c r="AO12" s="110"/>
      <c r="AP12" s="110"/>
      <c r="AQ12" s="110"/>
      <c r="AR12" s="110"/>
      <c r="AS12" s="110"/>
      <c r="AT12" s="110"/>
      <c r="AU12" s="139">
        <f t="shared" si="2"/>
        <v>31.5</v>
      </c>
      <c r="AW12" s="151" t="s">
        <v>902</v>
      </c>
      <c r="AX12" s="152">
        <v>327.67</v>
      </c>
      <c r="BB12" s="84"/>
      <c r="BC12" s="84"/>
      <c r="BJ12" s="81"/>
      <c r="BM12" s="87"/>
      <c r="BN12" s="87"/>
      <c r="BP12" s="88"/>
      <c r="BQ12" s="83"/>
    </row>
    <row r="13" spans="1:69" ht="12" customHeight="1">
      <c r="A13" s="140">
        <v>0</v>
      </c>
      <c r="B13" s="141">
        <f>B15+1</f>
        <v>30.75</v>
      </c>
      <c r="C13" s="53" t="s">
        <v>723</v>
      </c>
      <c r="D13" s="63" t="s">
        <v>874</v>
      </c>
      <c r="E13" s="93">
        <v>0</v>
      </c>
      <c r="F13" s="55">
        <f t="shared" si="0"/>
        <v>362.67</v>
      </c>
      <c r="G13" s="55">
        <f t="shared" si="1"/>
        <v>18.879999999999995</v>
      </c>
      <c r="H13" s="93">
        <v>375.38</v>
      </c>
      <c r="I13" s="110">
        <v>381.55</v>
      </c>
      <c r="J13" s="110">
        <v>362.67</v>
      </c>
      <c r="K13" s="110"/>
      <c r="L13" s="110"/>
      <c r="M13" s="110"/>
      <c r="N13" s="110"/>
      <c r="O13" s="108"/>
      <c r="P13" s="108"/>
      <c r="Q13" s="108"/>
      <c r="R13" s="108"/>
      <c r="S13" s="108"/>
      <c r="T13" s="108"/>
      <c r="U13" s="109"/>
      <c r="V13" s="109"/>
      <c r="W13" s="109"/>
      <c r="X13" s="109"/>
      <c r="Y13" s="109"/>
      <c r="Z13" s="109"/>
      <c r="AA13" s="109"/>
      <c r="AB13" s="109"/>
      <c r="AC13" s="109"/>
      <c r="AD13" s="109"/>
      <c r="AE13" s="109"/>
      <c r="AF13" s="109"/>
      <c r="AG13" s="113"/>
      <c r="AH13" s="113"/>
      <c r="AI13" s="110"/>
      <c r="AJ13" s="110"/>
      <c r="AK13" s="110"/>
      <c r="AL13" s="110"/>
      <c r="AM13" s="110"/>
      <c r="AN13" s="96"/>
      <c r="AO13" s="110"/>
      <c r="AP13" s="110"/>
      <c r="AQ13" s="111"/>
      <c r="AR13" s="110"/>
      <c r="AS13" s="110"/>
      <c r="AT13" s="110"/>
      <c r="AU13" s="139">
        <f t="shared" si="2"/>
        <v>31</v>
      </c>
      <c r="AW13" s="53" t="s">
        <v>723</v>
      </c>
      <c r="AX13" s="152">
        <v>314.29000000000002</v>
      </c>
      <c r="BB13" s="84"/>
      <c r="BC13" s="84"/>
      <c r="BJ13" s="81"/>
      <c r="BM13" s="87"/>
      <c r="BN13" s="87"/>
      <c r="BO13" s="89"/>
      <c r="BP13" s="82"/>
      <c r="BQ13" s="83"/>
    </row>
    <row r="14" spans="1:69" ht="12" customHeight="1">
      <c r="A14" s="140"/>
      <c r="B14" s="141"/>
      <c r="D14" s="63" t="s">
        <v>875</v>
      </c>
      <c r="E14" s="93">
        <v>0</v>
      </c>
      <c r="F14" s="55">
        <f t="shared" si="0"/>
        <v>248.74</v>
      </c>
      <c r="G14" s="55">
        <f t="shared" si="1"/>
        <v>12.45999999999998</v>
      </c>
      <c r="H14" s="93">
        <v>257.33</v>
      </c>
      <c r="I14" s="110">
        <v>261.2</v>
      </c>
      <c r="J14" s="110">
        <v>248.74</v>
      </c>
      <c r="K14" s="110"/>
      <c r="L14" s="110"/>
      <c r="M14" s="110"/>
      <c r="N14" s="110"/>
      <c r="O14" s="108"/>
      <c r="P14" s="108"/>
      <c r="Q14" s="96"/>
      <c r="R14" s="96"/>
      <c r="S14" s="96"/>
      <c r="T14" s="96"/>
      <c r="U14" s="96"/>
      <c r="V14" s="96"/>
      <c r="W14" s="96"/>
      <c r="X14" s="96"/>
      <c r="Y14" s="96"/>
      <c r="Z14" s="96"/>
      <c r="AA14" s="96"/>
      <c r="AB14" s="96"/>
      <c r="AC14" s="96"/>
      <c r="AD14" s="96"/>
      <c r="AE14" s="96"/>
      <c r="AF14" s="96"/>
      <c r="AG14" s="96"/>
      <c r="AH14" s="96"/>
      <c r="AI14" s="110"/>
      <c r="AJ14" s="110"/>
      <c r="AK14" s="110"/>
      <c r="AL14" s="110"/>
      <c r="AM14" s="110"/>
      <c r="AN14" s="96"/>
      <c r="AO14" s="110"/>
      <c r="AP14" s="110"/>
      <c r="AQ14" s="111"/>
      <c r="AR14" s="110"/>
      <c r="AS14" s="110"/>
      <c r="AT14" s="110"/>
      <c r="AU14" s="139">
        <f t="shared" si="2"/>
        <v>30.5</v>
      </c>
      <c r="AW14" s="69" t="s">
        <v>896</v>
      </c>
      <c r="AX14" s="152">
        <v>314.29000000000002</v>
      </c>
      <c r="BB14" s="84"/>
      <c r="BC14" s="84"/>
      <c r="BJ14" s="81"/>
      <c r="BM14" s="87"/>
      <c r="BN14" s="87"/>
      <c r="BO14" s="89"/>
      <c r="BP14" s="82"/>
      <c r="BQ14" s="83"/>
    </row>
    <row r="15" spans="1:69" ht="12" customHeight="1">
      <c r="A15" s="140">
        <v>0</v>
      </c>
      <c r="B15" s="141">
        <f>B17+1</f>
        <v>29.75</v>
      </c>
      <c r="C15" s="84" t="s">
        <v>833</v>
      </c>
      <c r="D15" s="63" t="s">
        <v>874</v>
      </c>
      <c r="E15" s="93">
        <v>0</v>
      </c>
      <c r="F15" s="55">
        <f t="shared" si="0"/>
        <v>334.94</v>
      </c>
      <c r="G15" s="55">
        <f t="shared" si="1"/>
        <v>0</v>
      </c>
      <c r="H15" s="93">
        <v>334.94</v>
      </c>
      <c r="I15" s="96"/>
      <c r="J15" s="108"/>
      <c r="K15" s="110"/>
      <c r="L15" s="110"/>
      <c r="M15" s="110"/>
      <c r="N15" s="110"/>
      <c r="O15" s="109"/>
      <c r="P15" s="109"/>
      <c r="Q15" s="109"/>
      <c r="R15" s="118"/>
      <c r="S15" s="118"/>
      <c r="T15" s="109"/>
      <c r="U15" s="109"/>
      <c r="V15" s="109"/>
      <c r="W15" s="109"/>
      <c r="X15" s="109"/>
      <c r="Y15" s="109"/>
      <c r="Z15" s="109"/>
      <c r="AA15" s="109"/>
      <c r="AB15" s="109"/>
      <c r="AC15" s="109"/>
      <c r="AD15" s="109"/>
      <c r="AE15" s="109"/>
      <c r="AF15" s="109"/>
      <c r="AG15" s="113"/>
      <c r="AH15" s="113"/>
      <c r="AI15" s="110"/>
      <c r="AJ15" s="110"/>
      <c r="AK15" s="110"/>
      <c r="AL15" s="110"/>
      <c r="AM15" s="110"/>
      <c r="AN15" s="110"/>
      <c r="AO15" s="110"/>
      <c r="AP15" s="110"/>
      <c r="AQ15" s="110"/>
      <c r="AR15" s="110"/>
      <c r="AS15" s="110"/>
      <c r="AT15" s="110"/>
      <c r="AU15" s="139">
        <f t="shared" si="2"/>
        <v>30</v>
      </c>
      <c r="AW15" s="84" t="s">
        <v>833</v>
      </c>
      <c r="AX15" s="152">
        <v>285.77</v>
      </c>
      <c r="BB15" s="84"/>
      <c r="BC15" s="84"/>
      <c r="BJ15" s="81"/>
      <c r="BM15" s="87"/>
      <c r="BN15" s="87"/>
      <c r="BP15" s="82"/>
      <c r="BQ15" s="83"/>
    </row>
    <row r="16" spans="1:69" ht="12" customHeight="1">
      <c r="A16" s="140"/>
      <c r="B16" s="141"/>
      <c r="C16" s="84"/>
      <c r="D16" s="63" t="s">
        <v>875</v>
      </c>
      <c r="E16" s="93">
        <v>0</v>
      </c>
      <c r="F16" s="55">
        <f t="shared" si="0"/>
        <v>244.38</v>
      </c>
      <c r="G16" s="55">
        <f t="shared" si="1"/>
        <v>0</v>
      </c>
      <c r="H16" s="93">
        <v>244.38</v>
      </c>
      <c r="I16" s="96"/>
      <c r="J16" s="108"/>
      <c r="K16" s="110"/>
      <c r="L16" s="110"/>
      <c r="M16" s="110"/>
      <c r="N16" s="110"/>
      <c r="O16" s="109"/>
      <c r="P16" s="109"/>
      <c r="Q16" s="109"/>
      <c r="R16" s="118"/>
      <c r="S16" s="118"/>
      <c r="T16" s="109"/>
      <c r="U16" s="109"/>
      <c r="V16" s="109"/>
      <c r="W16" s="109"/>
      <c r="X16" s="109"/>
      <c r="Y16" s="109"/>
      <c r="Z16" s="109"/>
      <c r="AA16" s="109"/>
      <c r="AB16" s="109"/>
      <c r="AC16" s="109"/>
      <c r="AD16" s="109"/>
      <c r="AE16" s="109"/>
      <c r="AF16" s="109"/>
      <c r="AG16" s="113"/>
      <c r="AH16" s="113"/>
      <c r="AI16" s="110"/>
      <c r="AJ16" s="110"/>
      <c r="AK16" s="110"/>
      <c r="AL16" s="110"/>
      <c r="AM16" s="110"/>
      <c r="AN16" s="110"/>
      <c r="AO16" s="110"/>
      <c r="AP16" s="110"/>
      <c r="AQ16" s="110"/>
      <c r="AR16" s="110"/>
      <c r="AS16" s="110"/>
      <c r="AT16" s="110"/>
      <c r="AU16" s="139">
        <f t="shared" si="2"/>
        <v>29.5</v>
      </c>
      <c r="AW16" s="151" t="s">
        <v>899</v>
      </c>
      <c r="AX16" s="152">
        <v>285.77</v>
      </c>
      <c r="BB16" s="84"/>
      <c r="BC16" s="84"/>
      <c r="BJ16" s="81"/>
      <c r="BM16" s="87"/>
      <c r="BN16" s="87"/>
      <c r="BP16" s="82"/>
      <c r="BQ16" s="83"/>
    </row>
    <row r="17" spans="1:69" ht="12" customHeight="1">
      <c r="A17" s="140">
        <v>0</v>
      </c>
      <c r="B17" s="141">
        <f>B19+1</f>
        <v>28.75</v>
      </c>
      <c r="C17" s="53" t="s">
        <v>841</v>
      </c>
      <c r="D17" s="63" t="s">
        <v>874</v>
      </c>
      <c r="E17" s="93">
        <v>0</v>
      </c>
      <c r="F17" s="55">
        <f t="shared" si="0"/>
        <v>307.48</v>
      </c>
      <c r="G17" s="55">
        <f t="shared" si="1"/>
        <v>24.529999999999973</v>
      </c>
      <c r="H17" s="93">
        <v>321.08</v>
      </c>
      <c r="I17" s="110">
        <v>307.48</v>
      </c>
      <c r="J17" s="110">
        <v>332.01</v>
      </c>
      <c r="K17" s="110"/>
      <c r="L17" s="110"/>
      <c r="M17" s="110"/>
      <c r="N17" s="110"/>
      <c r="O17" s="108"/>
      <c r="P17" s="109"/>
      <c r="Q17" s="110"/>
      <c r="R17" s="119"/>
      <c r="S17" s="119"/>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39">
        <f t="shared" si="2"/>
        <v>29</v>
      </c>
      <c r="AW17" s="53" t="s">
        <v>841</v>
      </c>
      <c r="AX17" s="142">
        <v>285.7</v>
      </c>
      <c r="BB17" s="84"/>
      <c r="BC17" s="84"/>
      <c r="BJ17" s="81"/>
      <c r="BM17" s="87"/>
      <c r="BN17" s="87"/>
      <c r="BP17" s="82"/>
      <c r="BQ17" s="83"/>
    </row>
    <row r="18" spans="1:69" ht="12" customHeight="1">
      <c r="A18" s="140"/>
      <c r="B18" s="141"/>
      <c r="D18" s="63" t="s">
        <v>875</v>
      </c>
      <c r="E18" s="93">
        <v>0</v>
      </c>
      <c r="F18" s="55">
        <f t="shared" si="0"/>
        <v>236.5</v>
      </c>
      <c r="G18" s="55">
        <f t="shared" si="1"/>
        <v>27.139999999999986</v>
      </c>
      <c r="H18" s="93">
        <v>251.06</v>
      </c>
      <c r="I18" s="116">
        <v>236.5</v>
      </c>
      <c r="J18" s="116">
        <v>263.64</v>
      </c>
      <c r="K18" s="110"/>
      <c r="L18" s="110"/>
      <c r="M18" s="110"/>
      <c r="N18" s="110"/>
      <c r="O18" s="110"/>
      <c r="P18" s="110"/>
      <c r="Q18" s="110"/>
      <c r="R18" s="119"/>
      <c r="S18" s="119"/>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39">
        <f t="shared" si="2"/>
        <v>28.5</v>
      </c>
      <c r="AW18" s="69" t="s">
        <v>909</v>
      </c>
      <c r="AX18" s="142">
        <v>285.7</v>
      </c>
      <c r="BB18" s="84"/>
      <c r="BC18" s="84"/>
      <c r="BJ18" s="81"/>
      <c r="BM18" s="87"/>
      <c r="BN18" s="87"/>
      <c r="BP18" s="82"/>
      <c r="BQ18" s="83"/>
    </row>
    <row r="19" spans="1:69" ht="12" customHeight="1">
      <c r="A19" s="140">
        <v>0</v>
      </c>
      <c r="B19" s="141">
        <f>B21+1</f>
        <v>27.75</v>
      </c>
      <c r="C19" s="90" t="s">
        <v>831</v>
      </c>
      <c r="D19" s="63" t="s">
        <v>874</v>
      </c>
      <c r="E19" s="93">
        <v>0</v>
      </c>
      <c r="F19" s="55">
        <f t="shared" si="0"/>
        <v>250.73</v>
      </c>
      <c r="G19" s="55">
        <f t="shared" si="1"/>
        <v>190.24000000000004</v>
      </c>
      <c r="H19" s="93">
        <v>328.76</v>
      </c>
      <c r="I19" s="114">
        <v>330.96</v>
      </c>
      <c r="J19" s="110">
        <v>384.09</v>
      </c>
      <c r="K19" s="110">
        <v>378.37</v>
      </c>
      <c r="L19" s="110">
        <v>440.97</v>
      </c>
      <c r="M19" s="110">
        <v>338.16</v>
      </c>
      <c r="N19" s="110">
        <v>307.73</v>
      </c>
      <c r="O19" s="110">
        <v>321.95</v>
      </c>
      <c r="P19" s="110">
        <v>289.98</v>
      </c>
      <c r="Q19" s="110">
        <v>293.97000000000003</v>
      </c>
      <c r="R19" s="110">
        <v>291.18</v>
      </c>
      <c r="S19" s="110">
        <v>266.08</v>
      </c>
      <c r="T19" s="110">
        <v>286.63</v>
      </c>
      <c r="U19" s="110">
        <v>330.85</v>
      </c>
      <c r="V19" s="110">
        <v>250.73</v>
      </c>
      <c r="W19" s="110">
        <v>313.04000000000002</v>
      </c>
      <c r="X19" s="110">
        <v>315.83</v>
      </c>
      <c r="Y19" s="115">
        <v>391.67</v>
      </c>
      <c r="Z19" s="110">
        <v>350.29</v>
      </c>
      <c r="AA19" s="110">
        <v>368.61</v>
      </c>
      <c r="AB19" s="110">
        <v>331.5</v>
      </c>
      <c r="AC19" s="110">
        <v>334.28</v>
      </c>
      <c r="AD19" s="108"/>
      <c r="AE19" s="108"/>
      <c r="AF19" s="108"/>
      <c r="AG19" s="108"/>
      <c r="AH19" s="108"/>
      <c r="AI19" s="110"/>
      <c r="AJ19" s="110"/>
      <c r="AK19" s="110"/>
      <c r="AL19" s="110"/>
      <c r="AM19" s="110"/>
      <c r="AN19" s="110"/>
      <c r="AO19" s="110"/>
      <c r="AP19" s="110"/>
      <c r="AQ19" s="110"/>
      <c r="AR19" s="110"/>
      <c r="AS19" s="110"/>
      <c r="AT19" s="110"/>
      <c r="AU19" s="139">
        <f t="shared" si="2"/>
        <v>28</v>
      </c>
      <c r="AW19" s="90" t="s">
        <v>831</v>
      </c>
      <c r="AX19" s="142">
        <v>281.89999999999998</v>
      </c>
      <c r="BB19" s="84"/>
      <c r="BC19" s="84"/>
      <c r="BJ19" s="81"/>
      <c r="BM19" s="87"/>
      <c r="BN19" s="87"/>
      <c r="BP19" s="82"/>
      <c r="BQ19" s="83"/>
    </row>
    <row r="20" spans="1:69" ht="12" customHeight="1">
      <c r="A20" s="140"/>
      <c r="B20" s="141"/>
      <c r="C20" s="90"/>
      <c r="D20" s="63" t="s">
        <v>875</v>
      </c>
      <c r="E20" s="93">
        <v>0</v>
      </c>
      <c r="F20" s="55">
        <f t="shared" si="0"/>
        <v>178.43</v>
      </c>
      <c r="G20" s="55">
        <f t="shared" si="1"/>
        <v>140.37</v>
      </c>
      <c r="H20" s="93">
        <v>238.01</v>
      </c>
      <c r="I20" s="116">
        <v>239.16</v>
      </c>
      <c r="J20" s="110">
        <v>272.45</v>
      </c>
      <c r="K20" s="117">
        <v>249.82</v>
      </c>
      <c r="L20" s="110">
        <v>318.8</v>
      </c>
      <c r="M20" s="110">
        <v>259.5</v>
      </c>
      <c r="N20" s="110">
        <v>215.65</v>
      </c>
      <c r="O20" s="110">
        <v>217.49</v>
      </c>
      <c r="P20" s="110">
        <v>190.21</v>
      </c>
      <c r="Q20" s="110">
        <v>192.44</v>
      </c>
      <c r="R20" s="110">
        <v>196.97</v>
      </c>
      <c r="S20" s="110">
        <v>178.43</v>
      </c>
      <c r="T20" s="110">
        <v>199.01</v>
      </c>
      <c r="U20" s="110">
        <v>221.31</v>
      </c>
      <c r="V20" s="110">
        <v>204.63</v>
      </c>
      <c r="W20" s="110">
        <v>248.1</v>
      </c>
      <c r="X20" s="110">
        <v>241.05</v>
      </c>
      <c r="Y20" s="115">
        <v>300.13</v>
      </c>
      <c r="Z20" s="110">
        <v>276.49</v>
      </c>
      <c r="AA20" s="110">
        <v>263.02999999999997</v>
      </c>
      <c r="AB20" s="110">
        <v>250.99</v>
      </c>
      <c r="AC20" s="110">
        <v>240.68</v>
      </c>
      <c r="AD20" s="108"/>
      <c r="AE20" s="108"/>
      <c r="AF20" s="108"/>
      <c r="AG20" s="108"/>
      <c r="AH20" s="108"/>
      <c r="AI20" s="110"/>
      <c r="AJ20" s="110"/>
      <c r="AK20" s="110"/>
      <c r="AL20" s="110"/>
      <c r="AM20" s="110"/>
      <c r="AN20" s="110"/>
      <c r="AO20" s="110"/>
      <c r="AP20" s="110"/>
      <c r="AQ20" s="110"/>
      <c r="AR20" s="110"/>
      <c r="AS20" s="110"/>
      <c r="AT20" s="110"/>
      <c r="AU20" s="139">
        <f t="shared" si="2"/>
        <v>27.5</v>
      </c>
      <c r="AW20" s="149" t="s">
        <v>897</v>
      </c>
      <c r="AX20" s="142">
        <v>281.89999999999998</v>
      </c>
      <c r="BB20" s="84"/>
      <c r="BC20" s="84"/>
      <c r="BJ20" s="81"/>
      <c r="BM20" s="87"/>
      <c r="BN20" s="87"/>
      <c r="BP20" s="82"/>
      <c r="BQ20" s="83"/>
    </row>
    <row r="21" spans="1:69" ht="12" customHeight="1">
      <c r="A21" s="140">
        <v>0</v>
      </c>
      <c r="B21" s="141">
        <f>B23+1</f>
        <v>26.75</v>
      </c>
      <c r="C21" s="62" t="s">
        <v>660</v>
      </c>
      <c r="D21" s="63" t="s">
        <v>874</v>
      </c>
      <c r="E21" s="93">
        <v>0</v>
      </c>
      <c r="F21" s="55">
        <f t="shared" si="0"/>
        <v>266.33999999999997</v>
      </c>
      <c r="G21" s="55">
        <f t="shared" si="1"/>
        <v>76.53000000000003</v>
      </c>
      <c r="H21" s="93">
        <v>293.77</v>
      </c>
      <c r="I21" s="109">
        <v>266.33999999999997</v>
      </c>
      <c r="J21" s="109">
        <v>342.87</v>
      </c>
      <c r="K21" s="109">
        <v>314.67</v>
      </c>
      <c r="L21" s="109">
        <v>272.83999999999997</v>
      </c>
      <c r="M21" s="109">
        <v>305.02999999999997</v>
      </c>
      <c r="N21" s="110"/>
      <c r="O21" s="108"/>
      <c r="P21" s="109"/>
      <c r="Q21" s="109"/>
      <c r="R21" s="109"/>
      <c r="S21" s="109"/>
      <c r="T21" s="109"/>
      <c r="U21" s="109"/>
      <c r="V21" s="109"/>
      <c r="W21" s="109"/>
      <c r="X21" s="109"/>
      <c r="Y21" s="109"/>
      <c r="Z21" s="109"/>
      <c r="AA21" s="109"/>
      <c r="AB21" s="109"/>
      <c r="AC21" s="109"/>
      <c r="AD21" s="109"/>
      <c r="AE21" s="109"/>
      <c r="AF21" s="109"/>
      <c r="AG21" s="109"/>
      <c r="AH21" s="109"/>
      <c r="AI21" s="110"/>
      <c r="AJ21" s="109"/>
      <c r="AK21" s="110"/>
      <c r="AL21" s="110"/>
      <c r="AM21" s="110"/>
      <c r="AN21" s="111"/>
      <c r="AO21" s="110"/>
      <c r="AP21" s="110"/>
      <c r="AQ21" s="111"/>
      <c r="AR21" s="110"/>
      <c r="AS21" s="110"/>
      <c r="AT21" s="110"/>
      <c r="AU21" s="139">
        <f t="shared" si="2"/>
        <v>27</v>
      </c>
      <c r="AW21" s="148" t="s">
        <v>660</v>
      </c>
      <c r="AX21" s="152">
        <v>277.82</v>
      </c>
      <c r="BB21" s="84"/>
      <c r="BC21" s="84"/>
      <c r="BJ21" s="81"/>
      <c r="BM21" s="87"/>
      <c r="BN21" s="87"/>
      <c r="BP21" s="82"/>
      <c r="BQ21" s="83"/>
    </row>
    <row r="22" spans="1:69" ht="12" customHeight="1">
      <c r="A22" s="140"/>
      <c r="B22" s="141"/>
      <c r="C22" s="62"/>
      <c r="D22" s="63" t="s">
        <v>875</v>
      </c>
      <c r="E22" s="93">
        <v>0</v>
      </c>
      <c r="F22" s="55">
        <f t="shared" si="0"/>
        <v>243.69</v>
      </c>
      <c r="G22" s="55">
        <f t="shared" si="1"/>
        <v>54.480000000000018</v>
      </c>
      <c r="H22" s="93">
        <v>262.13</v>
      </c>
      <c r="I22" s="109">
        <v>243.69</v>
      </c>
      <c r="J22" s="109">
        <v>298.17</v>
      </c>
      <c r="K22" s="109">
        <v>267.37</v>
      </c>
      <c r="L22" s="109">
        <v>247.84</v>
      </c>
      <c r="M22" s="109">
        <v>286</v>
      </c>
      <c r="N22" s="110"/>
      <c r="O22" s="109"/>
      <c r="P22" s="109"/>
      <c r="Q22" s="107"/>
      <c r="R22" s="109"/>
      <c r="S22" s="109"/>
      <c r="T22" s="109"/>
      <c r="U22" s="109"/>
      <c r="V22" s="109"/>
      <c r="W22" s="109"/>
      <c r="X22" s="109"/>
      <c r="Y22" s="109"/>
      <c r="Z22" s="109"/>
      <c r="AA22" s="109"/>
      <c r="AB22" s="109"/>
      <c r="AC22" s="109"/>
      <c r="AD22" s="109"/>
      <c r="AE22" s="109"/>
      <c r="AF22" s="109"/>
      <c r="AG22" s="109"/>
      <c r="AH22" s="109"/>
      <c r="AI22" s="110"/>
      <c r="AJ22" s="109"/>
      <c r="AK22" s="110"/>
      <c r="AL22" s="110"/>
      <c r="AM22" s="110"/>
      <c r="AN22" s="111"/>
      <c r="AO22" s="110"/>
      <c r="AP22" s="110"/>
      <c r="AQ22" s="111"/>
      <c r="AR22" s="110"/>
      <c r="AS22" s="110"/>
      <c r="AT22" s="110"/>
      <c r="AU22" s="139">
        <f t="shared" si="2"/>
        <v>26.5</v>
      </c>
      <c r="AW22" s="148" t="s">
        <v>889</v>
      </c>
      <c r="AX22" s="152">
        <v>277.82</v>
      </c>
      <c r="BB22" s="84"/>
      <c r="BC22" s="84"/>
      <c r="BJ22" s="81"/>
      <c r="BM22" s="87"/>
      <c r="BN22" s="87"/>
      <c r="BP22" s="82"/>
      <c r="BQ22" s="83"/>
    </row>
    <row r="23" spans="1:69" ht="12" customHeight="1">
      <c r="A23" s="140">
        <v>0</v>
      </c>
      <c r="B23" s="141">
        <f>B25+1</f>
        <v>25.75</v>
      </c>
      <c r="C23" s="62" t="s">
        <v>827</v>
      </c>
      <c r="D23" s="63" t="s">
        <v>874</v>
      </c>
      <c r="E23" s="93">
        <v>0</v>
      </c>
      <c r="F23" s="55">
        <f t="shared" si="0"/>
        <v>311.35000000000002</v>
      </c>
      <c r="G23" s="55">
        <f t="shared" si="1"/>
        <v>0</v>
      </c>
      <c r="H23" s="93">
        <v>311.35000000000002</v>
      </c>
      <c r="I23" s="110"/>
      <c r="J23" s="108"/>
      <c r="K23" s="108"/>
      <c r="L23" s="108"/>
      <c r="M23" s="109"/>
      <c r="N23" s="110"/>
      <c r="O23" s="108"/>
      <c r="P23" s="108"/>
      <c r="Q23" s="109"/>
      <c r="R23" s="109"/>
      <c r="S23" s="109"/>
      <c r="T23" s="109"/>
      <c r="U23" s="109"/>
      <c r="V23" s="109"/>
      <c r="W23" s="109"/>
      <c r="X23" s="109"/>
      <c r="Y23" s="109"/>
      <c r="Z23" s="109"/>
      <c r="AA23" s="109"/>
      <c r="AB23" s="109"/>
      <c r="AC23" s="109"/>
      <c r="AD23" s="109"/>
      <c r="AE23" s="109"/>
      <c r="AF23" s="109"/>
      <c r="AG23" s="109"/>
      <c r="AH23" s="109"/>
      <c r="AI23" s="110"/>
      <c r="AJ23" s="109"/>
      <c r="AK23" s="110"/>
      <c r="AL23" s="110"/>
      <c r="AM23" s="110"/>
      <c r="AN23" s="111"/>
      <c r="AO23" s="110"/>
      <c r="AP23" s="110"/>
      <c r="AQ23" s="111"/>
      <c r="AR23" s="110"/>
      <c r="AS23" s="110"/>
      <c r="AT23" s="110"/>
      <c r="AU23" s="139">
        <f t="shared" si="2"/>
        <v>26</v>
      </c>
      <c r="AW23" s="62" t="s">
        <v>827</v>
      </c>
      <c r="AX23" s="152">
        <v>272.08</v>
      </c>
      <c r="BB23" s="84"/>
      <c r="BC23" s="84"/>
      <c r="BJ23" s="81"/>
      <c r="BM23" s="87"/>
      <c r="BN23" s="87"/>
      <c r="BP23" s="82"/>
      <c r="BQ23" s="83"/>
    </row>
    <row r="24" spans="1:69" ht="12" customHeight="1">
      <c r="A24" s="140"/>
      <c r="B24" s="141"/>
      <c r="C24" s="62"/>
      <c r="D24" s="63" t="s">
        <v>875</v>
      </c>
      <c r="E24" s="93">
        <v>0</v>
      </c>
      <c r="F24" s="55">
        <f t="shared" si="0"/>
        <v>238.12</v>
      </c>
      <c r="G24" s="55">
        <f t="shared" si="1"/>
        <v>0</v>
      </c>
      <c r="H24" s="93">
        <v>238.12</v>
      </c>
      <c r="I24" s="110"/>
      <c r="J24" s="108"/>
      <c r="K24" s="108"/>
      <c r="L24" s="108"/>
      <c r="M24" s="108"/>
      <c r="N24" s="110"/>
      <c r="O24" s="109"/>
      <c r="P24" s="109"/>
      <c r="Q24" s="109"/>
      <c r="R24" s="109"/>
      <c r="S24" s="109"/>
      <c r="T24" s="109"/>
      <c r="U24" s="109"/>
      <c r="V24" s="109"/>
      <c r="W24" s="109"/>
      <c r="X24" s="109"/>
      <c r="Y24" s="109"/>
      <c r="Z24" s="109"/>
      <c r="AA24" s="109"/>
      <c r="AB24" s="109"/>
      <c r="AC24" s="109"/>
      <c r="AD24" s="109"/>
      <c r="AE24" s="109"/>
      <c r="AF24" s="109"/>
      <c r="AG24" s="109"/>
      <c r="AH24" s="109"/>
      <c r="AI24" s="110"/>
      <c r="AJ24" s="109"/>
      <c r="AK24" s="110"/>
      <c r="AL24" s="110"/>
      <c r="AM24" s="110"/>
      <c r="AN24" s="111"/>
      <c r="AO24" s="110"/>
      <c r="AP24" s="110"/>
      <c r="AQ24" s="111"/>
      <c r="AR24" s="110"/>
      <c r="AS24" s="110"/>
      <c r="AT24" s="110"/>
      <c r="AU24" s="139">
        <f t="shared" si="2"/>
        <v>25.5</v>
      </c>
      <c r="AW24" s="148" t="s">
        <v>891</v>
      </c>
      <c r="AX24" s="152">
        <v>272.08</v>
      </c>
      <c r="BB24" s="84"/>
      <c r="BC24" s="84"/>
      <c r="BJ24" s="81"/>
      <c r="BM24" s="87"/>
      <c r="BN24" s="87"/>
      <c r="BP24" s="82"/>
      <c r="BQ24" s="83"/>
    </row>
    <row r="25" spans="1:69" ht="12" customHeight="1">
      <c r="A25" s="140">
        <v>0</v>
      </c>
      <c r="B25" s="141">
        <f>B27+1</f>
        <v>24.75</v>
      </c>
      <c r="C25" s="62" t="s">
        <v>826</v>
      </c>
      <c r="D25" s="63" t="s">
        <v>874</v>
      </c>
      <c r="E25" s="93">
        <v>0</v>
      </c>
      <c r="F25" s="55">
        <f t="shared" si="0"/>
        <v>239.51</v>
      </c>
      <c r="G25" s="55">
        <f t="shared" si="1"/>
        <v>154.26</v>
      </c>
      <c r="H25" s="93">
        <v>298.61</v>
      </c>
      <c r="I25" s="108">
        <v>273.07</v>
      </c>
      <c r="J25" s="108">
        <v>244.69</v>
      </c>
      <c r="K25" s="108">
        <v>255.24</v>
      </c>
      <c r="L25" s="109">
        <v>262.27</v>
      </c>
      <c r="M25" s="109">
        <v>239.51</v>
      </c>
      <c r="N25" s="108">
        <v>244.22</v>
      </c>
      <c r="O25" s="108">
        <v>264.3</v>
      </c>
      <c r="P25" s="108">
        <v>274.83</v>
      </c>
      <c r="Q25" s="108">
        <v>299.16000000000003</v>
      </c>
      <c r="R25" s="108">
        <v>287.79000000000002</v>
      </c>
      <c r="S25" s="108">
        <v>271.35000000000002</v>
      </c>
      <c r="T25" s="108">
        <v>264.42</v>
      </c>
      <c r="U25" s="108">
        <v>338.03</v>
      </c>
      <c r="V25" s="108">
        <v>322.62</v>
      </c>
      <c r="W25" s="110">
        <v>279.14</v>
      </c>
      <c r="X25" s="110">
        <v>261.77999999999997</v>
      </c>
      <c r="Y25" s="110">
        <v>268.8</v>
      </c>
      <c r="Z25" s="110">
        <v>310.93</v>
      </c>
      <c r="AA25" s="110">
        <v>363.27</v>
      </c>
      <c r="AB25" s="110">
        <v>309.35000000000002</v>
      </c>
      <c r="AC25" s="108">
        <v>312.69</v>
      </c>
      <c r="AD25" s="108">
        <v>311.02999999999997</v>
      </c>
      <c r="AE25" s="108">
        <v>286.83999999999997</v>
      </c>
      <c r="AF25" s="108">
        <v>340.1</v>
      </c>
      <c r="AG25" s="110">
        <v>286.08999999999997</v>
      </c>
      <c r="AH25" s="110">
        <v>315.01</v>
      </c>
      <c r="AI25" s="108">
        <v>291.25</v>
      </c>
      <c r="AJ25" s="108">
        <v>346.73</v>
      </c>
      <c r="AK25" s="108">
        <v>315.10000000000002</v>
      </c>
      <c r="AL25" s="108">
        <v>316.26</v>
      </c>
      <c r="AM25" s="108">
        <v>293.94</v>
      </c>
      <c r="AN25" s="108">
        <v>374.15</v>
      </c>
      <c r="AO25" s="110">
        <v>315.95</v>
      </c>
      <c r="AP25" s="110">
        <v>389.3</v>
      </c>
      <c r="AQ25" s="110">
        <v>325.11</v>
      </c>
      <c r="AR25" s="110">
        <v>393.77</v>
      </c>
      <c r="AS25" s="110">
        <v>299.14</v>
      </c>
      <c r="AT25" s="110">
        <v>325.13</v>
      </c>
      <c r="AU25" s="139">
        <f t="shared" si="2"/>
        <v>25</v>
      </c>
      <c r="AW25" s="148" t="s">
        <v>826</v>
      </c>
      <c r="AX25" s="152">
        <v>271.27999999999997</v>
      </c>
      <c r="BB25" s="84"/>
      <c r="BC25" s="84"/>
      <c r="BJ25" s="81"/>
      <c r="BM25" s="87"/>
      <c r="BN25" s="87"/>
      <c r="BP25" s="82"/>
      <c r="BQ25" s="6"/>
    </row>
    <row r="26" spans="1:69" ht="12" customHeight="1">
      <c r="A26" s="140"/>
      <c r="B26" s="141"/>
      <c r="C26" s="62"/>
      <c r="D26" s="63" t="s">
        <v>875</v>
      </c>
      <c r="E26" s="93">
        <v>0</v>
      </c>
      <c r="F26" s="55">
        <f t="shared" si="0"/>
        <v>201.91</v>
      </c>
      <c r="G26" s="55">
        <f t="shared" si="1"/>
        <v>97.97999999999999</v>
      </c>
      <c r="H26" s="93">
        <v>244.92</v>
      </c>
      <c r="I26" s="108">
        <v>231.58</v>
      </c>
      <c r="J26" s="108">
        <v>204.06</v>
      </c>
      <c r="K26" s="108">
        <v>222.62</v>
      </c>
      <c r="L26" s="109">
        <v>214.88</v>
      </c>
      <c r="M26" s="109">
        <v>201.91</v>
      </c>
      <c r="N26" s="108">
        <v>212</v>
      </c>
      <c r="O26" s="108">
        <v>222.78</v>
      </c>
      <c r="P26" s="108">
        <v>220.44</v>
      </c>
      <c r="Q26" s="108">
        <v>246.91</v>
      </c>
      <c r="R26" s="108">
        <v>231.3</v>
      </c>
      <c r="S26" s="108">
        <v>228.06</v>
      </c>
      <c r="T26" s="108">
        <v>215.05</v>
      </c>
      <c r="U26" s="108">
        <v>258.8</v>
      </c>
      <c r="V26" s="108">
        <v>277.27999999999997</v>
      </c>
      <c r="W26" s="110">
        <v>252.38</v>
      </c>
      <c r="X26" s="110">
        <v>231.19</v>
      </c>
      <c r="Y26" s="110">
        <v>225.99</v>
      </c>
      <c r="Z26" s="110">
        <v>241.25</v>
      </c>
      <c r="AA26" s="110">
        <v>272.94</v>
      </c>
      <c r="AB26" s="110">
        <v>261.08</v>
      </c>
      <c r="AC26" s="108">
        <v>243.3</v>
      </c>
      <c r="AD26" s="108">
        <v>263.27</v>
      </c>
      <c r="AE26" s="110">
        <v>235.81</v>
      </c>
      <c r="AF26" s="110">
        <v>275.39</v>
      </c>
      <c r="AG26" s="110">
        <v>238.05</v>
      </c>
      <c r="AH26" s="110">
        <v>261.76</v>
      </c>
      <c r="AI26" s="108">
        <v>242.76</v>
      </c>
      <c r="AJ26" s="108">
        <v>275.33999999999997</v>
      </c>
      <c r="AK26" s="108">
        <v>258.39</v>
      </c>
      <c r="AL26" s="108">
        <v>261.95999999999998</v>
      </c>
      <c r="AM26" s="108">
        <v>238.1</v>
      </c>
      <c r="AN26" s="108">
        <v>295.2</v>
      </c>
      <c r="AO26" s="110">
        <v>255</v>
      </c>
      <c r="AP26" s="110">
        <v>299.89</v>
      </c>
      <c r="AQ26" s="110">
        <v>241.71</v>
      </c>
      <c r="AR26" s="110">
        <v>296.16000000000003</v>
      </c>
      <c r="AS26" s="110">
        <v>248.89</v>
      </c>
      <c r="AT26" s="110">
        <v>261.7</v>
      </c>
      <c r="AU26" s="139">
        <f t="shared" si="2"/>
        <v>24.5</v>
      </c>
      <c r="AW26" s="148" t="s">
        <v>890</v>
      </c>
      <c r="AX26" s="152">
        <v>271.27999999999997</v>
      </c>
      <c r="BB26" s="84"/>
      <c r="BC26" s="84"/>
      <c r="BJ26" s="81"/>
      <c r="BM26" s="87"/>
      <c r="BN26" s="87"/>
      <c r="BP26" s="82"/>
      <c r="BQ26" s="6"/>
    </row>
    <row r="27" spans="1:69" ht="11.25" customHeight="1">
      <c r="A27" s="140">
        <v>0</v>
      </c>
      <c r="B27" s="141">
        <f>B29+1</f>
        <v>23.75</v>
      </c>
      <c r="C27" s="84" t="s">
        <v>834</v>
      </c>
      <c r="D27" s="63" t="s">
        <v>874</v>
      </c>
      <c r="E27" s="93">
        <v>0</v>
      </c>
      <c r="F27" s="55">
        <f t="shared" si="0"/>
        <v>321.56</v>
      </c>
      <c r="G27" s="55">
        <f t="shared" si="1"/>
        <v>0</v>
      </c>
      <c r="H27" s="93">
        <v>321.56</v>
      </c>
      <c r="I27" s="96"/>
      <c r="J27" s="108"/>
      <c r="K27" s="110"/>
      <c r="L27" s="110"/>
      <c r="M27" s="110"/>
      <c r="N27" s="110"/>
      <c r="O27" s="109"/>
      <c r="P27" s="109"/>
      <c r="Q27" s="109"/>
      <c r="R27" s="118"/>
      <c r="S27" s="118"/>
      <c r="T27" s="109"/>
      <c r="U27" s="109"/>
      <c r="V27" s="109"/>
      <c r="W27" s="109"/>
      <c r="X27" s="109"/>
      <c r="Y27" s="109"/>
      <c r="Z27" s="109"/>
      <c r="AA27" s="109"/>
      <c r="AB27" s="109"/>
      <c r="AC27" s="109"/>
      <c r="AD27" s="109"/>
      <c r="AE27" s="109"/>
      <c r="AF27" s="109"/>
      <c r="AG27" s="113"/>
      <c r="AH27" s="113"/>
      <c r="AI27" s="110"/>
      <c r="AJ27" s="110"/>
      <c r="AK27" s="110"/>
      <c r="AL27" s="110"/>
      <c r="AM27" s="110"/>
      <c r="AN27" s="110"/>
      <c r="AO27" s="110"/>
      <c r="AP27" s="110"/>
      <c r="AQ27" s="110"/>
      <c r="AR27" s="110"/>
      <c r="AS27" s="110"/>
      <c r="AT27" s="110"/>
      <c r="AU27" s="139">
        <f t="shared" si="2"/>
        <v>24</v>
      </c>
      <c r="AW27" s="84" t="s">
        <v>834</v>
      </c>
      <c r="AX27" s="152">
        <v>266.57</v>
      </c>
      <c r="BB27" s="84"/>
      <c r="BC27" s="84"/>
      <c r="BJ27" s="81"/>
      <c r="BM27" s="87"/>
      <c r="BN27" s="87"/>
      <c r="BP27" s="82"/>
      <c r="BQ27" s="6"/>
    </row>
    <row r="28" spans="1:69" ht="11.25" customHeight="1">
      <c r="A28" s="140"/>
      <c r="B28" s="141"/>
      <c r="C28" s="84"/>
      <c r="D28" s="63" t="s">
        <v>875</v>
      </c>
      <c r="E28" s="93">
        <v>0</v>
      </c>
      <c r="F28" s="55">
        <f t="shared" si="0"/>
        <v>219.57</v>
      </c>
      <c r="G28" s="55">
        <f t="shared" si="1"/>
        <v>0</v>
      </c>
      <c r="H28" s="93">
        <v>219.57</v>
      </c>
      <c r="I28" s="96"/>
      <c r="J28" s="108"/>
      <c r="K28" s="110"/>
      <c r="L28" s="110"/>
      <c r="M28" s="110"/>
      <c r="N28" s="110"/>
      <c r="O28" s="109"/>
      <c r="P28" s="109"/>
      <c r="Q28" s="109"/>
      <c r="R28" s="118"/>
      <c r="S28" s="118"/>
      <c r="T28" s="109"/>
      <c r="U28" s="109"/>
      <c r="V28" s="109"/>
      <c r="W28" s="109"/>
      <c r="X28" s="109"/>
      <c r="Y28" s="109"/>
      <c r="Z28" s="109"/>
      <c r="AA28" s="109"/>
      <c r="AB28" s="109"/>
      <c r="AC28" s="109"/>
      <c r="AD28" s="109"/>
      <c r="AE28" s="109"/>
      <c r="AF28" s="109"/>
      <c r="AG28" s="113"/>
      <c r="AH28" s="113"/>
      <c r="AI28" s="110"/>
      <c r="AJ28" s="110"/>
      <c r="AK28" s="110"/>
      <c r="AL28" s="110"/>
      <c r="AM28" s="110"/>
      <c r="AN28" s="110"/>
      <c r="AO28" s="110"/>
      <c r="AP28" s="110"/>
      <c r="AQ28" s="110"/>
      <c r="AR28" s="110"/>
      <c r="AS28" s="110"/>
      <c r="AT28" s="110"/>
      <c r="AU28" s="139">
        <f t="shared" si="2"/>
        <v>23.5</v>
      </c>
      <c r="AW28" s="151" t="s">
        <v>900</v>
      </c>
      <c r="AX28" s="152">
        <v>266.57</v>
      </c>
      <c r="BB28" s="84"/>
      <c r="BC28" s="84"/>
      <c r="BJ28" s="81"/>
      <c r="BM28" s="87"/>
      <c r="BN28" s="87"/>
      <c r="BP28" s="82"/>
      <c r="BQ28" s="6"/>
    </row>
    <row r="29" spans="1:69" ht="11.25" customHeight="1">
      <c r="A29" s="140">
        <v>0</v>
      </c>
      <c r="B29" s="141">
        <f>B31+1</f>
        <v>22.75</v>
      </c>
      <c r="C29" s="62" t="s">
        <v>825</v>
      </c>
      <c r="D29" s="63" t="s">
        <v>874</v>
      </c>
      <c r="E29" s="93">
        <v>0</v>
      </c>
      <c r="F29" s="55">
        <f t="shared" si="0"/>
        <v>257.99</v>
      </c>
      <c r="G29" s="55">
        <f t="shared" si="1"/>
        <v>54.339999999999975</v>
      </c>
      <c r="H29" s="93">
        <v>291.45999999999998</v>
      </c>
      <c r="I29" s="108">
        <v>257.99</v>
      </c>
      <c r="J29" s="108">
        <v>299.57</v>
      </c>
      <c r="K29" s="96">
        <v>308.92</v>
      </c>
      <c r="L29" s="108">
        <v>312.33</v>
      </c>
      <c r="M29" s="108">
        <v>283.95</v>
      </c>
      <c r="N29" s="109">
        <v>280.57</v>
      </c>
      <c r="O29" s="109">
        <v>282.68</v>
      </c>
      <c r="P29" s="109">
        <v>310.95999999999998</v>
      </c>
      <c r="Q29" s="109"/>
      <c r="R29" s="109"/>
      <c r="S29" s="109"/>
      <c r="T29" s="109"/>
      <c r="U29" s="109"/>
      <c r="V29" s="109"/>
      <c r="W29" s="109"/>
      <c r="X29" s="109"/>
      <c r="Y29" s="109"/>
      <c r="Z29" s="109"/>
      <c r="AA29" s="109"/>
      <c r="AB29" s="109"/>
      <c r="AC29" s="109"/>
      <c r="AD29" s="109"/>
      <c r="AE29" s="109"/>
      <c r="AF29" s="109"/>
      <c r="AG29" s="109"/>
      <c r="AH29" s="109"/>
      <c r="AI29" s="110"/>
      <c r="AJ29" s="109"/>
      <c r="AK29" s="110"/>
      <c r="AL29" s="110"/>
      <c r="AM29" s="110"/>
      <c r="AN29" s="111"/>
      <c r="AO29" s="110"/>
      <c r="AP29" s="110"/>
      <c r="AQ29" s="111"/>
      <c r="AR29" s="110"/>
      <c r="AS29" s="110"/>
      <c r="AT29" s="110"/>
      <c r="AU29" s="139">
        <f t="shared" si="2"/>
        <v>23</v>
      </c>
      <c r="AW29" s="62" t="s">
        <v>825</v>
      </c>
      <c r="AX29" s="152">
        <v>258.97000000000003</v>
      </c>
      <c r="BB29" s="84"/>
      <c r="BC29" s="84"/>
      <c r="BJ29" s="81"/>
      <c r="BM29" s="87"/>
      <c r="BN29" s="87"/>
      <c r="BO29" s="89"/>
      <c r="BP29" s="82"/>
      <c r="BQ29" s="6"/>
    </row>
    <row r="30" spans="1:69" ht="11.25" customHeight="1">
      <c r="A30" s="140"/>
      <c r="B30" s="141"/>
      <c r="C30" s="62"/>
      <c r="D30" s="63" t="s">
        <v>875</v>
      </c>
      <c r="E30" s="93">
        <v>0</v>
      </c>
      <c r="F30" s="55">
        <f t="shared" si="0"/>
        <v>216.29</v>
      </c>
      <c r="G30" s="55">
        <f t="shared" si="1"/>
        <v>33.650000000000006</v>
      </c>
      <c r="H30" s="93">
        <v>227.65</v>
      </c>
      <c r="I30" s="108">
        <v>238.76</v>
      </c>
      <c r="J30" s="108">
        <v>217.72</v>
      </c>
      <c r="K30" s="96">
        <v>228.46</v>
      </c>
      <c r="L30" s="108">
        <v>249.94</v>
      </c>
      <c r="M30" s="108">
        <v>221.32</v>
      </c>
      <c r="N30" s="109">
        <v>216.29</v>
      </c>
      <c r="O30" s="109">
        <v>223.7</v>
      </c>
      <c r="P30" s="109">
        <v>232.34</v>
      </c>
      <c r="Q30" s="109"/>
      <c r="R30" s="109"/>
      <c r="S30" s="109"/>
      <c r="T30" s="109"/>
      <c r="U30" s="109"/>
      <c r="V30" s="109"/>
      <c r="W30" s="109"/>
      <c r="X30" s="109"/>
      <c r="Y30" s="109"/>
      <c r="Z30" s="109"/>
      <c r="AA30" s="109"/>
      <c r="AB30" s="109"/>
      <c r="AC30" s="109"/>
      <c r="AD30" s="109"/>
      <c r="AE30" s="109"/>
      <c r="AF30" s="109"/>
      <c r="AG30" s="109"/>
      <c r="AH30" s="109"/>
      <c r="AI30" s="110"/>
      <c r="AJ30" s="109"/>
      <c r="AK30" s="110"/>
      <c r="AL30" s="110"/>
      <c r="AM30" s="110"/>
      <c r="AN30" s="111"/>
      <c r="AO30" s="110"/>
      <c r="AP30" s="110"/>
      <c r="AQ30" s="111"/>
      <c r="AR30" s="110"/>
      <c r="AS30" s="110"/>
      <c r="AT30" s="110"/>
      <c r="AU30" s="139">
        <f t="shared" si="2"/>
        <v>22.5</v>
      </c>
      <c r="AW30" s="148" t="s">
        <v>888</v>
      </c>
      <c r="AX30" s="152">
        <v>258.97000000000003</v>
      </c>
      <c r="BB30" s="84"/>
      <c r="BC30" s="84"/>
      <c r="BJ30" s="81"/>
      <c r="BM30" s="87"/>
      <c r="BN30" s="87"/>
      <c r="BO30" s="89"/>
      <c r="BP30" s="82"/>
      <c r="BQ30" s="6"/>
    </row>
    <row r="31" spans="1:69" ht="11.25" customHeight="1">
      <c r="A31" s="140">
        <v>0</v>
      </c>
      <c r="B31" s="141">
        <f>B33+1</f>
        <v>21.75</v>
      </c>
      <c r="C31" s="84" t="s">
        <v>836</v>
      </c>
      <c r="D31" s="63" t="s">
        <v>874</v>
      </c>
      <c r="E31" s="93">
        <v>0</v>
      </c>
      <c r="F31" s="55">
        <f t="shared" si="0"/>
        <v>201.09</v>
      </c>
      <c r="G31" s="55">
        <f t="shared" si="1"/>
        <v>122.03</v>
      </c>
      <c r="H31" s="93">
        <v>278.69</v>
      </c>
      <c r="I31" s="110">
        <v>257.55</v>
      </c>
      <c r="J31" s="110">
        <v>309.01</v>
      </c>
      <c r="K31" s="110">
        <v>295.24</v>
      </c>
      <c r="L31" s="110">
        <v>298.22000000000003</v>
      </c>
      <c r="M31" s="110">
        <v>276.31</v>
      </c>
      <c r="N31" s="110">
        <v>279.61</v>
      </c>
      <c r="O31" s="110">
        <v>201.09</v>
      </c>
      <c r="P31" s="110">
        <v>248.85</v>
      </c>
      <c r="Q31" s="110">
        <v>273.42</v>
      </c>
      <c r="R31" s="110">
        <v>316.10000000000002</v>
      </c>
      <c r="S31" s="110">
        <v>290.41000000000003</v>
      </c>
      <c r="T31" s="110">
        <v>323.12</v>
      </c>
      <c r="U31" s="109"/>
      <c r="V31" s="109"/>
      <c r="W31" s="109"/>
      <c r="X31" s="109"/>
      <c r="Y31" s="109"/>
      <c r="Z31" s="109"/>
      <c r="AA31" s="109"/>
      <c r="AB31" s="109"/>
      <c r="AC31" s="109"/>
      <c r="AD31" s="109"/>
      <c r="AE31" s="109"/>
      <c r="AF31" s="109"/>
      <c r="AG31" s="113"/>
      <c r="AH31" s="113"/>
      <c r="AI31" s="110"/>
      <c r="AJ31" s="110"/>
      <c r="AK31" s="110"/>
      <c r="AL31" s="110"/>
      <c r="AM31" s="110"/>
      <c r="AN31" s="110"/>
      <c r="AO31" s="110"/>
      <c r="AP31" s="110"/>
      <c r="AQ31" s="110"/>
      <c r="AR31" s="110"/>
      <c r="AS31" s="110"/>
      <c r="AT31" s="110"/>
      <c r="AU31" s="139">
        <f t="shared" si="2"/>
        <v>22</v>
      </c>
      <c r="AW31" s="84" t="s">
        <v>836</v>
      </c>
      <c r="AX31" s="152">
        <v>257.35000000000002</v>
      </c>
      <c r="BB31" s="84"/>
      <c r="BC31" s="84"/>
      <c r="BJ31" s="81"/>
      <c r="BM31" s="87"/>
      <c r="BN31" s="87"/>
      <c r="BO31" s="89"/>
      <c r="BP31" s="82"/>
      <c r="BQ31" s="6"/>
    </row>
    <row r="32" spans="1:69" ht="11.25" customHeight="1">
      <c r="A32" s="140"/>
      <c r="B32" s="141"/>
      <c r="C32" s="84"/>
      <c r="D32" s="63" t="s">
        <v>875</v>
      </c>
      <c r="E32" s="93">
        <v>0</v>
      </c>
      <c r="F32" s="55">
        <f t="shared" si="0"/>
        <v>174.78</v>
      </c>
      <c r="G32" s="55">
        <f t="shared" si="1"/>
        <v>104.66</v>
      </c>
      <c r="H32" s="93">
        <v>236.42</v>
      </c>
      <c r="I32" s="116">
        <v>225.8</v>
      </c>
      <c r="J32" s="116">
        <v>248.61</v>
      </c>
      <c r="K32" s="116">
        <v>245.85</v>
      </c>
      <c r="L32" s="116">
        <v>279.44</v>
      </c>
      <c r="M32" s="116">
        <v>236.52</v>
      </c>
      <c r="N32" s="116">
        <v>239.01</v>
      </c>
      <c r="O32" s="116">
        <v>174.78</v>
      </c>
      <c r="P32" s="116">
        <v>213.59</v>
      </c>
      <c r="Q32" s="116">
        <v>233.49</v>
      </c>
      <c r="R32" s="116">
        <v>268.35000000000002</v>
      </c>
      <c r="S32" s="116">
        <v>237.05</v>
      </c>
      <c r="T32" s="116">
        <v>264.98</v>
      </c>
      <c r="U32" s="109"/>
      <c r="V32" s="109"/>
      <c r="W32" s="109"/>
      <c r="X32" s="109"/>
      <c r="Y32" s="109"/>
      <c r="Z32" s="109"/>
      <c r="AA32" s="109"/>
      <c r="AB32" s="109"/>
      <c r="AC32" s="109"/>
      <c r="AD32" s="109"/>
      <c r="AE32" s="109"/>
      <c r="AF32" s="109"/>
      <c r="AG32" s="113"/>
      <c r="AH32" s="113"/>
      <c r="AI32" s="110"/>
      <c r="AJ32" s="110"/>
      <c r="AK32" s="110"/>
      <c r="AL32" s="110"/>
      <c r="AM32" s="110"/>
      <c r="AN32" s="110"/>
      <c r="AO32" s="110"/>
      <c r="AP32" s="110"/>
      <c r="AQ32" s="110"/>
      <c r="AR32" s="110"/>
      <c r="AS32" s="110"/>
      <c r="AT32" s="110"/>
      <c r="AU32" s="139">
        <f t="shared" si="2"/>
        <v>21.5</v>
      </c>
      <c r="AW32" s="151" t="s">
        <v>904</v>
      </c>
      <c r="AX32" s="152">
        <v>257.35000000000002</v>
      </c>
      <c r="BB32" s="84"/>
      <c r="BC32" s="84"/>
      <c r="BJ32" s="81"/>
      <c r="BM32" s="87"/>
      <c r="BN32" s="87"/>
      <c r="BO32" s="89"/>
      <c r="BP32" s="82"/>
      <c r="BQ32" s="6"/>
    </row>
    <row r="33" spans="1:69" ht="11.25" customHeight="1">
      <c r="A33" s="140">
        <v>0</v>
      </c>
      <c r="B33" s="141">
        <f>B35+1</f>
        <v>20.75</v>
      </c>
      <c r="C33" s="53" t="s">
        <v>845</v>
      </c>
      <c r="D33" s="63" t="s">
        <v>874</v>
      </c>
      <c r="E33" s="93">
        <v>0</v>
      </c>
      <c r="F33" s="55">
        <f t="shared" si="0"/>
        <v>149.59</v>
      </c>
      <c r="G33" s="55">
        <f t="shared" si="1"/>
        <v>201.54999999999998</v>
      </c>
      <c r="H33" s="93">
        <v>270.02999999999997</v>
      </c>
      <c r="I33" s="110">
        <v>149.59</v>
      </c>
      <c r="J33" s="110">
        <v>312.76</v>
      </c>
      <c r="K33" s="110">
        <v>322.41000000000003</v>
      </c>
      <c r="L33" s="110">
        <v>324.01</v>
      </c>
      <c r="M33" s="110">
        <v>251.12</v>
      </c>
      <c r="N33" s="110">
        <v>301.14</v>
      </c>
      <c r="O33" s="110">
        <v>285.25</v>
      </c>
      <c r="P33" s="110">
        <v>316.70999999999998</v>
      </c>
      <c r="Q33" s="110">
        <v>316.14999999999998</v>
      </c>
      <c r="R33" s="110">
        <v>292.56</v>
      </c>
      <c r="S33" s="110">
        <v>294.14</v>
      </c>
      <c r="T33" s="110">
        <v>262</v>
      </c>
      <c r="U33" s="110">
        <v>281.92</v>
      </c>
      <c r="V33" s="110">
        <v>255.68</v>
      </c>
      <c r="W33" s="110">
        <v>330.33</v>
      </c>
      <c r="X33" s="110">
        <v>282.07</v>
      </c>
      <c r="Y33" s="110">
        <v>293.58999999999997</v>
      </c>
      <c r="Z33" s="110">
        <v>255.78</v>
      </c>
      <c r="AA33" s="110">
        <v>287.33999999999997</v>
      </c>
      <c r="AB33" s="110">
        <v>233.03</v>
      </c>
      <c r="AC33" s="110">
        <v>274.23</v>
      </c>
      <c r="AD33" s="110">
        <v>196.38</v>
      </c>
      <c r="AE33" s="110">
        <v>228.25</v>
      </c>
      <c r="AF33" s="110">
        <v>282.52</v>
      </c>
      <c r="AG33" s="110">
        <v>260.32</v>
      </c>
      <c r="AH33" s="110">
        <v>280.95</v>
      </c>
      <c r="AI33" s="110">
        <v>267.42</v>
      </c>
      <c r="AJ33" s="110">
        <v>327.62</v>
      </c>
      <c r="AK33" s="110">
        <v>351.14</v>
      </c>
      <c r="AL33" s="110">
        <v>326.04000000000002</v>
      </c>
      <c r="AM33" s="110">
        <v>324.58</v>
      </c>
      <c r="AN33" s="110">
        <v>282.82</v>
      </c>
      <c r="AO33" s="110">
        <v>299.86</v>
      </c>
      <c r="AP33" s="110">
        <v>326.07</v>
      </c>
      <c r="AQ33" s="110">
        <v>263.57</v>
      </c>
      <c r="AR33" s="110">
        <v>334.21</v>
      </c>
      <c r="AS33" s="110">
        <v>240.38</v>
      </c>
      <c r="AT33" s="110"/>
      <c r="AU33" s="139">
        <f t="shared" si="2"/>
        <v>21</v>
      </c>
      <c r="AW33" s="53" t="s">
        <v>845</v>
      </c>
      <c r="AX33" s="152">
        <v>252.22</v>
      </c>
      <c r="BB33" s="84"/>
      <c r="BC33" s="84"/>
      <c r="BJ33" s="81"/>
      <c r="BM33" s="87"/>
      <c r="BN33" s="87"/>
      <c r="BP33" s="82"/>
      <c r="BQ33" s="6"/>
    </row>
    <row r="34" spans="1:69" ht="11.25" customHeight="1">
      <c r="A34" s="140"/>
      <c r="B34" s="141"/>
      <c r="D34" s="63" t="s">
        <v>875</v>
      </c>
      <c r="E34" s="93">
        <v>0</v>
      </c>
      <c r="F34" s="55">
        <f t="shared" si="0"/>
        <v>133.63999999999999</v>
      </c>
      <c r="G34" s="55">
        <f t="shared" si="1"/>
        <v>168.72000000000003</v>
      </c>
      <c r="H34" s="93">
        <v>235.02</v>
      </c>
      <c r="I34" s="110">
        <v>133.63999999999999</v>
      </c>
      <c r="J34" s="110">
        <v>278.16000000000003</v>
      </c>
      <c r="K34" s="110">
        <v>272.83</v>
      </c>
      <c r="L34" s="110">
        <v>301.92</v>
      </c>
      <c r="M34" s="110">
        <v>231.24</v>
      </c>
      <c r="N34" s="110">
        <v>251.19</v>
      </c>
      <c r="O34" s="110">
        <v>251.88</v>
      </c>
      <c r="P34" s="110">
        <v>271.08</v>
      </c>
      <c r="Q34" s="110">
        <v>260.99</v>
      </c>
      <c r="R34" s="110">
        <v>275.43</v>
      </c>
      <c r="S34" s="110">
        <v>250.27</v>
      </c>
      <c r="T34" s="110">
        <v>222.39</v>
      </c>
      <c r="U34" s="110">
        <v>236.9</v>
      </c>
      <c r="V34" s="110">
        <v>206.84</v>
      </c>
      <c r="W34" s="110">
        <v>276.57</v>
      </c>
      <c r="X34" s="110">
        <v>244.01</v>
      </c>
      <c r="Y34" s="110">
        <v>260.89999999999998</v>
      </c>
      <c r="Z34" s="110">
        <v>218.84</v>
      </c>
      <c r="AA34" s="110">
        <v>247.15</v>
      </c>
      <c r="AB34" s="110">
        <v>200.06</v>
      </c>
      <c r="AC34" s="110">
        <v>257.25</v>
      </c>
      <c r="AD34" s="110">
        <v>179.53</v>
      </c>
      <c r="AE34" s="110">
        <v>195.86</v>
      </c>
      <c r="AF34" s="110">
        <v>250.66</v>
      </c>
      <c r="AG34" s="110">
        <v>239.62</v>
      </c>
      <c r="AH34" s="110">
        <v>237.15</v>
      </c>
      <c r="AI34" s="110">
        <v>234.38</v>
      </c>
      <c r="AJ34" s="110">
        <v>273.61</v>
      </c>
      <c r="AK34" s="110">
        <v>271.77</v>
      </c>
      <c r="AL34" s="110">
        <v>282.07</v>
      </c>
      <c r="AM34" s="110">
        <v>272.61</v>
      </c>
      <c r="AN34" s="110">
        <v>231.23</v>
      </c>
      <c r="AO34" s="110">
        <v>261.38</v>
      </c>
      <c r="AP34" s="110">
        <v>283.95</v>
      </c>
      <c r="AQ34" s="110">
        <v>240.05</v>
      </c>
      <c r="AR34" s="110">
        <v>302.36</v>
      </c>
      <c r="AS34" s="110">
        <v>206.31</v>
      </c>
      <c r="AT34" s="110"/>
      <c r="AU34" s="139">
        <f t="shared" si="2"/>
        <v>20.5</v>
      </c>
      <c r="AW34" s="69" t="s">
        <v>913</v>
      </c>
      <c r="AX34" s="152">
        <v>252.22</v>
      </c>
      <c r="BB34" s="84"/>
      <c r="BC34" s="84"/>
      <c r="BJ34" s="81"/>
      <c r="BM34" s="87"/>
      <c r="BN34" s="87"/>
      <c r="BP34" s="82"/>
      <c r="BQ34" s="6"/>
    </row>
    <row r="35" spans="1:69" ht="11.25" customHeight="1">
      <c r="A35" s="140">
        <v>0</v>
      </c>
      <c r="B35" s="141">
        <f>B37+1</f>
        <v>19.75</v>
      </c>
      <c r="C35" s="62" t="s">
        <v>823</v>
      </c>
      <c r="D35" s="63" t="s">
        <v>874</v>
      </c>
      <c r="E35" s="93">
        <v>0</v>
      </c>
      <c r="F35" s="55">
        <f t="shared" si="0"/>
        <v>195.76</v>
      </c>
      <c r="G35" s="55">
        <f t="shared" si="1"/>
        <v>127.54000000000002</v>
      </c>
      <c r="H35" s="93">
        <v>281.75</v>
      </c>
      <c r="I35" s="108">
        <v>195.76</v>
      </c>
      <c r="J35" s="108">
        <v>280.68</v>
      </c>
      <c r="K35" s="108">
        <v>273.98</v>
      </c>
      <c r="L35" s="108">
        <v>308.92</v>
      </c>
      <c r="M35" s="109">
        <v>273.06</v>
      </c>
      <c r="N35" s="107">
        <v>323.3</v>
      </c>
      <c r="O35" s="108">
        <v>239.16</v>
      </c>
      <c r="P35" s="108">
        <v>303.67</v>
      </c>
      <c r="Q35" s="109">
        <v>282.32</v>
      </c>
      <c r="R35" s="109">
        <v>305.70999999999998</v>
      </c>
      <c r="S35" s="109">
        <v>284.8</v>
      </c>
      <c r="T35" s="109"/>
      <c r="U35" s="109"/>
      <c r="V35" s="109"/>
      <c r="W35" s="109"/>
      <c r="X35" s="109"/>
      <c r="Y35" s="109"/>
      <c r="Z35" s="109"/>
      <c r="AA35" s="109"/>
      <c r="AB35" s="109"/>
      <c r="AC35" s="109"/>
      <c r="AD35" s="109"/>
      <c r="AE35" s="109"/>
      <c r="AF35" s="109"/>
      <c r="AG35" s="109"/>
      <c r="AH35" s="109"/>
      <c r="AI35" s="110"/>
      <c r="AJ35" s="109"/>
      <c r="AK35" s="110"/>
      <c r="AL35" s="110"/>
      <c r="AM35" s="110"/>
      <c r="AN35" s="111"/>
      <c r="AO35" s="110"/>
      <c r="AP35" s="110"/>
      <c r="AQ35" s="111"/>
      <c r="AR35" s="110"/>
      <c r="AS35" s="110"/>
      <c r="AT35" s="110"/>
      <c r="AU35" s="139">
        <f t="shared" si="2"/>
        <v>20</v>
      </c>
      <c r="AW35" s="62" t="s">
        <v>823</v>
      </c>
      <c r="AX35" s="152">
        <v>248.68</v>
      </c>
      <c r="BB35" s="84"/>
      <c r="BC35" s="84"/>
      <c r="BJ35" s="81"/>
      <c r="BM35" s="87"/>
      <c r="BN35" s="87"/>
      <c r="BO35" s="89"/>
      <c r="BP35" s="82"/>
      <c r="BQ35" s="6"/>
    </row>
    <row r="36" spans="1:69" ht="11.25" customHeight="1">
      <c r="A36" s="140"/>
      <c r="B36" s="141"/>
      <c r="C36" s="62"/>
      <c r="D36" s="63" t="s">
        <v>875</v>
      </c>
      <c r="E36" s="93">
        <v>0</v>
      </c>
      <c r="F36" s="55">
        <f t="shared" si="0"/>
        <v>193.11</v>
      </c>
      <c r="G36" s="55">
        <f t="shared" si="1"/>
        <v>41.699999999999989</v>
      </c>
      <c r="H36" s="93">
        <v>216.76</v>
      </c>
      <c r="I36" s="109">
        <v>193.11</v>
      </c>
      <c r="J36" s="109">
        <v>212.26</v>
      </c>
      <c r="K36" s="108">
        <v>194.27</v>
      </c>
      <c r="L36" s="108">
        <v>219.04</v>
      </c>
      <c r="M36" s="109">
        <v>204.78</v>
      </c>
      <c r="N36" s="107">
        <v>233.46</v>
      </c>
      <c r="O36" s="108">
        <v>213.28</v>
      </c>
      <c r="P36" s="108">
        <v>232.25</v>
      </c>
      <c r="Q36" s="109">
        <v>234.81</v>
      </c>
      <c r="R36" s="109">
        <v>208.28</v>
      </c>
      <c r="S36" s="109">
        <v>225.07</v>
      </c>
      <c r="T36" s="109"/>
      <c r="U36" s="109"/>
      <c r="V36" s="109"/>
      <c r="W36" s="109"/>
      <c r="X36" s="109"/>
      <c r="Y36" s="109"/>
      <c r="Z36" s="109"/>
      <c r="AA36" s="109"/>
      <c r="AB36" s="109"/>
      <c r="AC36" s="109"/>
      <c r="AD36" s="109"/>
      <c r="AE36" s="109"/>
      <c r="AF36" s="109"/>
      <c r="AG36" s="109"/>
      <c r="AH36" s="109"/>
      <c r="AI36" s="110"/>
      <c r="AJ36" s="109"/>
      <c r="AK36" s="110"/>
      <c r="AL36" s="110"/>
      <c r="AM36" s="110"/>
      <c r="AN36" s="111"/>
      <c r="AO36" s="110"/>
      <c r="AP36" s="110"/>
      <c r="AQ36" s="111"/>
      <c r="AR36" s="110"/>
      <c r="AS36" s="110"/>
      <c r="AT36" s="110"/>
      <c r="AU36" s="139">
        <f t="shared" si="2"/>
        <v>19.5</v>
      </c>
      <c r="AW36" s="148" t="s">
        <v>886</v>
      </c>
      <c r="AX36" s="152">
        <v>248.68</v>
      </c>
      <c r="BB36" s="84"/>
      <c r="BC36" s="84"/>
      <c r="BJ36" s="81"/>
      <c r="BM36" s="87"/>
      <c r="BN36" s="87"/>
      <c r="BO36" s="89"/>
      <c r="BP36" s="82"/>
      <c r="BQ36" s="6"/>
    </row>
    <row r="37" spans="1:69" ht="11.25" customHeight="1">
      <c r="A37" s="140">
        <v>0</v>
      </c>
      <c r="B37" s="141">
        <f>B39+1</f>
        <v>18.75</v>
      </c>
      <c r="C37" s="62" t="s">
        <v>828</v>
      </c>
      <c r="D37" s="63" t="s">
        <v>874</v>
      </c>
      <c r="E37" s="93">
        <v>0</v>
      </c>
      <c r="F37" s="55">
        <f t="shared" si="0"/>
        <v>226.14</v>
      </c>
      <c r="G37" s="55">
        <f t="shared" si="1"/>
        <v>137.81</v>
      </c>
      <c r="H37" s="93">
        <v>306.18</v>
      </c>
      <c r="I37" s="110">
        <v>285.61</v>
      </c>
      <c r="J37" s="112">
        <v>347.98</v>
      </c>
      <c r="K37" s="110">
        <v>326.27999999999997</v>
      </c>
      <c r="L37" s="110">
        <v>328.47</v>
      </c>
      <c r="M37" s="110">
        <v>363.95</v>
      </c>
      <c r="N37" s="110">
        <v>316.06</v>
      </c>
      <c r="O37" s="110">
        <v>297.86</v>
      </c>
      <c r="P37" s="110">
        <v>310.82</v>
      </c>
      <c r="Q37" s="110">
        <v>306.45999999999998</v>
      </c>
      <c r="R37" s="110">
        <v>318.45</v>
      </c>
      <c r="S37" s="110">
        <v>300.10000000000002</v>
      </c>
      <c r="T37" s="110">
        <v>226.14</v>
      </c>
      <c r="U37" s="110">
        <v>274.91000000000003</v>
      </c>
      <c r="V37" s="109"/>
      <c r="W37" s="109"/>
      <c r="X37" s="109"/>
      <c r="Y37" s="109"/>
      <c r="Z37" s="109"/>
      <c r="AA37" s="109"/>
      <c r="AB37" s="109"/>
      <c r="AC37" s="109"/>
      <c r="AD37" s="109"/>
      <c r="AE37" s="109"/>
      <c r="AF37" s="109"/>
      <c r="AG37" s="109"/>
      <c r="AH37" s="109"/>
      <c r="AI37" s="110"/>
      <c r="AJ37" s="109"/>
      <c r="AK37" s="110"/>
      <c r="AL37" s="110"/>
      <c r="AM37" s="110"/>
      <c r="AN37" s="111"/>
      <c r="AO37" s="110"/>
      <c r="AP37" s="110"/>
      <c r="AQ37" s="111"/>
      <c r="AR37" s="110"/>
      <c r="AS37" s="110"/>
      <c r="AT37" s="110"/>
      <c r="AU37" s="139">
        <f t="shared" si="2"/>
        <v>19</v>
      </c>
      <c r="AW37" s="62" t="s">
        <v>828</v>
      </c>
      <c r="AX37" s="152">
        <v>245.38</v>
      </c>
      <c r="BB37" s="84"/>
      <c r="BC37" s="84"/>
      <c r="BJ37" s="81"/>
      <c r="BM37" s="81"/>
      <c r="BN37" s="81"/>
      <c r="BP37" s="82"/>
      <c r="BQ37" s="6"/>
    </row>
    <row r="38" spans="1:69" ht="11.25" customHeight="1">
      <c r="A38" s="140"/>
      <c r="B38" s="141"/>
      <c r="C38" s="62"/>
      <c r="D38" s="63" t="s">
        <v>875</v>
      </c>
      <c r="E38" s="93">
        <v>0</v>
      </c>
      <c r="F38" s="55">
        <f t="shared" si="0"/>
        <v>124.92</v>
      </c>
      <c r="G38" s="55">
        <f t="shared" si="1"/>
        <v>73.17</v>
      </c>
      <c r="H38" s="93">
        <v>186.93</v>
      </c>
      <c r="I38" s="110">
        <v>194.28</v>
      </c>
      <c r="J38" s="112">
        <v>191.61</v>
      </c>
      <c r="K38" s="110">
        <v>195.76</v>
      </c>
      <c r="L38" s="110">
        <v>188.41</v>
      </c>
      <c r="M38" s="110">
        <v>197.54</v>
      </c>
      <c r="N38" s="110">
        <v>161.56</v>
      </c>
      <c r="O38" s="110">
        <v>170.86</v>
      </c>
      <c r="P38" s="110">
        <v>173.82</v>
      </c>
      <c r="Q38" s="110">
        <v>179.87</v>
      </c>
      <c r="R38" s="110">
        <v>198.09</v>
      </c>
      <c r="S38" s="110">
        <v>178.32</v>
      </c>
      <c r="T38" s="110">
        <v>124.92</v>
      </c>
      <c r="U38" s="110">
        <v>157.63</v>
      </c>
      <c r="V38" s="109"/>
      <c r="W38" s="109"/>
      <c r="X38" s="109"/>
      <c r="Y38" s="109"/>
      <c r="Z38" s="109"/>
      <c r="AA38" s="109"/>
      <c r="AB38" s="109"/>
      <c r="AC38" s="109"/>
      <c r="AD38" s="109"/>
      <c r="AE38" s="109"/>
      <c r="AF38" s="109"/>
      <c r="AG38" s="109"/>
      <c r="AH38" s="109"/>
      <c r="AI38" s="110"/>
      <c r="AJ38" s="109"/>
      <c r="AK38" s="110"/>
      <c r="AL38" s="110"/>
      <c r="AM38" s="110"/>
      <c r="AN38" s="111"/>
      <c r="AO38" s="110"/>
      <c r="AP38" s="110"/>
      <c r="AQ38" s="111"/>
      <c r="AR38" s="110"/>
      <c r="AS38" s="110"/>
      <c r="AT38" s="110"/>
      <c r="AU38" s="139">
        <f t="shared" si="2"/>
        <v>18.5</v>
      </c>
      <c r="AW38" s="148" t="s">
        <v>893</v>
      </c>
      <c r="AX38" s="152">
        <v>245.38</v>
      </c>
      <c r="BB38" s="84"/>
      <c r="BC38" s="84"/>
      <c r="BJ38" s="81"/>
      <c r="BM38" s="81"/>
      <c r="BN38" s="81"/>
      <c r="BP38" s="82"/>
      <c r="BQ38" s="6"/>
    </row>
    <row r="39" spans="1:69" ht="11.25" customHeight="1">
      <c r="A39" s="140">
        <v>0</v>
      </c>
      <c r="B39" s="141">
        <f>B41+1</f>
        <v>17.75</v>
      </c>
      <c r="C39" s="84" t="s">
        <v>839</v>
      </c>
      <c r="D39" s="63" t="s">
        <v>874</v>
      </c>
      <c r="E39" s="93">
        <v>0</v>
      </c>
      <c r="F39" s="55">
        <f t="shared" si="0"/>
        <v>231.85</v>
      </c>
      <c r="G39" s="55">
        <f t="shared" si="1"/>
        <v>141.57000000000002</v>
      </c>
      <c r="H39" s="93">
        <v>300.60000000000002</v>
      </c>
      <c r="I39" s="110">
        <v>305.92</v>
      </c>
      <c r="J39" s="110">
        <v>271.58</v>
      </c>
      <c r="K39" s="110">
        <v>317.22000000000003</v>
      </c>
      <c r="L39" s="110">
        <v>321.07</v>
      </c>
      <c r="M39" s="110">
        <v>373.42</v>
      </c>
      <c r="N39" s="110">
        <v>284.52999999999997</v>
      </c>
      <c r="O39" s="110">
        <v>231.85</v>
      </c>
      <c r="P39" s="108"/>
      <c r="Q39" s="109"/>
      <c r="R39" s="118"/>
      <c r="S39" s="118"/>
      <c r="T39" s="109"/>
      <c r="U39" s="109"/>
      <c r="V39" s="109"/>
      <c r="W39" s="109"/>
      <c r="X39" s="109"/>
      <c r="Y39" s="109"/>
      <c r="Z39" s="109"/>
      <c r="AA39" s="109"/>
      <c r="AB39" s="109"/>
      <c r="AC39" s="109"/>
      <c r="AD39" s="109"/>
      <c r="AE39" s="109"/>
      <c r="AF39" s="109"/>
      <c r="AG39" s="113"/>
      <c r="AH39" s="113"/>
      <c r="AI39" s="110"/>
      <c r="AJ39" s="110"/>
      <c r="AK39" s="110"/>
      <c r="AL39" s="110"/>
      <c r="AM39" s="110"/>
      <c r="AN39" s="110"/>
      <c r="AO39" s="110"/>
      <c r="AP39" s="110"/>
      <c r="AQ39" s="110"/>
      <c r="AR39" s="110"/>
      <c r="AS39" s="110"/>
      <c r="AT39" s="110"/>
      <c r="AU39" s="139">
        <f t="shared" si="2"/>
        <v>18</v>
      </c>
      <c r="AW39" s="84" t="s">
        <v>839</v>
      </c>
      <c r="AX39" s="152">
        <v>242.13</v>
      </c>
      <c r="BB39" s="84"/>
      <c r="BC39" s="84"/>
      <c r="BJ39" s="81"/>
      <c r="BM39" s="87"/>
      <c r="BN39" s="87"/>
      <c r="BP39" s="82"/>
      <c r="BQ39" s="6"/>
    </row>
    <row r="40" spans="1:69" ht="11.25" customHeight="1">
      <c r="A40" s="140"/>
      <c r="B40" s="141"/>
      <c r="C40" s="84"/>
      <c r="D40" s="63" t="s">
        <v>875</v>
      </c>
      <c r="E40" s="93">
        <v>0</v>
      </c>
      <c r="F40" s="55">
        <f t="shared" si="0"/>
        <v>155.54</v>
      </c>
      <c r="G40" s="55">
        <f t="shared" si="1"/>
        <v>67.170000000000016</v>
      </c>
      <c r="H40" s="93">
        <v>188.68</v>
      </c>
      <c r="I40" s="116">
        <v>197.19</v>
      </c>
      <c r="J40" s="116">
        <v>166.58</v>
      </c>
      <c r="K40" s="116">
        <v>196.03</v>
      </c>
      <c r="L40" s="116">
        <v>206.19</v>
      </c>
      <c r="M40" s="116">
        <v>222.71</v>
      </c>
      <c r="N40" s="116">
        <v>155.54</v>
      </c>
      <c r="O40" s="116">
        <v>163.1</v>
      </c>
      <c r="P40" s="109"/>
      <c r="Q40" s="109"/>
      <c r="R40" s="118"/>
      <c r="S40" s="118"/>
      <c r="T40" s="109"/>
      <c r="U40" s="109"/>
      <c r="V40" s="109"/>
      <c r="W40" s="109"/>
      <c r="X40" s="109"/>
      <c r="Y40" s="109"/>
      <c r="Z40" s="109"/>
      <c r="AA40" s="109"/>
      <c r="AB40" s="109"/>
      <c r="AC40" s="109"/>
      <c r="AD40" s="109"/>
      <c r="AE40" s="109"/>
      <c r="AF40" s="109"/>
      <c r="AG40" s="113"/>
      <c r="AH40" s="113"/>
      <c r="AI40" s="110"/>
      <c r="AJ40" s="110"/>
      <c r="AK40" s="110"/>
      <c r="AL40" s="110"/>
      <c r="AM40" s="110"/>
      <c r="AN40" s="110"/>
      <c r="AO40" s="110"/>
      <c r="AP40" s="110"/>
      <c r="AQ40" s="110"/>
      <c r="AR40" s="110"/>
      <c r="AS40" s="110"/>
      <c r="AT40" s="110"/>
      <c r="AU40" s="139">
        <f t="shared" si="2"/>
        <v>17.5</v>
      </c>
      <c r="AW40" s="151" t="s">
        <v>907</v>
      </c>
      <c r="AX40" s="152">
        <v>242.13</v>
      </c>
      <c r="BB40" s="84"/>
      <c r="BC40" s="84"/>
      <c r="BJ40" s="81"/>
      <c r="BM40" s="87"/>
      <c r="BN40" s="87"/>
      <c r="BP40" s="82"/>
      <c r="BQ40" s="6"/>
    </row>
    <row r="41" spans="1:69" ht="11.25" customHeight="1">
      <c r="A41" s="140">
        <v>0</v>
      </c>
      <c r="B41" s="141">
        <f>B43+1</f>
        <v>16.75</v>
      </c>
      <c r="C41" s="53" t="s">
        <v>842</v>
      </c>
      <c r="D41" s="63" t="s">
        <v>874</v>
      </c>
      <c r="E41" s="93">
        <v>0</v>
      </c>
      <c r="F41" s="55">
        <f t="shared" si="0"/>
        <v>254.16</v>
      </c>
      <c r="G41" s="55">
        <f t="shared" si="1"/>
        <v>58.810000000000031</v>
      </c>
      <c r="H41" s="93">
        <v>286.44</v>
      </c>
      <c r="I41" s="110">
        <v>301.38</v>
      </c>
      <c r="J41" s="110">
        <v>312.97000000000003</v>
      </c>
      <c r="K41" s="110">
        <v>277.89999999999998</v>
      </c>
      <c r="L41" s="110">
        <v>254.16</v>
      </c>
      <c r="M41" s="110"/>
      <c r="N41" s="110"/>
      <c r="O41" s="110"/>
      <c r="P41" s="110"/>
      <c r="Q41" s="110"/>
      <c r="R41" s="119"/>
      <c r="S41" s="119"/>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39">
        <f t="shared" si="2"/>
        <v>17</v>
      </c>
      <c r="AW41" s="53" t="s">
        <v>842</v>
      </c>
      <c r="AX41" s="152">
        <v>240.15</v>
      </c>
      <c r="BB41" s="84"/>
      <c r="BC41" s="84"/>
      <c r="BJ41" s="81"/>
      <c r="BM41" s="87"/>
      <c r="BN41" s="87"/>
      <c r="BP41" s="82"/>
      <c r="BQ41" s="6"/>
    </row>
    <row r="42" spans="1:69" ht="11.25" customHeight="1">
      <c r="A42" s="140"/>
      <c r="B42" s="141"/>
      <c r="D42" s="63" t="s">
        <v>875</v>
      </c>
      <c r="E42" s="93">
        <v>0</v>
      </c>
      <c r="F42" s="55">
        <f t="shared" si="0"/>
        <v>174.09</v>
      </c>
      <c r="G42" s="55">
        <f t="shared" si="1"/>
        <v>45.72</v>
      </c>
      <c r="H42" s="93">
        <v>196.21</v>
      </c>
      <c r="I42" s="116">
        <v>219.81</v>
      </c>
      <c r="J42" s="116">
        <v>206.66</v>
      </c>
      <c r="K42" s="116">
        <v>193.87</v>
      </c>
      <c r="L42" s="116">
        <v>174.09</v>
      </c>
      <c r="M42" s="110"/>
      <c r="N42" s="110"/>
      <c r="O42" s="110"/>
      <c r="P42" s="110"/>
      <c r="Q42" s="110"/>
      <c r="R42" s="119"/>
      <c r="S42" s="119"/>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39">
        <f t="shared" si="2"/>
        <v>16.5</v>
      </c>
      <c r="AW42" s="69" t="s">
        <v>910</v>
      </c>
      <c r="AX42" s="152">
        <v>240.15</v>
      </c>
      <c r="BB42" s="84"/>
      <c r="BC42" s="84"/>
      <c r="BJ42" s="81"/>
      <c r="BM42" s="87"/>
      <c r="BN42" s="87"/>
      <c r="BP42" s="82"/>
      <c r="BQ42" s="6"/>
    </row>
    <row r="43" spans="1:69" ht="11.25" customHeight="1">
      <c r="A43" s="140">
        <v>0</v>
      </c>
      <c r="B43" s="141">
        <f>B45+1</f>
        <v>15.75</v>
      </c>
      <c r="C43" s="84" t="s">
        <v>838</v>
      </c>
      <c r="D43" s="63" t="s">
        <v>874</v>
      </c>
      <c r="E43" s="93">
        <v>0</v>
      </c>
      <c r="F43" s="55">
        <f t="shared" ref="F43:F74" si="3">MIN(H43:AT43)</f>
        <v>219.61</v>
      </c>
      <c r="G43" s="55">
        <f t="shared" ref="G43:G74" si="4">MAX(H43:AT43)-F43</f>
        <v>85.75</v>
      </c>
      <c r="H43" s="93">
        <v>276.44</v>
      </c>
      <c r="I43" s="110">
        <v>283.22000000000003</v>
      </c>
      <c r="J43" s="110">
        <v>305.36</v>
      </c>
      <c r="K43" s="110">
        <v>259.77999999999997</v>
      </c>
      <c r="L43" s="110">
        <v>289.89999999999998</v>
      </c>
      <c r="M43" s="110">
        <v>268.24</v>
      </c>
      <c r="N43" s="110">
        <v>219.61</v>
      </c>
      <c r="O43" s="110">
        <v>283.83</v>
      </c>
      <c r="P43" s="110">
        <v>269.63</v>
      </c>
      <c r="Q43" s="110">
        <v>270.7</v>
      </c>
      <c r="R43" s="110">
        <v>278.89999999999998</v>
      </c>
      <c r="S43" s="110">
        <v>277.91000000000003</v>
      </c>
      <c r="T43" s="110">
        <v>294.91000000000003</v>
      </c>
      <c r="U43" s="110">
        <v>270.27</v>
      </c>
      <c r="V43" s="110">
        <v>283.24</v>
      </c>
      <c r="W43" s="110">
        <v>259.3</v>
      </c>
      <c r="X43" s="110">
        <v>276.35000000000002</v>
      </c>
      <c r="Y43" s="109"/>
      <c r="Z43" s="109"/>
      <c r="AA43" s="109"/>
      <c r="AB43" s="109"/>
      <c r="AC43" s="109"/>
      <c r="AD43" s="109"/>
      <c r="AE43" s="109"/>
      <c r="AF43" s="109"/>
      <c r="AG43" s="113"/>
      <c r="AH43" s="113"/>
      <c r="AI43" s="110"/>
      <c r="AJ43" s="110"/>
      <c r="AK43" s="110"/>
      <c r="AL43" s="110"/>
      <c r="AM43" s="110"/>
      <c r="AN43" s="110"/>
      <c r="AO43" s="110"/>
      <c r="AP43" s="110"/>
      <c r="AQ43" s="110"/>
      <c r="AR43" s="110"/>
      <c r="AS43" s="110"/>
      <c r="AT43" s="110"/>
      <c r="AU43" s="139">
        <f t="shared" ref="AU43:AU73" si="5">AU44+0.5</f>
        <v>16</v>
      </c>
      <c r="AW43" s="84" t="s">
        <v>838</v>
      </c>
      <c r="AX43" s="152">
        <v>239.35</v>
      </c>
      <c r="BB43" s="84"/>
      <c r="BC43" s="84"/>
      <c r="BJ43" s="81"/>
      <c r="BM43" s="87"/>
      <c r="BN43" s="87"/>
      <c r="BP43" s="82"/>
      <c r="BQ43" s="6"/>
    </row>
    <row r="44" spans="1:69" ht="11.25" customHeight="1">
      <c r="A44" s="140"/>
      <c r="B44" s="141"/>
      <c r="C44" s="84"/>
      <c r="D44" s="63" t="s">
        <v>875</v>
      </c>
      <c r="E44" s="93">
        <v>0</v>
      </c>
      <c r="F44" s="55">
        <f t="shared" si="3"/>
        <v>150.31</v>
      </c>
      <c r="G44" s="55">
        <f t="shared" si="4"/>
        <v>84.1</v>
      </c>
      <c r="H44" s="93">
        <v>204.54</v>
      </c>
      <c r="I44" s="116">
        <v>209.98</v>
      </c>
      <c r="J44" s="116">
        <v>234.41</v>
      </c>
      <c r="K44" s="116">
        <v>182.67</v>
      </c>
      <c r="L44" s="116">
        <v>215.55</v>
      </c>
      <c r="M44" s="116">
        <v>174.47</v>
      </c>
      <c r="N44" s="116">
        <v>150.31</v>
      </c>
      <c r="O44" s="116">
        <v>187.95</v>
      </c>
      <c r="P44" s="116">
        <v>201.46</v>
      </c>
      <c r="Q44" s="116">
        <v>205.13</v>
      </c>
      <c r="R44" s="116">
        <v>218.11</v>
      </c>
      <c r="S44" s="116">
        <v>208.83</v>
      </c>
      <c r="T44" s="116">
        <v>227.18</v>
      </c>
      <c r="U44" s="116">
        <v>189.29</v>
      </c>
      <c r="V44" s="116">
        <v>215</v>
      </c>
      <c r="W44" s="116">
        <v>197.77</v>
      </c>
      <c r="X44" s="116">
        <v>215.09</v>
      </c>
      <c r="Y44" s="109"/>
      <c r="Z44" s="109"/>
      <c r="AA44" s="109"/>
      <c r="AB44" s="109"/>
      <c r="AC44" s="109"/>
      <c r="AD44" s="109"/>
      <c r="AE44" s="109"/>
      <c r="AF44" s="109"/>
      <c r="AG44" s="113"/>
      <c r="AH44" s="113"/>
      <c r="AI44" s="110"/>
      <c r="AJ44" s="110"/>
      <c r="AK44" s="110"/>
      <c r="AL44" s="110"/>
      <c r="AM44" s="110"/>
      <c r="AN44" s="110"/>
      <c r="AO44" s="110"/>
      <c r="AP44" s="110"/>
      <c r="AQ44" s="110"/>
      <c r="AR44" s="110"/>
      <c r="AS44" s="110"/>
      <c r="AT44" s="110"/>
      <c r="AU44" s="139">
        <f t="shared" si="5"/>
        <v>15.5</v>
      </c>
      <c r="AW44" s="151" t="s">
        <v>906</v>
      </c>
      <c r="AX44" s="152">
        <v>239.35</v>
      </c>
      <c r="BB44" s="84"/>
      <c r="BC44" s="84"/>
      <c r="BJ44" s="81"/>
      <c r="BM44" s="87"/>
      <c r="BN44" s="87"/>
      <c r="BP44" s="82"/>
      <c r="BQ44" s="6"/>
    </row>
    <row r="45" spans="1:69" ht="11.25" customHeight="1">
      <c r="A45" s="140">
        <v>0</v>
      </c>
      <c r="B45" s="141">
        <f>B47+1</f>
        <v>14.75</v>
      </c>
      <c r="C45" s="84" t="s">
        <v>837</v>
      </c>
      <c r="D45" s="63" t="s">
        <v>874</v>
      </c>
      <c r="E45" s="93">
        <v>0</v>
      </c>
      <c r="F45" s="55">
        <f t="shared" si="3"/>
        <v>213.89</v>
      </c>
      <c r="G45" s="55">
        <f t="shared" si="4"/>
        <v>93.19</v>
      </c>
      <c r="H45" s="93">
        <v>258.55</v>
      </c>
      <c r="I45" s="110">
        <v>257.14999999999998</v>
      </c>
      <c r="J45" s="110">
        <v>307.08</v>
      </c>
      <c r="K45" s="110">
        <v>280.06</v>
      </c>
      <c r="L45" s="110">
        <v>283.8</v>
      </c>
      <c r="M45" s="110">
        <v>264.39</v>
      </c>
      <c r="N45" s="110">
        <v>254.32</v>
      </c>
      <c r="O45" s="110">
        <v>213.89</v>
      </c>
      <c r="P45" s="110">
        <v>221.99</v>
      </c>
      <c r="Q45" s="110">
        <v>218.24</v>
      </c>
      <c r="R45" s="118"/>
      <c r="S45" s="118"/>
      <c r="T45" s="109"/>
      <c r="U45" s="109"/>
      <c r="V45" s="109"/>
      <c r="W45" s="109"/>
      <c r="X45" s="109"/>
      <c r="Y45" s="109"/>
      <c r="Z45" s="109"/>
      <c r="AA45" s="109"/>
      <c r="AB45" s="109"/>
      <c r="AC45" s="109"/>
      <c r="AD45" s="109"/>
      <c r="AE45" s="109"/>
      <c r="AF45" s="109"/>
      <c r="AG45" s="113"/>
      <c r="AH45" s="113"/>
      <c r="AI45" s="110"/>
      <c r="AJ45" s="110"/>
      <c r="AK45" s="110"/>
      <c r="AL45" s="110"/>
      <c r="AM45" s="110"/>
      <c r="AN45" s="110"/>
      <c r="AO45" s="110"/>
      <c r="AP45" s="110"/>
      <c r="AQ45" s="110"/>
      <c r="AR45" s="110"/>
      <c r="AS45" s="110"/>
      <c r="AT45" s="110"/>
      <c r="AU45" s="139">
        <f t="shared" si="5"/>
        <v>15</v>
      </c>
      <c r="AW45" s="84" t="s">
        <v>837</v>
      </c>
      <c r="AX45" s="152">
        <v>238.17</v>
      </c>
      <c r="BB45" s="84"/>
      <c r="BC45" s="84"/>
      <c r="BJ45" s="81"/>
      <c r="BM45" s="87"/>
      <c r="BN45" s="87"/>
      <c r="BP45" s="82"/>
      <c r="BQ45" s="6"/>
    </row>
    <row r="46" spans="1:69" ht="11.25" customHeight="1">
      <c r="A46" s="140"/>
      <c r="B46" s="141"/>
      <c r="C46" s="84"/>
      <c r="D46" s="63" t="s">
        <v>875</v>
      </c>
      <c r="E46" s="93">
        <v>0</v>
      </c>
      <c r="F46" s="55">
        <f t="shared" si="3"/>
        <v>161.63999999999999</v>
      </c>
      <c r="G46" s="55">
        <f t="shared" si="4"/>
        <v>77.850000000000023</v>
      </c>
      <c r="H46" s="93">
        <v>218.8</v>
      </c>
      <c r="I46" s="116">
        <v>239.49</v>
      </c>
      <c r="J46" s="116">
        <v>224.03</v>
      </c>
      <c r="K46" s="116">
        <v>231.08</v>
      </c>
      <c r="L46" s="116">
        <v>237.72</v>
      </c>
      <c r="M46" s="116">
        <v>231.67</v>
      </c>
      <c r="N46" s="116">
        <v>197.37</v>
      </c>
      <c r="O46" s="116">
        <v>192.96</v>
      </c>
      <c r="P46" s="116">
        <v>188.95</v>
      </c>
      <c r="Q46" s="116">
        <v>161.63999999999999</v>
      </c>
      <c r="R46" s="118"/>
      <c r="S46" s="118"/>
      <c r="T46" s="109"/>
      <c r="U46" s="109"/>
      <c r="V46" s="109"/>
      <c r="W46" s="109"/>
      <c r="X46" s="109"/>
      <c r="Y46" s="109"/>
      <c r="Z46" s="109"/>
      <c r="AA46" s="109"/>
      <c r="AB46" s="109"/>
      <c r="AC46" s="109"/>
      <c r="AD46" s="109"/>
      <c r="AE46" s="109"/>
      <c r="AF46" s="109"/>
      <c r="AG46" s="113"/>
      <c r="AH46" s="113"/>
      <c r="AI46" s="110"/>
      <c r="AJ46" s="110"/>
      <c r="AK46" s="110"/>
      <c r="AL46" s="110"/>
      <c r="AM46" s="110"/>
      <c r="AN46" s="110"/>
      <c r="AO46" s="110"/>
      <c r="AP46" s="110"/>
      <c r="AQ46" s="110"/>
      <c r="AR46" s="110"/>
      <c r="AS46" s="110"/>
      <c r="AT46" s="110"/>
      <c r="AU46" s="139">
        <f t="shared" si="5"/>
        <v>14.5</v>
      </c>
      <c r="AW46" s="151" t="s">
        <v>905</v>
      </c>
      <c r="AX46" s="152">
        <v>238.17</v>
      </c>
      <c r="BB46" s="84"/>
      <c r="BC46" s="84"/>
      <c r="BJ46" s="81"/>
      <c r="BM46" s="87"/>
      <c r="BN46" s="87"/>
      <c r="BP46" s="82"/>
      <c r="BQ46" s="6"/>
    </row>
    <row r="47" spans="1:69" ht="11.25" customHeight="1">
      <c r="A47" s="140">
        <v>0</v>
      </c>
      <c r="B47" s="141">
        <f>B49+1</f>
        <v>13.75</v>
      </c>
      <c r="C47" s="90" t="s">
        <v>830</v>
      </c>
      <c r="D47" s="63" t="s">
        <v>874</v>
      </c>
      <c r="E47" s="93">
        <v>0</v>
      </c>
      <c r="F47" s="55">
        <f t="shared" si="3"/>
        <v>63.75</v>
      </c>
      <c r="G47" s="55">
        <f t="shared" si="4"/>
        <v>326.74</v>
      </c>
      <c r="H47" s="93">
        <v>286.32</v>
      </c>
      <c r="I47" s="110">
        <v>211.03</v>
      </c>
      <c r="J47" s="110">
        <v>311.64</v>
      </c>
      <c r="K47" s="110">
        <v>303.63</v>
      </c>
      <c r="L47" s="110">
        <v>313.32</v>
      </c>
      <c r="M47" s="110">
        <v>335.15</v>
      </c>
      <c r="N47" s="110">
        <v>327.51</v>
      </c>
      <c r="O47" s="110">
        <v>362.77</v>
      </c>
      <c r="P47" s="110">
        <v>317.13</v>
      </c>
      <c r="Q47" s="110">
        <v>310.06</v>
      </c>
      <c r="R47" s="110">
        <v>266.14</v>
      </c>
      <c r="S47" s="110">
        <v>288.10000000000002</v>
      </c>
      <c r="T47" s="110">
        <v>292.95</v>
      </c>
      <c r="U47" s="110">
        <v>326.36</v>
      </c>
      <c r="V47" s="110">
        <v>370.09</v>
      </c>
      <c r="W47" s="110">
        <v>315.64999999999998</v>
      </c>
      <c r="X47" s="110">
        <v>285.11</v>
      </c>
      <c r="Y47" s="110">
        <v>390.49</v>
      </c>
      <c r="Z47" s="110">
        <v>250.31</v>
      </c>
      <c r="AA47" s="110">
        <v>335.11</v>
      </c>
      <c r="AB47" s="110">
        <v>331.58</v>
      </c>
      <c r="AC47" s="110">
        <v>305.58999999999997</v>
      </c>
      <c r="AD47" s="110">
        <v>324.93</v>
      </c>
      <c r="AE47" s="110">
        <v>177.52</v>
      </c>
      <c r="AF47" s="110">
        <v>220.32</v>
      </c>
      <c r="AG47" s="110">
        <v>63.75</v>
      </c>
      <c r="AH47" s="110">
        <v>141.61000000000001</v>
      </c>
      <c r="AI47" s="110"/>
      <c r="AJ47" s="109"/>
      <c r="AK47" s="110"/>
      <c r="AL47" s="110"/>
      <c r="AM47" s="110"/>
      <c r="AN47" s="111"/>
      <c r="AO47" s="110"/>
      <c r="AP47" s="110"/>
      <c r="AQ47" s="111"/>
      <c r="AR47" s="110"/>
      <c r="AS47" s="110"/>
      <c r="AT47" s="110"/>
      <c r="AU47" s="139">
        <f t="shared" si="5"/>
        <v>14</v>
      </c>
      <c r="AW47" s="90" t="s">
        <v>830</v>
      </c>
      <c r="AX47" s="152">
        <v>237.89</v>
      </c>
      <c r="BB47" s="84"/>
      <c r="BC47" s="84"/>
      <c r="BJ47" s="81"/>
      <c r="BM47" s="87"/>
      <c r="BN47" s="87"/>
      <c r="BP47" s="82"/>
      <c r="BQ47" s="23"/>
    </row>
    <row r="48" spans="1:69" ht="11.25" customHeight="1">
      <c r="A48" s="140"/>
      <c r="B48" s="141"/>
      <c r="C48" s="90"/>
      <c r="D48" s="63" t="s">
        <v>875</v>
      </c>
      <c r="E48" s="93">
        <v>0</v>
      </c>
      <c r="F48" s="55">
        <f t="shared" si="3"/>
        <v>45.31</v>
      </c>
      <c r="G48" s="55">
        <f t="shared" si="4"/>
        <v>202.97</v>
      </c>
      <c r="H48" s="93">
        <v>192.42</v>
      </c>
      <c r="I48" s="110">
        <v>156.63999999999999</v>
      </c>
      <c r="J48" s="110">
        <v>213.18</v>
      </c>
      <c r="K48" s="110">
        <v>210.14</v>
      </c>
      <c r="L48" s="110">
        <v>206.49</v>
      </c>
      <c r="M48" s="110">
        <v>217.36</v>
      </c>
      <c r="N48" s="110">
        <v>224.79</v>
      </c>
      <c r="O48" s="110">
        <v>239.07</v>
      </c>
      <c r="P48" s="110">
        <v>202.93</v>
      </c>
      <c r="Q48" s="110">
        <v>205.98</v>
      </c>
      <c r="R48" s="110">
        <v>180.47</v>
      </c>
      <c r="S48" s="110">
        <v>194.95</v>
      </c>
      <c r="T48" s="110">
        <v>195.19</v>
      </c>
      <c r="U48" s="110">
        <v>208.81</v>
      </c>
      <c r="V48" s="110">
        <v>227.97</v>
      </c>
      <c r="W48" s="110">
        <v>212.28</v>
      </c>
      <c r="X48" s="110">
        <v>208.37</v>
      </c>
      <c r="Y48" s="110">
        <v>248.28</v>
      </c>
      <c r="Z48" s="110">
        <v>168.35</v>
      </c>
      <c r="AA48" s="110">
        <v>228.04</v>
      </c>
      <c r="AB48" s="110">
        <v>203.67</v>
      </c>
      <c r="AC48" s="110">
        <v>197.84</v>
      </c>
      <c r="AD48" s="110">
        <v>223.2</v>
      </c>
      <c r="AE48" s="110">
        <v>118.4</v>
      </c>
      <c r="AF48" s="110">
        <v>157.72999999999999</v>
      </c>
      <c r="AG48" s="110">
        <v>45.31</v>
      </c>
      <c r="AH48" s="110">
        <v>88.08</v>
      </c>
      <c r="AI48" s="110"/>
      <c r="AJ48" s="109"/>
      <c r="AK48" s="110"/>
      <c r="AL48" s="110"/>
      <c r="AM48" s="110"/>
      <c r="AN48" s="111"/>
      <c r="AO48" s="110"/>
      <c r="AP48" s="110"/>
      <c r="AQ48" s="111"/>
      <c r="AR48" s="110"/>
      <c r="AS48" s="110"/>
      <c r="AT48" s="110"/>
      <c r="AU48" s="139">
        <f t="shared" si="5"/>
        <v>13.5</v>
      </c>
      <c r="AW48" s="149" t="s">
        <v>895</v>
      </c>
      <c r="AX48" s="152">
        <v>237.89</v>
      </c>
      <c r="BB48" s="84"/>
      <c r="BC48" s="84"/>
      <c r="BJ48" s="81"/>
      <c r="BM48" s="87"/>
      <c r="BN48" s="87"/>
      <c r="BP48" s="82"/>
      <c r="BQ48" s="23"/>
    </row>
    <row r="49" spans="1:50" ht="11.25" customHeight="1">
      <c r="A49" s="140">
        <v>0</v>
      </c>
      <c r="B49" s="141">
        <f>B51+1</f>
        <v>12.75</v>
      </c>
      <c r="C49" s="53" t="s">
        <v>840</v>
      </c>
      <c r="D49" s="63" t="s">
        <v>874</v>
      </c>
      <c r="E49" s="93">
        <v>0</v>
      </c>
      <c r="F49" s="55">
        <f t="shared" si="3"/>
        <v>246.24</v>
      </c>
      <c r="G49" s="55">
        <f t="shared" si="4"/>
        <v>69.19</v>
      </c>
      <c r="H49" s="93">
        <v>282.8</v>
      </c>
      <c r="I49" s="110">
        <v>315.43</v>
      </c>
      <c r="J49" s="110">
        <v>272.94</v>
      </c>
      <c r="K49" s="110">
        <v>273.92</v>
      </c>
      <c r="L49" s="110">
        <v>271.37</v>
      </c>
      <c r="M49" s="110">
        <v>295.67</v>
      </c>
      <c r="N49" s="110">
        <v>290.39999999999998</v>
      </c>
      <c r="O49" s="110">
        <v>246.24</v>
      </c>
      <c r="P49" s="110">
        <v>295.47000000000003</v>
      </c>
      <c r="Q49" s="110"/>
      <c r="R49" s="118"/>
      <c r="S49" s="118"/>
      <c r="T49" s="109"/>
      <c r="U49" s="109"/>
      <c r="V49" s="109"/>
      <c r="W49" s="109"/>
      <c r="X49" s="109"/>
      <c r="Y49" s="109"/>
      <c r="Z49" s="109"/>
      <c r="AA49" s="109"/>
      <c r="AB49" s="109"/>
      <c r="AC49" s="109"/>
      <c r="AD49" s="109"/>
      <c r="AE49" s="109"/>
      <c r="AF49" s="109"/>
      <c r="AG49" s="113"/>
      <c r="AH49" s="113"/>
      <c r="AI49" s="110"/>
      <c r="AJ49" s="110"/>
      <c r="AK49" s="110"/>
      <c r="AL49" s="110"/>
      <c r="AM49" s="110"/>
      <c r="AN49" s="110"/>
      <c r="AO49" s="110"/>
      <c r="AP49" s="110"/>
      <c r="AQ49" s="110"/>
      <c r="AR49" s="110"/>
      <c r="AS49" s="110"/>
      <c r="AT49" s="110"/>
      <c r="AU49" s="139">
        <f t="shared" si="5"/>
        <v>13</v>
      </c>
      <c r="AW49" s="53" t="s">
        <v>840</v>
      </c>
      <c r="AX49" s="152">
        <v>231.75</v>
      </c>
    </row>
    <row r="50" spans="1:50" ht="11.25" customHeight="1">
      <c r="A50" s="140"/>
      <c r="B50" s="141"/>
      <c r="D50" s="63" t="s">
        <v>875</v>
      </c>
      <c r="E50" s="93">
        <v>0</v>
      </c>
      <c r="F50" s="55">
        <f t="shared" si="3"/>
        <v>157.41999999999999</v>
      </c>
      <c r="G50" s="55">
        <f t="shared" si="4"/>
        <v>68.09</v>
      </c>
      <c r="H50" s="93">
        <v>183.35</v>
      </c>
      <c r="I50" s="116">
        <v>225.51</v>
      </c>
      <c r="J50" s="116">
        <v>176.21</v>
      </c>
      <c r="K50" s="116">
        <v>185.89</v>
      </c>
      <c r="L50" s="116">
        <v>170.41</v>
      </c>
      <c r="M50" s="116">
        <v>181.64</v>
      </c>
      <c r="N50" s="116">
        <v>171.39</v>
      </c>
      <c r="O50" s="116">
        <v>157.41999999999999</v>
      </c>
      <c r="P50" s="116">
        <v>207.63</v>
      </c>
      <c r="Q50" s="110"/>
      <c r="R50" s="118"/>
      <c r="S50" s="118"/>
      <c r="T50" s="109"/>
      <c r="U50" s="109"/>
      <c r="V50" s="109"/>
      <c r="W50" s="109"/>
      <c r="X50" s="109"/>
      <c r="Y50" s="109"/>
      <c r="Z50" s="109"/>
      <c r="AA50" s="109"/>
      <c r="AB50" s="109"/>
      <c r="AC50" s="109"/>
      <c r="AD50" s="109"/>
      <c r="AE50" s="109"/>
      <c r="AF50" s="109"/>
      <c r="AG50" s="113"/>
      <c r="AH50" s="113"/>
      <c r="AI50" s="110"/>
      <c r="AJ50" s="110"/>
      <c r="AK50" s="110"/>
      <c r="AL50" s="110"/>
      <c r="AM50" s="110"/>
      <c r="AN50" s="110"/>
      <c r="AO50" s="110"/>
      <c r="AP50" s="110"/>
      <c r="AQ50" s="110"/>
      <c r="AR50" s="110"/>
      <c r="AS50" s="110"/>
      <c r="AT50" s="110"/>
      <c r="AU50" s="139">
        <f t="shared" si="5"/>
        <v>12.5</v>
      </c>
      <c r="AW50" s="69" t="s">
        <v>908</v>
      </c>
      <c r="AX50" s="152">
        <v>231.75</v>
      </c>
    </row>
    <row r="51" spans="1:50" ht="11.25" customHeight="1">
      <c r="A51" s="140">
        <v>0</v>
      </c>
      <c r="B51" s="141">
        <f>B53+1</f>
        <v>11.75</v>
      </c>
      <c r="C51" s="53" t="s">
        <v>844</v>
      </c>
      <c r="D51" s="63" t="s">
        <v>874</v>
      </c>
      <c r="E51" s="93">
        <v>0</v>
      </c>
      <c r="F51" s="55">
        <f t="shared" si="3"/>
        <v>193.74</v>
      </c>
      <c r="G51" s="55">
        <f t="shared" si="4"/>
        <v>83.93</v>
      </c>
      <c r="H51" s="93">
        <v>242.09</v>
      </c>
      <c r="I51" s="110">
        <v>193.74</v>
      </c>
      <c r="J51" s="110">
        <v>260.92</v>
      </c>
      <c r="K51" s="110">
        <v>252.39</v>
      </c>
      <c r="L51" s="110">
        <v>264.47000000000003</v>
      </c>
      <c r="M51" s="110">
        <v>238.53</v>
      </c>
      <c r="N51" s="110">
        <v>265.06</v>
      </c>
      <c r="O51" s="110">
        <v>277.67</v>
      </c>
      <c r="P51" s="110">
        <v>247.85</v>
      </c>
      <c r="Q51" s="110"/>
      <c r="R51" s="119"/>
      <c r="S51" s="119"/>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39">
        <f t="shared" si="5"/>
        <v>12</v>
      </c>
      <c r="AW51" s="53" t="s">
        <v>844</v>
      </c>
      <c r="AX51" s="152">
        <v>230.22</v>
      </c>
    </row>
    <row r="52" spans="1:50" ht="11.25" customHeight="1">
      <c r="A52" s="140"/>
      <c r="B52" s="141"/>
      <c r="D52" s="63" t="s">
        <v>875</v>
      </c>
      <c r="E52" s="93">
        <v>0</v>
      </c>
      <c r="F52" s="55">
        <f t="shared" si="3"/>
        <v>177.79</v>
      </c>
      <c r="G52" s="55">
        <f t="shared" si="4"/>
        <v>69.91</v>
      </c>
      <c r="H52" s="93">
        <v>218.43</v>
      </c>
      <c r="I52" s="110">
        <v>177.79</v>
      </c>
      <c r="J52" s="110">
        <v>228.71</v>
      </c>
      <c r="K52" s="110">
        <v>242.01</v>
      </c>
      <c r="L52" s="110">
        <v>233.86</v>
      </c>
      <c r="M52" s="110">
        <v>214.11</v>
      </c>
      <c r="N52" s="110">
        <v>240.91</v>
      </c>
      <c r="O52" s="110">
        <v>247.7</v>
      </c>
      <c r="P52" s="110">
        <v>230.66</v>
      </c>
      <c r="Q52" s="110"/>
      <c r="R52" s="119"/>
      <c r="S52" s="119"/>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39">
        <f t="shared" si="5"/>
        <v>11.5</v>
      </c>
      <c r="AW52" s="69" t="s">
        <v>912</v>
      </c>
      <c r="AX52" s="152">
        <v>230.22</v>
      </c>
    </row>
    <row r="53" spans="1:50" ht="11.25" customHeight="1">
      <c r="A53" s="140">
        <v>0</v>
      </c>
      <c r="B53" s="141">
        <f>B55+1</f>
        <v>10.75</v>
      </c>
      <c r="C53" s="62" t="s">
        <v>824</v>
      </c>
      <c r="D53" s="63" t="s">
        <v>874</v>
      </c>
      <c r="E53" s="93">
        <v>0</v>
      </c>
      <c r="F53" s="55">
        <f t="shared" si="3"/>
        <v>242.49</v>
      </c>
      <c r="G53" s="55">
        <f t="shared" si="4"/>
        <v>83</v>
      </c>
      <c r="H53" s="93">
        <v>274.41000000000003</v>
      </c>
      <c r="I53" s="108">
        <v>242.49</v>
      </c>
      <c r="J53" s="109">
        <v>325.49</v>
      </c>
      <c r="K53" s="108">
        <v>287.29000000000002</v>
      </c>
      <c r="L53" s="108">
        <v>267.5</v>
      </c>
      <c r="M53" s="108">
        <v>258.58999999999997</v>
      </c>
      <c r="N53" s="108">
        <v>296.22000000000003</v>
      </c>
      <c r="O53" s="109"/>
      <c r="P53" s="109"/>
      <c r="Q53" s="109"/>
      <c r="R53" s="109"/>
      <c r="S53" s="109"/>
      <c r="T53" s="109"/>
      <c r="U53" s="109"/>
      <c r="V53" s="109"/>
      <c r="W53" s="109"/>
      <c r="X53" s="109"/>
      <c r="Y53" s="109"/>
      <c r="Z53" s="109"/>
      <c r="AA53" s="109"/>
      <c r="AB53" s="109"/>
      <c r="AC53" s="109"/>
      <c r="AD53" s="109"/>
      <c r="AE53" s="109"/>
      <c r="AF53" s="109"/>
      <c r="AG53" s="109"/>
      <c r="AH53" s="109"/>
      <c r="AI53" s="110"/>
      <c r="AJ53" s="109"/>
      <c r="AK53" s="110"/>
      <c r="AL53" s="110"/>
      <c r="AM53" s="110"/>
      <c r="AN53" s="111"/>
      <c r="AO53" s="110"/>
      <c r="AP53" s="110"/>
      <c r="AQ53" s="111"/>
      <c r="AR53" s="110"/>
      <c r="AS53" s="110"/>
      <c r="AT53" s="110"/>
      <c r="AU53" s="139">
        <f t="shared" si="5"/>
        <v>11</v>
      </c>
      <c r="AW53" s="62" t="s">
        <v>824</v>
      </c>
      <c r="AX53" s="152">
        <v>229.25</v>
      </c>
    </row>
    <row r="54" spans="1:50" ht="11.25" customHeight="1">
      <c r="A54" s="140"/>
      <c r="B54" s="141"/>
      <c r="C54" s="62"/>
      <c r="D54" s="63" t="s">
        <v>875</v>
      </c>
      <c r="E54" s="93">
        <v>0</v>
      </c>
      <c r="F54" s="55">
        <f t="shared" si="3"/>
        <v>170.91</v>
      </c>
      <c r="G54" s="55">
        <f t="shared" si="4"/>
        <v>42.819999999999993</v>
      </c>
      <c r="H54" s="93">
        <v>186.4</v>
      </c>
      <c r="I54" s="108">
        <v>178.29</v>
      </c>
      <c r="J54" s="109">
        <v>213.73</v>
      </c>
      <c r="K54" s="108">
        <v>200.86</v>
      </c>
      <c r="L54" s="108">
        <v>175.34</v>
      </c>
      <c r="M54" s="108">
        <v>170.91</v>
      </c>
      <c r="N54" s="108">
        <v>190.38</v>
      </c>
      <c r="O54" s="109"/>
      <c r="P54" s="109"/>
      <c r="Q54" s="109"/>
      <c r="R54" s="109"/>
      <c r="S54" s="109"/>
      <c r="T54" s="109"/>
      <c r="U54" s="109"/>
      <c r="V54" s="109"/>
      <c r="W54" s="109"/>
      <c r="X54" s="109"/>
      <c r="Y54" s="109"/>
      <c r="Z54" s="109"/>
      <c r="AA54" s="109"/>
      <c r="AB54" s="109"/>
      <c r="AC54" s="109"/>
      <c r="AD54" s="109"/>
      <c r="AE54" s="109"/>
      <c r="AF54" s="109"/>
      <c r="AG54" s="109"/>
      <c r="AH54" s="109"/>
      <c r="AI54" s="110"/>
      <c r="AJ54" s="109"/>
      <c r="AK54" s="110"/>
      <c r="AL54" s="110"/>
      <c r="AM54" s="110"/>
      <c r="AN54" s="111"/>
      <c r="AO54" s="110"/>
      <c r="AP54" s="110"/>
      <c r="AQ54" s="111"/>
      <c r="AR54" s="110"/>
      <c r="AS54" s="110"/>
      <c r="AT54" s="110"/>
      <c r="AU54" s="139">
        <f t="shared" si="5"/>
        <v>10.5</v>
      </c>
      <c r="AW54" s="148" t="s">
        <v>887</v>
      </c>
      <c r="AX54" s="152">
        <v>229.25</v>
      </c>
    </row>
    <row r="55" spans="1:50" ht="11.25" customHeight="1">
      <c r="A55" s="140">
        <v>0</v>
      </c>
      <c r="B55" s="141">
        <f>B57+1</f>
        <v>9.75</v>
      </c>
      <c r="C55" s="62" t="s">
        <v>829</v>
      </c>
      <c r="D55" s="63" t="s">
        <v>874</v>
      </c>
      <c r="E55" s="93">
        <v>0</v>
      </c>
      <c r="F55" s="55">
        <f t="shared" si="3"/>
        <v>149.55000000000001</v>
      </c>
      <c r="G55" s="55">
        <f t="shared" si="4"/>
        <v>292.12</v>
      </c>
      <c r="H55" s="93">
        <v>280.89999999999998</v>
      </c>
      <c r="I55" s="110">
        <v>227.25</v>
      </c>
      <c r="J55" s="110">
        <v>369.02</v>
      </c>
      <c r="K55" s="110">
        <v>441.67</v>
      </c>
      <c r="L55" s="110">
        <v>342</v>
      </c>
      <c r="M55" s="110">
        <v>350.49</v>
      </c>
      <c r="N55" s="110">
        <v>285.62</v>
      </c>
      <c r="O55" s="110">
        <v>308.39</v>
      </c>
      <c r="P55" s="110">
        <v>333.19</v>
      </c>
      <c r="Q55" s="110">
        <v>360.51</v>
      </c>
      <c r="R55" s="110">
        <v>282.64</v>
      </c>
      <c r="S55" s="110">
        <v>335.03</v>
      </c>
      <c r="T55" s="110">
        <v>273.73</v>
      </c>
      <c r="U55" s="110">
        <v>275.44</v>
      </c>
      <c r="V55" s="110">
        <v>229.03</v>
      </c>
      <c r="W55" s="110">
        <v>246.95</v>
      </c>
      <c r="X55" s="110">
        <v>228.68</v>
      </c>
      <c r="Y55" s="110">
        <v>172.24</v>
      </c>
      <c r="Z55" s="110">
        <v>149.55000000000001</v>
      </c>
      <c r="AA55" s="110">
        <v>236.95</v>
      </c>
      <c r="AB55" s="110"/>
      <c r="AC55" s="109"/>
      <c r="AD55" s="109"/>
      <c r="AE55" s="109"/>
      <c r="AF55" s="109"/>
      <c r="AG55" s="109"/>
      <c r="AH55" s="109"/>
      <c r="AI55" s="110"/>
      <c r="AJ55" s="109"/>
      <c r="AK55" s="110"/>
      <c r="AL55" s="110"/>
      <c r="AM55" s="110"/>
      <c r="AN55" s="111"/>
      <c r="AO55" s="110"/>
      <c r="AP55" s="110"/>
      <c r="AQ55" s="111"/>
      <c r="AR55" s="110"/>
      <c r="AS55" s="110"/>
      <c r="AT55" s="110"/>
      <c r="AU55" s="139">
        <f t="shared" si="5"/>
        <v>10</v>
      </c>
      <c r="AW55" s="62" t="s">
        <v>829</v>
      </c>
      <c r="AX55" s="142">
        <v>225.3</v>
      </c>
    </row>
    <row r="56" spans="1:50" ht="11.25" customHeight="1">
      <c r="A56" s="140"/>
      <c r="B56" s="141"/>
      <c r="C56" s="62"/>
      <c r="D56" s="63" t="s">
        <v>875</v>
      </c>
      <c r="E56" s="93">
        <v>0</v>
      </c>
      <c r="F56" s="55">
        <f t="shared" si="3"/>
        <v>108.05</v>
      </c>
      <c r="G56" s="55">
        <f t="shared" si="4"/>
        <v>140.03000000000003</v>
      </c>
      <c r="H56" s="93">
        <v>171.09</v>
      </c>
      <c r="I56" s="110">
        <v>146.02000000000001</v>
      </c>
      <c r="J56" s="110">
        <v>219.37</v>
      </c>
      <c r="K56" s="110">
        <v>248.08</v>
      </c>
      <c r="L56" s="110">
        <v>196.78</v>
      </c>
      <c r="M56" s="110">
        <v>209.2</v>
      </c>
      <c r="N56" s="110">
        <v>188.46</v>
      </c>
      <c r="O56" s="110">
        <v>190.78</v>
      </c>
      <c r="P56" s="110">
        <v>204.87</v>
      </c>
      <c r="Q56" s="110">
        <v>229.66</v>
      </c>
      <c r="R56" s="110">
        <v>171.4</v>
      </c>
      <c r="S56" s="110">
        <v>177.13</v>
      </c>
      <c r="T56" s="110">
        <v>170.21</v>
      </c>
      <c r="U56" s="110">
        <v>169.17</v>
      </c>
      <c r="V56" s="110">
        <v>138.19999999999999</v>
      </c>
      <c r="W56" s="110">
        <v>145.66</v>
      </c>
      <c r="X56" s="110">
        <v>135.5</v>
      </c>
      <c r="Y56" s="110">
        <v>116.48</v>
      </c>
      <c r="Z56" s="110">
        <v>108.05</v>
      </c>
      <c r="AA56" s="110">
        <v>143.75</v>
      </c>
      <c r="AB56" s="110"/>
      <c r="AC56" s="109"/>
      <c r="AD56" s="109"/>
      <c r="AE56" s="109"/>
      <c r="AF56" s="109"/>
      <c r="AG56" s="109"/>
      <c r="AH56" s="109"/>
      <c r="AI56" s="110"/>
      <c r="AJ56" s="109"/>
      <c r="AK56" s="110"/>
      <c r="AL56" s="110"/>
      <c r="AM56" s="110"/>
      <c r="AN56" s="111"/>
      <c r="AO56" s="110"/>
      <c r="AP56" s="110"/>
      <c r="AQ56" s="111"/>
      <c r="AR56" s="110"/>
      <c r="AS56" s="110"/>
      <c r="AT56" s="110"/>
      <c r="AU56" s="139">
        <f t="shared" si="5"/>
        <v>9.5</v>
      </c>
      <c r="AW56" s="148" t="s">
        <v>894</v>
      </c>
      <c r="AX56" s="142">
        <v>225.3</v>
      </c>
    </row>
    <row r="57" spans="1:50" ht="11.25" customHeight="1">
      <c r="A57" s="140">
        <v>0</v>
      </c>
      <c r="B57" s="141">
        <f>B59+1</f>
        <v>8.75</v>
      </c>
      <c r="C57" s="53" t="s">
        <v>843</v>
      </c>
      <c r="D57" s="63" t="s">
        <v>874</v>
      </c>
      <c r="E57" s="93">
        <v>0</v>
      </c>
      <c r="F57" s="55">
        <f t="shared" si="3"/>
        <v>193.63</v>
      </c>
      <c r="G57" s="55">
        <f t="shared" si="4"/>
        <v>69.829999999999984</v>
      </c>
      <c r="H57" s="93">
        <v>230.32</v>
      </c>
      <c r="I57" s="110">
        <v>193.63</v>
      </c>
      <c r="J57" s="110">
        <v>238.5</v>
      </c>
      <c r="K57" s="110">
        <v>250.83</v>
      </c>
      <c r="L57" s="110">
        <v>244.98</v>
      </c>
      <c r="M57" s="110">
        <v>263.45999999999998</v>
      </c>
      <c r="N57" s="110"/>
      <c r="O57" s="110"/>
      <c r="P57" s="110"/>
      <c r="Q57" s="110"/>
      <c r="R57" s="119"/>
      <c r="S57" s="119"/>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39">
        <f t="shared" si="5"/>
        <v>9</v>
      </c>
      <c r="AW57" s="53" t="s">
        <v>843</v>
      </c>
      <c r="AX57" s="152">
        <v>214.93</v>
      </c>
    </row>
    <row r="58" spans="1:50" ht="11.25" customHeight="1">
      <c r="A58" s="140"/>
      <c r="B58" s="141"/>
      <c r="D58" s="63" t="s">
        <v>875</v>
      </c>
      <c r="E58" s="93">
        <v>0</v>
      </c>
      <c r="F58" s="55">
        <f t="shared" si="3"/>
        <v>177.75</v>
      </c>
      <c r="G58" s="55">
        <f t="shared" si="4"/>
        <v>49.740000000000009</v>
      </c>
      <c r="H58" s="93">
        <v>200.09</v>
      </c>
      <c r="I58" s="116">
        <v>177.75</v>
      </c>
      <c r="J58" s="116">
        <v>213.57</v>
      </c>
      <c r="K58" s="116">
        <v>227.49</v>
      </c>
      <c r="L58" s="116">
        <v>187.85</v>
      </c>
      <c r="M58" s="116">
        <v>198.07</v>
      </c>
      <c r="N58" s="110"/>
      <c r="O58" s="110"/>
      <c r="P58" s="110"/>
      <c r="Q58" s="110"/>
      <c r="R58" s="119"/>
      <c r="S58" s="119"/>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39">
        <f t="shared" si="5"/>
        <v>8.5</v>
      </c>
      <c r="AW58" s="69" t="s">
        <v>911</v>
      </c>
      <c r="AX58" s="152">
        <v>214.93</v>
      </c>
    </row>
    <row r="59" spans="1:50" ht="11.25" customHeight="1">
      <c r="A59" s="140">
        <v>0</v>
      </c>
      <c r="B59" s="141">
        <f>B61+1</f>
        <v>7.75</v>
      </c>
      <c r="C59" s="84" t="s">
        <v>568</v>
      </c>
      <c r="D59" s="63" t="s">
        <v>874</v>
      </c>
      <c r="E59" s="93">
        <v>0</v>
      </c>
      <c r="F59" s="55">
        <f t="shared" si="3"/>
        <v>227.96</v>
      </c>
      <c r="G59" s="55">
        <f t="shared" si="4"/>
        <v>0</v>
      </c>
      <c r="H59" s="93">
        <v>227.96</v>
      </c>
      <c r="I59" s="96"/>
      <c r="J59" s="108"/>
      <c r="K59" s="110"/>
      <c r="L59" s="110"/>
      <c r="M59" s="110"/>
      <c r="N59" s="110"/>
      <c r="O59" s="109"/>
      <c r="P59" s="109"/>
      <c r="Q59" s="109"/>
      <c r="R59" s="118"/>
      <c r="S59" s="118"/>
      <c r="T59" s="109"/>
      <c r="U59" s="109"/>
      <c r="V59" s="109"/>
      <c r="W59" s="109"/>
      <c r="X59" s="109"/>
      <c r="Y59" s="109"/>
      <c r="Z59" s="109"/>
      <c r="AA59" s="109"/>
      <c r="AB59" s="109"/>
      <c r="AC59" s="109"/>
      <c r="AD59" s="109"/>
      <c r="AE59" s="109"/>
      <c r="AF59" s="109"/>
      <c r="AG59" s="113"/>
      <c r="AH59" s="113"/>
      <c r="AI59" s="110"/>
      <c r="AJ59" s="110"/>
      <c r="AK59" s="110"/>
      <c r="AL59" s="110"/>
      <c r="AM59" s="110"/>
      <c r="AN59" s="110"/>
      <c r="AO59" s="110"/>
      <c r="AP59" s="110"/>
      <c r="AQ59" s="110"/>
      <c r="AR59" s="110"/>
      <c r="AS59" s="110"/>
      <c r="AT59" s="110"/>
      <c r="AU59" s="139">
        <f t="shared" si="5"/>
        <v>8</v>
      </c>
      <c r="AW59" s="84" t="s">
        <v>568</v>
      </c>
      <c r="AX59" s="152">
        <v>209.96</v>
      </c>
    </row>
    <row r="60" spans="1:50" ht="11.25" customHeight="1">
      <c r="A60" s="140"/>
      <c r="B60" s="141"/>
      <c r="C60" s="84"/>
      <c r="D60" s="63" t="s">
        <v>875</v>
      </c>
      <c r="E60" s="93">
        <v>0</v>
      </c>
      <c r="F60" s="55">
        <f t="shared" si="3"/>
        <v>192.14</v>
      </c>
      <c r="G60" s="55">
        <f t="shared" si="4"/>
        <v>0</v>
      </c>
      <c r="H60" s="93">
        <v>192.14</v>
      </c>
      <c r="I60" s="96"/>
      <c r="J60" s="108"/>
      <c r="K60" s="110"/>
      <c r="L60" s="110"/>
      <c r="M60" s="110"/>
      <c r="N60" s="110"/>
      <c r="O60" s="109"/>
      <c r="P60" s="109"/>
      <c r="Q60" s="109"/>
      <c r="R60" s="118"/>
      <c r="S60" s="118"/>
      <c r="T60" s="109"/>
      <c r="U60" s="109"/>
      <c r="V60" s="109"/>
      <c r="W60" s="109"/>
      <c r="X60" s="109"/>
      <c r="Y60" s="109"/>
      <c r="Z60" s="109"/>
      <c r="AA60" s="109"/>
      <c r="AB60" s="109"/>
      <c r="AC60" s="109"/>
      <c r="AD60" s="109"/>
      <c r="AE60" s="109"/>
      <c r="AF60" s="109"/>
      <c r="AG60" s="113"/>
      <c r="AH60" s="113"/>
      <c r="AI60" s="110"/>
      <c r="AJ60" s="110"/>
      <c r="AK60" s="110"/>
      <c r="AL60" s="110"/>
      <c r="AM60" s="110"/>
      <c r="AN60" s="110"/>
      <c r="AO60" s="110"/>
      <c r="AP60" s="110"/>
      <c r="AQ60" s="110"/>
      <c r="AR60" s="110"/>
      <c r="AS60" s="110"/>
      <c r="AT60" s="110"/>
      <c r="AU60" s="139">
        <f t="shared" si="5"/>
        <v>7.5</v>
      </c>
      <c r="AW60" s="151" t="s">
        <v>903</v>
      </c>
      <c r="AX60" s="152">
        <v>209.96</v>
      </c>
    </row>
    <row r="61" spans="1:50" ht="11.25" customHeight="1">
      <c r="A61" s="140">
        <v>0</v>
      </c>
      <c r="B61" s="141">
        <f>B63+1</f>
        <v>6.75</v>
      </c>
      <c r="C61" s="84" t="s">
        <v>552</v>
      </c>
      <c r="D61" s="63" t="s">
        <v>874</v>
      </c>
      <c r="E61" s="93">
        <v>0</v>
      </c>
      <c r="F61" s="55">
        <f t="shared" si="3"/>
        <v>226.55</v>
      </c>
      <c r="G61" s="55">
        <f t="shared" si="4"/>
        <v>0</v>
      </c>
      <c r="H61" s="93">
        <v>226.55</v>
      </c>
      <c r="I61" s="96"/>
      <c r="J61" s="108"/>
      <c r="K61" s="110"/>
      <c r="L61" s="110"/>
      <c r="M61" s="117"/>
      <c r="N61" s="110"/>
      <c r="O61" s="109"/>
      <c r="P61" s="109"/>
      <c r="Q61" s="109"/>
      <c r="R61" s="118"/>
      <c r="S61" s="118"/>
      <c r="T61" s="109"/>
      <c r="U61" s="109"/>
      <c r="V61" s="109"/>
      <c r="W61" s="109"/>
      <c r="X61" s="109"/>
      <c r="Y61" s="109"/>
      <c r="Z61" s="109"/>
      <c r="AA61" s="109"/>
      <c r="AB61" s="109"/>
      <c r="AC61" s="109"/>
      <c r="AD61" s="109"/>
      <c r="AE61" s="109"/>
      <c r="AF61" s="109"/>
      <c r="AG61" s="113"/>
      <c r="AH61" s="113"/>
      <c r="AI61" s="110"/>
      <c r="AJ61" s="110"/>
      <c r="AK61" s="110"/>
      <c r="AL61" s="110"/>
      <c r="AM61" s="110"/>
      <c r="AN61" s="110"/>
      <c r="AO61" s="110"/>
      <c r="AP61" s="110"/>
      <c r="AQ61" s="110"/>
      <c r="AR61" s="110"/>
      <c r="AS61" s="110"/>
      <c r="AT61" s="110"/>
      <c r="AU61" s="139">
        <f t="shared" si="5"/>
        <v>7</v>
      </c>
      <c r="AW61" s="84" t="s">
        <v>552</v>
      </c>
      <c r="AX61" s="152">
        <v>204.88</v>
      </c>
    </row>
    <row r="62" spans="1:50" ht="11.25" customHeight="1">
      <c r="A62" s="140"/>
      <c r="B62" s="141"/>
      <c r="C62" s="84"/>
      <c r="D62" s="63" t="s">
        <v>875</v>
      </c>
      <c r="E62" s="93">
        <v>0</v>
      </c>
      <c r="F62" s="55">
        <f t="shared" si="3"/>
        <v>183.37</v>
      </c>
      <c r="G62" s="55">
        <f t="shared" si="4"/>
        <v>0</v>
      </c>
      <c r="H62" s="93">
        <v>183.37</v>
      </c>
      <c r="I62" s="96"/>
      <c r="J62" s="108"/>
      <c r="K62" s="110"/>
      <c r="L62" s="110"/>
      <c r="M62" s="110"/>
      <c r="N62" s="110"/>
      <c r="O62" s="109"/>
      <c r="P62" s="109"/>
      <c r="Q62" s="109"/>
      <c r="R62" s="118"/>
      <c r="S62" s="118"/>
      <c r="T62" s="109"/>
      <c r="U62" s="109"/>
      <c r="V62" s="109"/>
      <c r="W62" s="109"/>
      <c r="X62" s="109"/>
      <c r="Y62" s="109"/>
      <c r="Z62" s="109"/>
      <c r="AA62" s="109"/>
      <c r="AB62" s="109"/>
      <c r="AC62" s="109"/>
      <c r="AD62" s="109"/>
      <c r="AE62" s="109"/>
      <c r="AF62" s="109"/>
      <c r="AG62" s="113"/>
      <c r="AH62" s="113"/>
      <c r="AI62" s="110"/>
      <c r="AJ62" s="110"/>
      <c r="AK62" s="110"/>
      <c r="AL62" s="110"/>
      <c r="AM62" s="110"/>
      <c r="AN62" s="110"/>
      <c r="AO62" s="110"/>
      <c r="AP62" s="110"/>
      <c r="AQ62" s="110"/>
      <c r="AR62" s="110"/>
      <c r="AS62" s="110"/>
      <c r="AT62" s="110"/>
      <c r="AU62" s="139">
        <f t="shared" si="5"/>
        <v>6.5</v>
      </c>
      <c r="AW62" s="151" t="s">
        <v>901</v>
      </c>
      <c r="AX62" s="152">
        <v>204.88</v>
      </c>
    </row>
    <row r="63" spans="1:50" ht="11.25" customHeight="1">
      <c r="A63" s="140">
        <v>0</v>
      </c>
      <c r="B63" s="141">
        <f>B65+1</f>
        <v>5.75</v>
      </c>
      <c r="C63" s="62" t="s">
        <v>686</v>
      </c>
      <c r="D63" s="63" t="s">
        <v>874</v>
      </c>
      <c r="E63" s="93">
        <v>0</v>
      </c>
      <c r="F63" s="55">
        <f t="shared" si="3"/>
        <v>200.13</v>
      </c>
      <c r="G63" s="55">
        <f t="shared" si="4"/>
        <v>5.789999999999992</v>
      </c>
      <c r="H63" s="93">
        <v>202.33</v>
      </c>
      <c r="I63" s="110">
        <v>200.13</v>
      </c>
      <c r="J63" s="108">
        <v>205.92</v>
      </c>
      <c r="K63" s="108"/>
      <c r="L63" s="108"/>
      <c r="M63" s="108"/>
      <c r="N63" s="110"/>
      <c r="O63" s="109"/>
      <c r="P63" s="109"/>
      <c r="Q63" s="109"/>
      <c r="R63" s="109"/>
      <c r="S63" s="109"/>
      <c r="T63" s="109"/>
      <c r="U63" s="109"/>
      <c r="V63" s="109"/>
      <c r="W63" s="109"/>
      <c r="X63" s="109"/>
      <c r="Y63" s="109"/>
      <c r="Z63" s="109"/>
      <c r="AA63" s="109"/>
      <c r="AB63" s="109"/>
      <c r="AC63" s="109"/>
      <c r="AD63" s="109"/>
      <c r="AE63" s="109"/>
      <c r="AF63" s="109"/>
      <c r="AG63" s="109"/>
      <c r="AH63" s="109"/>
      <c r="AI63" s="110"/>
      <c r="AJ63" s="109"/>
      <c r="AK63" s="110"/>
      <c r="AL63" s="110"/>
      <c r="AM63" s="110"/>
      <c r="AN63" s="111"/>
      <c r="AO63" s="110"/>
      <c r="AP63" s="110"/>
      <c r="AQ63" s="111"/>
      <c r="AR63" s="110"/>
      <c r="AS63" s="110"/>
      <c r="AT63" s="110"/>
      <c r="AU63" s="139">
        <f t="shared" si="5"/>
        <v>6</v>
      </c>
      <c r="AW63" s="62" t="s">
        <v>686</v>
      </c>
      <c r="AX63" s="152">
        <v>189.06</v>
      </c>
    </row>
    <row r="64" spans="1:50" ht="11.25" customHeight="1">
      <c r="A64" s="140"/>
      <c r="B64" s="141"/>
      <c r="C64" s="62"/>
      <c r="D64" s="63" t="s">
        <v>875</v>
      </c>
      <c r="E64" s="93">
        <v>0</v>
      </c>
      <c r="F64" s="55">
        <f t="shared" si="3"/>
        <v>174.46</v>
      </c>
      <c r="G64" s="55">
        <f t="shared" si="4"/>
        <v>4.3599999999999852</v>
      </c>
      <c r="H64" s="93">
        <v>176.02</v>
      </c>
      <c r="I64" s="110">
        <v>174.46</v>
      </c>
      <c r="J64" s="108">
        <v>178.82</v>
      </c>
      <c r="K64" s="108"/>
      <c r="L64" s="109"/>
      <c r="M64" s="109"/>
      <c r="N64" s="110"/>
      <c r="O64" s="109"/>
      <c r="P64" s="109"/>
      <c r="Q64" s="109"/>
      <c r="R64" s="109"/>
      <c r="S64" s="109"/>
      <c r="T64" s="109"/>
      <c r="U64" s="109"/>
      <c r="V64" s="109"/>
      <c r="W64" s="109"/>
      <c r="X64" s="109"/>
      <c r="Y64" s="109"/>
      <c r="Z64" s="109"/>
      <c r="AA64" s="109"/>
      <c r="AB64" s="109"/>
      <c r="AC64" s="109"/>
      <c r="AD64" s="109"/>
      <c r="AE64" s="109"/>
      <c r="AF64" s="109"/>
      <c r="AG64" s="109"/>
      <c r="AH64" s="109"/>
      <c r="AI64" s="110"/>
      <c r="AJ64" s="109"/>
      <c r="AK64" s="110"/>
      <c r="AL64" s="110"/>
      <c r="AM64" s="110"/>
      <c r="AN64" s="111"/>
      <c r="AO64" s="110"/>
      <c r="AP64" s="110"/>
      <c r="AQ64" s="111"/>
      <c r="AR64" s="110"/>
      <c r="AS64" s="110"/>
      <c r="AT64" s="110"/>
      <c r="AU64" s="139">
        <f t="shared" si="5"/>
        <v>5.5</v>
      </c>
      <c r="AW64" s="148" t="s">
        <v>892</v>
      </c>
      <c r="AX64" s="152">
        <v>189.06</v>
      </c>
    </row>
    <row r="65" spans="1:50" ht="11.25" customHeight="1">
      <c r="A65" s="140">
        <v>0</v>
      </c>
      <c r="B65" s="141">
        <f>B67+1</f>
        <v>4.75</v>
      </c>
      <c r="C65" s="91" t="s">
        <v>832</v>
      </c>
      <c r="D65" s="63" t="s">
        <v>874</v>
      </c>
      <c r="E65" s="93">
        <v>0</v>
      </c>
      <c r="F65" s="55">
        <f t="shared" si="3"/>
        <v>158.5</v>
      </c>
      <c r="G65" s="55">
        <f t="shared" si="4"/>
        <v>0</v>
      </c>
      <c r="H65" s="93">
        <v>158.5</v>
      </c>
      <c r="I65" s="107"/>
      <c r="J65" s="108"/>
      <c r="K65" s="110"/>
      <c r="L65" s="110"/>
      <c r="M65" s="110"/>
      <c r="N65" s="110"/>
      <c r="O65" s="108"/>
      <c r="P65" s="108"/>
      <c r="Q65" s="109"/>
      <c r="R65" s="118"/>
      <c r="S65" s="118"/>
      <c r="T65" s="109"/>
      <c r="U65" s="109"/>
      <c r="V65" s="109"/>
      <c r="W65" s="109"/>
      <c r="X65" s="109"/>
      <c r="Y65" s="109"/>
      <c r="Z65" s="109"/>
      <c r="AA65" s="109"/>
      <c r="AB65" s="109"/>
      <c r="AC65" s="109"/>
      <c r="AD65" s="109"/>
      <c r="AE65" s="109"/>
      <c r="AF65" s="109"/>
      <c r="AG65" s="113"/>
      <c r="AH65" s="113"/>
      <c r="AI65" s="110"/>
      <c r="AJ65" s="110"/>
      <c r="AK65" s="110"/>
      <c r="AL65" s="110"/>
      <c r="AM65" s="110"/>
      <c r="AN65" s="110"/>
      <c r="AO65" s="110"/>
      <c r="AP65" s="110"/>
      <c r="AQ65" s="110"/>
      <c r="AR65" s="110"/>
      <c r="AS65" s="110"/>
      <c r="AT65" s="110"/>
      <c r="AU65" s="139">
        <f t="shared" si="5"/>
        <v>5</v>
      </c>
      <c r="AW65" s="91" t="s">
        <v>832</v>
      </c>
      <c r="AX65" s="142">
        <v>134.80000000000001</v>
      </c>
    </row>
    <row r="66" spans="1:50" ht="11.25" customHeight="1">
      <c r="A66" s="140"/>
      <c r="B66" s="141"/>
      <c r="C66" s="91"/>
      <c r="D66" s="63" t="s">
        <v>875</v>
      </c>
      <c r="E66" s="93">
        <v>0</v>
      </c>
      <c r="F66" s="55">
        <f t="shared" si="3"/>
        <v>112.36</v>
      </c>
      <c r="G66" s="55">
        <f t="shared" si="4"/>
        <v>0</v>
      </c>
      <c r="H66" s="93">
        <v>112.36</v>
      </c>
      <c r="I66" s="96"/>
      <c r="J66" s="108"/>
      <c r="K66" s="110"/>
      <c r="L66" s="110"/>
      <c r="M66" s="110"/>
      <c r="N66" s="110"/>
      <c r="O66" s="109"/>
      <c r="P66" s="109"/>
      <c r="Q66" s="109"/>
      <c r="R66" s="118"/>
      <c r="S66" s="118"/>
      <c r="T66" s="109"/>
      <c r="U66" s="109"/>
      <c r="V66" s="109"/>
      <c r="W66" s="109"/>
      <c r="X66" s="109"/>
      <c r="Y66" s="109"/>
      <c r="Z66" s="109"/>
      <c r="AA66" s="109"/>
      <c r="AB66" s="109"/>
      <c r="AC66" s="109"/>
      <c r="AD66" s="109"/>
      <c r="AE66" s="109"/>
      <c r="AF66" s="109"/>
      <c r="AG66" s="113"/>
      <c r="AH66" s="113"/>
      <c r="AI66" s="110"/>
      <c r="AJ66" s="110"/>
      <c r="AK66" s="110"/>
      <c r="AL66" s="110"/>
      <c r="AM66" s="110"/>
      <c r="AN66" s="110"/>
      <c r="AO66" s="110"/>
      <c r="AP66" s="110"/>
      <c r="AQ66" s="110"/>
      <c r="AR66" s="110"/>
      <c r="AS66" s="110"/>
      <c r="AT66" s="110"/>
      <c r="AU66" s="139">
        <f t="shared" si="5"/>
        <v>4.5</v>
      </c>
      <c r="AW66" s="150" t="s">
        <v>898</v>
      </c>
      <c r="AX66" s="142">
        <v>134.80000000000001</v>
      </c>
    </row>
    <row r="67" spans="1:50" ht="11.25" customHeight="1">
      <c r="A67" s="140">
        <v>0</v>
      </c>
      <c r="B67" s="141">
        <f>B69+1</f>
        <v>3.75</v>
      </c>
      <c r="C67" s="53" t="s">
        <v>818</v>
      </c>
      <c r="D67" s="63" t="s">
        <v>874</v>
      </c>
      <c r="E67" s="93">
        <v>0</v>
      </c>
      <c r="F67" s="55">
        <f t="shared" si="3"/>
        <v>203.56</v>
      </c>
      <c r="G67" s="55">
        <f t="shared" si="4"/>
        <v>73.63</v>
      </c>
      <c r="H67" s="93">
        <v>244.45</v>
      </c>
      <c r="I67" s="110">
        <v>203.56</v>
      </c>
      <c r="J67" s="110">
        <v>277.19</v>
      </c>
      <c r="K67" s="110">
        <v>264.45999999999998</v>
      </c>
      <c r="L67" s="110">
        <v>215.69</v>
      </c>
      <c r="M67" s="110">
        <v>227.51</v>
      </c>
      <c r="N67" s="110">
        <v>244.75</v>
      </c>
      <c r="O67" s="110">
        <v>249.31</v>
      </c>
      <c r="P67" s="108"/>
      <c r="Q67" s="108"/>
      <c r="R67" s="108"/>
      <c r="S67" s="108"/>
      <c r="T67" s="108"/>
      <c r="U67" s="108"/>
      <c r="V67" s="108"/>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39">
        <f t="shared" si="5"/>
        <v>4</v>
      </c>
      <c r="AW67" s="53" t="s">
        <v>818</v>
      </c>
      <c r="AX67" s="152">
        <v>219.14</v>
      </c>
    </row>
    <row r="68" spans="1:50" ht="11.25" customHeight="1">
      <c r="A68" s="140"/>
      <c r="B68" s="141"/>
      <c r="D68" s="63" t="s">
        <v>875</v>
      </c>
      <c r="E68" s="93">
        <v>0</v>
      </c>
      <c r="F68" s="55">
        <f t="shared" si="3"/>
        <v>178.54</v>
      </c>
      <c r="G68" s="55">
        <f t="shared" si="4"/>
        <v>103.6</v>
      </c>
      <c r="H68" s="93">
        <v>282.14</v>
      </c>
      <c r="I68" s="110">
        <v>178.54</v>
      </c>
      <c r="J68" s="110">
        <v>247.23</v>
      </c>
      <c r="K68" s="110">
        <v>212.32</v>
      </c>
      <c r="L68" s="110">
        <v>196.45</v>
      </c>
      <c r="M68" s="110">
        <v>198.51</v>
      </c>
      <c r="N68" s="110">
        <v>209.35</v>
      </c>
      <c r="O68" s="110">
        <v>221.98</v>
      </c>
      <c r="P68" s="108"/>
      <c r="Q68" s="108"/>
      <c r="R68" s="108"/>
      <c r="S68" s="108"/>
      <c r="T68" s="108"/>
      <c r="U68" s="108"/>
      <c r="V68" s="108"/>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39">
        <f t="shared" si="5"/>
        <v>3.5</v>
      </c>
      <c r="AW68" s="69" t="s">
        <v>914</v>
      </c>
      <c r="AX68" s="152">
        <v>219.14</v>
      </c>
    </row>
    <row r="69" spans="1:50" ht="11.25" customHeight="1">
      <c r="A69" s="140">
        <v>0</v>
      </c>
      <c r="B69" s="141">
        <f>B71+1</f>
        <v>2.75</v>
      </c>
      <c r="C69" s="69" t="s">
        <v>820</v>
      </c>
      <c r="D69" s="63" t="s">
        <v>874</v>
      </c>
      <c r="E69" s="93">
        <v>0</v>
      </c>
      <c r="F69" s="55">
        <f t="shared" si="3"/>
        <v>208.18</v>
      </c>
      <c r="G69" s="55">
        <f t="shared" si="4"/>
        <v>97.38</v>
      </c>
      <c r="H69" s="93">
        <v>244.75</v>
      </c>
      <c r="I69" s="110">
        <v>258.57</v>
      </c>
      <c r="J69" s="110">
        <v>233.45</v>
      </c>
      <c r="K69" s="110">
        <v>248.52</v>
      </c>
      <c r="L69" s="110">
        <v>208.65</v>
      </c>
      <c r="M69" s="110">
        <v>224.1</v>
      </c>
      <c r="N69" s="110">
        <v>208.18</v>
      </c>
      <c r="O69" s="110">
        <v>305.56</v>
      </c>
      <c r="P69" s="108"/>
      <c r="Q69" s="110"/>
      <c r="R69" s="119"/>
      <c r="S69" s="119"/>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39">
        <f t="shared" si="5"/>
        <v>3</v>
      </c>
      <c r="AW69" s="69" t="s">
        <v>820</v>
      </c>
      <c r="AX69" s="152">
        <v>208.76</v>
      </c>
    </row>
    <row r="70" spans="1:50" ht="11.25" customHeight="1">
      <c r="A70" s="140"/>
      <c r="B70" s="141"/>
      <c r="D70" s="63" t="s">
        <v>875</v>
      </c>
      <c r="E70" s="93">
        <v>0</v>
      </c>
      <c r="F70" s="55">
        <f t="shared" si="3"/>
        <v>159.06</v>
      </c>
      <c r="G70" s="55">
        <f t="shared" si="4"/>
        <v>128.29000000000002</v>
      </c>
      <c r="H70" s="93">
        <v>287.35000000000002</v>
      </c>
      <c r="I70" s="110">
        <v>186.13</v>
      </c>
      <c r="J70" s="110">
        <v>177.3</v>
      </c>
      <c r="K70" s="117">
        <v>195.96</v>
      </c>
      <c r="L70" s="117">
        <v>179.45</v>
      </c>
      <c r="M70" s="117">
        <v>169.14</v>
      </c>
      <c r="N70" s="117">
        <v>159.06</v>
      </c>
      <c r="O70" s="117">
        <v>212.51</v>
      </c>
      <c r="P70" s="110"/>
      <c r="Q70" s="110"/>
      <c r="R70" s="119"/>
      <c r="S70" s="119"/>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39">
        <f t="shared" si="5"/>
        <v>2.5</v>
      </c>
      <c r="AW70" s="69" t="s">
        <v>915</v>
      </c>
      <c r="AX70" s="152">
        <v>208.76</v>
      </c>
    </row>
    <row r="71" spans="1:50" ht="11.25" customHeight="1">
      <c r="A71" s="140">
        <v>0</v>
      </c>
      <c r="B71" s="141">
        <f>B73+1</f>
        <v>1.75</v>
      </c>
      <c r="C71" s="69" t="s">
        <v>224</v>
      </c>
      <c r="D71" s="63" t="s">
        <v>874</v>
      </c>
      <c r="E71" s="93">
        <v>0</v>
      </c>
      <c r="F71" s="55">
        <f t="shared" si="3"/>
        <v>723.46</v>
      </c>
      <c r="G71" s="55">
        <f t="shared" si="4"/>
        <v>0</v>
      </c>
      <c r="H71" s="93">
        <v>723.46</v>
      </c>
      <c r="I71" s="96"/>
      <c r="J71" s="116"/>
      <c r="K71" s="110"/>
      <c r="L71" s="116"/>
      <c r="M71" s="116"/>
      <c r="N71" s="110"/>
      <c r="O71" s="110"/>
      <c r="P71" s="110"/>
      <c r="Q71" s="110"/>
      <c r="R71" s="119"/>
      <c r="S71" s="119"/>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39">
        <f t="shared" si="5"/>
        <v>2</v>
      </c>
      <c r="AW71" s="69" t="s">
        <v>224</v>
      </c>
      <c r="AX71" s="152">
        <v>290.54000000000002</v>
      </c>
    </row>
    <row r="72" spans="1:50" ht="11.25" customHeight="1">
      <c r="A72" s="140"/>
      <c r="B72" s="141"/>
      <c r="D72" s="63" t="s">
        <v>875</v>
      </c>
      <c r="E72" s="93">
        <v>0</v>
      </c>
      <c r="F72" s="55">
        <f t="shared" si="3"/>
        <v>810.69</v>
      </c>
      <c r="G72" s="55">
        <f t="shared" si="4"/>
        <v>0</v>
      </c>
      <c r="H72" s="93">
        <v>810.69</v>
      </c>
      <c r="I72" s="96"/>
      <c r="J72" s="116"/>
      <c r="K72" s="110"/>
      <c r="L72" s="116"/>
      <c r="M72" s="116"/>
      <c r="N72" s="110"/>
      <c r="O72" s="110"/>
      <c r="P72" s="110"/>
      <c r="Q72" s="110"/>
      <c r="R72" s="119"/>
      <c r="S72" s="119"/>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39">
        <f t="shared" si="5"/>
        <v>1.5</v>
      </c>
      <c r="AW72" s="69" t="s">
        <v>916</v>
      </c>
      <c r="AX72" s="152">
        <v>290.54000000000002</v>
      </c>
    </row>
    <row r="73" spans="1:50" ht="11.25" customHeight="1">
      <c r="A73" s="140">
        <v>0</v>
      </c>
      <c r="B73" s="141">
        <v>0.75</v>
      </c>
      <c r="C73" s="53" t="s">
        <v>846</v>
      </c>
      <c r="D73" s="63" t="s">
        <v>874</v>
      </c>
      <c r="E73" s="93">
        <v>0</v>
      </c>
      <c r="F73" s="55">
        <f t="shared" si="3"/>
        <v>27.17</v>
      </c>
      <c r="G73" s="55">
        <f t="shared" si="4"/>
        <v>159.69999999999999</v>
      </c>
      <c r="H73" s="93">
        <v>160.72</v>
      </c>
      <c r="I73" s="110">
        <v>121.58</v>
      </c>
      <c r="J73" s="110">
        <v>125.74</v>
      </c>
      <c r="K73" s="110">
        <v>163.5</v>
      </c>
      <c r="L73" s="110">
        <v>186.87</v>
      </c>
      <c r="M73" s="110">
        <v>160.27000000000001</v>
      </c>
      <c r="N73" s="110">
        <v>125.94</v>
      </c>
      <c r="O73" s="110">
        <v>139.34</v>
      </c>
      <c r="P73" s="110">
        <v>149.87</v>
      </c>
      <c r="Q73" s="110">
        <v>130.53</v>
      </c>
      <c r="R73" s="110">
        <v>111.8</v>
      </c>
      <c r="S73" s="110">
        <v>106.47</v>
      </c>
      <c r="T73" s="110">
        <v>95.77</v>
      </c>
      <c r="U73" s="110">
        <v>71.040000000000006</v>
      </c>
      <c r="V73" s="110">
        <v>134.41999999999999</v>
      </c>
      <c r="W73" s="110">
        <v>106.49</v>
      </c>
      <c r="X73" s="110">
        <v>149.63</v>
      </c>
      <c r="Y73" s="110">
        <v>165.98</v>
      </c>
      <c r="Z73" s="110">
        <v>136.59</v>
      </c>
      <c r="AA73" s="110">
        <v>147.71</v>
      </c>
      <c r="AB73" s="110">
        <v>121</v>
      </c>
      <c r="AC73" s="110">
        <v>58.56</v>
      </c>
      <c r="AD73" s="110">
        <v>104.28</v>
      </c>
      <c r="AE73" s="110">
        <v>27.17</v>
      </c>
      <c r="AF73" s="110">
        <v>55.57</v>
      </c>
      <c r="AG73" s="110">
        <v>37.19</v>
      </c>
      <c r="AH73" s="110">
        <v>35.43</v>
      </c>
      <c r="AI73" s="110"/>
      <c r="AJ73" s="110"/>
      <c r="AK73" s="110"/>
      <c r="AL73" s="110"/>
      <c r="AM73" s="110"/>
      <c r="AN73" s="110"/>
      <c r="AO73" s="110"/>
      <c r="AP73" s="110"/>
      <c r="AQ73" s="110"/>
      <c r="AR73" s="110"/>
      <c r="AS73" s="110"/>
      <c r="AT73" s="110"/>
      <c r="AU73" s="139">
        <f t="shared" si="5"/>
        <v>1</v>
      </c>
      <c r="AW73" s="53" t="s">
        <v>846</v>
      </c>
      <c r="AX73" s="152">
        <v>88.72</v>
      </c>
    </row>
    <row r="74" spans="1:50" ht="11.25" customHeight="1">
      <c r="A74" s="140"/>
      <c r="B74" s="141"/>
      <c r="D74" s="63" t="s">
        <v>875</v>
      </c>
      <c r="E74" s="93">
        <v>0</v>
      </c>
      <c r="F74" s="55">
        <f t="shared" si="3"/>
        <v>17.399999999999999</v>
      </c>
      <c r="G74" s="55">
        <f t="shared" si="4"/>
        <v>147.48999999999998</v>
      </c>
      <c r="H74" s="93">
        <v>164.89</v>
      </c>
      <c r="I74" s="117">
        <v>72.17</v>
      </c>
      <c r="J74" s="117">
        <v>75.75</v>
      </c>
      <c r="K74" s="117">
        <v>79.52</v>
      </c>
      <c r="L74" s="117">
        <v>89.31</v>
      </c>
      <c r="M74" s="117">
        <v>83.96</v>
      </c>
      <c r="N74" s="117">
        <v>61.32</v>
      </c>
      <c r="O74" s="117">
        <v>72.72</v>
      </c>
      <c r="P74" s="117">
        <v>75.63</v>
      </c>
      <c r="Q74" s="117">
        <v>66.599999999999994</v>
      </c>
      <c r="R74" s="117">
        <v>64.62</v>
      </c>
      <c r="S74" s="117">
        <v>61.81</v>
      </c>
      <c r="T74" s="117">
        <v>51.17</v>
      </c>
      <c r="U74" s="117">
        <v>43.74</v>
      </c>
      <c r="V74" s="117">
        <v>63.04</v>
      </c>
      <c r="W74" s="117">
        <v>52.86</v>
      </c>
      <c r="X74" s="117">
        <v>73.06</v>
      </c>
      <c r="Y74" s="117">
        <v>71.12</v>
      </c>
      <c r="Z74" s="117">
        <v>64.44</v>
      </c>
      <c r="AA74" s="117">
        <v>68.510000000000005</v>
      </c>
      <c r="AB74" s="117">
        <v>67.55</v>
      </c>
      <c r="AC74" s="117">
        <v>29.93</v>
      </c>
      <c r="AD74" s="117">
        <v>56.3</v>
      </c>
      <c r="AE74" s="117">
        <v>17.399999999999999</v>
      </c>
      <c r="AF74" s="117">
        <v>36.76</v>
      </c>
      <c r="AG74" s="117">
        <v>22.94</v>
      </c>
      <c r="AH74" s="117">
        <v>20.170000000000002</v>
      </c>
      <c r="AI74" s="110"/>
      <c r="AJ74" s="110"/>
      <c r="AK74" s="110"/>
      <c r="AL74" s="110"/>
      <c r="AM74" s="110"/>
      <c r="AN74" s="110"/>
      <c r="AO74" s="110"/>
      <c r="AP74" s="110"/>
      <c r="AQ74" s="110"/>
      <c r="AR74" s="110"/>
      <c r="AS74" s="110"/>
      <c r="AT74" s="110"/>
      <c r="AU74" s="139">
        <v>0.5</v>
      </c>
      <c r="AW74" s="69" t="s">
        <v>917</v>
      </c>
      <c r="AX74" s="152">
        <v>88.72</v>
      </c>
    </row>
    <row r="76" spans="1:50" ht="11.25" customHeight="1">
      <c r="D76" s="94"/>
      <c r="E76" s="95"/>
      <c r="F76" s="95"/>
      <c r="G76" s="94"/>
      <c r="H76" s="93"/>
      <c r="I76" s="6"/>
      <c r="J76" s="106"/>
      <c r="K76" s="55"/>
      <c r="L76" s="55"/>
      <c r="M76" s="60"/>
    </row>
    <row r="77" spans="1:50" ht="11.25" customHeight="1">
      <c r="D77" s="55"/>
      <c r="E77" s="55"/>
      <c r="F77" s="55"/>
      <c r="G77" s="55"/>
      <c r="H77" s="55"/>
      <c r="I77" s="15"/>
      <c r="J77" s="106"/>
      <c r="K77" s="55"/>
      <c r="L77" s="55"/>
      <c r="M77" s="60"/>
    </row>
    <row r="78" spans="1:50" ht="11.25" customHeight="1">
      <c r="C78" s="189" t="s">
        <v>1028</v>
      </c>
      <c r="D78" s="189"/>
      <c r="E78" s="189"/>
      <c r="F78" s="189"/>
      <c r="G78" s="189"/>
      <c r="H78" s="189"/>
      <c r="I78" s="189"/>
      <c r="J78" s="189"/>
      <c r="K78" s="189"/>
      <c r="L78" s="189"/>
      <c r="M78" s="189"/>
      <c r="N78" s="189"/>
      <c r="O78" s="189"/>
      <c r="P78" s="189"/>
    </row>
    <row r="79" spans="1:50" ht="48" customHeight="1">
      <c r="C79" s="189"/>
      <c r="D79" s="189"/>
      <c r="E79" s="189"/>
      <c r="F79" s="189"/>
      <c r="G79" s="189"/>
      <c r="H79" s="189"/>
      <c r="I79" s="189"/>
      <c r="J79" s="189"/>
      <c r="K79" s="189"/>
      <c r="L79" s="189"/>
      <c r="M79" s="189"/>
      <c r="N79" s="189"/>
      <c r="O79" s="189"/>
      <c r="P79" s="189"/>
    </row>
    <row r="80" spans="1:50" ht="11.25" customHeight="1">
      <c r="C80" s="22" t="s">
        <v>858</v>
      </c>
      <c r="D80" s="55"/>
      <c r="E80" s="55"/>
      <c r="F80" s="55"/>
      <c r="G80" s="55"/>
      <c r="H80" s="55"/>
      <c r="I80" s="15"/>
      <c r="J80" s="105"/>
      <c r="K80" s="55"/>
      <c r="L80" s="55"/>
      <c r="M80" s="60"/>
    </row>
    <row r="81" spans="1:15" ht="11.25" customHeight="1">
      <c r="D81" s="55"/>
      <c r="E81" s="55"/>
      <c r="F81" s="55"/>
      <c r="G81" s="55"/>
      <c r="H81" s="55"/>
      <c r="I81" s="15"/>
      <c r="J81" s="105"/>
      <c r="K81" s="55"/>
      <c r="L81" s="55"/>
      <c r="M81" s="60"/>
    </row>
    <row r="82" spans="1:15" ht="11.25" customHeight="1">
      <c r="H82" s="93"/>
    </row>
    <row r="83" spans="1:15" ht="11.25" customHeight="1">
      <c r="H83" s="93"/>
    </row>
    <row r="85" spans="1:15" ht="11.25" customHeight="1">
      <c r="A85" s="64" t="s">
        <v>860</v>
      </c>
    </row>
    <row r="86" spans="1:15" ht="11.25" customHeight="1">
      <c r="A86" s="67" t="s">
        <v>861</v>
      </c>
    </row>
    <row r="89" spans="1:15" ht="11.25" customHeight="1">
      <c r="F89" s="61"/>
      <c r="G89" s="61"/>
      <c r="H89" s="61"/>
      <c r="O89" s="61"/>
    </row>
    <row r="90" spans="1:15" ht="11.25" customHeight="1">
      <c r="F90" s="61"/>
      <c r="G90" s="136"/>
      <c r="H90" s="61"/>
      <c r="O90" s="136"/>
    </row>
    <row r="91" spans="1:15" ht="11.25" customHeight="1">
      <c r="F91" s="61"/>
      <c r="G91" s="136"/>
      <c r="H91" s="61"/>
      <c r="O91" s="136"/>
    </row>
    <row r="92" spans="1:15" ht="11.25" customHeight="1">
      <c r="F92" s="61"/>
      <c r="G92" s="136"/>
      <c r="H92" s="61"/>
      <c r="O92" s="136"/>
    </row>
    <row r="93" spans="1:15" ht="11.25" customHeight="1">
      <c r="F93" s="61"/>
      <c r="G93" s="136"/>
      <c r="H93" s="61"/>
      <c r="O93" s="136"/>
    </row>
    <row r="94" spans="1:15" ht="11.25" customHeight="1">
      <c r="F94" s="61"/>
      <c r="G94" s="136"/>
      <c r="H94" s="61"/>
      <c r="O94" s="136"/>
    </row>
    <row r="95" spans="1:15" ht="11.25" customHeight="1">
      <c r="F95" s="61"/>
      <c r="G95" s="136"/>
      <c r="H95" s="61"/>
      <c r="O95" s="136"/>
    </row>
    <row r="96" spans="1:15" ht="11.25" customHeight="1">
      <c r="F96" s="61"/>
      <c r="G96" s="136"/>
      <c r="H96" s="61"/>
      <c r="O96" s="136"/>
    </row>
    <row r="97" spans="6:15" ht="11.25" customHeight="1">
      <c r="F97" s="61"/>
      <c r="G97" s="136"/>
      <c r="H97" s="61"/>
      <c r="O97" s="136"/>
    </row>
    <row r="98" spans="6:15" ht="11.25" customHeight="1">
      <c r="F98" s="61"/>
      <c r="G98" s="136"/>
      <c r="H98" s="61"/>
      <c r="O98" s="136"/>
    </row>
    <row r="99" spans="6:15" ht="11.25" customHeight="1">
      <c r="F99" s="61"/>
      <c r="G99" s="136"/>
      <c r="H99" s="61"/>
      <c r="O99" s="136"/>
    </row>
    <row r="100" spans="6:15" ht="11.25" customHeight="1">
      <c r="F100" s="61"/>
      <c r="G100" s="136"/>
      <c r="H100" s="61"/>
      <c r="O100" s="136"/>
    </row>
    <row r="101" spans="6:15" ht="11.25" customHeight="1">
      <c r="F101" s="61"/>
      <c r="G101" s="136"/>
      <c r="H101" s="61"/>
      <c r="O101" s="136"/>
    </row>
    <row r="102" spans="6:15" ht="11.25" customHeight="1">
      <c r="F102" s="61"/>
      <c r="G102" s="136"/>
      <c r="H102" s="61"/>
      <c r="O102" s="136"/>
    </row>
    <row r="103" spans="6:15" ht="11.25" customHeight="1">
      <c r="F103" s="61"/>
      <c r="G103" s="136"/>
      <c r="H103" s="61"/>
      <c r="O103" s="136"/>
    </row>
    <row r="162" spans="26:33" ht="11.25" customHeight="1">
      <c r="Z162" s="81"/>
      <c r="AC162" s="87"/>
      <c r="AD162" s="87"/>
      <c r="AF162" s="82"/>
      <c r="AG162" s="6"/>
    </row>
    <row r="163" spans="26:33" ht="11.25" customHeight="1">
      <c r="Z163" s="81"/>
      <c r="AC163" s="87"/>
      <c r="AD163" s="87"/>
      <c r="AF163" s="82"/>
      <c r="AG163" s="6"/>
    </row>
    <row r="164" spans="26:33" ht="11.25" customHeight="1">
      <c r="Z164" s="81"/>
      <c r="AC164" s="87"/>
      <c r="AD164" s="87"/>
      <c r="AF164" s="82"/>
      <c r="AG164" s="6"/>
    </row>
    <row r="165" spans="26:33" ht="11.25" customHeight="1">
      <c r="Z165" s="81"/>
      <c r="AC165" s="87"/>
      <c r="AD165" s="87"/>
      <c r="AF165" s="82"/>
      <c r="AG165" s="6"/>
    </row>
    <row r="166" spans="26:33" ht="11.25" customHeight="1">
      <c r="Z166" s="81"/>
      <c r="AC166" s="87"/>
      <c r="AD166" s="87"/>
      <c r="AF166" s="82"/>
      <c r="AG166" s="6"/>
    </row>
    <row r="167" spans="26:33" ht="11.25" customHeight="1">
      <c r="Z167" s="81"/>
      <c r="AC167" s="87"/>
      <c r="AD167" s="87"/>
      <c r="AF167" s="82"/>
      <c r="AG167" s="6"/>
    </row>
    <row r="168" spans="26:33" ht="11.25" customHeight="1">
      <c r="Z168" s="81"/>
      <c r="AC168" s="87"/>
      <c r="AD168" s="87"/>
      <c r="AF168" s="82"/>
      <c r="AG168" s="14"/>
    </row>
    <row r="169" spans="26:33" ht="11.25" customHeight="1">
      <c r="Z169" s="81"/>
      <c r="AC169" s="87"/>
      <c r="AD169" s="87"/>
      <c r="AF169" s="82"/>
      <c r="AG169" s="6"/>
    </row>
    <row r="170" spans="26:33" ht="11.25" customHeight="1">
      <c r="Z170" s="81"/>
      <c r="AC170" s="87"/>
      <c r="AD170" s="87"/>
      <c r="AF170" s="82"/>
      <c r="AG170" s="6"/>
    </row>
    <row r="171" spans="26:33" ht="11.25" customHeight="1">
      <c r="Z171" s="81"/>
      <c r="AC171" s="87"/>
      <c r="AD171" s="87"/>
      <c r="AF171" s="82"/>
      <c r="AG171" s="6"/>
    </row>
    <row r="172" spans="26:33" ht="11.25" customHeight="1">
      <c r="Z172" s="81"/>
      <c r="AC172" s="87"/>
      <c r="AD172" s="87"/>
      <c r="AF172" s="82"/>
      <c r="AG172" s="6"/>
    </row>
    <row r="173" spans="26:33" ht="11.25" customHeight="1">
      <c r="Z173" s="81"/>
      <c r="AC173" s="87"/>
      <c r="AD173" s="87"/>
      <c r="AF173" s="82"/>
      <c r="AG173" s="6"/>
    </row>
    <row r="174" spans="26:33" ht="11.25" customHeight="1">
      <c r="Z174" s="81"/>
      <c r="AC174" s="87"/>
      <c r="AD174" s="87"/>
      <c r="AF174" s="82"/>
      <c r="AG174" s="6"/>
    </row>
    <row r="175" spans="26:33" ht="11.25" customHeight="1">
      <c r="Z175" s="81"/>
      <c r="AC175" s="87"/>
      <c r="AD175" s="87"/>
      <c r="AF175" s="82"/>
      <c r="AG175" s="6"/>
    </row>
    <row r="176" spans="26:33" ht="11.25" customHeight="1">
      <c r="Z176" s="81"/>
      <c r="AC176" s="87"/>
      <c r="AD176" s="87"/>
      <c r="AF176" s="82"/>
      <c r="AG176" s="6"/>
    </row>
    <row r="177" spans="26:33" ht="11.25" customHeight="1">
      <c r="Z177" s="81"/>
      <c r="AC177" s="87"/>
      <c r="AD177" s="87"/>
      <c r="AF177" s="82"/>
    </row>
    <row r="178" spans="26:33" ht="11.25" customHeight="1">
      <c r="Z178" s="81"/>
      <c r="AC178" s="87"/>
      <c r="AD178" s="87"/>
      <c r="AF178" s="82"/>
    </row>
    <row r="179" spans="26:33" ht="11.25" customHeight="1">
      <c r="Z179" s="81"/>
      <c r="AC179" s="87"/>
      <c r="AD179" s="87"/>
      <c r="AF179" s="82"/>
    </row>
    <row r="180" spans="26:33" ht="11.25" customHeight="1">
      <c r="Z180" s="81"/>
      <c r="AC180" s="87"/>
      <c r="AD180" s="87"/>
      <c r="AF180" s="82"/>
    </row>
    <row r="181" spans="26:33" ht="11.25" customHeight="1">
      <c r="Z181" s="81"/>
      <c r="AC181" s="87"/>
      <c r="AD181" s="87"/>
      <c r="AF181" s="82"/>
    </row>
    <row r="182" spans="26:33" ht="11.25" customHeight="1">
      <c r="Z182" s="81"/>
    </row>
    <row r="183" spans="26:33" ht="11.25" customHeight="1">
      <c r="Z183" s="81"/>
      <c r="AG183" s="6"/>
    </row>
    <row r="184" spans="26:33" ht="11.25" customHeight="1">
      <c r="Z184" s="81"/>
      <c r="AG184" s="6"/>
    </row>
    <row r="185" spans="26:33" ht="11.25" customHeight="1">
      <c r="Z185" s="81"/>
      <c r="AG185" s="6"/>
    </row>
    <row r="186" spans="26:33" ht="11.25" customHeight="1">
      <c r="Z186" s="81"/>
      <c r="AG186" s="6"/>
    </row>
    <row r="187" spans="26:33" ht="11.25" customHeight="1">
      <c r="Z187" s="81"/>
      <c r="AG187" s="6"/>
    </row>
    <row r="188" spans="26:33" ht="11.25" customHeight="1">
      <c r="Z188" s="81"/>
      <c r="AG188" s="6"/>
    </row>
    <row r="189" spans="26:33" ht="11.25" customHeight="1">
      <c r="Z189" s="81"/>
      <c r="AG189" s="6"/>
    </row>
    <row r="190" spans="26:33" ht="11.25" customHeight="1">
      <c r="Z190" s="81"/>
      <c r="AG190" s="6"/>
    </row>
    <row r="191" spans="26:33" ht="11.25" customHeight="1">
      <c r="Z191" s="81"/>
      <c r="AG191" s="6"/>
    </row>
    <row r="192" spans="26:33" ht="11.25" customHeight="1">
      <c r="Z192" s="81"/>
      <c r="AG192" s="6"/>
    </row>
    <row r="193" spans="26:33" ht="11.25" customHeight="1">
      <c r="Z193" s="81"/>
      <c r="AG193" s="6"/>
    </row>
    <row r="194" spans="26:33" ht="11.25" customHeight="1">
      <c r="Z194" s="81"/>
      <c r="AG194" s="6"/>
    </row>
    <row r="195" spans="26:33" ht="11.25" customHeight="1">
      <c r="Z195" s="81"/>
      <c r="AG195" s="6"/>
    </row>
    <row r="196" spans="26:33" ht="11.25" customHeight="1">
      <c r="Z196" s="81"/>
      <c r="AG196" s="6"/>
    </row>
    <row r="197" spans="26:33" ht="11.25" customHeight="1">
      <c r="Z197" s="81"/>
      <c r="AG197" s="6"/>
    </row>
    <row r="198" spans="26:33" ht="11.25" customHeight="1">
      <c r="Z198" s="81"/>
      <c r="AG198" s="6"/>
    </row>
    <row r="199" spans="26:33" ht="11.25" customHeight="1">
      <c r="Z199" s="81"/>
      <c r="AG199" s="6"/>
    </row>
    <row r="200" spans="26:33" ht="11.25" customHeight="1">
      <c r="Z200" s="81"/>
      <c r="AG200" s="6" t="s">
        <v>873</v>
      </c>
    </row>
    <row r="201" spans="26:33" ht="11.25" customHeight="1">
      <c r="Z201" s="81"/>
      <c r="AG201" s="6" t="s">
        <v>873</v>
      </c>
    </row>
    <row r="202" spans="26:33" ht="11.25" customHeight="1">
      <c r="Z202" s="81"/>
      <c r="AG202" s="6" t="s">
        <v>873</v>
      </c>
    </row>
    <row r="203" spans="26:33" ht="11.25" customHeight="1">
      <c r="Z203" s="81"/>
      <c r="AG203" s="6" t="s">
        <v>873</v>
      </c>
    </row>
    <row r="204" spans="26:33" ht="11.25" customHeight="1">
      <c r="Z204" s="81"/>
      <c r="AG204" s="6" t="s">
        <v>873</v>
      </c>
    </row>
    <row r="205" spans="26:33" ht="11.25" customHeight="1">
      <c r="Z205" s="81"/>
      <c r="AG205" s="6" t="s">
        <v>873</v>
      </c>
    </row>
    <row r="206" spans="26:33" ht="11.25" customHeight="1">
      <c r="Z206" s="81"/>
      <c r="AG206" s="6" t="s">
        <v>873</v>
      </c>
    </row>
    <row r="207" spans="26:33" ht="11.25" customHeight="1">
      <c r="Z207" s="81"/>
      <c r="AG207" s="6" t="s">
        <v>873</v>
      </c>
    </row>
    <row r="208" spans="26:33" ht="11.25" customHeight="1">
      <c r="Z208" s="81"/>
      <c r="AG208" s="6" t="s">
        <v>873</v>
      </c>
    </row>
    <row r="209" spans="26:33" ht="11.25" customHeight="1">
      <c r="Z209" s="81"/>
      <c r="AG209" s="6" t="s">
        <v>873</v>
      </c>
    </row>
    <row r="210" spans="26:33" ht="11.25" customHeight="1">
      <c r="Z210" s="81"/>
      <c r="AG210" s="6" t="s">
        <v>873</v>
      </c>
    </row>
    <row r="211" spans="26:33" ht="11.25" customHeight="1">
      <c r="Z211" s="81"/>
      <c r="AG211" s="6" t="s">
        <v>873</v>
      </c>
    </row>
    <row r="212" spans="26:33" ht="11.25" customHeight="1">
      <c r="Z212" s="81"/>
    </row>
    <row r="213" spans="26:33" ht="11.25" customHeight="1">
      <c r="Z213" s="81"/>
      <c r="AG213" s="83"/>
    </row>
    <row r="214" spans="26:33" ht="11.25" customHeight="1">
      <c r="Z214" s="81"/>
      <c r="AG214" s="83"/>
    </row>
    <row r="215" spans="26:33" ht="11.25" customHeight="1">
      <c r="Z215" s="81"/>
      <c r="AG215" s="83"/>
    </row>
    <row r="216" spans="26:33" ht="11.25" customHeight="1">
      <c r="Z216" s="81"/>
      <c r="AG216" s="83"/>
    </row>
    <row r="217" spans="26:33" ht="11.25" customHeight="1">
      <c r="Z217" s="81"/>
      <c r="AG217" s="83"/>
    </row>
    <row r="218" spans="26:33" ht="11.25" customHeight="1">
      <c r="Z218" s="81"/>
      <c r="AG218" s="83"/>
    </row>
    <row r="219" spans="26:33" ht="11.25" customHeight="1">
      <c r="Z219" s="81"/>
      <c r="AG219" s="6" t="s">
        <v>873</v>
      </c>
    </row>
    <row r="220" spans="26:33" ht="11.25" customHeight="1">
      <c r="Z220" s="81"/>
      <c r="AG220" s="6" t="s">
        <v>873</v>
      </c>
    </row>
    <row r="221" spans="26:33" ht="11.25" customHeight="1">
      <c r="Z221" s="81"/>
      <c r="AG221" s="6" t="s">
        <v>873</v>
      </c>
    </row>
    <row r="222" spans="26:33" ht="11.25" customHeight="1">
      <c r="Z222" s="81"/>
      <c r="AG222" s="6" t="s">
        <v>873</v>
      </c>
    </row>
    <row r="223" spans="26:33" ht="11.25" customHeight="1">
      <c r="Z223" s="81"/>
      <c r="AG223" s="6" t="s">
        <v>873</v>
      </c>
    </row>
    <row r="224" spans="26:33" ht="11.25" customHeight="1">
      <c r="Z224" s="81"/>
      <c r="AG224" s="6" t="s">
        <v>873</v>
      </c>
    </row>
    <row r="225" spans="26:33" ht="11.25" customHeight="1">
      <c r="Z225" s="81"/>
      <c r="AG225" s="6" t="s">
        <v>873</v>
      </c>
    </row>
    <row r="226" spans="26:33" ht="11.25" customHeight="1">
      <c r="Z226" s="81"/>
      <c r="AG226" s="6" t="s">
        <v>873</v>
      </c>
    </row>
    <row r="227" spans="26:33" ht="11.25" customHeight="1">
      <c r="Z227" s="81"/>
      <c r="AG227" s="6" t="s">
        <v>873</v>
      </c>
    </row>
    <row r="228" spans="26:33" ht="11.25" customHeight="1">
      <c r="Z228" s="81"/>
      <c r="AG228" s="6" t="s">
        <v>873</v>
      </c>
    </row>
    <row r="229" spans="26:33" ht="11.25" customHeight="1">
      <c r="Z229" s="81"/>
      <c r="AG229" s="6" t="s">
        <v>873</v>
      </c>
    </row>
    <row r="230" spans="26:33" ht="11.25" customHeight="1">
      <c r="Z230" s="81"/>
      <c r="AG230" s="6" t="s">
        <v>873</v>
      </c>
    </row>
    <row r="231" spans="26:33" ht="11.25" customHeight="1">
      <c r="Z231" s="81"/>
      <c r="AG231" s="6" t="s">
        <v>873</v>
      </c>
    </row>
    <row r="232" spans="26:33" ht="11.25" customHeight="1">
      <c r="Z232" s="81"/>
      <c r="AG232" s="6" t="s">
        <v>873</v>
      </c>
    </row>
    <row r="233" spans="26:33" ht="11.25" customHeight="1">
      <c r="Z233" s="81"/>
      <c r="AG233" s="6" t="s">
        <v>873</v>
      </c>
    </row>
    <row r="234" spans="26:33" ht="11.25" customHeight="1">
      <c r="Z234" s="81"/>
      <c r="AG234" s="83"/>
    </row>
    <row r="235" spans="26:33" ht="11.25" customHeight="1">
      <c r="Z235" s="81"/>
      <c r="AG235" s="6" t="s">
        <v>873</v>
      </c>
    </row>
    <row r="236" spans="26:33" ht="11.25" customHeight="1">
      <c r="Z236" s="81"/>
      <c r="AG236" s="6" t="s">
        <v>873</v>
      </c>
    </row>
    <row r="237" spans="26:33" ht="11.25" customHeight="1">
      <c r="Z237" s="81"/>
      <c r="AG237" s="6"/>
    </row>
    <row r="238" spans="26:33" ht="11.25" customHeight="1">
      <c r="Z238" s="81"/>
      <c r="AG238" s="6"/>
    </row>
    <row r="239" spans="26:33" ht="11.25" customHeight="1">
      <c r="Z239" s="81"/>
      <c r="AG239" s="6"/>
    </row>
    <row r="240" spans="26:33" ht="11.25" customHeight="1">
      <c r="Z240" s="81"/>
      <c r="AG240" s="92"/>
    </row>
    <row r="241" spans="26:33" ht="11.25" customHeight="1">
      <c r="Z241" s="81"/>
      <c r="AG241" s="92"/>
    </row>
    <row r="242" spans="26:33" ht="11.25" customHeight="1">
      <c r="Z242" s="81"/>
      <c r="AG242" s="6"/>
    </row>
    <row r="243" spans="26:33" ht="11.25" customHeight="1">
      <c r="Z243" s="81"/>
      <c r="AG243" s="6"/>
    </row>
    <row r="244" spans="26:33" ht="11.25" customHeight="1">
      <c r="Z244" s="81"/>
      <c r="AG244" s="83"/>
    </row>
    <row r="245" spans="26:33" ht="11.25" customHeight="1">
      <c r="Z245" s="81"/>
      <c r="AG245" s="83"/>
    </row>
    <row r="246" spans="26:33" ht="11.25" customHeight="1">
      <c r="Z246" s="81"/>
      <c r="AG246" s="83"/>
    </row>
    <row r="247" spans="26:33" ht="11.25" customHeight="1">
      <c r="Z247" s="81"/>
      <c r="AG247" s="83"/>
    </row>
    <row r="248" spans="26:33" ht="11.25" customHeight="1">
      <c r="Z248" s="81"/>
      <c r="AG248" s="83"/>
    </row>
    <row r="249" spans="26:33" ht="11.25" customHeight="1">
      <c r="Z249" s="81"/>
      <c r="AG249" s="83"/>
    </row>
    <row r="250" spans="26:33" ht="11.25" customHeight="1">
      <c r="Z250" s="81"/>
      <c r="AG250" s="83"/>
    </row>
    <row r="251" spans="26:33" ht="11.25" customHeight="1">
      <c r="Z251" s="81"/>
      <c r="AG251" s="83"/>
    </row>
    <row r="252" spans="26:33" ht="11.25" customHeight="1">
      <c r="Z252" s="81"/>
      <c r="AG252" s="6"/>
    </row>
    <row r="253" spans="26:33" ht="11.25" customHeight="1">
      <c r="Z253" s="81"/>
      <c r="AG253" s="6"/>
    </row>
    <row r="254" spans="26:33" ht="11.25" customHeight="1">
      <c r="Z254" s="81"/>
      <c r="AG254" s="6"/>
    </row>
    <row r="255" spans="26:33" ht="11.25" customHeight="1">
      <c r="Z255" s="81"/>
      <c r="AG255" s="6"/>
    </row>
    <row r="256" spans="26:33" ht="11.25" customHeight="1">
      <c r="Z256" s="81"/>
      <c r="AG256" s="6"/>
    </row>
    <row r="257" spans="26:33" ht="11.25" customHeight="1">
      <c r="Z257" s="81"/>
      <c r="AG257" s="6"/>
    </row>
    <row r="258" spans="26:33" ht="11.25" customHeight="1">
      <c r="Z258" s="81"/>
      <c r="AG258" s="6"/>
    </row>
    <row r="259" spans="26:33" ht="11.25" customHeight="1">
      <c r="Z259" s="81"/>
      <c r="AG259" s="6"/>
    </row>
    <row r="260" spans="26:33" ht="11.25" customHeight="1">
      <c r="Z260" s="81"/>
      <c r="AG260" s="6"/>
    </row>
    <row r="261" spans="26:33" ht="11.25" customHeight="1">
      <c r="Z261" s="81"/>
      <c r="AG261" s="6"/>
    </row>
    <row r="262" spans="26:33" ht="11.25" customHeight="1">
      <c r="Z262" s="81"/>
      <c r="AG262" s="6"/>
    </row>
    <row r="263" spans="26:33" ht="11.25" customHeight="1">
      <c r="Z263" s="81"/>
      <c r="AG263" s="6"/>
    </row>
    <row r="264" spans="26:33" ht="11.25" customHeight="1">
      <c r="Z264" s="81"/>
      <c r="AG264" s="6"/>
    </row>
    <row r="265" spans="26:33" ht="11.25" customHeight="1">
      <c r="Z265" s="81"/>
      <c r="AG265" s="83"/>
    </row>
    <row r="266" spans="26:33" ht="11.25" customHeight="1">
      <c r="Z266" s="81"/>
      <c r="AG266" s="6"/>
    </row>
    <row r="267" spans="26:33" ht="11.25" customHeight="1">
      <c r="Z267" s="81"/>
      <c r="AG267" s="6"/>
    </row>
    <row r="268" spans="26:33" ht="11.25" customHeight="1">
      <c r="Z268" s="81"/>
      <c r="AG268" s="6"/>
    </row>
    <row r="269" spans="26:33" ht="11.25" customHeight="1">
      <c r="Z269" s="81"/>
      <c r="AG269" s="6"/>
    </row>
    <row r="270" spans="26:33" ht="11.25" customHeight="1">
      <c r="Z270" s="81"/>
      <c r="AG270" s="6"/>
    </row>
    <row r="271" spans="26:33" ht="11.25" customHeight="1">
      <c r="Z271" s="81"/>
      <c r="AG271" s="6"/>
    </row>
    <row r="272" spans="26:33" ht="11.25" customHeight="1">
      <c r="Z272" s="81"/>
      <c r="AG272" s="6"/>
    </row>
    <row r="273" spans="26:33" ht="11.25" customHeight="1">
      <c r="Z273" s="81"/>
      <c r="AG273" s="83"/>
    </row>
    <row r="274" spans="26:33" ht="11.25" customHeight="1">
      <c r="Z274" s="81"/>
      <c r="AG274" s="83"/>
    </row>
    <row r="275" spans="26:33" ht="11.25" customHeight="1">
      <c r="Z275" s="6"/>
      <c r="AG275" s="83"/>
    </row>
    <row r="276" spans="26:33" ht="11.25" customHeight="1">
      <c r="Z276" s="81"/>
      <c r="AG276" s="83"/>
    </row>
    <row r="277" spans="26:33" ht="11.25" customHeight="1">
      <c r="Z277" s="81"/>
      <c r="AG277" s="6"/>
    </row>
    <row r="278" spans="26:33" ht="11.25" customHeight="1">
      <c r="Z278" s="81"/>
      <c r="AG278" s="6"/>
    </row>
    <row r="279" spans="26:33" ht="11.25" customHeight="1">
      <c r="Z279" s="81"/>
      <c r="AG279" s="6"/>
    </row>
    <row r="280" spans="26:33" ht="11.25" customHeight="1">
      <c r="Z280" s="81"/>
      <c r="AG280" s="14"/>
    </row>
    <row r="281" spans="26:33" ht="11.25" customHeight="1">
      <c r="Z281" s="81"/>
      <c r="AG281" s="14"/>
    </row>
    <row r="282" spans="26:33" ht="11.25" customHeight="1">
      <c r="Z282" s="81"/>
      <c r="AG282" s="14"/>
    </row>
    <row r="283" spans="26:33" ht="11.25" customHeight="1">
      <c r="Z283" s="81"/>
      <c r="AG283" s="14"/>
    </row>
    <row r="284" spans="26:33" ht="11.25" customHeight="1">
      <c r="Z284" s="81"/>
      <c r="AG284" s="14"/>
    </row>
    <row r="285" spans="26:33" ht="11.25" customHeight="1">
      <c r="Z285" s="81"/>
      <c r="AG285" s="14"/>
    </row>
    <row r="286" spans="26:33" ht="11.25" customHeight="1">
      <c r="Z286" s="81"/>
      <c r="AG286" s="14"/>
    </row>
    <row r="287" spans="26:33" ht="11.25" customHeight="1">
      <c r="Z287" s="81"/>
      <c r="AG287" s="14"/>
    </row>
    <row r="288" spans="26:33" ht="11.25" customHeight="1">
      <c r="Z288" s="81"/>
      <c r="AG288" s="14"/>
    </row>
    <row r="289" spans="25:33" ht="11.25" customHeight="1">
      <c r="Z289" s="81"/>
      <c r="AG289" s="14"/>
    </row>
    <row r="290" spans="25:33" ht="11.25" customHeight="1">
      <c r="Z290" s="81"/>
      <c r="AG290" s="14"/>
    </row>
    <row r="291" spans="25:33" ht="11.25" customHeight="1">
      <c r="Z291" s="81"/>
      <c r="AG291" s="14"/>
    </row>
    <row r="292" spans="25:33" ht="11.25" customHeight="1">
      <c r="Y292" s="14"/>
      <c r="Z292" s="81"/>
    </row>
    <row r="293" spans="25:33" ht="11.25" customHeight="1">
      <c r="Y293" s="14"/>
      <c r="Z293" s="81"/>
    </row>
    <row r="294" spans="25:33" ht="11.25" customHeight="1">
      <c r="Y294" s="14"/>
      <c r="Z294" s="81"/>
    </row>
    <row r="295" spans="25:33" ht="11.25" customHeight="1">
      <c r="Y295" s="14"/>
      <c r="Z295" s="81"/>
    </row>
    <row r="296" spans="25:33" ht="11.25" customHeight="1">
      <c r="Y296" s="6"/>
      <c r="Z296" s="81"/>
    </row>
    <row r="297" spans="25:33" ht="11.25" customHeight="1">
      <c r="Y297" s="6"/>
      <c r="Z297" s="81"/>
    </row>
    <row r="298" spans="25:33" ht="11.25" customHeight="1">
      <c r="Y298" s="6"/>
      <c r="Z298" s="81"/>
    </row>
    <row r="299" spans="25:33" ht="11.25" customHeight="1">
      <c r="Y299" s="6"/>
      <c r="Z299" s="81"/>
    </row>
    <row r="300" spans="25:33" ht="11.25" customHeight="1">
      <c r="Y300" s="6"/>
      <c r="Z300" s="81"/>
    </row>
    <row r="301" spans="25:33" ht="11.25" customHeight="1">
      <c r="Y301" s="6"/>
      <c r="Z301" s="81"/>
    </row>
    <row r="302" spans="25:33" ht="11.25" customHeight="1">
      <c r="Y302" s="6"/>
      <c r="Z302" s="81"/>
    </row>
    <row r="343" spans="19:19" ht="11.25" customHeight="1">
      <c r="S343" s="53"/>
    </row>
    <row r="344" spans="19:19" ht="11.25" customHeight="1">
      <c r="S344" s="53"/>
    </row>
    <row r="345" spans="19:19" ht="11.25" customHeight="1">
      <c r="S345" s="53"/>
    </row>
    <row r="346" spans="19:19" ht="11.25" customHeight="1">
      <c r="S346" s="53"/>
    </row>
    <row r="347" spans="19:19" ht="11.25" customHeight="1">
      <c r="S347" s="53"/>
    </row>
    <row r="348" spans="19:19" ht="11.25" customHeight="1">
      <c r="S348" s="53"/>
    </row>
    <row r="349" spans="19:19" ht="11.25" customHeight="1">
      <c r="S349" s="53"/>
    </row>
    <row r="350" spans="19:19" ht="11.25" customHeight="1">
      <c r="S350" s="53"/>
    </row>
    <row r="351" spans="19:19" ht="11.25" customHeight="1">
      <c r="S351" s="53"/>
    </row>
    <row r="352" spans="19:19" ht="11.25" customHeight="1">
      <c r="S352" s="53"/>
    </row>
    <row r="353" spans="18:19" ht="11.25" customHeight="1">
      <c r="S353" s="53"/>
    </row>
    <row r="354" spans="18:19" ht="11.25" customHeight="1">
      <c r="S354" s="53"/>
    </row>
    <row r="355" spans="18:19" ht="11.25" customHeight="1">
      <c r="S355" s="53"/>
    </row>
    <row r="356" spans="18:19" ht="11.25" customHeight="1">
      <c r="S356" s="53"/>
    </row>
    <row r="357" spans="18:19" ht="11.25" customHeight="1">
      <c r="S357" s="53"/>
    </row>
    <row r="358" spans="18:19" ht="11.25" customHeight="1">
      <c r="S358" s="53"/>
    </row>
    <row r="359" spans="18:19" ht="11.25" customHeight="1">
      <c r="S359" s="53"/>
    </row>
    <row r="360" spans="18:19" ht="11.25" customHeight="1">
      <c r="S360" s="53"/>
    </row>
    <row r="361" spans="18:19" ht="11.25" customHeight="1">
      <c r="S361" s="53"/>
    </row>
    <row r="362" spans="18:19" ht="11.25" customHeight="1">
      <c r="S362" s="53"/>
    </row>
    <row r="363" spans="18:19" ht="11.25" customHeight="1">
      <c r="S363" s="53"/>
    </row>
    <row r="364" spans="18:19" ht="11.25" customHeight="1">
      <c r="S364" s="53"/>
    </row>
    <row r="365" spans="18:19" ht="11.25" customHeight="1">
      <c r="S365" s="53"/>
    </row>
    <row r="366" spans="18:19" ht="11.25" customHeight="1">
      <c r="S366" s="53"/>
    </row>
    <row r="367" spans="18:19" ht="11.25" customHeight="1">
      <c r="S367" s="53"/>
    </row>
    <row r="368" spans="18:19" ht="11.25" customHeight="1">
      <c r="R368" s="53"/>
      <c r="S368" s="53"/>
    </row>
    <row r="369" spans="18:19" ht="11.25" customHeight="1">
      <c r="R369" s="53"/>
      <c r="S369" s="53"/>
    </row>
    <row r="370" spans="18:19" ht="11.25" customHeight="1">
      <c r="R370" s="53"/>
      <c r="S370" s="53"/>
    </row>
    <row r="371" spans="18:19" ht="11.25" customHeight="1">
      <c r="R371" s="53"/>
      <c r="S371" s="53"/>
    </row>
    <row r="372" spans="18:19" ht="11.25" customHeight="1">
      <c r="R372" s="53"/>
      <c r="S372" s="53"/>
    </row>
    <row r="373" spans="18:19" ht="11.25" customHeight="1">
      <c r="R373" s="53"/>
      <c r="S373" s="53"/>
    </row>
    <row r="374" spans="18:19" ht="11.25" customHeight="1">
      <c r="R374" s="53"/>
      <c r="S374" s="53"/>
    </row>
    <row r="375" spans="18:19" ht="11.25" customHeight="1">
      <c r="R375" s="53"/>
      <c r="S375" s="53"/>
    </row>
    <row r="376" spans="18:19" ht="11.25" customHeight="1">
      <c r="R376" s="53"/>
      <c r="S376" s="53"/>
    </row>
    <row r="377" spans="18:19" ht="11.25" customHeight="1">
      <c r="R377" s="53"/>
      <c r="S377" s="53"/>
    </row>
    <row r="378" spans="18:19" ht="11.25" customHeight="1">
      <c r="R378" s="53"/>
      <c r="S378" s="53"/>
    </row>
    <row r="379" spans="18:19" ht="11.25" customHeight="1">
      <c r="R379" s="53"/>
      <c r="S379" s="53"/>
    </row>
    <row r="380" spans="18:19" ht="11.25" customHeight="1">
      <c r="R380" s="53"/>
      <c r="S380" s="53"/>
    </row>
    <row r="381" spans="18:19" ht="11.25" customHeight="1">
      <c r="R381" s="53"/>
      <c r="S381" s="53"/>
    </row>
    <row r="382" spans="18:19" ht="11.25" customHeight="1">
      <c r="R382" s="53"/>
      <c r="S382" s="53"/>
    </row>
    <row r="383" spans="18:19" ht="11.25" customHeight="1">
      <c r="R383" s="53"/>
      <c r="S383" s="53"/>
    </row>
    <row r="384" spans="18:19" ht="11.25" customHeight="1">
      <c r="R384" s="53"/>
      <c r="S384" s="53"/>
    </row>
    <row r="385" spans="18:19" ht="11.25" customHeight="1">
      <c r="R385" s="53"/>
      <c r="S385" s="53"/>
    </row>
    <row r="386" spans="18:19" ht="11.25" customHeight="1">
      <c r="R386" s="53"/>
      <c r="S386" s="53"/>
    </row>
    <row r="387" spans="18:19" ht="11.25" customHeight="1">
      <c r="R387" s="53"/>
      <c r="S387" s="53"/>
    </row>
    <row r="388" spans="18:19" ht="11.25" customHeight="1">
      <c r="R388" s="53"/>
      <c r="S388" s="53"/>
    </row>
    <row r="389" spans="18:19" ht="11.25" customHeight="1">
      <c r="R389" s="53"/>
      <c r="S389" s="53"/>
    </row>
    <row r="390" spans="18:19" ht="11.25" customHeight="1">
      <c r="R390" s="53"/>
      <c r="S390" s="53"/>
    </row>
    <row r="391" spans="18:19" ht="11.25" customHeight="1">
      <c r="R391" s="53"/>
      <c r="S391" s="53"/>
    </row>
    <row r="392" spans="18:19" ht="11.25" customHeight="1">
      <c r="R392" s="53"/>
      <c r="S392" s="53"/>
    </row>
    <row r="393" spans="18:19" ht="11.25" customHeight="1">
      <c r="R393" s="53"/>
      <c r="S393" s="53"/>
    </row>
  </sheetData>
  <sortState ref="C67:AX74">
    <sortCondition descending="1" ref="AX11:AX66"/>
  </sortState>
  <mergeCells count="1">
    <mergeCell ref="C78:P79"/>
  </mergeCells>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Q396"/>
  <sheetViews>
    <sheetView showGridLines="0" zoomScaleNormal="100" workbookViewId="0"/>
  </sheetViews>
  <sheetFormatPr defaultRowHeight="11.25" customHeight="1"/>
  <cols>
    <col min="1" max="1" width="6.42578125" style="53" customWidth="1"/>
    <col min="2" max="2" width="6.42578125" style="78"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20" width="8.7109375" style="74" customWidth="1"/>
    <col min="21" max="32" width="8.7109375" style="53" customWidth="1"/>
    <col min="33" max="45" width="9.140625" style="53"/>
    <col min="46" max="48" width="9.140625" style="52"/>
    <col min="49"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156"/>
    </row>
    <row r="2" spans="1:69" ht="11.25" customHeight="1">
      <c r="A2" s="75"/>
      <c r="F2" s="59"/>
      <c r="G2" s="59"/>
      <c r="H2" s="59"/>
      <c r="R2" s="53"/>
      <c r="S2" s="53"/>
      <c r="T2" s="53"/>
    </row>
    <row r="3" spans="1:69" ht="11.25" customHeight="1">
      <c r="A3" s="54"/>
      <c r="C3" s="51" t="s">
        <v>821</v>
      </c>
      <c r="F3" s="59"/>
      <c r="G3" s="59"/>
      <c r="H3" s="59"/>
      <c r="R3" s="53"/>
      <c r="S3" s="53"/>
      <c r="T3" s="53"/>
    </row>
    <row r="4" spans="1:69" ht="11.25" customHeight="1">
      <c r="A4" s="54"/>
      <c r="C4" s="51" t="s">
        <v>822</v>
      </c>
    </row>
    <row r="5" spans="1:69" ht="11.25" customHeight="1">
      <c r="A5" s="54"/>
    </row>
    <row r="6" spans="1:69" ht="15">
      <c r="C6" s="138" t="s">
        <v>927</v>
      </c>
    </row>
    <row r="7" spans="1:69" ht="12">
      <c r="C7" s="12" t="s">
        <v>928</v>
      </c>
      <c r="U7" s="75"/>
    </row>
    <row r="8" spans="1:69" ht="12" customHeight="1">
      <c r="A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row>
    <row r="9" spans="1:69" ht="12" customHeight="1">
      <c r="C9" s="7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8"/>
      <c r="AM9" s="78"/>
      <c r="AN9" s="78"/>
      <c r="AO9" s="78"/>
      <c r="AP9" s="78"/>
      <c r="AQ9" s="78"/>
      <c r="AR9" s="78"/>
      <c r="AS9" s="78"/>
    </row>
    <row r="10" spans="1:69" ht="12" customHeight="1">
      <c r="A10" s="79"/>
      <c r="B10" s="158"/>
      <c r="C10" s="62"/>
      <c r="D10" s="61"/>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N10" s="81"/>
      <c r="AO10" s="81"/>
      <c r="AQ10" s="82"/>
      <c r="AR10" s="83"/>
      <c r="AS10" s="81"/>
      <c r="BB10" s="84"/>
      <c r="BC10" s="84"/>
      <c r="BJ10" s="81"/>
      <c r="BM10" s="6"/>
      <c r="BN10" s="6"/>
      <c r="BP10" s="82"/>
      <c r="BQ10" s="83"/>
    </row>
    <row r="11" spans="1:69" ht="36">
      <c r="A11" s="79"/>
      <c r="B11" s="158"/>
      <c r="C11" s="62"/>
      <c r="D11" s="61"/>
      <c r="E11" s="85" t="s">
        <v>847</v>
      </c>
      <c r="F11" s="85" t="s">
        <v>848</v>
      </c>
      <c r="G11" s="85" t="s">
        <v>849</v>
      </c>
      <c r="H11" s="85" t="s">
        <v>850</v>
      </c>
      <c r="I11" s="85" t="s">
        <v>1032</v>
      </c>
      <c r="J11" s="85" t="s">
        <v>871</v>
      </c>
      <c r="K11" s="134">
        <v>1</v>
      </c>
      <c r="L11" s="134">
        <v>2</v>
      </c>
      <c r="M11" s="134">
        <v>3</v>
      </c>
      <c r="N11" s="134">
        <v>4</v>
      </c>
      <c r="O11" s="134">
        <v>5</v>
      </c>
      <c r="P11" s="134">
        <v>6</v>
      </c>
      <c r="Q11" s="134">
        <v>7</v>
      </c>
      <c r="R11" s="134">
        <v>8</v>
      </c>
      <c r="S11" s="134">
        <v>9</v>
      </c>
      <c r="T11" s="134">
        <v>10</v>
      </c>
      <c r="U11" s="134">
        <v>11</v>
      </c>
      <c r="V11" s="134">
        <v>12</v>
      </c>
      <c r="W11" s="134">
        <v>13</v>
      </c>
      <c r="X11" s="134">
        <v>14</v>
      </c>
      <c r="Y11" s="134">
        <v>15</v>
      </c>
      <c r="Z11" s="134">
        <v>16</v>
      </c>
      <c r="AA11" s="134">
        <v>17</v>
      </c>
      <c r="AB11" s="134">
        <v>18</v>
      </c>
      <c r="AC11" s="134">
        <v>19</v>
      </c>
      <c r="AD11" s="134">
        <v>20</v>
      </c>
      <c r="AE11" s="134">
        <v>21</v>
      </c>
      <c r="AF11" s="134">
        <v>22</v>
      </c>
      <c r="AG11" s="134">
        <v>23</v>
      </c>
      <c r="AH11" s="134">
        <v>24</v>
      </c>
      <c r="AI11" s="134">
        <v>25</v>
      </c>
      <c r="AJ11" s="134">
        <v>26</v>
      </c>
      <c r="AK11" s="134">
        <v>27</v>
      </c>
      <c r="AL11" s="134">
        <v>28</v>
      </c>
      <c r="AM11" s="134">
        <v>29</v>
      </c>
      <c r="AN11" s="134">
        <v>30</v>
      </c>
      <c r="AO11" s="134">
        <v>31</v>
      </c>
      <c r="AP11" s="134">
        <v>32</v>
      </c>
      <c r="AQ11" s="134">
        <v>33</v>
      </c>
      <c r="AR11" s="134">
        <v>34</v>
      </c>
      <c r="AS11" s="134">
        <v>35</v>
      </c>
      <c r="AT11" s="159">
        <v>36</v>
      </c>
      <c r="AX11" s="69" t="s">
        <v>978</v>
      </c>
      <c r="AY11" s="69" t="s">
        <v>979</v>
      </c>
      <c r="AZ11" s="69" t="s">
        <v>980</v>
      </c>
      <c r="BB11" s="84"/>
      <c r="BC11" s="84"/>
      <c r="BJ11" s="81"/>
      <c r="BM11" s="6"/>
      <c r="BN11" s="6"/>
      <c r="BP11" s="82"/>
      <c r="BQ11" s="83"/>
    </row>
    <row r="12" spans="1:69" ht="12" customHeight="1">
      <c r="A12" s="140">
        <v>0</v>
      </c>
      <c r="B12" s="141">
        <f>B14+1</f>
        <v>32.75</v>
      </c>
      <c r="C12" s="62" t="s">
        <v>829</v>
      </c>
      <c r="D12" s="63" t="s">
        <v>874</v>
      </c>
      <c r="E12" s="93">
        <v>0</v>
      </c>
      <c r="F12" s="93">
        <f>MIN(H12:AT12)</f>
        <v>11.8</v>
      </c>
      <c r="G12" s="93">
        <f>MAX(H12:AT12)-F12</f>
        <v>25.8</v>
      </c>
      <c r="H12" s="93">
        <v>25.6</v>
      </c>
      <c r="I12" s="93">
        <v>21</v>
      </c>
      <c r="J12" s="93">
        <v>21</v>
      </c>
      <c r="K12" s="93">
        <v>25.8</v>
      </c>
      <c r="L12" s="93">
        <v>29.9</v>
      </c>
      <c r="M12" s="93">
        <v>26.7</v>
      </c>
      <c r="N12" s="93">
        <v>28.3</v>
      </c>
      <c r="O12" s="93">
        <v>37.6</v>
      </c>
      <c r="P12" s="93">
        <v>31</v>
      </c>
      <c r="Q12" s="93">
        <v>28.3</v>
      </c>
      <c r="R12" s="93">
        <v>35.9</v>
      </c>
      <c r="S12" s="93">
        <v>30.7</v>
      </c>
      <c r="T12" s="93">
        <v>26.4</v>
      </c>
      <c r="U12" s="93">
        <v>21.7</v>
      </c>
      <c r="V12" s="93">
        <v>15.9</v>
      </c>
      <c r="W12" s="93">
        <v>12.1</v>
      </c>
      <c r="X12" s="93">
        <v>11.8</v>
      </c>
      <c r="Y12" s="93">
        <v>13.9</v>
      </c>
      <c r="Z12" s="93">
        <v>28</v>
      </c>
      <c r="AA12" s="93">
        <v>18.600000000000001</v>
      </c>
      <c r="AB12" s="93"/>
      <c r="AC12" s="93"/>
      <c r="AD12" s="93"/>
      <c r="AE12" s="93"/>
      <c r="AF12" s="93"/>
      <c r="AG12" s="93"/>
      <c r="AH12" s="93"/>
      <c r="AI12" s="93"/>
      <c r="AJ12" s="93"/>
      <c r="AK12" s="93"/>
      <c r="AL12" s="93"/>
      <c r="AM12" s="93"/>
      <c r="AN12" s="93"/>
      <c r="AO12" s="93"/>
      <c r="AP12" s="93"/>
      <c r="AQ12" s="93"/>
      <c r="AR12" s="93"/>
      <c r="AS12" s="93"/>
      <c r="AT12" s="93"/>
      <c r="AU12" s="52">
        <f t="shared" ref="AU12:AU43" si="0">AU13+0.5</f>
        <v>33</v>
      </c>
      <c r="AX12" s="55">
        <f>AVERAGE(H12,H13)</f>
        <v>21.85</v>
      </c>
      <c r="AY12" s="53">
        <v>9</v>
      </c>
      <c r="AZ12" s="53">
        <v>1</v>
      </c>
      <c r="BB12" s="84"/>
      <c r="BC12" s="84"/>
      <c r="BJ12" s="81"/>
      <c r="BM12" s="6"/>
      <c r="BN12" s="6"/>
      <c r="BP12" s="82"/>
      <c r="BQ12" s="83"/>
    </row>
    <row r="13" spans="1:69" ht="12" customHeight="1">
      <c r="A13" s="140"/>
      <c r="B13" s="141"/>
      <c r="C13" s="62"/>
      <c r="D13" s="63" t="s">
        <v>875</v>
      </c>
      <c r="E13" s="93">
        <v>0</v>
      </c>
      <c r="F13" s="93">
        <f>MIN(H13:AT13)</f>
        <v>7</v>
      </c>
      <c r="G13" s="93">
        <f>MAX(H13:AT13)-F13</f>
        <v>28.5</v>
      </c>
      <c r="H13" s="93">
        <v>18.100000000000001</v>
      </c>
      <c r="I13" s="93">
        <v>15.7</v>
      </c>
      <c r="J13" s="93">
        <v>12.4</v>
      </c>
      <c r="K13" s="93">
        <v>18.5</v>
      </c>
      <c r="L13" s="93">
        <v>15.5</v>
      </c>
      <c r="M13" s="93">
        <v>17.5</v>
      </c>
      <c r="N13" s="93">
        <v>18</v>
      </c>
      <c r="O13" s="93">
        <v>26.2</v>
      </c>
      <c r="P13" s="93">
        <v>24.2</v>
      </c>
      <c r="Q13" s="93">
        <v>19.600000000000001</v>
      </c>
      <c r="R13" s="93">
        <v>30.9</v>
      </c>
      <c r="S13" s="93">
        <v>35.5</v>
      </c>
      <c r="T13" s="93">
        <v>21.1</v>
      </c>
      <c r="U13" s="93">
        <v>15.2</v>
      </c>
      <c r="V13" s="93">
        <v>11.1</v>
      </c>
      <c r="W13" s="93">
        <v>7</v>
      </c>
      <c r="X13" s="93">
        <v>7</v>
      </c>
      <c r="Y13" s="93">
        <v>9.5</v>
      </c>
      <c r="Z13" s="93">
        <v>14.2</v>
      </c>
      <c r="AA13" s="93">
        <v>18.2</v>
      </c>
      <c r="AB13" s="93"/>
      <c r="AC13" s="93"/>
      <c r="AD13" s="93"/>
      <c r="AE13" s="93"/>
      <c r="AF13" s="93"/>
      <c r="AG13" s="93"/>
      <c r="AH13" s="93"/>
      <c r="AI13" s="93"/>
      <c r="AJ13" s="93"/>
      <c r="AK13" s="93"/>
      <c r="AL13" s="93"/>
      <c r="AM13" s="93"/>
      <c r="AN13" s="93"/>
      <c r="AO13" s="93"/>
      <c r="AP13" s="93"/>
      <c r="AQ13" s="93"/>
      <c r="AR13" s="93"/>
      <c r="AS13" s="93"/>
      <c r="AT13" s="93"/>
      <c r="AU13" s="52">
        <f t="shared" si="0"/>
        <v>32.5</v>
      </c>
      <c r="AX13" s="55">
        <f>AVERAGE(H12,H13)</f>
        <v>21.85</v>
      </c>
      <c r="AY13" s="53">
        <v>9</v>
      </c>
      <c r="AZ13" s="53">
        <v>2</v>
      </c>
      <c r="BB13" s="84"/>
      <c r="BC13" s="84"/>
      <c r="BJ13" s="81"/>
      <c r="BM13" s="6"/>
      <c r="BN13" s="6"/>
      <c r="BP13" s="82"/>
      <c r="BQ13" s="83"/>
    </row>
    <row r="14" spans="1:69" ht="12" customHeight="1">
      <c r="A14" s="140">
        <v>0</v>
      </c>
      <c r="B14" s="141">
        <f>B16+1</f>
        <v>31.75</v>
      </c>
      <c r="C14" s="84" t="s">
        <v>568</v>
      </c>
      <c r="D14" s="63" t="s">
        <v>874</v>
      </c>
      <c r="E14" s="93"/>
      <c r="F14" s="93"/>
      <c r="G14" s="93"/>
      <c r="H14" s="93">
        <v>22.3</v>
      </c>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52">
        <f t="shared" si="0"/>
        <v>32</v>
      </c>
      <c r="AX14" s="55">
        <f>AVERAGE(H14,H15)</f>
        <v>20.3</v>
      </c>
      <c r="AY14" s="53">
        <v>18</v>
      </c>
      <c r="AZ14" s="53">
        <v>1</v>
      </c>
      <c r="BB14" s="84"/>
      <c r="BC14" s="84"/>
      <c r="BJ14" s="81"/>
      <c r="BM14" s="6"/>
      <c r="BN14" s="6"/>
      <c r="BP14" s="82"/>
      <c r="BQ14" s="83"/>
    </row>
    <row r="15" spans="1:69" ht="12" customHeight="1">
      <c r="A15" s="140"/>
      <c r="B15" s="141"/>
      <c r="C15" s="84"/>
      <c r="D15" s="63" t="s">
        <v>875</v>
      </c>
      <c r="E15" s="93"/>
      <c r="F15" s="93"/>
      <c r="G15" s="93"/>
      <c r="H15" s="93">
        <v>18.3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52">
        <f t="shared" si="0"/>
        <v>31.5</v>
      </c>
      <c r="AX15" s="55">
        <f>AVERAGE(H14,H15)</f>
        <v>20.3</v>
      </c>
      <c r="AY15" s="53">
        <v>18</v>
      </c>
      <c r="AZ15" s="53">
        <v>2</v>
      </c>
      <c r="BB15" s="84"/>
      <c r="BC15" s="84"/>
      <c r="BJ15" s="81"/>
      <c r="BM15" s="6"/>
      <c r="BN15" s="6"/>
      <c r="BP15" s="82"/>
      <c r="BQ15" s="83"/>
    </row>
    <row r="16" spans="1:69" ht="12" customHeight="1">
      <c r="A16" s="140">
        <v>0</v>
      </c>
      <c r="B16" s="141">
        <f>B18+1</f>
        <v>30.75</v>
      </c>
      <c r="C16" s="53" t="s">
        <v>840</v>
      </c>
      <c r="D16" s="63" t="s">
        <v>874</v>
      </c>
      <c r="E16" s="93">
        <v>0</v>
      </c>
      <c r="F16" s="93">
        <f t="shared" ref="F16:F25" si="1">MIN(H16:AT16)</f>
        <v>6.8</v>
      </c>
      <c r="G16" s="93">
        <f t="shared" ref="G16:G25" si="2">MAX(H16:AT16)-F16</f>
        <v>20.5</v>
      </c>
      <c r="H16" s="93">
        <v>19.5</v>
      </c>
      <c r="I16" s="93">
        <v>6.8</v>
      </c>
      <c r="J16" s="93">
        <v>17</v>
      </c>
      <c r="K16" s="93">
        <v>10.3</v>
      </c>
      <c r="L16" s="93">
        <v>19.600000000000001</v>
      </c>
      <c r="M16" s="93">
        <v>21</v>
      </c>
      <c r="N16" s="93">
        <v>23.4</v>
      </c>
      <c r="O16" s="93">
        <v>27.3</v>
      </c>
      <c r="P16" s="93">
        <v>22.4</v>
      </c>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52">
        <f t="shared" si="0"/>
        <v>31</v>
      </c>
      <c r="AX16" s="55">
        <f>AVERAGE(H16,H17)</f>
        <v>18.100000000000001</v>
      </c>
      <c r="AY16" s="53">
        <v>23</v>
      </c>
      <c r="AZ16" s="53">
        <v>1</v>
      </c>
      <c r="BB16" s="84"/>
      <c r="BC16" s="84"/>
      <c r="BJ16" s="81"/>
      <c r="BM16" s="6"/>
      <c r="BN16" s="6"/>
      <c r="BP16" s="82"/>
      <c r="BQ16" s="83"/>
    </row>
    <row r="17" spans="1:69" ht="12" customHeight="1">
      <c r="A17" s="140"/>
      <c r="B17" s="141"/>
      <c r="D17" s="63" t="s">
        <v>875</v>
      </c>
      <c r="E17" s="93">
        <v>0</v>
      </c>
      <c r="F17" s="93">
        <f t="shared" si="1"/>
        <v>7.1</v>
      </c>
      <c r="G17" s="93">
        <f t="shared" si="2"/>
        <v>15.299999999999999</v>
      </c>
      <c r="H17" s="93">
        <v>16.7</v>
      </c>
      <c r="I17" s="93">
        <v>7.1</v>
      </c>
      <c r="J17" s="93">
        <v>14.7</v>
      </c>
      <c r="K17" s="93">
        <v>11.2</v>
      </c>
      <c r="L17" s="93">
        <v>15.8</v>
      </c>
      <c r="M17" s="93">
        <v>14.6</v>
      </c>
      <c r="N17" s="93">
        <v>19.8</v>
      </c>
      <c r="O17" s="93">
        <v>22.4</v>
      </c>
      <c r="P17" s="93">
        <v>21.5</v>
      </c>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52">
        <f t="shared" si="0"/>
        <v>30.5</v>
      </c>
      <c r="AX17" s="55">
        <f>AVERAGE(H16,H17)</f>
        <v>18.100000000000001</v>
      </c>
      <c r="AY17" s="53">
        <v>23</v>
      </c>
      <c r="AZ17" s="53">
        <v>2</v>
      </c>
      <c r="BB17" s="84"/>
      <c r="BC17" s="84"/>
      <c r="BJ17" s="81"/>
      <c r="BM17" s="6"/>
      <c r="BN17" s="6"/>
      <c r="BP17" s="82"/>
      <c r="BQ17" s="83"/>
    </row>
    <row r="18" spans="1:69" ht="12" customHeight="1">
      <c r="A18" s="140">
        <v>0</v>
      </c>
      <c r="B18" s="141">
        <f>B20+1</f>
        <v>29.75</v>
      </c>
      <c r="C18" s="84" t="s">
        <v>839</v>
      </c>
      <c r="D18" s="63" t="s">
        <v>874</v>
      </c>
      <c r="E18" s="93">
        <v>0</v>
      </c>
      <c r="F18" s="93">
        <f t="shared" si="1"/>
        <v>14.3</v>
      </c>
      <c r="G18" s="93">
        <f t="shared" si="2"/>
        <v>9.3000000000000007</v>
      </c>
      <c r="H18" s="93">
        <v>20.7</v>
      </c>
      <c r="I18" s="93">
        <v>14.3</v>
      </c>
      <c r="J18" s="93">
        <v>21.9</v>
      </c>
      <c r="K18" s="93">
        <v>23.6</v>
      </c>
      <c r="L18" s="93">
        <v>18.3</v>
      </c>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52">
        <f t="shared" si="0"/>
        <v>30</v>
      </c>
      <c r="AX18" s="55">
        <f>AVERAGE(H18,H19)</f>
        <v>17.399999999999999</v>
      </c>
      <c r="AY18" s="53">
        <v>22</v>
      </c>
      <c r="AZ18" s="53">
        <v>1</v>
      </c>
      <c r="BB18" s="84"/>
      <c r="BC18" s="84"/>
      <c r="BJ18" s="81"/>
      <c r="BM18" s="6"/>
      <c r="BN18" s="6"/>
      <c r="BP18" s="82"/>
      <c r="BQ18" s="83"/>
    </row>
    <row r="19" spans="1:69" ht="12" customHeight="1">
      <c r="A19" s="140"/>
      <c r="B19" s="141"/>
      <c r="C19" s="84"/>
      <c r="D19" s="63" t="s">
        <v>875</v>
      </c>
      <c r="E19" s="93">
        <v>0</v>
      </c>
      <c r="F19" s="93">
        <f t="shared" si="1"/>
        <v>9.6</v>
      </c>
      <c r="G19" s="93">
        <f t="shared" si="2"/>
        <v>9.0000000000000018</v>
      </c>
      <c r="H19" s="93">
        <v>14.1</v>
      </c>
      <c r="I19" s="93">
        <v>14.4</v>
      </c>
      <c r="J19" s="93">
        <v>18.600000000000001</v>
      </c>
      <c r="K19" s="93">
        <v>14.3</v>
      </c>
      <c r="L19" s="93">
        <v>9.6</v>
      </c>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52">
        <f t="shared" si="0"/>
        <v>29.5</v>
      </c>
      <c r="AX19" s="55">
        <f>AVERAGE(H18,H19)</f>
        <v>17.399999999999999</v>
      </c>
      <c r="AY19" s="53">
        <v>22</v>
      </c>
      <c r="AZ19" s="53">
        <v>2</v>
      </c>
      <c r="BB19" s="84"/>
      <c r="BC19" s="84"/>
      <c r="BJ19" s="81"/>
      <c r="BM19" s="6"/>
      <c r="BN19" s="6"/>
      <c r="BP19" s="82"/>
      <c r="BQ19" s="83"/>
    </row>
    <row r="20" spans="1:69" ht="12" customHeight="1">
      <c r="A20" s="140">
        <v>0</v>
      </c>
      <c r="B20" s="141">
        <f>B22+1</f>
        <v>28.75</v>
      </c>
      <c r="C20" s="90" t="s">
        <v>831</v>
      </c>
      <c r="D20" s="63" t="s">
        <v>874</v>
      </c>
      <c r="E20" s="93">
        <v>0</v>
      </c>
      <c r="F20" s="93">
        <f t="shared" si="1"/>
        <v>8.8000000000000007</v>
      </c>
      <c r="G20" s="93">
        <f t="shared" si="2"/>
        <v>20.8</v>
      </c>
      <c r="H20" s="93">
        <v>17.7</v>
      </c>
      <c r="I20" s="93">
        <v>13.8</v>
      </c>
      <c r="J20" s="93">
        <v>14.1</v>
      </c>
      <c r="K20" s="93">
        <v>22.3</v>
      </c>
      <c r="L20" s="93">
        <v>20.100000000000001</v>
      </c>
      <c r="M20" s="93">
        <v>14</v>
      </c>
      <c r="N20" s="93">
        <v>21.8</v>
      </c>
      <c r="O20" s="93">
        <v>27.4</v>
      </c>
      <c r="P20" s="93">
        <v>29.6</v>
      </c>
      <c r="Q20" s="93">
        <v>16.2</v>
      </c>
      <c r="R20" s="93">
        <v>15.7</v>
      </c>
      <c r="S20" s="93">
        <v>15.4</v>
      </c>
      <c r="T20" s="93">
        <v>15.8</v>
      </c>
      <c r="U20" s="93">
        <v>13.2</v>
      </c>
      <c r="V20" s="93">
        <v>8.9</v>
      </c>
      <c r="W20" s="93">
        <v>16</v>
      </c>
      <c r="X20" s="93">
        <v>15.6</v>
      </c>
      <c r="Y20" s="93">
        <v>16.7</v>
      </c>
      <c r="Z20" s="93">
        <v>8.8000000000000007</v>
      </c>
      <c r="AA20" s="93">
        <v>12.4</v>
      </c>
      <c r="AB20" s="93"/>
      <c r="AC20" s="93"/>
      <c r="AD20" s="93"/>
      <c r="AE20" s="93"/>
      <c r="AF20" s="93"/>
      <c r="AG20" s="93"/>
      <c r="AH20" s="93"/>
      <c r="AI20" s="93"/>
      <c r="AJ20" s="93"/>
      <c r="AK20" s="93"/>
      <c r="AL20" s="93"/>
      <c r="AM20" s="93"/>
      <c r="AN20" s="93"/>
      <c r="AO20" s="93"/>
      <c r="AP20" s="93"/>
      <c r="AQ20" s="93"/>
      <c r="AR20" s="93"/>
      <c r="AS20" s="93"/>
      <c r="AT20" s="93"/>
      <c r="AU20" s="52">
        <f t="shared" si="0"/>
        <v>29</v>
      </c>
      <c r="AX20" s="55">
        <f>AVERAGE(H20,H21)</f>
        <v>14.95</v>
      </c>
      <c r="AY20" s="53">
        <v>12</v>
      </c>
      <c r="AZ20" s="53">
        <v>1</v>
      </c>
      <c r="BB20" s="84"/>
      <c r="BC20" s="84"/>
      <c r="BJ20" s="81"/>
      <c r="BM20" s="14"/>
      <c r="BN20" s="14"/>
      <c r="BP20" s="82"/>
      <c r="BQ20" s="83"/>
    </row>
    <row r="21" spans="1:69" ht="12" customHeight="1">
      <c r="A21" s="140"/>
      <c r="B21" s="141"/>
      <c r="C21" s="90"/>
      <c r="D21" s="63" t="s">
        <v>875</v>
      </c>
      <c r="E21" s="93">
        <v>0</v>
      </c>
      <c r="F21" s="93">
        <f t="shared" si="1"/>
        <v>4.8</v>
      </c>
      <c r="G21" s="93">
        <f t="shared" si="2"/>
        <v>15.7</v>
      </c>
      <c r="H21" s="93">
        <v>12.2</v>
      </c>
      <c r="I21" s="93">
        <v>11.2</v>
      </c>
      <c r="J21" s="93">
        <v>4.8</v>
      </c>
      <c r="K21" s="93">
        <v>16.899999999999999</v>
      </c>
      <c r="L21" s="93">
        <v>13.5</v>
      </c>
      <c r="M21" s="93">
        <v>10.4</v>
      </c>
      <c r="N21" s="93">
        <v>11.7</v>
      </c>
      <c r="O21" s="93">
        <v>20.5</v>
      </c>
      <c r="P21" s="93">
        <v>17</v>
      </c>
      <c r="Q21" s="93">
        <v>9</v>
      </c>
      <c r="R21" s="93">
        <v>11.5</v>
      </c>
      <c r="S21" s="93">
        <v>10.199999999999999</v>
      </c>
      <c r="T21" s="93">
        <v>10.3</v>
      </c>
      <c r="U21" s="93">
        <v>8.3000000000000007</v>
      </c>
      <c r="V21" s="93">
        <v>7.9</v>
      </c>
      <c r="W21" s="93">
        <v>6.1</v>
      </c>
      <c r="X21" s="93">
        <v>10.6</v>
      </c>
      <c r="Y21" s="93">
        <v>10.8</v>
      </c>
      <c r="Z21" s="93">
        <v>9.3000000000000007</v>
      </c>
      <c r="AA21" s="93">
        <v>9.4</v>
      </c>
      <c r="AB21" s="93"/>
      <c r="AC21" s="93"/>
      <c r="AD21" s="93"/>
      <c r="AE21" s="93"/>
      <c r="AF21" s="93"/>
      <c r="AG21" s="93"/>
      <c r="AH21" s="93"/>
      <c r="AI21" s="93"/>
      <c r="AJ21" s="93"/>
      <c r="AK21" s="93"/>
      <c r="AL21" s="93"/>
      <c r="AM21" s="93"/>
      <c r="AN21" s="93"/>
      <c r="AO21" s="93"/>
      <c r="AP21" s="93"/>
      <c r="AQ21" s="93"/>
      <c r="AR21" s="93"/>
      <c r="AS21" s="93"/>
      <c r="AT21" s="93"/>
      <c r="AU21" s="52">
        <f t="shared" si="0"/>
        <v>28.5</v>
      </c>
      <c r="AX21" s="55">
        <f>AVERAGE(H20,H21)</f>
        <v>14.95</v>
      </c>
      <c r="AY21" s="53">
        <v>12</v>
      </c>
      <c r="AZ21" s="53">
        <v>2</v>
      </c>
      <c r="BB21" s="84"/>
      <c r="BC21" s="84"/>
      <c r="BJ21" s="81"/>
      <c r="BM21" s="14"/>
      <c r="BN21" s="14"/>
      <c r="BP21" s="82"/>
      <c r="BQ21" s="83"/>
    </row>
    <row r="22" spans="1:69" ht="12" customHeight="1">
      <c r="A22" s="140">
        <v>0</v>
      </c>
      <c r="B22" s="141">
        <f>B24+1</f>
        <v>27.75</v>
      </c>
      <c r="C22" s="62" t="s">
        <v>824</v>
      </c>
      <c r="D22" s="63" t="s">
        <v>874</v>
      </c>
      <c r="E22" s="93">
        <v>0</v>
      </c>
      <c r="F22" s="93">
        <f t="shared" si="1"/>
        <v>5.8</v>
      </c>
      <c r="G22" s="93">
        <f t="shared" si="2"/>
        <v>13.3</v>
      </c>
      <c r="H22" s="93">
        <v>12.8</v>
      </c>
      <c r="I22" s="93">
        <v>5.8</v>
      </c>
      <c r="J22" s="93">
        <v>14.7</v>
      </c>
      <c r="K22" s="93">
        <v>19.100000000000001</v>
      </c>
      <c r="L22" s="93">
        <v>16.3</v>
      </c>
      <c r="M22" s="93">
        <v>16.399999999999999</v>
      </c>
      <c r="N22" s="93">
        <v>16.3</v>
      </c>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52">
        <f t="shared" si="0"/>
        <v>28</v>
      </c>
      <c r="AX22" s="55">
        <f>AVERAGE(H22,H23)</f>
        <v>12.850000000000001</v>
      </c>
      <c r="AY22" s="53">
        <v>2</v>
      </c>
      <c r="AZ22" s="53">
        <v>1</v>
      </c>
      <c r="BB22" s="84"/>
      <c r="BC22" s="84"/>
      <c r="BJ22" s="81"/>
      <c r="BM22" s="87"/>
      <c r="BN22" s="87"/>
      <c r="BP22" s="88"/>
      <c r="BQ22" s="83"/>
    </row>
    <row r="23" spans="1:69" ht="12" customHeight="1">
      <c r="A23" s="140"/>
      <c r="B23" s="141"/>
      <c r="C23" s="62"/>
      <c r="D23" s="63" t="s">
        <v>875</v>
      </c>
      <c r="E23" s="93">
        <v>0</v>
      </c>
      <c r="F23" s="93">
        <f t="shared" si="1"/>
        <v>6</v>
      </c>
      <c r="G23" s="93">
        <f t="shared" si="2"/>
        <v>16.399999999999999</v>
      </c>
      <c r="H23" s="93">
        <v>12.9</v>
      </c>
      <c r="I23" s="93">
        <v>6</v>
      </c>
      <c r="J23" s="93">
        <v>11.4</v>
      </c>
      <c r="K23" s="93">
        <v>22.4</v>
      </c>
      <c r="L23" s="93">
        <v>19.600000000000001</v>
      </c>
      <c r="M23" s="93">
        <v>14.7</v>
      </c>
      <c r="N23" s="93">
        <v>17.399999999999999</v>
      </c>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52">
        <f t="shared" si="0"/>
        <v>27.5</v>
      </c>
      <c r="AX23" s="55">
        <f>AVERAGE(H22,H23)</f>
        <v>12.850000000000001</v>
      </c>
      <c r="AY23" s="53">
        <v>2</v>
      </c>
      <c r="AZ23" s="53">
        <v>2</v>
      </c>
      <c r="BB23" s="84"/>
      <c r="BC23" s="84"/>
      <c r="BJ23" s="81"/>
      <c r="BM23" s="87"/>
      <c r="BN23" s="87"/>
      <c r="BP23" s="88"/>
      <c r="BQ23" s="83"/>
    </row>
    <row r="24" spans="1:69" ht="12" customHeight="1">
      <c r="A24" s="140">
        <v>0</v>
      </c>
      <c r="B24" s="141">
        <f>B26+1</f>
        <v>26.75</v>
      </c>
      <c r="C24" s="53" t="s">
        <v>845</v>
      </c>
      <c r="D24" s="63" t="s">
        <v>874</v>
      </c>
      <c r="E24" s="93">
        <v>0</v>
      </c>
      <c r="F24" s="93">
        <f t="shared" si="1"/>
        <v>6.1</v>
      </c>
      <c r="G24" s="93">
        <f t="shared" si="2"/>
        <v>16.899999999999999</v>
      </c>
      <c r="H24" s="93">
        <v>12.8</v>
      </c>
      <c r="I24" s="93">
        <v>6.1</v>
      </c>
      <c r="J24" s="93">
        <v>6.6</v>
      </c>
      <c r="K24" s="93">
        <v>11</v>
      </c>
      <c r="L24" s="93">
        <v>12.6</v>
      </c>
      <c r="M24" s="93">
        <v>8</v>
      </c>
      <c r="N24" s="93">
        <v>15.7</v>
      </c>
      <c r="O24" s="93">
        <v>10.6</v>
      </c>
      <c r="P24" s="93">
        <v>11</v>
      </c>
      <c r="Q24" s="93">
        <v>15.4</v>
      </c>
      <c r="R24" s="93">
        <v>15.3</v>
      </c>
      <c r="S24" s="93">
        <v>10.1</v>
      </c>
      <c r="T24" s="93">
        <v>17.3</v>
      </c>
      <c r="U24" s="93">
        <v>20.7</v>
      </c>
      <c r="V24" s="93">
        <v>13.2</v>
      </c>
      <c r="W24" s="93">
        <v>7.1</v>
      </c>
      <c r="X24" s="93">
        <v>15.2</v>
      </c>
      <c r="Y24" s="93">
        <v>19.7</v>
      </c>
      <c r="Z24" s="93">
        <v>15.7</v>
      </c>
      <c r="AA24" s="93">
        <v>23</v>
      </c>
      <c r="AB24" s="93">
        <v>20.100000000000001</v>
      </c>
      <c r="AC24" s="93">
        <v>15.4</v>
      </c>
      <c r="AD24" s="93">
        <v>11.9</v>
      </c>
      <c r="AE24" s="93">
        <v>9.8000000000000007</v>
      </c>
      <c r="AF24" s="93">
        <v>18.600000000000001</v>
      </c>
      <c r="AG24" s="93">
        <v>14.4</v>
      </c>
      <c r="AH24" s="93">
        <v>19.899999999999999</v>
      </c>
      <c r="AI24" s="93">
        <v>16.2</v>
      </c>
      <c r="AJ24" s="93">
        <v>12.4</v>
      </c>
      <c r="AK24" s="93">
        <v>14.6</v>
      </c>
      <c r="AL24" s="93"/>
      <c r="AM24" s="93"/>
      <c r="AN24" s="93"/>
      <c r="AO24" s="93"/>
      <c r="AP24" s="93"/>
      <c r="AQ24" s="93"/>
      <c r="AR24" s="93"/>
      <c r="AS24" s="93"/>
      <c r="AT24" s="93"/>
      <c r="AU24" s="52">
        <f t="shared" si="0"/>
        <v>27</v>
      </c>
      <c r="AX24" s="55">
        <f>AVERAGE(H24,H25)</f>
        <v>11.75</v>
      </c>
      <c r="AY24" s="53">
        <v>28</v>
      </c>
      <c r="AZ24" s="53">
        <v>1</v>
      </c>
      <c r="BB24" s="84"/>
      <c r="BC24" s="84"/>
      <c r="BJ24" s="81"/>
      <c r="BM24" s="87"/>
      <c r="BN24" s="87"/>
      <c r="BO24" s="89"/>
      <c r="BP24" s="82"/>
      <c r="BQ24" s="83"/>
    </row>
    <row r="25" spans="1:69" ht="12" customHeight="1">
      <c r="A25" s="140"/>
      <c r="B25" s="141"/>
      <c r="D25" s="63" t="s">
        <v>875</v>
      </c>
      <c r="E25" s="93">
        <v>0</v>
      </c>
      <c r="F25" s="93">
        <f t="shared" si="1"/>
        <v>3.3</v>
      </c>
      <c r="G25" s="93">
        <f t="shared" si="2"/>
        <v>15.7</v>
      </c>
      <c r="H25" s="93">
        <v>10.7</v>
      </c>
      <c r="I25" s="93">
        <v>3.3</v>
      </c>
      <c r="J25" s="93">
        <v>7.4</v>
      </c>
      <c r="K25" s="93">
        <v>9.4</v>
      </c>
      <c r="L25" s="93">
        <v>7.2</v>
      </c>
      <c r="M25" s="93">
        <v>6.4</v>
      </c>
      <c r="N25" s="93">
        <v>15.2</v>
      </c>
      <c r="O25" s="93">
        <v>9.6999999999999993</v>
      </c>
      <c r="P25" s="93">
        <v>9.5</v>
      </c>
      <c r="Q25" s="93">
        <v>15.6</v>
      </c>
      <c r="R25" s="93">
        <v>11.3</v>
      </c>
      <c r="S25" s="93">
        <v>9.6</v>
      </c>
      <c r="T25" s="93">
        <v>11.4</v>
      </c>
      <c r="U25" s="93">
        <v>11.5</v>
      </c>
      <c r="V25" s="93">
        <v>16.7</v>
      </c>
      <c r="W25" s="93">
        <v>13.2</v>
      </c>
      <c r="X25" s="93">
        <v>11.4</v>
      </c>
      <c r="Y25" s="93">
        <v>13.1</v>
      </c>
      <c r="Z25" s="93">
        <v>11.1</v>
      </c>
      <c r="AA25" s="93">
        <v>17.7</v>
      </c>
      <c r="AB25" s="93">
        <v>19</v>
      </c>
      <c r="AC25" s="93">
        <v>15.9</v>
      </c>
      <c r="AD25" s="93">
        <v>12.9</v>
      </c>
      <c r="AE25" s="93">
        <v>8</v>
      </c>
      <c r="AF25" s="93">
        <v>13.9</v>
      </c>
      <c r="AG25" s="93">
        <v>14.5</v>
      </c>
      <c r="AH25" s="93">
        <v>15.6</v>
      </c>
      <c r="AI25" s="93">
        <v>11.7</v>
      </c>
      <c r="AJ25" s="93">
        <v>6.9</v>
      </c>
      <c r="AK25" s="93">
        <v>11.4</v>
      </c>
      <c r="AL25" s="93"/>
      <c r="AM25" s="93"/>
      <c r="AN25" s="93"/>
      <c r="AO25" s="93"/>
      <c r="AP25" s="93"/>
      <c r="AQ25" s="93"/>
      <c r="AR25" s="93"/>
      <c r="AS25" s="93"/>
      <c r="AT25" s="93"/>
      <c r="AU25" s="52">
        <f t="shared" si="0"/>
        <v>26.5</v>
      </c>
      <c r="AX25" s="55">
        <f>AVERAGE(H24,H25)</f>
        <v>11.75</v>
      </c>
      <c r="AY25" s="53">
        <v>28</v>
      </c>
      <c r="AZ25" s="53">
        <v>2</v>
      </c>
      <c r="BB25" s="84"/>
      <c r="BC25" s="84"/>
      <c r="BJ25" s="81"/>
      <c r="BM25" s="87"/>
      <c r="BN25" s="87"/>
      <c r="BO25" s="89"/>
      <c r="BP25" s="82"/>
      <c r="BQ25" s="83"/>
    </row>
    <row r="26" spans="1:69" ht="12" customHeight="1">
      <c r="A26" s="140">
        <v>0</v>
      </c>
      <c r="B26" s="141">
        <f>B28+1</f>
        <v>25.75</v>
      </c>
      <c r="C26" s="62" t="s">
        <v>827</v>
      </c>
      <c r="D26" s="63" t="s">
        <v>874</v>
      </c>
      <c r="E26" s="93"/>
      <c r="F26" s="93"/>
      <c r="G26" s="93"/>
      <c r="H26" s="93">
        <v>15.3</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52">
        <f t="shared" si="0"/>
        <v>26</v>
      </c>
      <c r="AX26" s="55">
        <f>AVERAGE(H26,H27)</f>
        <v>11.4</v>
      </c>
      <c r="AY26" s="53">
        <v>6</v>
      </c>
      <c r="AZ26" s="53">
        <v>1</v>
      </c>
      <c r="BB26" s="84"/>
      <c r="BC26" s="84"/>
      <c r="BJ26" s="81"/>
      <c r="BM26" s="87"/>
      <c r="BN26" s="87"/>
      <c r="BP26" s="82"/>
      <c r="BQ26" s="83"/>
    </row>
    <row r="27" spans="1:69" ht="12" customHeight="1">
      <c r="A27" s="140"/>
      <c r="B27" s="141"/>
      <c r="C27" s="62"/>
      <c r="D27" s="63" t="s">
        <v>875</v>
      </c>
      <c r="E27" s="93"/>
      <c r="F27" s="93"/>
      <c r="G27" s="93"/>
      <c r="H27" s="93">
        <v>7.5</v>
      </c>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52">
        <f t="shared" si="0"/>
        <v>25.5</v>
      </c>
      <c r="AX27" s="55">
        <f>AVERAGE(H26,H27)</f>
        <v>11.4</v>
      </c>
      <c r="AY27" s="53">
        <v>6</v>
      </c>
      <c r="AZ27" s="53">
        <v>2</v>
      </c>
      <c r="BB27" s="84"/>
      <c r="BC27" s="84"/>
      <c r="BJ27" s="81"/>
      <c r="BM27" s="87"/>
      <c r="BN27" s="87"/>
      <c r="BP27" s="82"/>
      <c r="BQ27" s="83"/>
    </row>
    <row r="28" spans="1:69" ht="12" customHeight="1">
      <c r="A28" s="140">
        <v>0</v>
      </c>
      <c r="B28" s="141">
        <f>B30+1</f>
        <v>24.75</v>
      </c>
      <c r="C28" s="84" t="s">
        <v>835</v>
      </c>
      <c r="D28" s="63" t="s">
        <v>874</v>
      </c>
      <c r="E28" s="93">
        <v>0</v>
      </c>
      <c r="F28" s="93">
        <f t="shared" ref="F28:F41" si="3">MIN(H28:AT28)</f>
        <v>7.9</v>
      </c>
      <c r="G28" s="93">
        <f t="shared" ref="G28:G41" si="4">MAX(H28:AT28)-F28</f>
        <v>11.200000000000001</v>
      </c>
      <c r="H28" s="93">
        <v>12.5</v>
      </c>
      <c r="I28" s="93">
        <v>7.9</v>
      </c>
      <c r="J28" s="93">
        <v>13.6</v>
      </c>
      <c r="K28" s="93">
        <v>11.8</v>
      </c>
      <c r="L28" s="93">
        <v>15.3</v>
      </c>
      <c r="M28" s="93">
        <v>19.100000000000001</v>
      </c>
      <c r="N28" s="93">
        <v>15.8</v>
      </c>
      <c r="O28" s="93">
        <v>8.6</v>
      </c>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52">
        <f t="shared" si="0"/>
        <v>25</v>
      </c>
      <c r="AX28" s="55">
        <f>AVERAGE(H28,H29)</f>
        <v>11.4</v>
      </c>
      <c r="AY28" s="53">
        <v>17</v>
      </c>
      <c r="AZ28" s="53">
        <v>1</v>
      </c>
      <c r="BB28" s="84"/>
      <c r="BC28" s="84"/>
      <c r="BJ28" s="81"/>
      <c r="BM28" s="87"/>
      <c r="BN28" s="87"/>
      <c r="BP28" s="82"/>
      <c r="BQ28" s="83"/>
    </row>
    <row r="29" spans="1:69" ht="12" customHeight="1">
      <c r="A29" s="140"/>
      <c r="B29" s="141"/>
      <c r="C29" s="84"/>
      <c r="D29" s="63" t="s">
        <v>875</v>
      </c>
      <c r="E29" s="93">
        <v>0</v>
      </c>
      <c r="F29" s="93">
        <f t="shared" si="3"/>
        <v>6.4</v>
      </c>
      <c r="G29" s="93">
        <f t="shared" si="4"/>
        <v>11.200000000000001</v>
      </c>
      <c r="H29" s="93">
        <v>10.3</v>
      </c>
      <c r="I29" s="93">
        <v>6.4</v>
      </c>
      <c r="J29" s="93">
        <v>10.4</v>
      </c>
      <c r="K29" s="93">
        <v>7.4</v>
      </c>
      <c r="L29" s="93">
        <v>13.4</v>
      </c>
      <c r="M29" s="93">
        <v>17.600000000000001</v>
      </c>
      <c r="N29" s="93">
        <v>13</v>
      </c>
      <c r="O29" s="93">
        <v>8.3000000000000007</v>
      </c>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52">
        <f t="shared" si="0"/>
        <v>24.5</v>
      </c>
      <c r="AX29" s="55">
        <f>AVERAGE(H28,H29)</f>
        <v>11.4</v>
      </c>
      <c r="AY29" s="53">
        <v>17</v>
      </c>
      <c r="AZ29" s="53">
        <v>2</v>
      </c>
      <c r="BB29" s="84"/>
      <c r="BC29" s="84"/>
      <c r="BJ29" s="81"/>
      <c r="BM29" s="87"/>
      <c r="BN29" s="87"/>
      <c r="BP29" s="82"/>
      <c r="BQ29" s="83"/>
    </row>
    <row r="30" spans="1:69" ht="12" customHeight="1">
      <c r="A30" s="140">
        <v>0</v>
      </c>
      <c r="B30" s="141">
        <f>B32+1</f>
        <v>23.75</v>
      </c>
      <c r="C30" s="62" t="s">
        <v>823</v>
      </c>
      <c r="D30" s="63" t="s">
        <v>874</v>
      </c>
      <c r="E30" s="93">
        <v>0</v>
      </c>
      <c r="F30" s="93">
        <f t="shared" si="3"/>
        <v>6.1</v>
      </c>
      <c r="G30" s="93">
        <f t="shared" si="4"/>
        <v>13.299999999999999</v>
      </c>
      <c r="H30" s="93">
        <v>11.8</v>
      </c>
      <c r="I30" s="93">
        <v>17.5</v>
      </c>
      <c r="J30" s="93">
        <v>6.1</v>
      </c>
      <c r="K30" s="93">
        <v>11.6</v>
      </c>
      <c r="L30" s="93">
        <v>12.1</v>
      </c>
      <c r="M30" s="93">
        <v>9.3000000000000007</v>
      </c>
      <c r="N30" s="93">
        <v>17</v>
      </c>
      <c r="O30" s="93">
        <v>19.399999999999999</v>
      </c>
      <c r="P30" s="93">
        <v>15.9</v>
      </c>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52">
        <f t="shared" si="0"/>
        <v>24</v>
      </c>
      <c r="AX30" s="55">
        <f>AVERAGE(H30,H31)</f>
        <v>9.75</v>
      </c>
      <c r="AY30" s="53">
        <v>1</v>
      </c>
      <c r="AZ30" s="53">
        <v>1</v>
      </c>
      <c r="BB30" s="84"/>
      <c r="BC30" s="84"/>
      <c r="BJ30" s="81"/>
      <c r="BM30" s="87"/>
      <c r="BN30" s="87"/>
      <c r="BP30" s="82"/>
      <c r="BQ30" s="83"/>
    </row>
    <row r="31" spans="1:69" ht="12" customHeight="1">
      <c r="A31" s="140"/>
      <c r="B31" s="141"/>
      <c r="C31" s="62"/>
      <c r="D31" s="63" t="s">
        <v>875</v>
      </c>
      <c r="E31" s="93">
        <v>0</v>
      </c>
      <c r="F31" s="93">
        <f t="shared" si="3"/>
        <v>5.8</v>
      </c>
      <c r="G31" s="93">
        <f t="shared" si="4"/>
        <v>5.3999999999999995</v>
      </c>
      <c r="H31" s="93">
        <v>7.7</v>
      </c>
      <c r="I31" s="93">
        <v>11.2</v>
      </c>
      <c r="J31" s="93">
        <v>5.8</v>
      </c>
      <c r="K31" s="93">
        <v>7.5</v>
      </c>
      <c r="L31" s="93">
        <v>6.8</v>
      </c>
      <c r="M31" s="93">
        <v>7.4</v>
      </c>
      <c r="N31" s="93">
        <v>11.2</v>
      </c>
      <c r="O31" s="93">
        <v>11.1</v>
      </c>
      <c r="P31" s="93">
        <v>9.9</v>
      </c>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52">
        <f t="shared" si="0"/>
        <v>23.5</v>
      </c>
      <c r="AX31" s="55">
        <f>AVERAGE(H30,H31)</f>
        <v>9.75</v>
      </c>
      <c r="AY31" s="53">
        <v>1</v>
      </c>
      <c r="AZ31" s="53">
        <v>2</v>
      </c>
      <c r="BB31" s="84"/>
      <c r="BC31" s="84"/>
      <c r="BJ31" s="81"/>
      <c r="BM31" s="87"/>
      <c r="BN31" s="87"/>
      <c r="BP31" s="82"/>
      <c r="BQ31" s="83"/>
    </row>
    <row r="32" spans="1:69" ht="12" customHeight="1">
      <c r="A32" s="140">
        <v>0</v>
      </c>
      <c r="B32" s="141">
        <f>B34+1</f>
        <v>22.75</v>
      </c>
      <c r="C32" s="53" t="s">
        <v>843</v>
      </c>
      <c r="D32" s="63" t="s">
        <v>874</v>
      </c>
      <c r="E32" s="93">
        <v>0</v>
      </c>
      <c r="F32" s="93">
        <f t="shared" si="3"/>
        <v>9.3000000000000007</v>
      </c>
      <c r="G32" s="93">
        <f t="shared" si="4"/>
        <v>6.2999999999999989</v>
      </c>
      <c r="H32" s="93">
        <v>11.9</v>
      </c>
      <c r="I32" s="93">
        <v>12.6</v>
      </c>
      <c r="J32" s="93">
        <v>15.6</v>
      </c>
      <c r="K32" s="93">
        <v>9.3000000000000007</v>
      </c>
      <c r="L32" s="93">
        <v>10.4</v>
      </c>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52">
        <f t="shared" si="0"/>
        <v>23</v>
      </c>
      <c r="AX32" s="55">
        <f>AVERAGE(H32,H33)</f>
        <v>9.5500000000000007</v>
      </c>
      <c r="AY32" s="53">
        <v>26</v>
      </c>
      <c r="AZ32" s="53">
        <v>1</v>
      </c>
      <c r="BB32" s="84"/>
      <c r="BC32" s="84"/>
      <c r="BJ32" s="81"/>
      <c r="BM32" s="87"/>
      <c r="BN32" s="87"/>
      <c r="BP32" s="82"/>
      <c r="BQ32" s="83"/>
    </row>
    <row r="33" spans="1:69" ht="12" customHeight="1">
      <c r="A33" s="140"/>
      <c r="B33" s="141"/>
      <c r="D33" s="63" t="s">
        <v>875</v>
      </c>
      <c r="E33" s="93">
        <v>0</v>
      </c>
      <c r="F33" s="93">
        <f t="shared" si="3"/>
        <v>5.3</v>
      </c>
      <c r="G33" s="93">
        <f t="shared" si="4"/>
        <v>3.8999999999999995</v>
      </c>
      <c r="H33" s="93">
        <v>7.2</v>
      </c>
      <c r="I33" s="93">
        <v>7.9</v>
      </c>
      <c r="J33" s="93">
        <v>9.1999999999999993</v>
      </c>
      <c r="K33" s="93">
        <v>6.6</v>
      </c>
      <c r="L33" s="93">
        <v>5.3</v>
      </c>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52">
        <f t="shared" si="0"/>
        <v>22.5</v>
      </c>
      <c r="AX33" s="55">
        <f>AVERAGE(H32,H33)</f>
        <v>9.5500000000000007</v>
      </c>
      <c r="AY33" s="53">
        <v>26</v>
      </c>
      <c r="AZ33" s="53">
        <v>2</v>
      </c>
      <c r="BB33" s="84"/>
      <c r="BC33" s="84"/>
      <c r="BJ33" s="81"/>
      <c r="BM33" s="87"/>
      <c r="BN33" s="87"/>
      <c r="BP33" s="82"/>
      <c r="BQ33" s="83"/>
    </row>
    <row r="34" spans="1:69" ht="12" customHeight="1">
      <c r="A34" s="140">
        <v>0</v>
      </c>
      <c r="B34" s="141">
        <f>B36+1</f>
        <v>21.75</v>
      </c>
      <c r="C34" s="62" t="s">
        <v>826</v>
      </c>
      <c r="D34" s="63" t="s">
        <v>874</v>
      </c>
      <c r="E34" s="93">
        <v>0</v>
      </c>
      <c r="F34" s="93">
        <f t="shared" si="3"/>
        <v>5.5</v>
      </c>
      <c r="G34" s="93">
        <f t="shared" si="4"/>
        <v>11.5</v>
      </c>
      <c r="H34" s="93">
        <v>10</v>
      </c>
      <c r="I34" s="93">
        <v>15.3</v>
      </c>
      <c r="J34" s="93">
        <v>11</v>
      </c>
      <c r="K34" s="93">
        <v>13.9</v>
      </c>
      <c r="L34" s="93">
        <v>10.5</v>
      </c>
      <c r="M34" s="93">
        <v>11.1</v>
      </c>
      <c r="N34" s="93">
        <v>12.6</v>
      </c>
      <c r="O34" s="93">
        <v>11.3</v>
      </c>
      <c r="P34" s="93">
        <v>17</v>
      </c>
      <c r="Q34" s="93">
        <v>9.3000000000000007</v>
      </c>
      <c r="R34" s="93">
        <v>14</v>
      </c>
      <c r="S34" s="93">
        <v>11.5</v>
      </c>
      <c r="T34" s="93">
        <v>8.9</v>
      </c>
      <c r="U34" s="93">
        <v>9.1</v>
      </c>
      <c r="V34" s="93">
        <v>11.3</v>
      </c>
      <c r="W34" s="93">
        <v>11.3</v>
      </c>
      <c r="X34" s="93">
        <v>10.9</v>
      </c>
      <c r="Y34" s="93">
        <v>12</v>
      </c>
      <c r="Z34" s="93">
        <v>13.1</v>
      </c>
      <c r="AA34" s="93">
        <v>9.6</v>
      </c>
      <c r="AB34" s="93">
        <v>7</v>
      </c>
      <c r="AC34" s="93">
        <v>9.8000000000000007</v>
      </c>
      <c r="AD34" s="93">
        <v>7</v>
      </c>
      <c r="AE34" s="93">
        <v>5.5</v>
      </c>
      <c r="AF34" s="93">
        <v>10.7</v>
      </c>
      <c r="AG34" s="93">
        <v>6.9</v>
      </c>
      <c r="AH34" s="93"/>
      <c r="AI34" s="93"/>
      <c r="AJ34" s="93"/>
      <c r="AK34" s="93"/>
      <c r="AL34" s="93"/>
      <c r="AM34" s="93"/>
      <c r="AN34" s="93"/>
      <c r="AO34" s="93"/>
      <c r="AP34" s="93"/>
      <c r="AQ34" s="93"/>
      <c r="AR34" s="93"/>
      <c r="AS34" s="93"/>
      <c r="AT34" s="93"/>
      <c r="AU34" s="52">
        <f t="shared" si="0"/>
        <v>22</v>
      </c>
      <c r="AX34" s="55">
        <f>AVERAGE(H34,H35)</f>
        <v>9.4499999999999993</v>
      </c>
      <c r="AY34" s="53">
        <v>5</v>
      </c>
      <c r="AZ34" s="53">
        <v>1</v>
      </c>
      <c r="BB34" s="84"/>
      <c r="BC34" s="84"/>
      <c r="BJ34" s="81"/>
      <c r="BM34" s="87"/>
      <c r="BN34" s="87"/>
      <c r="BP34" s="82"/>
      <c r="BQ34" s="83"/>
    </row>
    <row r="35" spans="1:69" ht="12" customHeight="1">
      <c r="A35" s="140"/>
      <c r="B35" s="141"/>
      <c r="C35" s="62"/>
      <c r="D35" s="63" t="s">
        <v>875</v>
      </c>
      <c r="E35" s="93">
        <v>0</v>
      </c>
      <c r="F35" s="93">
        <f t="shared" si="3"/>
        <v>6.4</v>
      </c>
      <c r="G35" s="93">
        <f t="shared" si="4"/>
        <v>6.7999999999999989</v>
      </c>
      <c r="H35" s="93">
        <v>8.9</v>
      </c>
      <c r="I35" s="93">
        <v>11.9</v>
      </c>
      <c r="J35" s="93">
        <v>10.1</v>
      </c>
      <c r="K35" s="93">
        <v>9.4</v>
      </c>
      <c r="L35" s="93">
        <v>10</v>
      </c>
      <c r="M35" s="93">
        <v>11.3</v>
      </c>
      <c r="N35" s="93">
        <v>11.6</v>
      </c>
      <c r="O35" s="93">
        <v>9.6</v>
      </c>
      <c r="P35" s="93">
        <v>10.1</v>
      </c>
      <c r="Q35" s="93">
        <v>9.8000000000000007</v>
      </c>
      <c r="R35" s="93">
        <v>13.2</v>
      </c>
      <c r="S35" s="93">
        <v>10.5</v>
      </c>
      <c r="T35" s="93">
        <v>10.6</v>
      </c>
      <c r="U35" s="93">
        <v>8.4</v>
      </c>
      <c r="V35" s="93">
        <v>10.7</v>
      </c>
      <c r="W35" s="93">
        <v>10.6</v>
      </c>
      <c r="X35" s="93">
        <v>9.8000000000000007</v>
      </c>
      <c r="Y35" s="93">
        <v>10.1</v>
      </c>
      <c r="Z35" s="93">
        <v>12.4</v>
      </c>
      <c r="AA35" s="93">
        <v>7</v>
      </c>
      <c r="AB35" s="93">
        <v>7.2</v>
      </c>
      <c r="AC35" s="93">
        <v>9.6999999999999993</v>
      </c>
      <c r="AD35" s="93">
        <v>6.5</v>
      </c>
      <c r="AE35" s="93">
        <v>6.4</v>
      </c>
      <c r="AF35" s="93">
        <v>8.1999999999999993</v>
      </c>
      <c r="AG35" s="93">
        <v>7.4</v>
      </c>
      <c r="AH35" s="93"/>
      <c r="AI35" s="93"/>
      <c r="AJ35" s="93"/>
      <c r="AK35" s="93"/>
      <c r="AL35" s="93"/>
      <c r="AM35" s="93"/>
      <c r="AN35" s="93"/>
      <c r="AO35" s="93"/>
      <c r="AP35" s="93"/>
      <c r="AQ35" s="93"/>
      <c r="AR35" s="93"/>
      <c r="AS35" s="93"/>
      <c r="AT35" s="93"/>
      <c r="AU35" s="52">
        <f t="shared" si="0"/>
        <v>21.5</v>
      </c>
      <c r="AX35" s="55">
        <f>AVERAGE(H34,H35)</f>
        <v>9.4499999999999993</v>
      </c>
      <c r="AY35" s="53">
        <v>5</v>
      </c>
      <c r="AZ35" s="53">
        <v>2</v>
      </c>
      <c r="BB35" s="84"/>
      <c r="BC35" s="84"/>
      <c r="BJ35" s="81"/>
      <c r="BM35" s="87"/>
      <c r="BN35" s="87"/>
      <c r="BP35" s="82"/>
      <c r="BQ35" s="83"/>
    </row>
    <row r="36" spans="1:69" ht="12" customHeight="1">
      <c r="A36" s="140">
        <v>0</v>
      </c>
      <c r="B36" s="141">
        <f>B38+1</f>
        <v>20.75</v>
      </c>
      <c r="C36" s="62" t="s">
        <v>828</v>
      </c>
      <c r="D36" s="63" t="s">
        <v>874</v>
      </c>
      <c r="E36" s="93">
        <v>0</v>
      </c>
      <c r="F36" s="93">
        <f t="shared" si="3"/>
        <v>7.9</v>
      </c>
      <c r="G36" s="93">
        <f t="shared" si="4"/>
        <v>25.200000000000003</v>
      </c>
      <c r="H36" s="93">
        <v>11.5</v>
      </c>
      <c r="I36" s="93">
        <v>7.9</v>
      </c>
      <c r="J36" s="93">
        <v>33.1</v>
      </c>
      <c r="K36" s="93">
        <v>17.8</v>
      </c>
      <c r="L36" s="93">
        <v>20.6</v>
      </c>
      <c r="M36" s="93">
        <v>12.1</v>
      </c>
      <c r="N36" s="93">
        <v>16.3</v>
      </c>
      <c r="O36" s="93">
        <v>13.6</v>
      </c>
      <c r="P36" s="93">
        <v>16.5</v>
      </c>
      <c r="Q36" s="93">
        <v>16.100000000000001</v>
      </c>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52">
        <f t="shared" si="0"/>
        <v>21</v>
      </c>
      <c r="AX36" s="55">
        <f>AVERAGE(H36,H37)</f>
        <v>9.0500000000000007</v>
      </c>
      <c r="AY36" s="53">
        <v>8</v>
      </c>
      <c r="AZ36" s="53">
        <v>1</v>
      </c>
      <c r="BB36" s="84"/>
      <c r="BC36" s="84"/>
      <c r="BJ36" s="81"/>
      <c r="BM36" s="87"/>
      <c r="BN36" s="87"/>
      <c r="BP36" s="82"/>
      <c r="BQ36" s="6"/>
    </row>
    <row r="37" spans="1:69" ht="12" customHeight="1">
      <c r="A37" s="140"/>
      <c r="B37" s="141"/>
      <c r="C37" s="62"/>
      <c r="D37" s="63" t="s">
        <v>875</v>
      </c>
      <c r="E37" s="93">
        <v>0</v>
      </c>
      <c r="F37" s="93">
        <f t="shared" si="3"/>
        <v>4.7</v>
      </c>
      <c r="G37" s="93">
        <f t="shared" si="4"/>
        <v>14.100000000000001</v>
      </c>
      <c r="H37" s="93">
        <v>6.6</v>
      </c>
      <c r="I37" s="93">
        <v>4.7</v>
      </c>
      <c r="J37" s="93">
        <v>13.3</v>
      </c>
      <c r="K37" s="93">
        <v>10.3</v>
      </c>
      <c r="L37" s="93">
        <v>18.8</v>
      </c>
      <c r="M37" s="93">
        <v>4.7</v>
      </c>
      <c r="N37" s="93">
        <v>7.4</v>
      </c>
      <c r="O37" s="93">
        <v>5.3</v>
      </c>
      <c r="P37" s="93">
        <v>12.7</v>
      </c>
      <c r="Q37" s="93">
        <v>13.8</v>
      </c>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52">
        <f t="shared" si="0"/>
        <v>20.5</v>
      </c>
      <c r="AX37" s="55">
        <f>AVERAGE(H36,H37)</f>
        <v>9.0500000000000007</v>
      </c>
      <c r="AY37" s="53">
        <v>8</v>
      </c>
      <c r="AZ37" s="53">
        <v>2</v>
      </c>
      <c r="BB37" s="84"/>
      <c r="BC37" s="84"/>
      <c r="BJ37" s="81"/>
      <c r="BM37" s="87"/>
      <c r="BN37" s="87"/>
      <c r="BP37" s="82"/>
      <c r="BQ37" s="6"/>
    </row>
    <row r="38" spans="1:69" ht="11.25" customHeight="1">
      <c r="A38" s="140">
        <v>0</v>
      </c>
      <c r="B38" s="141">
        <f>B40+1</f>
        <v>19.75</v>
      </c>
      <c r="C38" s="84" t="s">
        <v>836</v>
      </c>
      <c r="D38" s="63" t="s">
        <v>874</v>
      </c>
      <c r="E38" s="93">
        <v>0</v>
      </c>
      <c r="F38" s="93">
        <f t="shared" si="3"/>
        <v>7.6</v>
      </c>
      <c r="G38" s="93">
        <f t="shared" si="4"/>
        <v>7</v>
      </c>
      <c r="H38" s="93">
        <v>10.3</v>
      </c>
      <c r="I38" s="93">
        <v>8.6</v>
      </c>
      <c r="J38" s="93">
        <v>12.3</v>
      </c>
      <c r="K38" s="93">
        <v>13.8</v>
      </c>
      <c r="L38" s="93">
        <v>9.8000000000000007</v>
      </c>
      <c r="M38" s="93">
        <v>10.3</v>
      </c>
      <c r="N38" s="93">
        <v>8</v>
      </c>
      <c r="O38" s="93">
        <v>14.6</v>
      </c>
      <c r="P38" s="93">
        <v>12.7</v>
      </c>
      <c r="Q38" s="93">
        <v>8.9</v>
      </c>
      <c r="R38" s="93">
        <v>10.1</v>
      </c>
      <c r="S38" s="93">
        <v>7.6</v>
      </c>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52">
        <f t="shared" si="0"/>
        <v>20</v>
      </c>
      <c r="AX38" s="55">
        <f>AVERAGE(H38,H39)</f>
        <v>8.5500000000000007</v>
      </c>
      <c r="AY38" s="53">
        <v>19</v>
      </c>
      <c r="AZ38" s="53">
        <v>1</v>
      </c>
      <c r="BB38" s="84"/>
      <c r="BC38" s="84"/>
      <c r="BJ38" s="81"/>
      <c r="BM38" s="87"/>
      <c r="BN38" s="87"/>
      <c r="BP38" s="82"/>
      <c r="BQ38" s="6"/>
    </row>
    <row r="39" spans="1:69" ht="11.25" customHeight="1">
      <c r="A39" s="140"/>
      <c r="B39" s="141"/>
      <c r="C39" s="84"/>
      <c r="D39" s="63" t="s">
        <v>875</v>
      </c>
      <c r="E39" s="93">
        <v>0</v>
      </c>
      <c r="F39" s="93">
        <f t="shared" si="3"/>
        <v>4.3</v>
      </c>
      <c r="G39" s="93">
        <f t="shared" si="4"/>
        <v>9.5</v>
      </c>
      <c r="H39" s="93">
        <v>6.8</v>
      </c>
      <c r="I39" s="93">
        <v>4.3</v>
      </c>
      <c r="J39" s="93">
        <v>8.6</v>
      </c>
      <c r="K39" s="93">
        <v>13.8</v>
      </c>
      <c r="L39" s="93">
        <v>6.5</v>
      </c>
      <c r="M39" s="93">
        <v>7.2</v>
      </c>
      <c r="N39" s="93">
        <v>6.4</v>
      </c>
      <c r="O39" s="93">
        <v>7.2</v>
      </c>
      <c r="P39" s="93">
        <v>10.7</v>
      </c>
      <c r="Q39" s="93">
        <v>6.3</v>
      </c>
      <c r="R39" s="93">
        <v>6.6</v>
      </c>
      <c r="S39" s="93">
        <v>6.4</v>
      </c>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52">
        <f t="shared" si="0"/>
        <v>19.5</v>
      </c>
      <c r="AX39" s="55">
        <f>AVERAGE(H38,H39)</f>
        <v>8.5500000000000007</v>
      </c>
      <c r="AY39" s="53">
        <v>19</v>
      </c>
      <c r="AZ39" s="53">
        <v>2</v>
      </c>
      <c r="BB39" s="84"/>
      <c r="BC39" s="84"/>
      <c r="BJ39" s="81"/>
      <c r="BM39" s="87"/>
      <c r="BN39" s="87"/>
      <c r="BP39" s="82"/>
      <c r="BQ39" s="6"/>
    </row>
    <row r="40" spans="1:69" ht="11.25" customHeight="1">
      <c r="A40" s="140">
        <v>0</v>
      </c>
      <c r="B40" s="141">
        <f>B42+1</f>
        <v>18.75</v>
      </c>
      <c r="C40" s="90" t="s">
        <v>830</v>
      </c>
      <c r="D40" s="63" t="s">
        <v>874</v>
      </c>
      <c r="E40" s="93">
        <v>0</v>
      </c>
      <c r="F40" s="93">
        <f t="shared" si="3"/>
        <v>6.5</v>
      </c>
      <c r="G40" s="93">
        <f t="shared" si="4"/>
        <v>8.6</v>
      </c>
      <c r="H40" s="93">
        <v>9.5</v>
      </c>
      <c r="I40" s="93">
        <v>10</v>
      </c>
      <c r="J40" s="93">
        <v>10.3</v>
      </c>
      <c r="K40" s="93">
        <v>15.1</v>
      </c>
      <c r="L40" s="93">
        <v>9.8000000000000007</v>
      </c>
      <c r="M40" s="93">
        <v>9.5</v>
      </c>
      <c r="N40" s="93">
        <v>11.2</v>
      </c>
      <c r="O40" s="93">
        <v>11.2</v>
      </c>
      <c r="P40" s="93">
        <v>9.1999999999999993</v>
      </c>
      <c r="Q40" s="93">
        <v>7.7</v>
      </c>
      <c r="R40" s="93">
        <v>9.4</v>
      </c>
      <c r="S40" s="93">
        <v>11.7</v>
      </c>
      <c r="T40" s="93">
        <v>8.1999999999999993</v>
      </c>
      <c r="U40" s="93">
        <v>6.5</v>
      </c>
      <c r="V40" s="93">
        <v>7.7</v>
      </c>
      <c r="W40" s="93">
        <v>12.8</v>
      </c>
      <c r="X40" s="93">
        <v>8.5</v>
      </c>
      <c r="Y40" s="93">
        <v>12.2</v>
      </c>
      <c r="Z40" s="93"/>
      <c r="AA40" s="93"/>
      <c r="AB40" s="93"/>
      <c r="AC40" s="93"/>
      <c r="AD40" s="93"/>
      <c r="AE40" s="93"/>
      <c r="AF40" s="93"/>
      <c r="AG40" s="93"/>
      <c r="AH40" s="93"/>
      <c r="AI40" s="93"/>
      <c r="AJ40" s="93"/>
      <c r="AK40" s="93"/>
      <c r="AL40" s="93"/>
      <c r="AM40" s="93"/>
      <c r="AN40" s="93"/>
      <c r="AO40" s="93"/>
      <c r="AP40" s="93"/>
      <c r="AQ40" s="93"/>
      <c r="AR40" s="93"/>
      <c r="AS40" s="93"/>
      <c r="AT40" s="93"/>
      <c r="AU40" s="52">
        <f t="shared" si="0"/>
        <v>19</v>
      </c>
      <c r="AX40" s="55">
        <f>AVERAGE(H40,H41)</f>
        <v>8.4499999999999993</v>
      </c>
      <c r="AY40" s="53">
        <v>10</v>
      </c>
      <c r="AZ40" s="53">
        <v>1</v>
      </c>
      <c r="BB40" s="84"/>
      <c r="BC40" s="84"/>
      <c r="BJ40" s="81"/>
      <c r="BM40" s="87"/>
      <c r="BN40" s="87"/>
      <c r="BO40" s="89"/>
      <c r="BP40" s="82"/>
      <c r="BQ40" s="6"/>
    </row>
    <row r="41" spans="1:69" ht="11.25" customHeight="1">
      <c r="A41" s="140"/>
      <c r="B41" s="141"/>
      <c r="C41" s="90"/>
      <c r="D41" s="63" t="s">
        <v>875</v>
      </c>
      <c r="E41" s="93">
        <v>0</v>
      </c>
      <c r="F41" s="93">
        <f t="shared" si="3"/>
        <v>4.8</v>
      </c>
      <c r="G41" s="93">
        <f t="shared" si="4"/>
        <v>9.8000000000000007</v>
      </c>
      <c r="H41" s="93">
        <v>7.4</v>
      </c>
      <c r="I41" s="93">
        <v>6.4</v>
      </c>
      <c r="J41" s="93">
        <v>11.1</v>
      </c>
      <c r="K41" s="93">
        <v>14.5</v>
      </c>
      <c r="L41" s="93">
        <v>9.1999999999999993</v>
      </c>
      <c r="M41" s="93">
        <v>5.9</v>
      </c>
      <c r="N41" s="93">
        <v>10.1</v>
      </c>
      <c r="O41" s="93">
        <v>8.6</v>
      </c>
      <c r="P41" s="93">
        <v>9.6</v>
      </c>
      <c r="Q41" s="93">
        <v>4.8</v>
      </c>
      <c r="R41" s="93">
        <v>5.3</v>
      </c>
      <c r="S41" s="93">
        <v>8.1999999999999993</v>
      </c>
      <c r="T41" s="93">
        <v>6.3</v>
      </c>
      <c r="U41" s="93">
        <v>5.2</v>
      </c>
      <c r="V41" s="93">
        <v>6.2</v>
      </c>
      <c r="W41" s="93">
        <v>14.6</v>
      </c>
      <c r="X41" s="93">
        <v>10.3</v>
      </c>
      <c r="Y41" s="93">
        <v>10.199999999999999</v>
      </c>
      <c r="Z41" s="93"/>
      <c r="AA41" s="93"/>
      <c r="AB41" s="93"/>
      <c r="AC41" s="93"/>
      <c r="AD41" s="93"/>
      <c r="AE41" s="93"/>
      <c r="AF41" s="93"/>
      <c r="AG41" s="93"/>
      <c r="AH41" s="93"/>
      <c r="AI41" s="93"/>
      <c r="AJ41" s="93"/>
      <c r="AK41" s="93"/>
      <c r="AL41" s="93"/>
      <c r="AM41" s="93"/>
      <c r="AN41" s="93"/>
      <c r="AO41" s="93"/>
      <c r="AP41" s="93"/>
      <c r="AQ41" s="93"/>
      <c r="AR41" s="93"/>
      <c r="AS41" s="93"/>
      <c r="AT41" s="93"/>
      <c r="AU41" s="52">
        <f t="shared" si="0"/>
        <v>18.5</v>
      </c>
      <c r="AX41" s="55">
        <f>AVERAGE(H40,H41)</f>
        <v>8.4499999999999993</v>
      </c>
      <c r="AY41" s="53">
        <v>10</v>
      </c>
      <c r="AZ41" s="53">
        <v>2</v>
      </c>
      <c r="BB41" s="84"/>
      <c r="BC41" s="84"/>
      <c r="BJ41" s="81"/>
      <c r="BM41" s="87"/>
      <c r="BN41" s="87"/>
      <c r="BO41" s="89"/>
      <c r="BP41" s="82"/>
      <c r="BQ41" s="6"/>
    </row>
    <row r="42" spans="1:69" ht="11.25" customHeight="1">
      <c r="A42" s="140">
        <v>0</v>
      </c>
      <c r="B42" s="141">
        <f>B44+1</f>
        <v>17.75</v>
      </c>
      <c r="C42" s="84" t="s">
        <v>833</v>
      </c>
      <c r="D42" s="63" t="s">
        <v>874</v>
      </c>
      <c r="E42" s="93"/>
      <c r="F42" s="93"/>
      <c r="G42" s="93"/>
      <c r="H42" s="93">
        <v>11.7</v>
      </c>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52">
        <f t="shared" si="0"/>
        <v>18</v>
      </c>
      <c r="AX42" s="55">
        <f>AVERAGE(H42,H43)</f>
        <v>8.3999999999999986</v>
      </c>
      <c r="AY42" s="53">
        <v>14</v>
      </c>
      <c r="AZ42" s="53">
        <v>1</v>
      </c>
      <c r="BB42" s="84"/>
      <c r="BC42" s="84"/>
      <c r="BJ42" s="81"/>
      <c r="BM42" s="87"/>
      <c r="BN42" s="87"/>
      <c r="BO42" s="89"/>
      <c r="BP42" s="82"/>
      <c r="BQ42" s="6"/>
    </row>
    <row r="43" spans="1:69" ht="11.25" customHeight="1">
      <c r="A43" s="140"/>
      <c r="B43" s="141"/>
      <c r="C43" s="84"/>
      <c r="D43" s="63" t="s">
        <v>875</v>
      </c>
      <c r="E43" s="93"/>
      <c r="F43" s="93"/>
      <c r="G43" s="93"/>
      <c r="H43" s="93">
        <v>5.0999999999999996</v>
      </c>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52">
        <f t="shared" si="0"/>
        <v>17.5</v>
      </c>
      <c r="AX43" s="55">
        <f>AVERAGE(H42,H43)</f>
        <v>8.3999999999999986</v>
      </c>
      <c r="AY43" s="53">
        <v>14</v>
      </c>
      <c r="AZ43" s="53">
        <v>2</v>
      </c>
      <c r="BB43" s="84"/>
      <c r="BC43" s="84"/>
      <c r="BJ43" s="81"/>
      <c r="BM43" s="87"/>
      <c r="BN43" s="87"/>
      <c r="BO43" s="89"/>
      <c r="BP43" s="82"/>
      <c r="BQ43" s="6"/>
    </row>
    <row r="44" spans="1:69" ht="11.25" customHeight="1">
      <c r="A44" s="140">
        <v>0</v>
      </c>
      <c r="B44" s="141">
        <f>B46+1</f>
        <v>16.75</v>
      </c>
      <c r="C44" s="62" t="s">
        <v>660</v>
      </c>
      <c r="D44" s="63" t="s">
        <v>874</v>
      </c>
      <c r="E44" s="93">
        <v>0</v>
      </c>
      <c r="F44" s="93">
        <f>MIN(H44:AT44)</f>
        <v>8.6</v>
      </c>
      <c r="G44" s="93">
        <f>MAX(H44:AT44)-F44</f>
        <v>2.7000000000000011</v>
      </c>
      <c r="H44" s="93">
        <v>9.3000000000000007</v>
      </c>
      <c r="I44" s="93">
        <v>8.6999999999999993</v>
      </c>
      <c r="J44" s="93">
        <v>11.3</v>
      </c>
      <c r="K44" s="93">
        <v>8.6</v>
      </c>
      <c r="L44" s="93">
        <v>10.1</v>
      </c>
      <c r="M44" s="93">
        <v>8.6999999999999993</v>
      </c>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52">
        <f t="shared" ref="AU44:AU62" si="5">AU45+0.5</f>
        <v>17</v>
      </c>
      <c r="AX44" s="55">
        <f>AVERAGE(H44,H45)</f>
        <v>7.65</v>
      </c>
      <c r="AY44" s="53">
        <v>4</v>
      </c>
      <c r="AZ44" s="53">
        <v>1</v>
      </c>
      <c r="BB44" s="84"/>
      <c r="BC44" s="84"/>
      <c r="BJ44" s="81"/>
      <c r="BM44" s="87"/>
      <c r="BN44" s="87"/>
      <c r="BP44" s="82"/>
      <c r="BQ44" s="6"/>
    </row>
    <row r="45" spans="1:69" ht="11.25" customHeight="1">
      <c r="A45" s="140"/>
      <c r="B45" s="141"/>
      <c r="C45" s="62"/>
      <c r="D45" s="63" t="s">
        <v>875</v>
      </c>
      <c r="E45" s="93">
        <v>0</v>
      </c>
      <c r="F45" s="93">
        <f>MIN(H45:AT45)</f>
        <v>5.3</v>
      </c>
      <c r="G45" s="93">
        <f>MAX(H45:AT45)-F45</f>
        <v>2.2999999999999998</v>
      </c>
      <c r="H45" s="93">
        <v>6</v>
      </c>
      <c r="I45" s="93">
        <v>5.3</v>
      </c>
      <c r="J45" s="93">
        <v>6.5</v>
      </c>
      <c r="K45" s="93">
        <v>7.6</v>
      </c>
      <c r="L45" s="93">
        <v>5.3</v>
      </c>
      <c r="M45" s="93">
        <v>6.4</v>
      </c>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52">
        <f t="shared" si="5"/>
        <v>16.5</v>
      </c>
      <c r="AX45" s="55">
        <f>AVERAGE(H44,H45)</f>
        <v>7.65</v>
      </c>
      <c r="AY45" s="53">
        <v>4</v>
      </c>
      <c r="AZ45" s="53">
        <v>2</v>
      </c>
      <c r="BB45" s="84"/>
      <c r="BC45" s="84"/>
      <c r="BJ45" s="81"/>
      <c r="BM45" s="87"/>
      <c r="BN45" s="87"/>
      <c r="BP45" s="82"/>
      <c r="BQ45" s="6"/>
    </row>
    <row r="46" spans="1:69" ht="11.25" customHeight="1">
      <c r="A46" s="140">
        <v>0</v>
      </c>
      <c r="B46" s="141">
        <f>B48+1</f>
        <v>15.75</v>
      </c>
      <c r="C46" s="91" t="s">
        <v>832</v>
      </c>
      <c r="D46" s="63" t="s">
        <v>874</v>
      </c>
      <c r="E46" s="93"/>
      <c r="F46" s="93"/>
      <c r="G46" s="93"/>
      <c r="H46" s="93">
        <v>11.2</v>
      </c>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52">
        <f t="shared" si="5"/>
        <v>16</v>
      </c>
      <c r="AX46" s="55">
        <f>AVERAGE(H46,H47)</f>
        <v>7.05</v>
      </c>
      <c r="AY46" s="53">
        <v>13</v>
      </c>
      <c r="AZ46" s="53">
        <v>1</v>
      </c>
      <c r="BB46" s="84"/>
      <c r="BC46" s="84"/>
      <c r="BJ46" s="81"/>
      <c r="BM46" s="87"/>
      <c r="BN46" s="87"/>
      <c r="BO46" s="89"/>
      <c r="BP46" s="82"/>
      <c r="BQ46" s="6"/>
    </row>
    <row r="47" spans="1:69" ht="11.25" customHeight="1">
      <c r="A47" s="140"/>
      <c r="B47" s="141"/>
      <c r="C47" s="91"/>
      <c r="D47" s="63" t="s">
        <v>875</v>
      </c>
      <c r="E47" s="93"/>
      <c r="F47" s="93"/>
      <c r="G47" s="93"/>
      <c r="H47" s="93">
        <v>2.9</v>
      </c>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52">
        <f t="shared" si="5"/>
        <v>15.5</v>
      </c>
      <c r="AX47" s="55">
        <f>AVERAGE(H46,H47)</f>
        <v>7.05</v>
      </c>
      <c r="AY47" s="53">
        <v>13</v>
      </c>
      <c r="AZ47" s="53">
        <v>2</v>
      </c>
      <c r="BB47" s="84"/>
      <c r="BC47" s="84"/>
      <c r="BJ47" s="81"/>
      <c r="BM47" s="87"/>
      <c r="BN47" s="87"/>
      <c r="BO47" s="89"/>
      <c r="BP47" s="82"/>
      <c r="BQ47" s="6"/>
    </row>
    <row r="48" spans="1:69" ht="11.25" customHeight="1">
      <c r="A48" s="140">
        <v>0</v>
      </c>
      <c r="B48" s="141">
        <f>B50+1</f>
        <v>14.75</v>
      </c>
      <c r="C48" s="84" t="s">
        <v>837</v>
      </c>
      <c r="D48" s="63" t="s">
        <v>874</v>
      </c>
      <c r="E48" s="93">
        <v>0</v>
      </c>
      <c r="F48" s="93">
        <f t="shared" ref="F48:F55" si="6">MIN(H48:AT48)</f>
        <v>6.2</v>
      </c>
      <c r="G48" s="93">
        <f t="shared" ref="G48:G55" si="7">MAX(H48:AT48)-F48</f>
        <v>3.8999999999999995</v>
      </c>
      <c r="H48" s="93">
        <v>7.6</v>
      </c>
      <c r="I48" s="93">
        <v>10.1</v>
      </c>
      <c r="J48" s="93">
        <v>8.6999999999999993</v>
      </c>
      <c r="K48" s="93">
        <v>6.2</v>
      </c>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52">
        <f t="shared" si="5"/>
        <v>15</v>
      </c>
      <c r="AX48" s="55">
        <f>AVERAGE(H48,H49)</f>
        <v>7.05</v>
      </c>
      <c r="AY48" s="53">
        <v>20</v>
      </c>
      <c r="AZ48" s="53">
        <v>1</v>
      </c>
      <c r="BB48" s="84"/>
      <c r="BC48" s="84"/>
      <c r="BJ48" s="81"/>
      <c r="BM48" s="81"/>
      <c r="BN48" s="81"/>
      <c r="BP48" s="82"/>
      <c r="BQ48" s="6"/>
    </row>
    <row r="49" spans="1:69" ht="11.25" customHeight="1">
      <c r="A49" s="140"/>
      <c r="B49" s="141"/>
      <c r="C49" s="84"/>
      <c r="D49" s="63" t="s">
        <v>875</v>
      </c>
      <c r="E49" s="93">
        <v>0</v>
      </c>
      <c r="F49" s="93">
        <f t="shared" si="6"/>
        <v>6.5</v>
      </c>
      <c r="G49" s="93">
        <f t="shared" si="7"/>
        <v>1.4000000000000004</v>
      </c>
      <c r="H49" s="93">
        <v>6.5</v>
      </c>
      <c r="I49" s="93">
        <v>7.9</v>
      </c>
      <c r="J49" s="93">
        <v>7.3</v>
      </c>
      <c r="K49" s="93">
        <v>6.7</v>
      </c>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52">
        <f t="shared" si="5"/>
        <v>14.5</v>
      </c>
      <c r="AX49" s="55">
        <f>AVERAGE(H48,H49)</f>
        <v>7.05</v>
      </c>
      <c r="AY49" s="53">
        <v>20</v>
      </c>
      <c r="AZ49" s="53">
        <v>2</v>
      </c>
      <c r="BB49" s="84"/>
      <c r="BC49" s="84"/>
      <c r="BJ49" s="81"/>
      <c r="BM49" s="81"/>
      <c r="BN49" s="81"/>
      <c r="BP49" s="82"/>
      <c r="BQ49" s="6"/>
    </row>
    <row r="50" spans="1:69" ht="11.25" customHeight="1">
      <c r="A50" s="140">
        <v>0</v>
      </c>
      <c r="B50" s="141">
        <f>B52+1</f>
        <v>13.75</v>
      </c>
      <c r="C50" s="62" t="s">
        <v>686</v>
      </c>
      <c r="D50" s="63" t="s">
        <v>874</v>
      </c>
      <c r="E50" s="93">
        <v>0</v>
      </c>
      <c r="F50" s="93">
        <f t="shared" si="6"/>
        <v>7.1</v>
      </c>
      <c r="G50" s="93">
        <f t="shared" si="7"/>
        <v>3.5</v>
      </c>
      <c r="H50" s="93">
        <v>8</v>
      </c>
      <c r="I50" s="93">
        <v>7.1</v>
      </c>
      <c r="J50" s="93">
        <v>10.6</v>
      </c>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52">
        <f t="shared" si="5"/>
        <v>14</v>
      </c>
      <c r="AX50" s="55">
        <f>AVERAGE(H50,H51)</f>
        <v>6.85</v>
      </c>
      <c r="AY50" s="53">
        <v>7</v>
      </c>
      <c r="AZ50" s="53">
        <v>1</v>
      </c>
      <c r="BB50" s="84"/>
      <c r="BC50" s="84"/>
      <c r="BJ50" s="81"/>
      <c r="BM50" s="87"/>
      <c r="BN50" s="87"/>
      <c r="BP50" s="82"/>
      <c r="BQ50" s="6"/>
    </row>
    <row r="51" spans="1:69" ht="11.25" customHeight="1">
      <c r="A51" s="140"/>
      <c r="B51" s="141"/>
      <c r="C51" s="62"/>
      <c r="D51" s="63" t="s">
        <v>875</v>
      </c>
      <c r="E51" s="93">
        <v>0</v>
      </c>
      <c r="F51" s="93">
        <f t="shared" si="6"/>
        <v>4.8</v>
      </c>
      <c r="G51" s="93">
        <f t="shared" si="7"/>
        <v>3.3</v>
      </c>
      <c r="H51" s="93">
        <v>5.7</v>
      </c>
      <c r="I51" s="93">
        <v>4.8</v>
      </c>
      <c r="J51" s="93">
        <v>8.1</v>
      </c>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52">
        <f t="shared" si="5"/>
        <v>13.5</v>
      </c>
      <c r="AX51" s="55">
        <f>AVERAGE(H50,H51)</f>
        <v>6.85</v>
      </c>
      <c r="AY51" s="53">
        <v>7</v>
      </c>
      <c r="AZ51" s="53">
        <v>2</v>
      </c>
      <c r="BB51" s="84"/>
      <c r="BC51" s="84"/>
      <c r="BJ51" s="81"/>
      <c r="BM51" s="87"/>
      <c r="BN51" s="87"/>
      <c r="BP51" s="82"/>
      <c r="BQ51" s="6"/>
    </row>
    <row r="52" spans="1:69" ht="11.25" customHeight="1">
      <c r="A52" s="140">
        <v>0</v>
      </c>
      <c r="B52" s="141">
        <f>B54+1</f>
        <v>12.75</v>
      </c>
      <c r="C52" s="53" t="s">
        <v>842</v>
      </c>
      <c r="D52" s="63" t="s">
        <v>874</v>
      </c>
      <c r="E52" s="93">
        <v>0</v>
      </c>
      <c r="F52" s="93">
        <f t="shared" si="6"/>
        <v>5.7</v>
      </c>
      <c r="G52" s="93">
        <f t="shared" si="7"/>
        <v>2.3999999999999995</v>
      </c>
      <c r="H52" s="93">
        <v>6.9</v>
      </c>
      <c r="I52" s="93"/>
      <c r="J52" s="93">
        <v>5.7</v>
      </c>
      <c r="K52" s="93">
        <v>8.1</v>
      </c>
      <c r="L52" s="93">
        <v>8.1</v>
      </c>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52">
        <f t="shared" si="5"/>
        <v>13</v>
      </c>
      <c r="AX52" s="55">
        <f>AVERAGE(H52,H53)</f>
        <v>6.75</v>
      </c>
      <c r="AY52" s="53">
        <v>25</v>
      </c>
      <c r="AZ52" s="53">
        <v>1</v>
      </c>
      <c r="BB52" s="84"/>
      <c r="BC52" s="84"/>
      <c r="BJ52" s="81"/>
      <c r="BM52" s="87"/>
      <c r="BN52" s="87"/>
      <c r="BP52" s="82"/>
      <c r="BQ52" s="6"/>
    </row>
    <row r="53" spans="1:69" ht="11.25" customHeight="1">
      <c r="A53" s="140"/>
      <c r="B53" s="141"/>
      <c r="D53" s="63" t="s">
        <v>875</v>
      </c>
      <c r="E53" s="93">
        <v>0</v>
      </c>
      <c r="F53" s="93">
        <f t="shared" si="6"/>
        <v>3.9</v>
      </c>
      <c r="G53" s="93">
        <f t="shared" si="7"/>
        <v>6.1999999999999993</v>
      </c>
      <c r="H53" s="93">
        <v>6.6</v>
      </c>
      <c r="I53" s="93"/>
      <c r="J53" s="93">
        <v>3.9</v>
      </c>
      <c r="K53" s="93">
        <v>5.7</v>
      </c>
      <c r="L53" s="93">
        <v>10.1</v>
      </c>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52">
        <f t="shared" si="5"/>
        <v>12.5</v>
      </c>
      <c r="AX53" s="55">
        <f>AVERAGE(H52,H53)</f>
        <v>6.75</v>
      </c>
      <c r="AY53" s="53">
        <v>25</v>
      </c>
      <c r="AZ53" s="53">
        <v>2</v>
      </c>
      <c r="BB53" s="84"/>
      <c r="BC53" s="84"/>
      <c r="BJ53" s="81"/>
      <c r="BM53" s="87"/>
      <c r="BN53" s="87"/>
      <c r="BP53" s="82"/>
      <c r="BQ53" s="6"/>
    </row>
    <row r="54" spans="1:69" ht="11.25" customHeight="1">
      <c r="A54" s="140">
        <v>0</v>
      </c>
      <c r="B54" s="141">
        <f>B56+1</f>
        <v>11.75</v>
      </c>
      <c r="C54" s="53" t="s">
        <v>844</v>
      </c>
      <c r="D54" s="63" t="s">
        <v>874</v>
      </c>
      <c r="E54" s="93">
        <v>0</v>
      </c>
      <c r="F54" s="93">
        <f t="shared" si="6"/>
        <v>5.5</v>
      </c>
      <c r="G54" s="93">
        <f t="shared" si="7"/>
        <v>2.5</v>
      </c>
      <c r="H54" s="93">
        <v>7.3</v>
      </c>
      <c r="I54" s="93">
        <v>8</v>
      </c>
      <c r="J54" s="93">
        <v>7</v>
      </c>
      <c r="K54" s="93">
        <v>7.7</v>
      </c>
      <c r="L54" s="93">
        <v>6.9</v>
      </c>
      <c r="M54" s="93">
        <v>7.3</v>
      </c>
      <c r="N54" s="93">
        <v>7.1</v>
      </c>
      <c r="O54" s="93">
        <v>7.6</v>
      </c>
      <c r="P54" s="93">
        <v>5.5</v>
      </c>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52">
        <f t="shared" si="5"/>
        <v>12</v>
      </c>
      <c r="AX54" s="55">
        <f>AVERAGE(H54,H55)</f>
        <v>6.65</v>
      </c>
      <c r="AY54" s="53">
        <v>27</v>
      </c>
      <c r="AZ54" s="53">
        <v>1</v>
      </c>
      <c r="BB54" s="84"/>
      <c r="BC54" s="84"/>
      <c r="BJ54" s="81"/>
      <c r="BM54" s="87"/>
      <c r="BN54" s="87"/>
      <c r="BP54" s="82"/>
      <c r="BQ54" s="6"/>
    </row>
    <row r="55" spans="1:69" ht="11.25" customHeight="1">
      <c r="A55" s="140"/>
      <c r="B55" s="141"/>
      <c r="D55" s="63" t="s">
        <v>875</v>
      </c>
      <c r="E55" s="93">
        <v>0</v>
      </c>
      <c r="F55" s="93">
        <f t="shared" si="6"/>
        <v>5.0999999999999996</v>
      </c>
      <c r="G55" s="93">
        <f t="shared" si="7"/>
        <v>3.7000000000000011</v>
      </c>
      <c r="H55" s="93">
        <v>6</v>
      </c>
      <c r="I55" s="93">
        <v>5.7</v>
      </c>
      <c r="J55" s="93">
        <v>6</v>
      </c>
      <c r="K55" s="93">
        <v>5.0999999999999996</v>
      </c>
      <c r="L55" s="93">
        <v>5.8</v>
      </c>
      <c r="M55" s="93">
        <v>5.8</v>
      </c>
      <c r="N55" s="93">
        <v>8.8000000000000007</v>
      </c>
      <c r="O55" s="93">
        <v>7.6</v>
      </c>
      <c r="P55" s="93">
        <v>5.8</v>
      </c>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52">
        <f t="shared" si="5"/>
        <v>11.5</v>
      </c>
      <c r="AX55" s="55">
        <f>AVERAGE(H54,H55)</f>
        <v>6.65</v>
      </c>
      <c r="AY55" s="53">
        <v>27</v>
      </c>
      <c r="AZ55" s="53">
        <v>2</v>
      </c>
      <c r="BB55" s="84"/>
      <c r="BC55" s="84"/>
      <c r="BJ55" s="81"/>
      <c r="BM55" s="87"/>
      <c r="BN55" s="87"/>
      <c r="BP55" s="82"/>
      <c r="BQ55" s="6"/>
    </row>
    <row r="56" spans="1:69" ht="11.25" customHeight="1">
      <c r="A56" s="140">
        <v>0</v>
      </c>
      <c r="B56" s="141">
        <f>B58+1</f>
        <v>10.75</v>
      </c>
      <c r="C56" s="84" t="s">
        <v>552</v>
      </c>
      <c r="D56" s="63" t="s">
        <v>874</v>
      </c>
      <c r="E56" s="93"/>
      <c r="F56" s="93"/>
      <c r="G56" s="93"/>
      <c r="H56" s="93">
        <v>8.3000000000000007</v>
      </c>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52">
        <f t="shared" si="5"/>
        <v>11</v>
      </c>
      <c r="AX56" s="55">
        <f>AVERAGE(H56,H57)</f>
        <v>6</v>
      </c>
      <c r="AY56" s="53">
        <v>16</v>
      </c>
      <c r="AZ56" s="53">
        <v>1</v>
      </c>
      <c r="BB56" s="84"/>
      <c r="BC56" s="84"/>
      <c r="BJ56" s="81"/>
      <c r="BM56" s="87"/>
      <c r="BN56" s="87"/>
      <c r="BP56" s="82"/>
      <c r="BQ56" s="6"/>
    </row>
    <row r="57" spans="1:69" ht="11.25" customHeight="1">
      <c r="A57" s="140"/>
      <c r="B57" s="141"/>
      <c r="C57" s="84"/>
      <c r="D57" s="63" t="s">
        <v>875</v>
      </c>
      <c r="E57" s="93"/>
      <c r="F57" s="93"/>
      <c r="G57" s="93"/>
      <c r="H57" s="93">
        <v>3.7</v>
      </c>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52">
        <f t="shared" si="5"/>
        <v>10.5</v>
      </c>
      <c r="AX57" s="55">
        <f>AVERAGE(H56,H57)</f>
        <v>6</v>
      </c>
      <c r="AY57" s="53">
        <v>16</v>
      </c>
      <c r="AZ57" s="53">
        <v>2</v>
      </c>
      <c r="BB57" s="84"/>
      <c r="BC57" s="84"/>
      <c r="BJ57" s="81"/>
      <c r="BM57" s="87"/>
      <c r="BN57" s="87"/>
      <c r="BP57" s="82"/>
      <c r="BQ57" s="6"/>
    </row>
    <row r="58" spans="1:69" ht="11.25" customHeight="1">
      <c r="A58" s="140">
        <v>0</v>
      </c>
      <c r="B58" s="141">
        <f>B60+1</f>
        <v>9.75</v>
      </c>
      <c r="C58" s="84" t="s">
        <v>834</v>
      </c>
      <c r="D58" s="63" t="s">
        <v>874</v>
      </c>
      <c r="E58" s="93"/>
      <c r="F58" s="93"/>
      <c r="G58" s="93"/>
      <c r="H58" s="93">
        <v>7</v>
      </c>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52">
        <f t="shared" si="5"/>
        <v>10</v>
      </c>
      <c r="AX58" s="55">
        <f>AVERAGE(H58,H59)</f>
        <v>5.8</v>
      </c>
      <c r="AY58" s="53">
        <v>15</v>
      </c>
      <c r="AZ58" s="53">
        <v>1</v>
      </c>
      <c r="BB58" s="84"/>
      <c r="BC58" s="84"/>
      <c r="BJ58" s="81"/>
      <c r="BM58" s="87"/>
      <c r="BN58" s="87"/>
      <c r="BP58" s="82"/>
      <c r="BQ58" s="23"/>
    </row>
    <row r="59" spans="1:69" ht="11.25" customHeight="1">
      <c r="A59" s="140"/>
      <c r="B59" s="141"/>
      <c r="C59" s="84"/>
      <c r="D59" s="63" t="s">
        <v>875</v>
      </c>
      <c r="E59" s="93"/>
      <c r="F59" s="93"/>
      <c r="G59" s="93"/>
      <c r="H59" s="93">
        <v>4.5999999999999996</v>
      </c>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52">
        <f t="shared" si="5"/>
        <v>9.5</v>
      </c>
      <c r="AX59" s="55">
        <f>AVERAGE(H58,H59)</f>
        <v>5.8</v>
      </c>
      <c r="AY59" s="53">
        <v>15</v>
      </c>
      <c r="AZ59" s="53">
        <v>2</v>
      </c>
      <c r="BB59" s="84"/>
      <c r="BC59" s="84"/>
      <c r="BJ59" s="81"/>
      <c r="BM59" s="87"/>
      <c r="BN59" s="87"/>
      <c r="BP59" s="82"/>
      <c r="BQ59" s="23"/>
    </row>
    <row r="60" spans="1:69" ht="11.25" customHeight="1">
      <c r="A60" s="140">
        <v>0</v>
      </c>
      <c r="B60" s="141">
        <f>B62+1</f>
        <v>8.75</v>
      </c>
      <c r="C60" s="62" t="s">
        <v>825</v>
      </c>
      <c r="D60" s="63" t="s">
        <v>874</v>
      </c>
      <c r="E60" s="93">
        <v>0</v>
      </c>
      <c r="F60" s="93">
        <f t="shared" ref="F60:F69" si="8">MIN(H60:AT60)</f>
        <v>3</v>
      </c>
      <c r="G60" s="93">
        <f t="shared" ref="G60:G69" si="9">MAX(H60:AT60)-F60</f>
        <v>10.3</v>
      </c>
      <c r="H60" s="93">
        <v>5.8</v>
      </c>
      <c r="I60" s="93">
        <v>4</v>
      </c>
      <c r="J60" s="93">
        <v>3</v>
      </c>
      <c r="K60" s="93">
        <v>6.4</v>
      </c>
      <c r="L60" s="93">
        <v>13.3</v>
      </c>
      <c r="M60" s="93">
        <v>6.7</v>
      </c>
      <c r="N60" s="93">
        <v>4.8</v>
      </c>
      <c r="O60" s="93">
        <v>3.1</v>
      </c>
      <c r="P60" s="93">
        <v>5.6</v>
      </c>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52">
        <f t="shared" si="5"/>
        <v>9</v>
      </c>
      <c r="AX60" s="55">
        <f>AVERAGE(H60,H61)</f>
        <v>5.5</v>
      </c>
      <c r="AY60" s="53">
        <v>3</v>
      </c>
      <c r="AZ60" s="53">
        <v>1</v>
      </c>
    </row>
    <row r="61" spans="1:69" ht="11.25" customHeight="1">
      <c r="A61" s="140"/>
      <c r="B61" s="141"/>
      <c r="C61" s="62"/>
      <c r="D61" s="63" t="s">
        <v>875</v>
      </c>
      <c r="E61" s="93">
        <v>0</v>
      </c>
      <c r="F61" s="93">
        <f t="shared" si="8"/>
        <v>2.5</v>
      </c>
      <c r="G61" s="93">
        <f t="shared" si="9"/>
        <v>9.6999999999999993</v>
      </c>
      <c r="H61" s="93">
        <v>5.2</v>
      </c>
      <c r="I61" s="93">
        <v>2.5</v>
      </c>
      <c r="J61" s="93">
        <v>5.0999999999999996</v>
      </c>
      <c r="K61" s="93">
        <v>5.5</v>
      </c>
      <c r="L61" s="93">
        <v>12.2</v>
      </c>
      <c r="M61" s="93">
        <v>4.9000000000000004</v>
      </c>
      <c r="N61" s="93">
        <v>3.1</v>
      </c>
      <c r="O61" s="93">
        <v>4</v>
      </c>
      <c r="P61" s="93">
        <v>6.9</v>
      </c>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52">
        <f t="shared" si="5"/>
        <v>8.5</v>
      </c>
      <c r="AX61" s="55">
        <f>AVERAGE(H60,H61)</f>
        <v>5.5</v>
      </c>
      <c r="AY61" s="53">
        <v>3</v>
      </c>
      <c r="AZ61" s="53">
        <v>2</v>
      </c>
    </row>
    <row r="62" spans="1:69" ht="11.25" customHeight="1">
      <c r="A62" s="140">
        <v>0</v>
      </c>
      <c r="B62" s="141">
        <f>B64+1</f>
        <v>7.75</v>
      </c>
      <c r="C62" s="84" t="s">
        <v>838</v>
      </c>
      <c r="D62" s="63" t="s">
        <v>874</v>
      </c>
      <c r="E62" s="93">
        <v>0</v>
      </c>
      <c r="F62" s="93">
        <f t="shared" si="8"/>
        <v>4.2</v>
      </c>
      <c r="G62" s="93">
        <f t="shared" si="9"/>
        <v>5.2</v>
      </c>
      <c r="H62" s="93">
        <v>7.3</v>
      </c>
      <c r="I62" s="93">
        <v>6.3</v>
      </c>
      <c r="J62" s="93">
        <v>4.2</v>
      </c>
      <c r="K62" s="93">
        <v>9.1999999999999993</v>
      </c>
      <c r="L62" s="93">
        <v>9.4</v>
      </c>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52">
        <f t="shared" si="5"/>
        <v>8</v>
      </c>
      <c r="AX62" s="55">
        <f>AVERAGE(H62,H63)</f>
        <v>5.3</v>
      </c>
      <c r="AY62" s="53">
        <v>21</v>
      </c>
      <c r="AZ62" s="53">
        <v>1</v>
      </c>
    </row>
    <row r="63" spans="1:69" ht="11.25" customHeight="1">
      <c r="A63" s="140"/>
      <c r="B63" s="141"/>
      <c r="C63" s="84"/>
      <c r="D63" s="63" t="s">
        <v>875</v>
      </c>
      <c r="E63" s="93">
        <v>0</v>
      </c>
      <c r="F63" s="93">
        <f t="shared" si="8"/>
        <v>2.2999999999999998</v>
      </c>
      <c r="G63" s="93">
        <f t="shared" si="9"/>
        <v>3</v>
      </c>
      <c r="H63" s="93">
        <v>3.3</v>
      </c>
      <c r="I63" s="93">
        <v>2.2999999999999998</v>
      </c>
      <c r="J63" s="93">
        <v>3.3</v>
      </c>
      <c r="K63" s="93">
        <v>5.3</v>
      </c>
      <c r="L63" s="93">
        <v>4.5</v>
      </c>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52">
        <f t="shared" ref="AU63:AU75" si="10">AU64+0.5</f>
        <v>7.5</v>
      </c>
      <c r="AX63" s="55">
        <f>AVERAGE(H62,H63)</f>
        <v>5.3</v>
      </c>
      <c r="AY63" s="53">
        <v>21</v>
      </c>
      <c r="AZ63" s="53">
        <v>2</v>
      </c>
    </row>
    <row r="64" spans="1:69" ht="11.25" customHeight="1">
      <c r="A64" s="140">
        <v>0</v>
      </c>
      <c r="B64" s="141">
        <f>B66+1</f>
        <v>6.75</v>
      </c>
      <c r="C64" s="53" t="s">
        <v>841</v>
      </c>
      <c r="D64" s="63" t="s">
        <v>874</v>
      </c>
      <c r="E64" s="93">
        <v>0</v>
      </c>
      <c r="F64" s="93">
        <f t="shared" si="8"/>
        <v>5.8</v>
      </c>
      <c r="G64" s="93">
        <f t="shared" si="9"/>
        <v>0.40000000000000036</v>
      </c>
      <c r="H64" s="93">
        <v>6</v>
      </c>
      <c r="I64" s="93">
        <v>5.8</v>
      </c>
      <c r="J64" s="93">
        <v>6.2</v>
      </c>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52">
        <f t="shared" si="10"/>
        <v>7</v>
      </c>
      <c r="AX64" s="55">
        <f>AVERAGE(H64,H65)</f>
        <v>4.3499999999999996</v>
      </c>
      <c r="AY64" s="53">
        <v>24</v>
      </c>
      <c r="AZ64" s="53">
        <v>1</v>
      </c>
    </row>
    <row r="65" spans="1:52" ht="11.25" customHeight="1">
      <c r="A65" s="140"/>
      <c r="B65" s="141"/>
      <c r="D65" s="63" t="s">
        <v>875</v>
      </c>
      <c r="E65" s="93">
        <v>0</v>
      </c>
      <c r="F65" s="93">
        <f t="shared" si="8"/>
        <v>2.2999999999999998</v>
      </c>
      <c r="G65" s="93">
        <f t="shared" si="9"/>
        <v>0.80000000000000027</v>
      </c>
      <c r="H65" s="93">
        <v>2.7</v>
      </c>
      <c r="I65" s="93">
        <v>2.2999999999999998</v>
      </c>
      <c r="J65" s="93">
        <v>3.1</v>
      </c>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52">
        <f t="shared" si="10"/>
        <v>6.5</v>
      </c>
      <c r="AX65" s="55">
        <f>AVERAGE(H64,H65)</f>
        <v>4.3499999999999996</v>
      </c>
      <c r="AY65" s="53">
        <v>24</v>
      </c>
      <c r="AZ65" s="53">
        <v>2</v>
      </c>
    </row>
    <row r="66" spans="1:52" ht="11.25" customHeight="1">
      <c r="A66" s="140">
        <v>0</v>
      </c>
      <c r="B66" s="141">
        <f>B68+1</f>
        <v>5.75</v>
      </c>
      <c r="C66" s="53" t="s">
        <v>723</v>
      </c>
      <c r="D66" s="63" t="s">
        <v>874</v>
      </c>
      <c r="E66" s="93">
        <v>0</v>
      </c>
      <c r="F66" s="93">
        <f t="shared" si="8"/>
        <v>3.1</v>
      </c>
      <c r="G66" s="93">
        <f t="shared" si="9"/>
        <v>4.4000000000000004</v>
      </c>
      <c r="H66" s="93">
        <v>3.1</v>
      </c>
      <c r="I66" s="93">
        <v>3.3</v>
      </c>
      <c r="J66" s="93">
        <v>7.5</v>
      </c>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52">
        <f t="shared" si="10"/>
        <v>6</v>
      </c>
      <c r="AX66" s="55">
        <f>AVERAGE(H66,H67)</f>
        <v>2.7</v>
      </c>
      <c r="AY66" s="53">
        <v>11</v>
      </c>
      <c r="AZ66" s="53">
        <v>1</v>
      </c>
    </row>
    <row r="67" spans="1:52" ht="11.25" customHeight="1">
      <c r="A67" s="140"/>
      <c r="B67" s="141"/>
      <c r="D67" s="63" t="s">
        <v>875</v>
      </c>
      <c r="E67" s="93">
        <v>0</v>
      </c>
      <c r="F67" s="93">
        <f t="shared" si="8"/>
        <v>2.2999999999999998</v>
      </c>
      <c r="G67" s="93">
        <f t="shared" si="9"/>
        <v>0.40000000000000036</v>
      </c>
      <c r="H67" s="93">
        <v>2.2999999999999998</v>
      </c>
      <c r="I67" s="93">
        <v>2.7</v>
      </c>
      <c r="J67" s="93">
        <v>2.5</v>
      </c>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52">
        <f t="shared" si="10"/>
        <v>5.5</v>
      </c>
      <c r="AX67" s="55">
        <f>AVERAGE(H66,H67)</f>
        <v>2.7</v>
      </c>
      <c r="AY67" s="53">
        <v>11</v>
      </c>
      <c r="AZ67" s="53">
        <v>2</v>
      </c>
    </row>
    <row r="68" spans="1:52" ht="11.25" customHeight="1">
      <c r="A68" s="140">
        <v>0</v>
      </c>
      <c r="B68" s="141">
        <f>B70+1</f>
        <v>4.75</v>
      </c>
      <c r="C68" s="53" t="s">
        <v>846</v>
      </c>
      <c r="D68" s="63" t="s">
        <v>874</v>
      </c>
      <c r="E68" s="93">
        <v>0</v>
      </c>
      <c r="F68" s="93">
        <f t="shared" si="8"/>
        <v>21.6</v>
      </c>
      <c r="G68" s="93">
        <f t="shared" si="9"/>
        <v>35.9</v>
      </c>
      <c r="H68" s="93">
        <v>35.5</v>
      </c>
      <c r="I68" s="93">
        <v>22.4</v>
      </c>
      <c r="J68" s="93">
        <v>38.4</v>
      </c>
      <c r="K68" s="93">
        <v>27.8</v>
      </c>
      <c r="L68" s="93">
        <v>36.9</v>
      </c>
      <c r="M68" s="93">
        <v>41.3</v>
      </c>
      <c r="N68" s="93">
        <v>37.5</v>
      </c>
      <c r="O68" s="93">
        <v>31</v>
      </c>
      <c r="P68" s="93">
        <v>28.9</v>
      </c>
      <c r="Q68" s="93">
        <v>33.6</v>
      </c>
      <c r="R68" s="93">
        <v>33</v>
      </c>
      <c r="S68" s="93">
        <v>29.1</v>
      </c>
      <c r="T68" s="93">
        <v>38.9</v>
      </c>
      <c r="U68" s="93">
        <v>57.5</v>
      </c>
      <c r="V68" s="93">
        <v>21.6</v>
      </c>
      <c r="W68" s="93">
        <v>53.4</v>
      </c>
      <c r="X68" s="93">
        <v>45.8</v>
      </c>
      <c r="Y68" s="93">
        <v>57.4</v>
      </c>
      <c r="Z68" s="93">
        <v>45.3</v>
      </c>
      <c r="AA68" s="93">
        <v>33.4</v>
      </c>
      <c r="AB68" s="93">
        <v>30.4</v>
      </c>
      <c r="AC68" s="93">
        <v>32.1</v>
      </c>
      <c r="AD68" s="93">
        <v>33.9</v>
      </c>
      <c r="AE68" s="93">
        <v>38.4</v>
      </c>
      <c r="AF68" s="93">
        <v>30.7</v>
      </c>
      <c r="AG68" s="93">
        <v>27.9</v>
      </c>
      <c r="AH68" s="93">
        <v>25.5</v>
      </c>
      <c r="AI68" s="93"/>
      <c r="AJ68" s="93"/>
      <c r="AK68" s="93"/>
      <c r="AL68" s="93"/>
      <c r="AM68" s="93"/>
      <c r="AN68" s="93"/>
      <c r="AO68" s="93"/>
      <c r="AP68" s="93"/>
      <c r="AQ68" s="93"/>
      <c r="AR68" s="93"/>
      <c r="AS68" s="93"/>
      <c r="AT68" s="93"/>
      <c r="AU68" s="52">
        <f t="shared" si="10"/>
        <v>5</v>
      </c>
      <c r="AX68" s="55">
        <f>AVERAGE(H68,H69)</f>
        <v>38.25</v>
      </c>
      <c r="AY68" s="53">
        <v>5</v>
      </c>
      <c r="AZ68" s="53">
        <v>1</v>
      </c>
    </row>
    <row r="69" spans="1:52" ht="11.25" customHeight="1">
      <c r="A69" s="140"/>
      <c r="B69" s="141"/>
      <c r="D69" s="63" t="s">
        <v>875</v>
      </c>
      <c r="E69" s="93">
        <v>0</v>
      </c>
      <c r="F69" s="93">
        <f t="shared" si="8"/>
        <v>21.8</v>
      </c>
      <c r="G69" s="93">
        <f t="shared" si="9"/>
        <v>49.900000000000006</v>
      </c>
      <c r="H69" s="93">
        <v>41</v>
      </c>
      <c r="I69" s="93">
        <v>21.8</v>
      </c>
      <c r="J69" s="93">
        <v>42.6</v>
      </c>
      <c r="K69" s="93">
        <v>30.8</v>
      </c>
      <c r="L69" s="93">
        <v>40.4</v>
      </c>
      <c r="M69" s="93">
        <v>46.5</v>
      </c>
      <c r="N69" s="93">
        <v>40.299999999999997</v>
      </c>
      <c r="O69" s="93">
        <v>38.200000000000003</v>
      </c>
      <c r="P69" s="93">
        <v>36.700000000000003</v>
      </c>
      <c r="Q69" s="93">
        <v>43.2</v>
      </c>
      <c r="R69" s="93">
        <v>41.4</v>
      </c>
      <c r="S69" s="93">
        <v>30</v>
      </c>
      <c r="T69" s="93">
        <v>48.9</v>
      </c>
      <c r="U69" s="93">
        <v>70.900000000000006</v>
      </c>
      <c r="V69" s="93">
        <v>31.5</v>
      </c>
      <c r="W69" s="93">
        <v>71.7</v>
      </c>
      <c r="X69" s="93">
        <v>48.7</v>
      </c>
      <c r="Y69" s="93">
        <v>69.7</v>
      </c>
      <c r="Z69" s="93">
        <v>70.099999999999994</v>
      </c>
      <c r="AA69" s="93">
        <v>32.799999999999997</v>
      </c>
      <c r="AB69" s="93">
        <v>34.5</v>
      </c>
      <c r="AC69" s="93">
        <v>31.1</v>
      </c>
      <c r="AD69" s="93">
        <v>29.3</v>
      </c>
      <c r="AE69" s="93">
        <v>37.200000000000003</v>
      </c>
      <c r="AF69" s="93">
        <v>41</v>
      </c>
      <c r="AG69" s="93">
        <v>30.8</v>
      </c>
      <c r="AH69" s="93">
        <v>29.9</v>
      </c>
      <c r="AI69" s="93"/>
      <c r="AJ69" s="93"/>
      <c r="AK69" s="93"/>
      <c r="AL69" s="93"/>
      <c r="AM69" s="93"/>
      <c r="AN69" s="93"/>
      <c r="AO69" s="93"/>
      <c r="AP69" s="93"/>
      <c r="AQ69" s="93"/>
      <c r="AR69" s="93"/>
      <c r="AS69" s="93"/>
      <c r="AT69" s="93"/>
      <c r="AU69" s="52">
        <f t="shared" si="10"/>
        <v>4.5</v>
      </c>
      <c r="AX69" s="55">
        <f>AVERAGE(H68,H69)</f>
        <v>38.25</v>
      </c>
      <c r="AY69" s="53">
        <v>5</v>
      </c>
      <c r="AZ69" s="53">
        <v>2</v>
      </c>
    </row>
    <row r="70" spans="1:52" ht="11.25" customHeight="1">
      <c r="A70" s="140">
        <v>0</v>
      </c>
      <c r="B70" s="141">
        <f>B72+1</f>
        <v>3.75</v>
      </c>
      <c r="C70" s="53" t="s">
        <v>305</v>
      </c>
      <c r="D70" s="63" t="s">
        <v>874</v>
      </c>
      <c r="E70" s="93"/>
      <c r="F70" s="93"/>
      <c r="G70" s="93"/>
      <c r="H70" s="93">
        <v>24.3</v>
      </c>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52">
        <f t="shared" si="10"/>
        <v>4</v>
      </c>
      <c r="AX70" s="55">
        <f>AVERAGE(H70,H71)</f>
        <v>18.899999999999999</v>
      </c>
      <c r="AY70" s="53">
        <v>1</v>
      </c>
      <c r="AZ70" s="53">
        <v>1</v>
      </c>
    </row>
    <row r="71" spans="1:52" ht="11.25" customHeight="1">
      <c r="A71" s="140"/>
      <c r="B71" s="141"/>
      <c r="D71" s="63" t="s">
        <v>875</v>
      </c>
      <c r="E71" s="93"/>
      <c r="F71" s="93"/>
      <c r="G71" s="93"/>
      <c r="H71" s="93">
        <v>13.5</v>
      </c>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52">
        <f t="shared" si="10"/>
        <v>3.5</v>
      </c>
      <c r="AX71" s="55">
        <f>AVERAGE(H70,H71)</f>
        <v>18.899999999999999</v>
      </c>
      <c r="AY71" s="53">
        <v>1</v>
      </c>
      <c r="AZ71" s="53">
        <v>2</v>
      </c>
    </row>
    <row r="72" spans="1:52" ht="11.25" customHeight="1">
      <c r="A72" s="140">
        <v>0</v>
      </c>
      <c r="B72" s="141">
        <f>B74+1</f>
        <v>2.75</v>
      </c>
      <c r="C72" s="53" t="s">
        <v>872</v>
      </c>
      <c r="D72" s="63" t="s">
        <v>874</v>
      </c>
      <c r="E72" s="93"/>
      <c r="F72" s="93"/>
      <c r="G72" s="93"/>
      <c r="H72" s="93">
        <v>11</v>
      </c>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52">
        <f t="shared" si="10"/>
        <v>3</v>
      </c>
      <c r="AX72" s="55">
        <f>AVERAGE(H72,H73)</f>
        <v>12.5</v>
      </c>
      <c r="AY72" s="53">
        <v>4</v>
      </c>
      <c r="AZ72" s="53">
        <v>1</v>
      </c>
    </row>
    <row r="73" spans="1:52" ht="11.25" customHeight="1">
      <c r="A73" s="140"/>
      <c r="B73" s="141"/>
      <c r="D73" s="63" t="s">
        <v>875</v>
      </c>
      <c r="E73" s="93"/>
      <c r="F73" s="93"/>
      <c r="G73" s="93"/>
      <c r="H73" s="93">
        <v>14</v>
      </c>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52">
        <f t="shared" si="10"/>
        <v>2.5</v>
      </c>
      <c r="AX73" s="55">
        <f>AVERAGE(H72,H73)</f>
        <v>12.5</v>
      </c>
      <c r="AY73" s="53">
        <v>4</v>
      </c>
      <c r="AZ73" s="53">
        <v>2</v>
      </c>
    </row>
    <row r="74" spans="1:52" ht="11.25" customHeight="1">
      <c r="A74" s="140">
        <v>0</v>
      </c>
      <c r="B74" s="141">
        <f>B76+1</f>
        <v>1.75</v>
      </c>
      <c r="C74" s="53" t="s">
        <v>818</v>
      </c>
      <c r="D74" s="63" t="s">
        <v>874</v>
      </c>
      <c r="E74" s="93">
        <v>0</v>
      </c>
      <c r="F74" s="93">
        <f>MIN(H74:AT74)</f>
        <v>9.6999999999999993</v>
      </c>
      <c r="G74" s="93">
        <f>MAX(H74:AT74)-F74</f>
        <v>8.6999999999999993</v>
      </c>
      <c r="H74" s="93">
        <v>12.9</v>
      </c>
      <c r="I74" s="93">
        <v>9.6999999999999993</v>
      </c>
      <c r="J74" s="93">
        <v>18.3</v>
      </c>
      <c r="K74" s="93">
        <v>15.6</v>
      </c>
      <c r="L74" s="93">
        <v>13.5</v>
      </c>
      <c r="M74" s="93">
        <v>10</v>
      </c>
      <c r="N74" s="93">
        <v>10.4</v>
      </c>
      <c r="O74" s="93">
        <v>18.399999999999999</v>
      </c>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52">
        <f t="shared" si="10"/>
        <v>2</v>
      </c>
      <c r="AX74" s="55">
        <f>AVERAGE(H74,H75)</f>
        <v>11.65</v>
      </c>
      <c r="AY74" s="53">
        <v>2</v>
      </c>
      <c r="AZ74" s="53">
        <v>1</v>
      </c>
    </row>
    <row r="75" spans="1:52" ht="11.25" customHeight="1">
      <c r="A75" s="140"/>
      <c r="B75" s="141"/>
      <c r="D75" s="63" t="s">
        <v>875</v>
      </c>
      <c r="E75" s="93">
        <v>0</v>
      </c>
      <c r="F75" s="93">
        <f>MIN(H75:AT75)</f>
        <v>8.1999999999999993</v>
      </c>
      <c r="G75" s="93">
        <f>MAX(H75:AT75)-F75</f>
        <v>10.900000000000002</v>
      </c>
      <c r="H75" s="93">
        <v>10.4</v>
      </c>
      <c r="I75" s="93">
        <v>8.4</v>
      </c>
      <c r="J75" s="93">
        <v>8.9</v>
      </c>
      <c r="K75" s="93">
        <v>8.5</v>
      </c>
      <c r="L75" s="93">
        <v>12.5</v>
      </c>
      <c r="M75" s="93">
        <v>8.1999999999999993</v>
      </c>
      <c r="N75" s="93">
        <v>11.7</v>
      </c>
      <c r="O75" s="93">
        <v>19.100000000000001</v>
      </c>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52">
        <f t="shared" si="10"/>
        <v>1.5</v>
      </c>
      <c r="AX75" s="55">
        <f>AVERAGE(H74,H75)</f>
        <v>11.65</v>
      </c>
      <c r="AY75" s="53">
        <v>2</v>
      </c>
      <c r="AZ75" s="53">
        <v>2</v>
      </c>
    </row>
    <row r="76" spans="1:52" ht="11.25" customHeight="1">
      <c r="A76" s="140">
        <v>0</v>
      </c>
      <c r="B76" s="141">
        <v>0.75</v>
      </c>
      <c r="C76" s="53" t="s">
        <v>820</v>
      </c>
      <c r="D76" s="63" t="s">
        <v>874</v>
      </c>
      <c r="E76" s="93">
        <v>0</v>
      </c>
      <c r="F76" s="93">
        <f>MIN(H76:AT76)</f>
        <v>3.3</v>
      </c>
      <c r="G76" s="93">
        <f>MAX(H76:AT76)-F76</f>
        <v>5.5000000000000009</v>
      </c>
      <c r="H76" s="93">
        <v>5.5</v>
      </c>
      <c r="I76" s="93">
        <v>4.2</v>
      </c>
      <c r="J76" s="93">
        <v>8.8000000000000007</v>
      </c>
      <c r="K76" s="93">
        <v>3.5</v>
      </c>
      <c r="L76" s="93">
        <v>3.3</v>
      </c>
      <c r="M76" s="93">
        <v>5.7</v>
      </c>
      <c r="N76" s="93">
        <v>7.1</v>
      </c>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52">
        <f>AU77+0.5</f>
        <v>1</v>
      </c>
      <c r="AX76" s="55">
        <f>AVERAGE(H76,H77)</f>
        <v>5.45</v>
      </c>
      <c r="AY76" s="53">
        <v>3</v>
      </c>
      <c r="AZ76" s="53">
        <v>1</v>
      </c>
    </row>
    <row r="77" spans="1:52" ht="11.25" customHeight="1">
      <c r="A77" s="140"/>
      <c r="B77" s="141"/>
      <c r="D77" s="63" t="s">
        <v>875</v>
      </c>
      <c r="E77" s="93">
        <v>0</v>
      </c>
      <c r="F77" s="93">
        <f>MIN(H77:AT77)</f>
        <v>4.0999999999999996</v>
      </c>
      <c r="G77" s="93">
        <f>MAX(H77:AT77)-F77</f>
        <v>2.1000000000000005</v>
      </c>
      <c r="H77" s="93">
        <v>5.4</v>
      </c>
      <c r="I77" s="93">
        <v>6</v>
      </c>
      <c r="J77" s="93">
        <v>4.0999999999999996</v>
      </c>
      <c r="K77" s="93">
        <v>6.2</v>
      </c>
      <c r="L77" s="93">
        <v>5.8</v>
      </c>
      <c r="M77" s="93">
        <v>4.5999999999999996</v>
      </c>
      <c r="N77" s="93">
        <v>5</v>
      </c>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52">
        <f>AU78+0.5</f>
        <v>0.5</v>
      </c>
      <c r="AX77" s="55">
        <f>AVERAGE(H76,H77)</f>
        <v>5.45</v>
      </c>
      <c r="AY77" s="53">
        <v>3</v>
      </c>
      <c r="AZ77" s="53">
        <v>2</v>
      </c>
    </row>
    <row r="78" spans="1:52" ht="11.25" customHeight="1">
      <c r="A78" s="78"/>
      <c r="AX78" s="55"/>
    </row>
    <row r="79" spans="1:52" ht="60" customHeight="1">
      <c r="C79" s="189" t="s">
        <v>1029</v>
      </c>
      <c r="D79" s="189"/>
      <c r="E79" s="189"/>
      <c r="F79" s="189"/>
      <c r="G79" s="189"/>
      <c r="H79" s="189"/>
      <c r="I79" s="189"/>
      <c r="J79" s="189"/>
      <c r="K79" s="189"/>
      <c r="L79" s="189"/>
      <c r="M79" s="189"/>
      <c r="N79" s="189"/>
      <c r="O79" s="189"/>
      <c r="P79" s="189"/>
      <c r="AX79" s="55"/>
    </row>
    <row r="80" spans="1:52" ht="11.25" customHeight="1">
      <c r="C80" s="22" t="s">
        <v>929</v>
      </c>
      <c r="AX80" s="55"/>
    </row>
    <row r="81" spans="1:50" ht="11.25" customHeight="1">
      <c r="AX81" s="55"/>
    </row>
    <row r="85" spans="1:50" ht="11.25" customHeight="1">
      <c r="A85" s="160" t="s">
        <v>860</v>
      </c>
      <c r="C85" s="161"/>
    </row>
    <row r="86" spans="1:50" ht="11.25" customHeight="1">
      <c r="A86" s="165" t="s">
        <v>941</v>
      </c>
      <c r="C86" s="161"/>
    </row>
    <row r="87" spans="1:50" ht="11.25" customHeight="1">
      <c r="C87" s="161"/>
    </row>
    <row r="88" spans="1:50" ht="11.25" customHeight="1">
      <c r="B88" s="62"/>
      <c r="C88" s="62"/>
      <c r="D88" s="62"/>
      <c r="E88" s="62"/>
      <c r="F88" s="62"/>
      <c r="G88" s="62"/>
      <c r="H88" s="62"/>
      <c r="I88" s="62"/>
      <c r="J88" s="62"/>
    </row>
    <row r="89" spans="1:50" ht="11.25" customHeight="1">
      <c r="B89" s="62"/>
      <c r="C89" s="62"/>
      <c r="D89" s="62"/>
      <c r="E89" s="62"/>
      <c r="F89" s="62"/>
      <c r="G89" s="62"/>
      <c r="H89" s="62"/>
      <c r="I89" s="62"/>
      <c r="J89" s="62"/>
    </row>
    <row r="90" spans="1:50" ht="11.25" customHeight="1">
      <c r="A90" s="62"/>
      <c r="B90" s="62"/>
      <c r="C90" s="62"/>
      <c r="D90" s="62"/>
      <c r="E90" s="62"/>
      <c r="F90" s="62"/>
      <c r="G90" s="62"/>
      <c r="H90" s="62"/>
      <c r="P90" s="74"/>
      <c r="Q90" s="74"/>
      <c r="S90" s="53"/>
      <c r="T90" s="53"/>
      <c r="AR90" s="52"/>
      <c r="AS90" s="52"/>
      <c r="AU90" s="53"/>
      <c r="AV90" s="53"/>
    </row>
    <row r="91" spans="1:50" ht="11.25" customHeight="1">
      <c r="A91" s="62"/>
      <c r="B91" s="62"/>
      <c r="C91" s="62"/>
      <c r="D91" s="62"/>
      <c r="E91" s="62"/>
      <c r="F91" s="62"/>
      <c r="G91" s="62"/>
      <c r="H91" s="62"/>
      <c r="P91" s="74"/>
      <c r="Q91" s="74"/>
      <c r="S91" s="53"/>
      <c r="T91" s="53"/>
      <c r="AR91" s="52"/>
      <c r="AS91" s="52"/>
      <c r="AU91" s="53"/>
      <c r="AV91" s="53"/>
    </row>
    <row r="92" spans="1:50" ht="11.25" customHeight="1">
      <c r="A92" s="62"/>
      <c r="B92" s="62"/>
      <c r="C92" s="62"/>
      <c r="D92" s="62"/>
      <c r="E92" s="62"/>
      <c r="F92" s="62"/>
      <c r="G92" s="62"/>
      <c r="H92" s="62"/>
      <c r="M92" s="61"/>
      <c r="P92" s="74"/>
      <c r="Q92" s="74"/>
      <c r="S92" s="53"/>
      <c r="T92" s="53"/>
      <c r="AR92" s="52"/>
      <c r="AS92" s="52"/>
      <c r="AU92" s="53"/>
      <c r="AV92" s="53"/>
    </row>
    <row r="93" spans="1:50" ht="11.25" customHeight="1">
      <c r="A93" s="62"/>
      <c r="B93" s="62"/>
      <c r="C93" s="62"/>
      <c r="D93" s="62"/>
      <c r="E93" s="62"/>
      <c r="F93" s="62"/>
      <c r="G93" s="62"/>
      <c r="H93" s="62"/>
      <c r="M93" s="136"/>
      <c r="P93" s="74"/>
      <c r="Q93" s="74"/>
      <c r="S93" s="53"/>
      <c r="T93" s="53"/>
      <c r="AR93" s="52"/>
      <c r="AS93" s="52"/>
      <c r="AU93" s="53"/>
      <c r="AV93" s="53"/>
    </row>
    <row r="94" spans="1:50" ht="11.25" customHeight="1">
      <c r="A94" s="62"/>
      <c r="B94" s="62"/>
      <c r="C94" s="62"/>
      <c r="D94" s="62"/>
      <c r="E94" s="62"/>
      <c r="F94" s="62"/>
      <c r="G94" s="62"/>
      <c r="H94" s="62"/>
      <c r="M94" s="136"/>
      <c r="P94" s="74"/>
      <c r="Q94" s="74"/>
      <c r="S94" s="53"/>
      <c r="T94" s="53"/>
      <c r="AR94" s="52"/>
      <c r="AS94" s="52"/>
      <c r="AU94" s="53"/>
      <c r="AV94" s="53"/>
    </row>
    <row r="95" spans="1:50" ht="11.25" customHeight="1">
      <c r="A95" s="62"/>
      <c r="B95" s="62"/>
      <c r="C95" s="62"/>
      <c r="D95" s="62"/>
      <c r="E95" s="62"/>
      <c r="F95" s="62"/>
      <c r="G95" s="62"/>
      <c r="H95" s="62"/>
      <c r="M95" s="136"/>
      <c r="P95" s="74"/>
      <c r="Q95" s="74"/>
      <c r="S95" s="53"/>
      <c r="T95" s="53"/>
      <c r="AR95" s="52"/>
      <c r="AS95" s="52"/>
      <c r="AU95" s="53"/>
      <c r="AV95" s="53"/>
    </row>
    <row r="96" spans="1:50" ht="11.25" customHeight="1">
      <c r="A96" s="62"/>
      <c r="B96" s="62"/>
      <c r="C96" s="62"/>
      <c r="D96" s="62"/>
      <c r="E96" s="62"/>
      <c r="F96" s="62"/>
      <c r="G96" s="62"/>
      <c r="H96" s="62"/>
      <c r="M96" s="136"/>
      <c r="P96" s="74"/>
      <c r="Q96" s="74"/>
      <c r="S96" s="53"/>
      <c r="T96" s="53"/>
      <c r="AR96" s="52"/>
      <c r="AS96" s="52"/>
      <c r="AU96" s="53"/>
      <c r="AV96" s="53"/>
    </row>
    <row r="97" spans="1:48" ht="11.25" customHeight="1">
      <c r="A97" s="62"/>
      <c r="B97" s="62"/>
      <c r="C97" s="62"/>
      <c r="D97" s="62"/>
      <c r="E97" s="62"/>
      <c r="F97" s="62"/>
      <c r="G97" s="62"/>
      <c r="H97" s="62"/>
      <c r="M97" s="136"/>
      <c r="P97" s="74"/>
      <c r="Q97" s="74"/>
      <c r="S97" s="53"/>
      <c r="T97" s="53"/>
      <c r="AR97" s="52"/>
      <c r="AS97" s="52"/>
      <c r="AU97" s="53"/>
      <c r="AV97" s="53"/>
    </row>
    <row r="98" spans="1:48" ht="11.25" customHeight="1">
      <c r="A98" s="62"/>
      <c r="B98" s="62"/>
      <c r="C98" s="62"/>
      <c r="D98" s="62"/>
      <c r="E98" s="62"/>
      <c r="F98" s="62"/>
      <c r="G98" s="62"/>
      <c r="H98" s="62"/>
      <c r="M98" s="136"/>
      <c r="P98" s="74"/>
      <c r="Q98" s="74"/>
      <c r="S98" s="53"/>
      <c r="T98" s="53"/>
      <c r="AR98" s="52"/>
      <c r="AS98" s="52"/>
      <c r="AU98" s="53"/>
      <c r="AV98" s="53"/>
    </row>
    <row r="99" spans="1:48" ht="11.25" customHeight="1">
      <c r="A99" s="62"/>
      <c r="B99" s="62"/>
      <c r="C99" s="62"/>
      <c r="D99" s="62"/>
      <c r="E99" s="62"/>
      <c r="F99" s="62"/>
      <c r="G99" s="62"/>
      <c r="H99" s="62"/>
      <c r="M99" s="136"/>
      <c r="P99" s="74"/>
      <c r="Q99" s="74"/>
      <c r="S99" s="53"/>
      <c r="T99" s="53"/>
      <c r="AR99" s="52"/>
      <c r="AS99" s="52"/>
      <c r="AU99" s="53"/>
      <c r="AV99" s="53"/>
    </row>
    <row r="100" spans="1:48" ht="11.25" customHeight="1">
      <c r="A100" s="62"/>
      <c r="B100" s="62"/>
      <c r="C100" s="62"/>
      <c r="D100" s="62"/>
      <c r="E100" s="62"/>
      <c r="F100" s="62"/>
      <c r="G100" s="62"/>
      <c r="H100" s="62"/>
      <c r="M100" s="136"/>
      <c r="P100" s="74"/>
      <c r="Q100" s="74"/>
      <c r="S100" s="53"/>
      <c r="T100" s="53"/>
      <c r="AR100" s="52"/>
      <c r="AS100" s="52"/>
      <c r="AU100" s="53"/>
      <c r="AV100" s="53"/>
    </row>
    <row r="101" spans="1:48" ht="11.25" customHeight="1">
      <c r="A101" s="62"/>
      <c r="B101" s="62"/>
      <c r="C101" s="62"/>
      <c r="D101" s="62"/>
      <c r="E101" s="62"/>
      <c r="F101" s="62"/>
      <c r="G101" s="62"/>
      <c r="H101" s="62"/>
      <c r="M101" s="136"/>
      <c r="P101" s="74"/>
      <c r="Q101" s="74"/>
      <c r="S101" s="53"/>
      <c r="T101" s="53"/>
      <c r="AR101" s="52"/>
      <c r="AS101" s="52"/>
      <c r="AU101" s="53"/>
      <c r="AV101" s="53"/>
    </row>
    <row r="102" spans="1:48" ht="11.25" customHeight="1">
      <c r="A102" s="62"/>
      <c r="B102" s="62"/>
      <c r="C102" s="62"/>
      <c r="D102" s="62"/>
      <c r="E102" s="62"/>
      <c r="F102" s="62"/>
      <c r="G102" s="62"/>
      <c r="H102" s="62"/>
      <c r="M102" s="136"/>
      <c r="P102" s="74"/>
      <c r="Q102" s="74"/>
      <c r="S102" s="53"/>
      <c r="T102" s="53"/>
      <c r="AR102" s="52"/>
      <c r="AS102" s="52"/>
      <c r="AU102" s="53"/>
      <c r="AV102" s="53"/>
    </row>
    <row r="103" spans="1:48" ht="11.25" customHeight="1">
      <c r="A103" s="62"/>
      <c r="B103" s="62"/>
      <c r="C103" s="62"/>
      <c r="D103" s="62"/>
      <c r="E103" s="62"/>
      <c r="F103" s="62"/>
      <c r="G103" s="62"/>
      <c r="H103" s="62"/>
      <c r="M103" s="136"/>
      <c r="P103" s="74"/>
      <c r="Q103" s="74"/>
      <c r="S103" s="53"/>
      <c r="T103" s="53"/>
      <c r="AR103" s="52"/>
      <c r="AS103" s="52"/>
      <c r="AU103" s="53"/>
      <c r="AV103" s="53"/>
    </row>
    <row r="104" spans="1:48" ht="11.25" customHeight="1">
      <c r="A104" s="62"/>
      <c r="B104" s="62"/>
      <c r="C104" s="62"/>
      <c r="D104" s="62"/>
      <c r="E104" s="62"/>
      <c r="F104" s="62"/>
      <c r="G104" s="62"/>
      <c r="H104" s="62"/>
      <c r="M104" s="136"/>
      <c r="P104" s="74"/>
      <c r="Q104" s="74"/>
      <c r="S104" s="53"/>
      <c r="T104" s="53"/>
      <c r="AR104" s="52"/>
      <c r="AS104" s="52"/>
      <c r="AU104" s="53"/>
      <c r="AV104" s="53"/>
    </row>
    <row r="105" spans="1:48" ht="11.25" customHeight="1">
      <c r="A105" s="62"/>
      <c r="B105" s="62"/>
      <c r="C105" s="62"/>
      <c r="D105" s="62"/>
      <c r="E105" s="62"/>
      <c r="F105" s="62"/>
      <c r="G105" s="62"/>
      <c r="H105" s="62"/>
      <c r="M105" s="136"/>
      <c r="P105" s="74"/>
      <c r="Q105" s="74"/>
      <c r="S105" s="53"/>
      <c r="T105" s="53"/>
      <c r="AR105" s="52"/>
      <c r="AS105" s="52"/>
      <c r="AU105" s="53"/>
      <c r="AV105" s="53"/>
    </row>
    <row r="106" spans="1:48" ht="11.25" customHeight="1">
      <c r="A106" s="62"/>
      <c r="B106" s="62"/>
      <c r="C106" s="62"/>
      <c r="D106" s="62"/>
      <c r="E106" s="62"/>
      <c r="F106" s="62"/>
      <c r="G106" s="62"/>
      <c r="H106" s="62"/>
      <c r="M106" s="136"/>
      <c r="P106" s="74"/>
      <c r="Q106" s="74"/>
      <c r="S106" s="53"/>
      <c r="T106" s="53"/>
      <c r="AR106" s="52"/>
      <c r="AS106" s="52"/>
      <c r="AU106" s="53"/>
      <c r="AV106" s="53"/>
    </row>
    <row r="107" spans="1:48" ht="11.25" customHeight="1">
      <c r="A107" s="62"/>
      <c r="B107" s="62"/>
      <c r="C107" s="62"/>
      <c r="D107" s="62"/>
      <c r="E107" s="62"/>
      <c r="F107" s="62"/>
      <c r="G107" s="62"/>
      <c r="H107" s="62"/>
      <c r="P107" s="74"/>
      <c r="Q107" s="74"/>
      <c r="S107" s="53"/>
      <c r="T107" s="53"/>
      <c r="AR107" s="52"/>
      <c r="AS107" s="52"/>
      <c r="AU107" s="53"/>
      <c r="AV107" s="53"/>
    </row>
    <row r="108" spans="1:48" ht="11.25" customHeight="1">
      <c r="A108" s="62"/>
      <c r="B108" s="62"/>
      <c r="C108" s="62"/>
      <c r="D108" s="62"/>
      <c r="E108" s="62"/>
      <c r="F108" s="62"/>
      <c r="G108" s="62"/>
      <c r="H108" s="62"/>
      <c r="P108" s="74"/>
      <c r="Q108" s="74"/>
      <c r="S108" s="53"/>
      <c r="T108" s="53"/>
      <c r="AR108" s="52"/>
      <c r="AS108" s="52"/>
      <c r="AU108" s="53"/>
      <c r="AV108" s="53"/>
    </row>
    <row r="109" spans="1:48" ht="11.25" customHeight="1">
      <c r="A109" s="62"/>
      <c r="B109" s="62"/>
      <c r="C109" s="62"/>
      <c r="D109" s="62"/>
      <c r="E109" s="62"/>
      <c r="F109" s="62"/>
      <c r="G109" s="62"/>
      <c r="H109" s="62"/>
      <c r="P109" s="74"/>
      <c r="Q109" s="74"/>
      <c r="S109" s="53"/>
      <c r="T109" s="53"/>
      <c r="AR109" s="52"/>
      <c r="AS109" s="52"/>
      <c r="AU109" s="53"/>
      <c r="AV109" s="53"/>
    </row>
    <row r="110" spans="1:48" ht="11.25" customHeight="1">
      <c r="A110" s="62"/>
      <c r="B110" s="62"/>
      <c r="C110" s="62"/>
      <c r="D110" s="62"/>
      <c r="E110" s="62"/>
      <c r="F110" s="62"/>
      <c r="G110" s="62"/>
      <c r="H110" s="62"/>
      <c r="P110" s="74"/>
      <c r="Q110" s="74"/>
      <c r="S110" s="53"/>
      <c r="T110" s="53"/>
      <c r="AR110" s="52"/>
      <c r="AS110" s="52"/>
      <c r="AU110" s="53"/>
      <c r="AV110" s="53"/>
    </row>
    <row r="111" spans="1:48" ht="11.25" customHeight="1">
      <c r="A111" s="62"/>
      <c r="B111" s="62"/>
      <c r="C111" s="62"/>
      <c r="D111" s="62"/>
      <c r="E111" s="62"/>
      <c r="F111" s="62"/>
      <c r="G111" s="62"/>
      <c r="H111" s="62"/>
      <c r="P111" s="74"/>
      <c r="Q111" s="74"/>
      <c r="S111" s="53"/>
      <c r="T111" s="53"/>
      <c r="AR111" s="52"/>
      <c r="AS111" s="52"/>
      <c r="AU111" s="53"/>
      <c r="AV111" s="53"/>
    </row>
    <row r="112" spans="1:48" ht="11.25" customHeight="1">
      <c r="A112" s="62"/>
      <c r="B112" s="62"/>
      <c r="C112" s="62"/>
      <c r="D112" s="62"/>
      <c r="E112" s="62"/>
      <c r="F112" s="62"/>
      <c r="G112" s="62"/>
      <c r="H112" s="62"/>
      <c r="P112" s="74"/>
      <c r="Q112" s="74"/>
      <c r="S112" s="53"/>
      <c r="T112" s="53"/>
      <c r="AR112" s="52"/>
      <c r="AS112" s="52"/>
      <c r="AU112" s="53"/>
      <c r="AV112" s="53"/>
    </row>
    <row r="113" spans="1:48" ht="11.25" customHeight="1">
      <c r="A113" s="62"/>
      <c r="B113" s="62"/>
      <c r="C113" s="62"/>
      <c r="D113" s="62"/>
      <c r="E113" s="62"/>
      <c r="F113" s="62"/>
      <c r="G113" s="62"/>
      <c r="H113" s="62"/>
      <c r="P113" s="74"/>
      <c r="Q113" s="74"/>
      <c r="S113" s="53"/>
      <c r="T113" s="53"/>
      <c r="AR113" s="52"/>
      <c r="AS113" s="52"/>
      <c r="AU113" s="53"/>
      <c r="AV113" s="53"/>
    </row>
    <row r="114" spans="1:48" ht="11.25" customHeight="1">
      <c r="A114" s="62"/>
      <c r="B114" s="62"/>
      <c r="C114" s="62"/>
      <c r="D114" s="62"/>
      <c r="E114" s="62"/>
      <c r="F114" s="62"/>
      <c r="G114" s="62"/>
      <c r="H114" s="62"/>
      <c r="P114" s="74"/>
      <c r="Q114" s="74"/>
      <c r="S114" s="53"/>
      <c r="T114" s="53"/>
      <c r="AR114" s="52"/>
      <c r="AS114" s="52"/>
      <c r="AU114" s="53"/>
      <c r="AV114" s="53"/>
    </row>
    <row r="115" spans="1:48" ht="11.25" customHeight="1">
      <c r="A115" s="62"/>
      <c r="B115" s="62"/>
      <c r="C115" s="62"/>
      <c r="D115" s="62"/>
      <c r="E115" s="62"/>
      <c r="F115" s="62"/>
      <c r="G115" s="62"/>
      <c r="H115" s="62"/>
      <c r="P115" s="74"/>
      <c r="Q115" s="74"/>
      <c r="S115" s="53"/>
      <c r="T115" s="53"/>
      <c r="AR115" s="52"/>
      <c r="AS115" s="52"/>
      <c r="AU115" s="53"/>
      <c r="AV115" s="53"/>
    </row>
    <row r="116" spans="1:48" ht="11.25" customHeight="1">
      <c r="A116" s="62"/>
      <c r="B116" s="62"/>
      <c r="C116" s="62"/>
      <c r="D116" s="62"/>
      <c r="E116" s="62"/>
      <c r="F116" s="62"/>
      <c r="G116" s="62"/>
      <c r="H116" s="62"/>
      <c r="P116" s="74"/>
      <c r="Q116" s="74"/>
      <c r="S116" s="53"/>
      <c r="T116" s="53"/>
      <c r="AR116" s="52"/>
      <c r="AS116" s="52"/>
      <c r="AU116" s="53"/>
      <c r="AV116" s="53"/>
    </row>
    <row r="117" spans="1:48" ht="11.25" customHeight="1">
      <c r="A117" s="62"/>
      <c r="B117" s="62"/>
      <c r="C117" s="62"/>
      <c r="D117" s="62"/>
      <c r="E117" s="62"/>
      <c r="F117" s="62"/>
      <c r="G117" s="62"/>
      <c r="H117" s="62"/>
      <c r="P117" s="74"/>
      <c r="Q117" s="74"/>
      <c r="S117" s="53"/>
      <c r="T117" s="53"/>
      <c r="AR117" s="52"/>
      <c r="AS117" s="52"/>
      <c r="AU117" s="53"/>
      <c r="AV117" s="53"/>
    </row>
    <row r="118" spans="1:48" ht="11.25" customHeight="1">
      <c r="A118" s="62"/>
      <c r="B118" s="62"/>
      <c r="C118" s="62"/>
      <c r="D118" s="62"/>
      <c r="E118" s="62"/>
      <c r="F118" s="62"/>
      <c r="G118" s="62"/>
      <c r="H118" s="62"/>
      <c r="P118" s="74"/>
      <c r="Q118" s="74"/>
      <c r="S118" s="53"/>
      <c r="T118" s="53"/>
      <c r="AR118" s="52"/>
      <c r="AS118" s="52"/>
      <c r="AU118" s="53"/>
      <c r="AV118" s="53"/>
    </row>
    <row r="119" spans="1:48" ht="11.25" customHeight="1">
      <c r="A119" s="62"/>
      <c r="B119" s="62"/>
      <c r="C119" s="62"/>
      <c r="D119" s="62"/>
      <c r="E119" s="62"/>
      <c r="F119" s="62"/>
      <c r="G119" s="62"/>
      <c r="H119" s="62"/>
      <c r="P119" s="74"/>
      <c r="Q119" s="74"/>
      <c r="S119" s="53"/>
      <c r="T119" s="53"/>
      <c r="AR119" s="52"/>
      <c r="AS119" s="52"/>
      <c r="AU119" s="53"/>
      <c r="AV119" s="53"/>
    </row>
    <row r="120" spans="1:48" ht="11.25" customHeight="1">
      <c r="A120" s="62"/>
      <c r="B120" s="62"/>
      <c r="C120" s="62"/>
      <c r="D120" s="62"/>
      <c r="E120" s="62"/>
      <c r="F120" s="62"/>
      <c r="G120" s="62"/>
      <c r="H120" s="62"/>
      <c r="P120" s="74"/>
      <c r="Q120" s="74"/>
      <c r="S120" s="53"/>
      <c r="T120" s="53"/>
      <c r="AR120" s="52"/>
      <c r="AS120" s="52"/>
      <c r="AU120" s="53"/>
      <c r="AV120" s="53"/>
    </row>
    <row r="121" spans="1:48" ht="11.25" customHeight="1">
      <c r="A121" s="62"/>
      <c r="B121" s="62"/>
      <c r="C121" s="62"/>
      <c r="D121" s="62"/>
      <c r="E121" s="62"/>
      <c r="F121" s="62"/>
      <c r="G121" s="62"/>
      <c r="H121" s="62"/>
      <c r="P121" s="74"/>
      <c r="Q121" s="74"/>
      <c r="S121" s="53"/>
      <c r="T121" s="53"/>
      <c r="AR121" s="52"/>
      <c r="AS121" s="52"/>
      <c r="AU121" s="53"/>
      <c r="AV121" s="53"/>
    </row>
    <row r="122" spans="1:48" ht="11.25" customHeight="1">
      <c r="A122" s="62"/>
      <c r="B122" s="62"/>
      <c r="C122" s="62"/>
      <c r="D122" s="62"/>
      <c r="E122" s="62"/>
      <c r="F122" s="62"/>
      <c r="G122" s="62"/>
      <c r="H122" s="62"/>
      <c r="P122" s="74"/>
      <c r="Q122" s="74"/>
      <c r="S122" s="53"/>
      <c r="T122" s="53"/>
      <c r="AR122" s="52"/>
      <c r="AS122" s="52"/>
      <c r="AU122" s="53"/>
      <c r="AV122" s="53"/>
    </row>
    <row r="123" spans="1:48" ht="11.25" customHeight="1">
      <c r="A123" s="62"/>
      <c r="B123" s="62"/>
      <c r="C123" s="62"/>
      <c r="D123" s="62"/>
      <c r="E123" s="62"/>
      <c r="F123" s="62"/>
      <c r="G123" s="62"/>
      <c r="H123" s="62"/>
      <c r="P123" s="74"/>
      <c r="Q123" s="74"/>
      <c r="S123" s="53"/>
      <c r="T123" s="53"/>
      <c r="AR123" s="52"/>
      <c r="AS123" s="52"/>
      <c r="AU123" s="53"/>
      <c r="AV123" s="53"/>
    </row>
    <row r="124" spans="1:48" ht="11.25" customHeight="1">
      <c r="A124" s="62"/>
      <c r="B124" s="62"/>
      <c r="C124" s="62"/>
      <c r="D124" s="62"/>
      <c r="E124" s="62"/>
      <c r="F124" s="62"/>
      <c r="G124" s="62"/>
      <c r="H124" s="62"/>
      <c r="P124" s="74"/>
      <c r="Q124" s="74"/>
      <c r="S124" s="53"/>
      <c r="T124" s="53"/>
      <c r="AR124" s="52"/>
      <c r="AS124" s="52"/>
      <c r="AU124" s="53"/>
      <c r="AV124" s="53"/>
    </row>
    <row r="125" spans="1:48" ht="11.25" customHeight="1">
      <c r="B125" s="62"/>
      <c r="C125" s="62"/>
      <c r="D125" s="62"/>
      <c r="E125" s="62"/>
      <c r="F125" s="62"/>
      <c r="G125" s="62"/>
      <c r="H125" s="62"/>
      <c r="I125" s="62"/>
      <c r="J125" s="62"/>
    </row>
    <row r="126" spans="1:48" ht="11.25" customHeight="1">
      <c r="B126" s="62"/>
      <c r="C126" s="62"/>
      <c r="D126" s="62"/>
      <c r="E126" s="62"/>
      <c r="F126" s="62"/>
      <c r="G126" s="62"/>
      <c r="H126" s="62"/>
      <c r="I126" s="62"/>
      <c r="J126" s="62"/>
    </row>
    <row r="127" spans="1:48" ht="11.25" customHeight="1">
      <c r="B127" s="62"/>
      <c r="C127" s="62"/>
      <c r="D127" s="62"/>
      <c r="E127" s="62"/>
      <c r="F127" s="62"/>
      <c r="G127" s="62"/>
      <c r="H127" s="62"/>
      <c r="I127" s="62"/>
      <c r="J127" s="62"/>
    </row>
    <row r="128" spans="1:48" ht="11.25" customHeight="1">
      <c r="B128" s="62"/>
      <c r="C128" s="62"/>
      <c r="D128" s="62"/>
      <c r="E128" s="62"/>
      <c r="F128" s="62"/>
      <c r="G128" s="62"/>
      <c r="H128" s="62"/>
      <c r="I128" s="62"/>
      <c r="J128" s="62"/>
    </row>
    <row r="129" spans="2:10" ht="11.25" customHeight="1">
      <c r="B129" s="62"/>
      <c r="C129" s="62"/>
      <c r="D129" s="62"/>
      <c r="E129" s="62"/>
      <c r="F129" s="62"/>
      <c r="G129" s="62"/>
      <c r="H129" s="62"/>
      <c r="I129" s="62"/>
      <c r="J129" s="62"/>
    </row>
    <row r="130" spans="2:10" ht="11.25" customHeight="1">
      <c r="B130" s="62"/>
      <c r="C130" s="62"/>
      <c r="D130" s="62"/>
      <c r="E130" s="62"/>
      <c r="F130" s="62"/>
      <c r="G130" s="62"/>
      <c r="H130" s="62"/>
      <c r="I130" s="62"/>
      <c r="J130" s="62"/>
    </row>
    <row r="131" spans="2:10" ht="11.25" customHeight="1">
      <c r="B131" s="62"/>
      <c r="C131" s="62"/>
      <c r="D131" s="62"/>
      <c r="E131" s="62"/>
      <c r="F131" s="62"/>
      <c r="G131" s="62"/>
      <c r="H131" s="62"/>
      <c r="I131" s="62"/>
      <c r="J131" s="62"/>
    </row>
    <row r="132" spans="2:10" ht="11.25" customHeight="1">
      <c r="B132" s="62"/>
      <c r="C132" s="62"/>
      <c r="D132" s="62"/>
      <c r="E132" s="62"/>
      <c r="F132" s="62"/>
      <c r="G132" s="62"/>
      <c r="H132" s="62"/>
      <c r="I132" s="62"/>
      <c r="J132" s="62"/>
    </row>
    <row r="133" spans="2:10" ht="11.25" customHeight="1">
      <c r="B133" s="62"/>
      <c r="C133" s="62"/>
      <c r="D133" s="62"/>
      <c r="E133" s="62"/>
      <c r="F133" s="62"/>
      <c r="G133" s="62"/>
      <c r="H133" s="62"/>
      <c r="I133" s="62"/>
      <c r="J133" s="62"/>
    </row>
    <row r="134" spans="2:10" ht="11.25" customHeight="1">
      <c r="B134" s="62"/>
      <c r="C134" s="62"/>
      <c r="D134" s="62"/>
      <c r="E134" s="62"/>
      <c r="F134" s="62"/>
      <c r="G134" s="62"/>
      <c r="H134" s="62"/>
      <c r="I134" s="62"/>
      <c r="J134" s="62"/>
    </row>
    <row r="135" spans="2:10" ht="11.25" customHeight="1">
      <c r="B135" s="62"/>
      <c r="C135" s="62"/>
      <c r="D135" s="62"/>
      <c r="E135" s="62"/>
      <c r="F135" s="62"/>
      <c r="G135" s="62"/>
      <c r="H135" s="62"/>
      <c r="I135" s="62"/>
      <c r="J135" s="62"/>
    </row>
    <row r="136" spans="2:10" ht="11.25" customHeight="1">
      <c r="B136" s="62"/>
      <c r="C136" s="62"/>
      <c r="D136" s="62"/>
      <c r="E136" s="62"/>
      <c r="F136" s="62"/>
      <c r="G136" s="62"/>
      <c r="H136" s="62"/>
      <c r="I136" s="62"/>
      <c r="J136" s="62"/>
    </row>
    <row r="137" spans="2:10" ht="11.25" customHeight="1">
      <c r="B137" s="62"/>
      <c r="C137" s="62"/>
      <c r="D137" s="62"/>
      <c r="E137" s="62"/>
      <c r="F137" s="62"/>
      <c r="G137" s="62"/>
      <c r="H137" s="62"/>
      <c r="I137" s="62"/>
      <c r="J137" s="62"/>
    </row>
    <row r="138" spans="2:10" ht="11.25" customHeight="1">
      <c r="B138" s="62"/>
      <c r="C138" s="62"/>
      <c r="D138" s="62"/>
      <c r="E138" s="62"/>
      <c r="F138" s="62"/>
      <c r="G138" s="62"/>
      <c r="H138" s="62"/>
      <c r="I138" s="62"/>
      <c r="J138" s="62"/>
    </row>
    <row r="139" spans="2:10" ht="11.25" customHeight="1">
      <c r="B139" s="62"/>
      <c r="C139" s="62"/>
      <c r="D139" s="62"/>
      <c r="E139" s="62"/>
      <c r="F139" s="62"/>
      <c r="G139" s="62"/>
      <c r="H139" s="62"/>
      <c r="I139" s="62"/>
      <c r="J139" s="62"/>
    </row>
    <row r="140" spans="2:10" ht="11.25" customHeight="1">
      <c r="B140" s="62"/>
      <c r="C140" s="62"/>
      <c r="D140" s="62"/>
      <c r="E140" s="62"/>
      <c r="F140" s="62"/>
      <c r="G140" s="62"/>
      <c r="H140" s="62"/>
      <c r="I140" s="62"/>
      <c r="J140" s="62"/>
    </row>
    <row r="141" spans="2:10" ht="11.25" customHeight="1">
      <c r="B141" s="62"/>
      <c r="C141" s="62"/>
      <c r="D141" s="62"/>
      <c r="E141" s="62"/>
      <c r="F141" s="62"/>
      <c r="G141" s="62"/>
      <c r="H141" s="62"/>
      <c r="I141" s="62"/>
      <c r="J141" s="62"/>
    </row>
    <row r="142" spans="2:10" ht="11.25" customHeight="1">
      <c r="B142" s="62"/>
      <c r="C142" s="62"/>
      <c r="D142" s="62"/>
      <c r="E142" s="62"/>
      <c r="F142" s="62"/>
      <c r="G142" s="62"/>
      <c r="H142" s="62"/>
      <c r="I142" s="62"/>
      <c r="J142" s="62"/>
    </row>
    <row r="143" spans="2:10" ht="11.25" customHeight="1">
      <c r="B143" s="62"/>
      <c r="C143" s="62"/>
      <c r="D143" s="62"/>
      <c r="E143" s="62"/>
      <c r="F143" s="62"/>
      <c r="G143" s="62"/>
      <c r="H143" s="62"/>
      <c r="I143" s="62"/>
      <c r="J143" s="62"/>
    </row>
    <row r="144" spans="2:10" ht="11.25" customHeight="1">
      <c r="B144" s="62"/>
      <c r="C144" s="62"/>
      <c r="D144" s="62"/>
      <c r="E144" s="62"/>
      <c r="F144" s="62"/>
      <c r="G144" s="62"/>
      <c r="H144" s="62"/>
      <c r="I144" s="62"/>
      <c r="J144" s="62"/>
    </row>
    <row r="145" spans="2:10" ht="11.25" customHeight="1">
      <c r="B145" s="62"/>
      <c r="C145" s="62"/>
      <c r="D145" s="62"/>
      <c r="E145" s="62"/>
      <c r="F145" s="62"/>
      <c r="G145" s="62"/>
      <c r="H145" s="62"/>
      <c r="I145" s="62"/>
      <c r="J145" s="62"/>
    </row>
    <row r="146" spans="2:10" ht="11.25" customHeight="1">
      <c r="B146" s="62"/>
      <c r="C146" s="62"/>
      <c r="D146" s="62"/>
      <c r="E146" s="62"/>
      <c r="F146" s="62"/>
      <c r="G146" s="62"/>
      <c r="H146" s="62"/>
      <c r="I146" s="62"/>
      <c r="J146" s="62"/>
    </row>
    <row r="147" spans="2:10" ht="11.25" customHeight="1">
      <c r="B147" s="62"/>
      <c r="C147" s="62"/>
      <c r="D147" s="62"/>
      <c r="E147" s="62"/>
      <c r="F147" s="62"/>
      <c r="G147" s="62"/>
      <c r="H147" s="62"/>
      <c r="I147" s="62"/>
      <c r="J147" s="62"/>
    </row>
    <row r="148" spans="2:10" ht="11.25" customHeight="1">
      <c r="B148" s="62"/>
      <c r="C148" s="62"/>
      <c r="D148" s="62"/>
      <c r="E148" s="62"/>
      <c r="F148" s="62"/>
      <c r="G148" s="62"/>
      <c r="H148" s="62"/>
      <c r="I148" s="62"/>
      <c r="J148" s="62"/>
    </row>
    <row r="149" spans="2:10" ht="11.25" customHeight="1">
      <c r="B149" s="62"/>
      <c r="C149" s="62"/>
      <c r="D149" s="62"/>
      <c r="E149" s="62"/>
      <c r="F149" s="62"/>
      <c r="G149" s="62"/>
      <c r="H149" s="62"/>
      <c r="I149" s="62"/>
      <c r="J149" s="62"/>
    </row>
    <row r="150" spans="2:10" ht="11.25" customHeight="1">
      <c r="B150" s="62"/>
      <c r="C150" s="62"/>
      <c r="D150" s="62"/>
      <c r="E150" s="62"/>
      <c r="F150" s="62"/>
      <c r="G150" s="62"/>
      <c r="H150" s="62"/>
      <c r="I150" s="62"/>
      <c r="J150" s="62"/>
    </row>
    <row r="151" spans="2:10" ht="11.25" customHeight="1">
      <c r="B151" s="62"/>
      <c r="C151" s="62"/>
      <c r="D151" s="62"/>
      <c r="E151" s="62"/>
      <c r="F151" s="62"/>
      <c r="G151" s="62"/>
      <c r="H151" s="62"/>
      <c r="I151" s="62"/>
      <c r="J151" s="62"/>
    </row>
    <row r="152" spans="2:10" ht="11.25" customHeight="1">
      <c r="B152" s="62"/>
      <c r="C152" s="62"/>
      <c r="D152" s="62"/>
      <c r="E152" s="62"/>
      <c r="F152" s="62"/>
      <c r="G152" s="62"/>
      <c r="H152" s="62"/>
      <c r="I152" s="62"/>
      <c r="J152" s="62"/>
    </row>
    <row r="153" spans="2:10" ht="11.25" customHeight="1">
      <c r="B153" s="62"/>
      <c r="C153" s="62"/>
      <c r="D153" s="62"/>
      <c r="E153" s="62"/>
      <c r="F153" s="62"/>
      <c r="G153" s="62"/>
      <c r="H153" s="62"/>
      <c r="I153" s="62"/>
      <c r="J153" s="62"/>
    </row>
    <row r="154" spans="2:10" ht="11.25" customHeight="1">
      <c r="B154" s="62"/>
      <c r="C154" s="62"/>
      <c r="D154" s="62"/>
      <c r="E154" s="62"/>
      <c r="F154" s="62"/>
      <c r="G154" s="62"/>
      <c r="H154" s="62"/>
      <c r="I154" s="62"/>
      <c r="J154" s="62"/>
    </row>
    <row r="155" spans="2:10" ht="11.25" customHeight="1">
      <c r="B155" s="62"/>
      <c r="C155" s="62"/>
      <c r="D155" s="62"/>
      <c r="E155" s="62"/>
      <c r="F155" s="62"/>
      <c r="G155" s="62"/>
      <c r="H155" s="62"/>
      <c r="I155" s="62"/>
      <c r="J155" s="62"/>
    </row>
    <row r="156" spans="2:10" ht="11.25" customHeight="1">
      <c r="B156" s="62"/>
      <c r="C156" s="62"/>
      <c r="D156" s="62"/>
      <c r="E156" s="62"/>
      <c r="F156" s="62"/>
      <c r="G156" s="62"/>
      <c r="H156" s="62"/>
      <c r="I156" s="62"/>
      <c r="J156" s="62"/>
    </row>
    <row r="157" spans="2:10" ht="11.25" customHeight="1">
      <c r="B157" s="62"/>
      <c r="C157" s="62"/>
      <c r="D157" s="62"/>
      <c r="E157" s="62"/>
      <c r="F157" s="62"/>
      <c r="G157" s="62"/>
      <c r="H157" s="62"/>
      <c r="I157" s="62"/>
      <c r="J157" s="62"/>
    </row>
    <row r="158" spans="2:10" ht="11.25" customHeight="1">
      <c r="B158" s="62"/>
      <c r="C158" s="62"/>
      <c r="D158" s="62"/>
      <c r="E158" s="62"/>
      <c r="F158" s="62"/>
      <c r="G158" s="62"/>
      <c r="H158" s="62"/>
      <c r="I158" s="62"/>
      <c r="J158" s="62"/>
    </row>
    <row r="159" spans="2:10" ht="11.25" customHeight="1">
      <c r="B159" s="62"/>
      <c r="C159" s="62"/>
      <c r="D159" s="62"/>
      <c r="E159" s="62"/>
      <c r="F159" s="62"/>
      <c r="G159" s="62"/>
      <c r="H159" s="62"/>
      <c r="I159" s="62"/>
      <c r="J159" s="62"/>
    </row>
    <row r="160" spans="2:10" ht="11.25" customHeight="1">
      <c r="B160" s="62"/>
      <c r="C160" s="62"/>
      <c r="D160" s="62"/>
      <c r="E160" s="62"/>
      <c r="F160" s="62"/>
      <c r="G160" s="62"/>
      <c r="H160" s="62"/>
      <c r="I160" s="62"/>
      <c r="J160" s="62"/>
    </row>
    <row r="161" spans="2:33" ht="11.25" customHeight="1">
      <c r="B161" s="62"/>
      <c r="C161" s="62"/>
      <c r="D161" s="62"/>
      <c r="E161" s="62"/>
      <c r="F161" s="62"/>
      <c r="G161" s="62"/>
      <c r="H161" s="62"/>
      <c r="I161" s="62"/>
      <c r="J161" s="62"/>
    </row>
    <row r="162" spans="2:33" ht="11.25" customHeight="1">
      <c r="B162" s="62"/>
      <c r="C162" s="62"/>
      <c r="D162" s="62"/>
      <c r="E162" s="62"/>
      <c r="F162" s="62"/>
      <c r="G162" s="62"/>
      <c r="H162" s="62"/>
      <c r="I162" s="62"/>
      <c r="J162" s="62"/>
    </row>
    <row r="163" spans="2:33" ht="11.25" customHeight="1">
      <c r="B163" s="62"/>
      <c r="C163" s="62"/>
      <c r="D163" s="62"/>
      <c r="E163" s="62"/>
      <c r="F163" s="62"/>
      <c r="G163" s="62"/>
      <c r="H163" s="62"/>
      <c r="I163" s="62"/>
      <c r="J163" s="62"/>
    </row>
    <row r="164" spans="2:33" ht="11.25" customHeight="1">
      <c r="B164" s="62"/>
      <c r="C164" s="62"/>
      <c r="D164" s="62"/>
      <c r="E164" s="62"/>
      <c r="F164" s="62"/>
      <c r="G164" s="62"/>
      <c r="H164" s="62"/>
      <c r="I164" s="62"/>
      <c r="J164" s="62"/>
    </row>
    <row r="165" spans="2:33" ht="11.25" customHeight="1">
      <c r="B165" s="62"/>
      <c r="C165" s="62"/>
      <c r="D165" s="62"/>
      <c r="E165" s="62"/>
      <c r="F165" s="62"/>
      <c r="G165" s="62"/>
      <c r="H165" s="62"/>
      <c r="I165" s="62"/>
      <c r="J165" s="62"/>
      <c r="Z165" s="81"/>
      <c r="AC165" s="87"/>
      <c r="AD165" s="87"/>
      <c r="AE165" s="87"/>
      <c r="AF165" s="87"/>
      <c r="AG165" s="6"/>
    </row>
    <row r="166" spans="2:33" ht="11.25" customHeight="1">
      <c r="B166" s="62"/>
      <c r="C166" s="62"/>
      <c r="D166" s="62"/>
      <c r="E166" s="62"/>
      <c r="F166" s="62"/>
      <c r="G166" s="62"/>
      <c r="H166" s="62"/>
      <c r="I166" s="62"/>
      <c r="J166" s="62"/>
      <c r="Z166" s="81"/>
      <c r="AC166" s="87"/>
      <c r="AD166" s="87"/>
      <c r="AE166" s="87"/>
      <c r="AF166" s="87"/>
      <c r="AG166" s="6"/>
    </row>
    <row r="167" spans="2:33" ht="11.25" customHeight="1">
      <c r="B167" s="62"/>
      <c r="C167" s="62"/>
      <c r="D167" s="62"/>
      <c r="E167" s="62"/>
      <c r="F167" s="62"/>
      <c r="G167" s="62"/>
      <c r="H167" s="62"/>
      <c r="I167" s="62"/>
      <c r="J167" s="62"/>
      <c r="Z167" s="81"/>
      <c r="AC167" s="87"/>
      <c r="AD167" s="87"/>
      <c r="AE167" s="87"/>
      <c r="AF167" s="87"/>
      <c r="AG167" s="6"/>
    </row>
    <row r="168" spans="2:33" ht="11.25" customHeight="1">
      <c r="B168" s="62"/>
      <c r="C168" s="62"/>
      <c r="D168" s="62"/>
      <c r="E168" s="62"/>
      <c r="F168" s="62"/>
      <c r="G168" s="62"/>
      <c r="H168" s="62"/>
      <c r="I168" s="62"/>
      <c r="J168" s="62"/>
      <c r="Z168" s="81"/>
      <c r="AC168" s="87"/>
      <c r="AD168" s="87"/>
      <c r="AE168" s="87"/>
      <c r="AF168" s="87"/>
      <c r="AG168" s="6"/>
    </row>
    <row r="169" spans="2:33" ht="11.25" customHeight="1">
      <c r="B169" s="62"/>
      <c r="C169" s="62"/>
      <c r="D169" s="62"/>
      <c r="E169" s="62"/>
      <c r="F169" s="62"/>
      <c r="G169" s="62"/>
      <c r="H169" s="62"/>
      <c r="I169" s="62"/>
      <c r="J169" s="62"/>
      <c r="Z169" s="81"/>
      <c r="AC169" s="87"/>
      <c r="AD169" s="87"/>
      <c r="AE169" s="87"/>
      <c r="AF169" s="87"/>
      <c r="AG169" s="6"/>
    </row>
    <row r="170" spans="2:33" ht="11.25" customHeight="1">
      <c r="B170" s="62"/>
      <c r="C170" s="62"/>
      <c r="D170" s="62"/>
      <c r="E170" s="62"/>
      <c r="F170" s="62"/>
      <c r="G170" s="62"/>
      <c r="H170" s="62"/>
      <c r="I170" s="62"/>
      <c r="J170" s="62"/>
      <c r="Z170" s="81"/>
      <c r="AC170" s="87"/>
      <c r="AD170" s="87"/>
      <c r="AE170" s="87"/>
      <c r="AF170" s="87"/>
      <c r="AG170" s="6"/>
    </row>
    <row r="171" spans="2:33" ht="11.25" customHeight="1">
      <c r="B171" s="62"/>
      <c r="C171" s="62"/>
      <c r="D171" s="62"/>
      <c r="E171" s="62"/>
      <c r="F171" s="62"/>
      <c r="G171" s="62"/>
      <c r="H171" s="62"/>
      <c r="I171" s="62"/>
      <c r="J171" s="62"/>
      <c r="Z171" s="81"/>
      <c r="AC171" s="87"/>
      <c r="AD171" s="87"/>
      <c r="AE171" s="87"/>
      <c r="AF171" s="87"/>
      <c r="AG171" s="14"/>
    </row>
    <row r="172" spans="2:33" ht="11.25" customHeight="1">
      <c r="B172" s="62"/>
      <c r="C172" s="62"/>
      <c r="D172" s="62"/>
      <c r="E172" s="62"/>
      <c r="F172" s="62"/>
      <c r="G172" s="62"/>
      <c r="H172" s="62"/>
      <c r="I172" s="62"/>
      <c r="J172" s="62"/>
      <c r="Z172" s="81"/>
      <c r="AC172" s="87"/>
      <c r="AD172" s="87"/>
      <c r="AE172" s="87"/>
      <c r="AF172" s="87"/>
      <c r="AG172" s="6"/>
    </row>
    <row r="173" spans="2:33" ht="11.25" customHeight="1">
      <c r="B173" s="62"/>
      <c r="C173" s="62"/>
      <c r="D173" s="62"/>
      <c r="E173" s="62"/>
      <c r="F173" s="62"/>
      <c r="G173" s="62"/>
      <c r="H173" s="62"/>
      <c r="I173" s="62"/>
      <c r="J173" s="62"/>
      <c r="Z173" s="81"/>
      <c r="AC173" s="87"/>
      <c r="AD173" s="87"/>
      <c r="AE173" s="87"/>
      <c r="AF173" s="87"/>
      <c r="AG173" s="6"/>
    </row>
    <row r="174" spans="2:33" ht="11.25" customHeight="1">
      <c r="B174" s="62"/>
      <c r="C174" s="62"/>
      <c r="D174" s="62"/>
      <c r="E174" s="62"/>
      <c r="F174" s="62"/>
      <c r="G174" s="62"/>
      <c r="H174" s="62"/>
      <c r="I174" s="62"/>
      <c r="J174" s="62"/>
      <c r="Z174" s="81"/>
      <c r="AC174" s="87"/>
      <c r="AD174" s="87"/>
      <c r="AE174" s="87"/>
      <c r="AF174" s="87"/>
      <c r="AG174" s="6"/>
    </row>
    <row r="175" spans="2:33" ht="11.25" customHeight="1">
      <c r="B175" s="62"/>
      <c r="C175" s="62"/>
      <c r="D175" s="62"/>
      <c r="E175" s="62"/>
      <c r="F175" s="62"/>
      <c r="G175" s="62"/>
      <c r="H175" s="62"/>
      <c r="I175" s="62"/>
      <c r="J175" s="62"/>
      <c r="Z175" s="81"/>
      <c r="AC175" s="87"/>
      <c r="AD175" s="87"/>
      <c r="AE175" s="87"/>
      <c r="AF175" s="87"/>
      <c r="AG175" s="6"/>
    </row>
    <row r="176" spans="2:33" ht="11.25" customHeight="1">
      <c r="B176" s="62"/>
      <c r="C176" s="62"/>
      <c r="D176" s="62"/>
      <c r="E176" s="62"/>
      <c r="F176" s="62"/>
      <c r="G176" s="62"/>
      <c r="H176" s="62"/>
      <c r="I176" s="62"/>
      <c r="J176" s="62"/>
      <c r="Z176" s="81"/>
      <c r="AC176" s="87"/>
      <c r="AD176" s="87"/>
      <c r="AE176" s="87"/>
      <c r="AF176" s="87"/>
      <c r="AG176" s="6"/>
    </row>
    <row r="177" spans="2:33" ht="11.25" customHeight="1">
      <c r="B177" s="62"/>
      <c r="C177" s="62"/>
      <c r="D177" s="62"/>
      <c r="E177" s="62"/>
      <c r="F177" s="62"/>
      <c r="G177" s="62"/>
      <c r="H177" s="62"/>
      <c r="I177" s="62"/>
      <c r="J177" s="62"/>
      <c r="Z177" s="81"/>
      <c r="AC177" s="87"/>
      <c r="AD177" s="87"/>
      <c r="AE177" s="87"/>
      <c r="AF177" s="87"/>
      <c r="AG177" s="6"/>
    </row>
    <row r="178" spans="2:33" ht="11.25" customHeight="1">
      <c r="B178" s="62"/>
      <c r="C178" s="62"/>
      <c r="D178" s="62"/>
      <c r="E178" s="62"/>
      <c r="F178" s="62"/>
      <c r="G178" s="62"/>
      <c r="H178" s="62"/>
      <c r="I178" s="62"/>
      <c r="J178" s="62"/>
      <c r="Z178" s="81"/>
      <c r="AC178" s="87"/>
      <c r="AD178" s="87"/>
      <c r="AE178" s="87"/>
      <c r="AF178" s="87"/>
      <c r="AG178" s="6"/>
    </row>
    <row r="179" spans="2:33" ht="11.25" customHeight="1">
      <c r="B179" s="62"/>
      <c r="C179" s="62"/>
      <c r="D179" s="62"/>
      <c r="E179" s="62"/>
      <c r="F179" s="62"/>
      <c r="G179" s="62"/>
      <c r="H179" s="62"/>
      <c r="I179" s="62"/>
      <c r="J179" s="62"/>
      <c r="Z179" s="81"/>
      <c r="AC179" s="87"/>
      <c r="AD179" s="87"/>
      <c r="AE179" s="87"/>
      <c r="AF179" s="87"/>
      <c r="AG179" s="6"/>
    </row>
    <row r="180" spans="2:33" ht="11.25" customHeight="1">
      <c r="B180" s="62"/>
      <c r="C180" s="62"/>
      <c r="D180" s="62"/>
      <c r="E180" s="62"/>
      <c r="F180" s="62"/>
      <c r="G180" s="62"/>
      <c r="H180" s="62"/>
      <c r="I180" s="62"/>
      <c r="J180" s="62"/>
      <c r="Z180" s="81"/>
      <c r="AC180" s="87"/>
      <c r="AD180" s="87"/>
      <c r="AE180" s="87"/>
      <c r="AF180" s="87"/>
    </row>
    <row r="181" spans="2:33" ht="11.25" customHeight="1">
      <c r="B181" s="62"/>
      <c r="C181" s="62"/>
      <c r="D181" s="62"/>
      <c r="E181" s="62"/>
      <c r="F181" s="62"/>
      <c r="G181" s="62"/>
      <c r="H181" s="62"/>
      <c r="I181" s="62"/>
      <c r="J181" s="62"/>
      <c r="Z181" s="81"/>
      <c r="AC181" s="87"/>
      <c r="AD181" s="87"/>
      <c r="AE181" s="87"/>
      <c r="AF181" s="87"/>
    </row>
    <row r="182" spans="2:33" ht="11.25" customHeight="1">
      <c r="B182" s="62"/>
      <c r="C182" s="62"/>
      <c r="D182" s="62"/>
      <c r="E182" s="62"/>
      <c r="F182" s="62"/>
      <c r="G182" s="62"/>
      <c r="H182" s="62"/>
      <c r="I182" s="62"/>
      <c r="J182" s="62"/>
      <c r="Z182" s="81"/>
      <c r="AC182" s="87"/>
      <c r="AD182" s="87"/>
      <c r="AE182" s="87"/>
      <c r="AF182" s="87"/>
    </row>
    <row r="183" spans="2:33" ht="11.25" customHeight="1">
      <c r="B183" s="62"/>
      <c r="C183" s="62"/>
      <c r="D183" s="62"/>
      <c r="E183" s="62"/>
      <c r="F183" s="62"/>
      <c r="G183" s="62"/>
      <c r="H183" s="62"/>
      <c r="I183" s="62"/>
      <c r="J183" s="62"/>
      <c r="Z183" s="81"/>
      <c r="AC183" s="87"/>
      <c r="AD183" s="87"/>
      <c r="AE183" s="87"/>
      <c r="AF183" s="87"/>
    </row>
    <row r="184" spans="2:33" ht="11.25" customHeight="1">
      <c r="B184" s="62"/>
      <c r="C184" s="62"/>
      <c r="D184" s="62"/>
      <c r="E184" s="62"/>
      <c r="F184" s="62"/>
      <c r="G184" s="62"/>
      <c r="H184" s="62"/>
      <c r="I184" s="62"/>
      <c r="J184" s="62"/>
      <c r="Z184" s="81"/>
      <c r="AC184" s="87"/>
      <c r="AD184" s="87"/>
      <c r="AE184" s="87"/>
      <c r="AF184" s="87"/>
    </row>
    <row r="185" spans="2:33" ht="11.25" customHeight="1">
      <c r="B185" s="62"/>
      <c r="C185" s="62"/>
      <c r="D185" s="62"/>
      <c r="E185" s="62"/>
      <c r="F185" s="62"/>
      <c r="G185" s="62"/>
      <c r="H185" s="62"/>
      <c r="I185" s="62"/>
      <c r="J185" s="62"/>
      <c r="Z185" s="81"/>
    </row>
    <row r="186" spans="2:33" ht="11.25" customHeight="1">
      <c r="B186" s="62"/>
      <c r="C186" s="62"/>
      <c r="D186" s="62"/>
      <c r="E186" s="62"/>
      <c r="F186" s="62"/>
      <c r="G186" s="62"/>
      <c r="H186" s="62"/>
      <c r="I186" s="62"/>
      <c r="J186" s="62"/>
      <c r="Z186" s="81"/>
      <c r="AG186" s="6"/>
    </row>
    <row r="187" spans="2:33" ht="11.25" customHeight="1">
      <c r="B187" s="62"/>
      <c r="C187" s="62"/>
      <c r="D187" s="62"/>
      <c r="E187" s="62"/>
      <c r="F187" s="62"/>
      <c r="G187" s="62"/>
      <c r="H187" s="62"/>
      <c r="I187" s="62"/>
      <c r="J187" s="62"/>
      <c r="Z187" s="81"/>
      <c r="AG187" s="6"/>
    </row>
    <row r="188" spans="2:33" ht="11.25" customHeight="1">
      <c r="B188" s="62"/>
      <c r="C188" s="62"/>
      <c r="D188" s="62"/>
      <c r="E188" s="62"/>
      <c r="F188" s="62"/>
      <c r="G188" s="62"/>
      <c r="H188" s="62"/>
      <c r="I188" s="62"/>
      <c r="J188" s="62"/>
      <c r="Z188" s="81"/>
      <c r="AG188" s="6"/>
    </row>
    <row r="189" spans="2:33" ht="11.25" customHeight="1">
      <c r="B189" s="62"/>
      <c r="C189" s="62"/>
      <c r="D189" s="62"/>
      <c r="E189" s="62"/>
      <c r="F189" s="62"/>
      <c r="G189" s="62"/>
      <c r="H189" s="62"/>
      <c r="I189" s="62"/>
      <c r="J189" s="62"/>
      <c r="Z189" s="81"/>
      <c r="AG189" s="6"/>
    </row>
    <row r="190" spans="2:33" ht="11.25" customHeight="1">
      <c r="B190" s="62"/>
      <c r="C190" s="62"/>
      <c r="D190" s="62"/>
      <c r="E190" s="62"/>
      <c r="F190" s="62"/>
      <c r="G190" s="62"/>
      <c r="H190" s="62"/>
      <c r="I190" s="62"/>
      <c r="J190" s="62"/>
      <c r="Z190" s="81"/>
      <c r="AG190" s="6"/>
    </row>
    <row r="191" spans="2:33" ht="11.25" customHeight="1">
      <c r="B191" s="62"/>
      <c r="C191" s="62"/>
      <c r="D191" s="62"/>
      <c r="E191" s="62"/>
      <c r="F191" s="62"/>
      <c r="G191" s="62"/>
      <c r="H191" s="62"/>
      <c r="I191" s="62"/>
      <c r="J191" s="62"/>
      <c r="Z191" s="81"/>
      <c r="AG191" s="6"/>
    </row>
    <row r="192" spans="2:33" ht="11.25" customHeight="1">
      <c r="B192" s="62"/>
      <c r="C192" s="62"/>
      <c r="D192" s="62"/>
      <c r="E192" s="62"/>
      <c r="F192" s="62"/>
      <c r="G192" s="62"/>
      <c r="H192" s="62"/>
      <c r="I192" s="62"/>
      <c r="J192" s="62"/>
      <c r="Z192" s="81"/>
      <c r="AG192" s="6"/>
    </row>
    <row r="193" spans="2:33" ht="11.25" customHeight="1">
      <c r="B193" s="62"/>
      <c r="C193" s="62"/>
      <c r="D193" s="62"/>
      <c r="E193" s="62"/>
      <c r="F193" s="62"/>
      <c r="G193" s="62"/>
      <c r="H193" s="62"/>
      <c r="I193" s="62"/>
      <c r="J193" s="62"/>
      <c r="Z193" s="81"/>
      <c r="AG193" s="6"/>
    </row>
    <row r="194" spans="2:33" ht="11.25" customHeight="1">
      <c r="B194" s="62"/>
      <c r="C194" s="62"/>
      <c r="D194" s="62"/>
      <c r="E194" s="62"/>
      <c r="F194" s="62"/>
      <c r="G194" s="62"/>
      <c r="H194" s="62"/>
      <c r="I194" s="62"/>
      <c r="J194" s="62"/>
      <c r="Z194" s="81"/>
      <c r="AG194" s="6"/>
    </row>
    <row r="195" spans="2:33" ht="11.25" customHeight="1">
      <c r="B195" s="62"/>
      <c r="C195" s="62"/>
      <c r="D195" s="62"/>
      <c r="E195" s="62"/>
      <c r="F195" s="62"/>
      <c r="G195" s="62"/>
      <c r="H195" s="62"/>
      <c r="I195" s="62"/>
      <c r="J195" s="62"/>
      <c r="Z195" s="81"/>
      <c r="AG195" s="6"/>
    </row>
    <row r="196" spans="2:33" ht="11.25" customHeight="1">
      <c r="B196" s="62"/>
      <c r="C196" s="62"/>
      <c r="D196" s="62"/>
      <c r="E196" s="62"/>
      <c r="F196" s="62"/>
      <c r="G196" s="62"/>
      <c r="H196" s="62"/>
      <c r="I196" s="62"/>
      <c r="J196" s="62"/>
      <c r="Z196" s="81"/>
      <c r="AG196" s="6"/>
    </row>
    <row r="197" spans="2:33" ht="11.25" customHeight="1">
      <c r="B197" s="62"/>
      <c r="C197" s="62"/>
      <c r="D197" s="62"/>
      <c r="E197" s="62"/>
      <c r="F197" s="62"/>
      <c r="G197" s="62"/>
      <c r="H197" s="62"/>
      <c r="I197" s="62"/>
      <c r="J197" s="62"/>
      <c r="Z197" s="81"/>
      <c r="AG197" s="6"/>
    </row>
    <row r="198" spans="2:33" ht="11.25" customHeight="1">
      <c r="B198" s="62"/>
      <c r="C198" s="62"/>
      <c r="D198" s="62"/>
      <c r="E198" s="62"/>
      <c r="F198" s="62"/>
      <c r="G198" s="62"/>
      <c r="H198" s="62"/>
      <c r="I198" s="62"/>
      <c r="J198" s="62"/>
      <c r="Z198" s="81"/>
      <c r="AG198" s="6"/>
    </row>
    <row r="199" spans="2:33" ht="11.25" customHeight="1">
      <c r="B199" s="62"/>
      <c r="C199" s="62"/>
      <c r="D199" s="62"/>
      <c r="E199" s="62"/>
      <c r="F199" s="62"/>
      <c r="G199" s="62"/>
      <c r="H199" s="62"/>
      <c r="I199" s="62"/>
      <c r="J199" s="62"/>
      <c r="Z199" s="81"/>
      <c r="AG199" s="6"/>
    </row>
    <row r="200" spans="2:33" ht="11.25" customHeight="1">
      <c r="B200" s="62"/>
      <c r="C200" s="62"/>
      <c r="D200" s="62"/>
      <c r="E200" s="62"/>
      <c r="F200" s="62"/>
      <c r="G200" s="62"/>
      <c r="H200" s="62"/>
      <c r="I200" s="62"/>
      <c r="J200" s="62"/>
      <c r="Z200" s="81"/>
      <c r="AG200" s="6"/>
    </row>
    <row r="201" spans="2:33" ht="11.25" customHeight="1">
      <c r="B201" s="62"/>
      <c r="C201" s="62"/>
      <c r="D201" s="62"/>
      <c r="E201" s="62"/>
      <c r="F201" s="62"/>
      <c r="G201" s="62"/>
      <c r="H201" s="62"/>
      <c r="I201" s="62"/>
      <c r="J201" s="62"/>
      <c r="Z201" s="81"/>
      <c r="AG201" s="6"/>
    </row>
    <row r="202" spans="2:33" ht="11.25" customHeight="1">
      <c r="B202" s="62"/>
      <c r="C202" s="62"/>
      <c r="D202" s="62"/>
      <c r="E202" s="62"/>
      <c r="F202" s="62"/>
      <c r="G202" s="62"/>
      <c r="H202" s="62"/>
      <c r="I202" s="62"/>
      <c r="J202" s="62"/>
      <c r="Z202" s="81"/>
      <c r="AG202" s="6"/>
    </row>
    <row r="203" spans="2:33" ht="11.25" customHeight="1">
      <c r="B203" s="62"/>
      <c r="C203" s="62"/>
      <c r="D203" s="62"/>
      <c r="E203" s="62"/>
      <c r="F203" s="62"/>
      <c r="G203" s="62"/>
      <c r="H203" s="62"/>
      <c r="I203" s="62"/>
      <c r="J203" s="62"/>
      <c r="Z203" s="81"/>
      <c r="AG203" s="6" t="s">
        <v>873</v>
      </c>
    </row>
    <row r="204" spans="2:33" ht="11.25" customHeight="1">
      <c r="B204" s="62"/>
      <c r="C204" s="62"/>
      <c r="D204" s="62"/>
      <c r="E204" s="62"/>
      <c r="F204" s="62"/>
      <c r="G204" s="62"/>
      <c r="H204" s="62"/>
      <c r="I204" s="62"/>
      <c r="J204" s="62"/>
      <c r="Z204" s="81"/>
      <c r="AG204" s="6" t="s">
        <v>873</v>
      </c>
    </row>
    <row r="205" spans="2:33" ht="11.25" customHeight="1">
      <c r="B205" s="62"/>
      <c r="C205" s="62"/>
      <c r="D205" s="62"/>
      <c r="E205" s="62"/>
      <c r="F205" s="62"/>
      <c r="G205" s="62"/>
      <c r="H205" s="62"/>
      <c r="I205" s="62"/>
      <c r="J205" s="62"/>
      <c r="Z205" s="81"/>
      <c r="AG205" s="6" t="s">
        <v>873</v>
      </c>
    </row>
    <row r="206" spans="2:33" ht="11.25" customHeight="1">
      <c r="B206" s="62"/>
      <c r="C206" s="62"/>
      <c r="D206" s="62"/>
      <c r="E206" s="62"/>
      <c r="F206" s="62"/>
      <c r="G206" s="62"/>
      <c r="H206" s="62"/>
      <c r="I206" s="62"/>
      <c r="J206" s="62"/>
      <c r="Z206" s="81"/>
      <c r="AG206" s="6" t="s">
        <v>873</v>
      </c>
    </row>
    <row r="207" spans="2:33" ht="11.25" customHeight="1">
      <c r="B207" s="62"/>
      <c r="C207" s="62"/>
      <c r="D207" s="62"/>
      <c r="E207" s="62"/>
      <c r="F207" s="62"/>
      <c r="G207" s="62"/>
      <c r="H207" s="62"/>
      <c r="I207" s="62"/>
      <c r="J207" s="62"/>
      <c r="Z207" s="81"/>
      <c r="AG207" s="6" t="s">
        <v>873</v>
      </c>
    </row>
    <row r="208" spans="2:33" ht="11.25" customHeight="1">
      <c r="B208" s="62"/>
      <c r="C208" s="62"/>
      <c r="D208" s="62"/>
      <c r="E208" s="62"/>
      <c r="F208" s="62"/>
      <c r="G208" s="62"/>
      <c r="H208" s="62"/>
      <c r="I208" s="62"/>
      <c r="J208" s="62"/>
      <c r="Z208" s="81"/>
      <c r="AG208" s="6" t="s">
        <v>873</v>
      </c>
    </row>
    <row r="209" spans="2:33" ht="11.25" customHeight="1">
      <c r="B209" s="62"/>
      <c r="C209" s="62"/>
      <c r="D209" s="62"/>
      <c r="E209" s="62"/>
      <c r="F209" s="62"/>
      <c r="G209" s="62"/>
      <c r="H209" s="62"/>
      <c r="I209" s="62"/>
      <c r="J209" s="62"/>
      <c r="Z209" s="81"/>
      <c r="AG209" s="6" t="s">
        <v>873</v>
      </c>
    </row>
    <row r="210" spans="2:33" ht="11.25" customHeight="1">
      <c r="B210" s="62"/>
      <c r="C210" s="62"/>
      <c r="D210" s="62"/>
      <c r="E210" s="62"/>
      <c r="F210" s="62"/>
      <c r="G210" s="62"/>
      <c r="H210" s="62"/>
      <c r="I210" s="62"/>
      <c r="J210" s="62"/>
      <c r="Z210" s="81"/>
      <c r="AG210" s="6" t="s">
        <v>873</v>
      </c>
    </row>
    <row r="211" spans="2:33" ht="11.25" customHeight="1">
      <c r="B211" s="62"/>
      <c r="C211" s="62"/>
      <c r="D211" s="62"/>
      <c r="E211" s="62"/>
      <c r="F211" s="62"/>
      <c r="G211" s="62"/>
      <c r="H211" s="62"/>
      <c r="I211" s="62"/>
      <c r="J211" s="62"/>
      <c r="Z211" s="81"/>
      <c r="AG211" s="6" t="s">
        <v>873</v>
      </c>
    </row>
    <row r="212" spans="2:33" ht="11.25" customHeight="1">
      <c r="B212" s="62"/>
      <c r="C212" s="62"/>
      <c r="D212" s="62"/>
      <c r="E212" s="62"/>
      <c r="F212" s="62"/>
      <c r="G212" s="62"/>
      <c r="H212" s="62"/>
      <c r="I212" s="62"/>
      <c r="J212" s="62"/>
      <c r="Z212" s="81"/>
      <c r="AG212" s="6" t="s">
        <v>873</v>
      </c>
    </row>
    <row r="213" spans="2:33" ht="11.25" customHeight="1">
      <c r="B213" s="62"/>
      <c r="C213" s="62"/>
      <c r="D213" s="62"/>
      <c r="E213" s="62"/>
      <c r="F213" s="62"/>
      <c r="G213" s="62"/>
      <c r="H213" s="62"/>
      <c r="I213" s="62"/>
      <c r="J213" s="62"/>
      <c r="Z213" s="81"/>
      <c r="AG213" s="6" t="s">
        <v>873</v>
      </c>
    </row>
    <row r="214" spans="2:33" ht="11.25" customHeight="1">
      <c r="B214" s="62"/>
      <c r="C214" s="62"/>
      <c r="D214" s="62"/>
      <c r="E214" s="62"/>
      <c r="F214" s="62"/>
      <c r="G214" s="62"/>
      <c r="H214" s="62"/>
      <c r="I214" s="62"/>
      <c r="J214" s="62"/>
      <c r="Z214" s="81"/>
      <c r="AG214" s="6" t="s">
        <v>873</v>
      </c>
    </row>
    <row r="215" spans="2:33" ht="11.25" customHeight="1">
      <c r="B215" s="62"/>
      <c r="C215" s="62"/>
      <c r="D215" s="62"/>
      <c r="E215" s="62"/>
      <c r="F215" s="62"/>
      <c r="G215" s="62"/>
      <c r="H215" s="62"/>
      <c r="I215" s="62"/>
      <c r="J215" s="62"/>
      <c r="Z215" s="81"/>
    </row>
    <row r="216" spans="2:33" ht="11.25" customHeight="1">
      <c r="B216" s="62"/>
      <c r="C216" s="62"/>
      <c r="D216" s="62"/>
      <c r="E216" s="62"/>
      <c r="F216" s="62"/>
      <c r="G216" s="62"/>
      <c r="H216" s="62"/>
      <c r="I216" s="62"/>
      <c r="J216" s="62"/>
      <c r="Z216" s="81"/>
      <c r="AG216" s="83"/>
    </row>
    <row r="217" spans="2:33" ht="11.25" customHeight="1">
      <c r="B217" s="62"/>
      <c r="C217" s="62"/>
      <c r="D217" s="62"/>
      <c r="E217" s="62"/>
      <c r="F217" s="62"/>
      <c r="G217" s="62"/>
      <c r="H217" s="62"/>
      <c r="I217" s="62"/>
      <c r="J217" s="62"/>
      <c r="Z217" s="81"/>
      <c r="AG217" s="83"/>
    </row>
    <row r="218" spans="2:33" ht="11.25" customHeight="1">
      <c r="B218" s="62"/>
      <c r="C218" s="62"/>
      <c r="D218" s="62"/>
      <c r="E218" s="62"/>
      <c r="F218" s="62"/>
      <c r="G218" s="62"/>
      <c r="H218" s="62"/>
      <c r="I218" s="62"/>
      <c r="J218" s="62"/>
      <c r="Z218" s="81"/>
      <c r="AG218" s="83"/>
    </row>
    <row r="219" spans="2:33" ht="11.25" customHeight="1">
      <c r="B219" s="62"/>
      <c r="C219" s="62"/>
      <c r="D219" s="62"/>
      <c r="E219" s="62"/>
      <c r="F219" s="62"/>
      <c r="G219" s="62"/>
      <c r="H219" s="62"/>
      <c r="I219" s="62"/>
      <c r="J219" s="62"/>
      <c r="Z219" s="81"/>
      <c r="AG219" s="83"/>
    </row>
    <row r="220" spans="2:33" ht="11.25" customHeight="1">
      <c r="B220" s="62"/>
      <c r="C220" s="62"/>
      <c r="D220" s="62"/>
      <c r="E220" s="62"/>
      <c r="F220" s="62"/>
      <c r="G220" s="62"/>
      <c r="H220" s="62"/>
      <c r="I220" s="62"/>
      <c r="J220" s="62"/>
      <c r="Z220" s="81"/>
      <c r="AG220" s="83"/>
    </row>
    <row r="221" spans="2:33" ht="11.25" customHeight="1">
      <c r="B221" s="62"/>
      <c r="C221" s="62"/>
      <c r="D221" s="62"/>
      <c r="E221" s="62"/>
      <c r="F221" s="62"/>
      <c r="G221" s="62"/>
      <c r="H221" s="62"/>
      <c r="I221" s="62"/>
      <c r="J221" s="62"/>
      <c r="Z221" s="81"/>
      <c r="AG221" s="83"/>
    </row>
    <row r="222" spans="2:33" ht="11.25" customHeight="1">
      <c r="B222" s="62"/>
      <c r="C222" s="62"/>
      <c r="D222" s="62"/>
      <c r="E222" s="62"/>
      <c r="F222" s="62"/>
      <c r="G222" s="62"/>
      <c r="H222" s="62"/>
      <c r="I222" s="62"/>
      <c r="J222" s="62"/>
      <c r="Z222" s="81"/>
      <c r="AG222" s="6" t="s">
        <v>873</v>
      </c>
    </row>
    <row r="223" spans="2:33" ht="11.25" customHeight="1">
      <c r="B223" s="62"/>
      <c r="C223" s="62"/>
      <c r="D223" s="62"/>
      <c r="E223" s="62"/>
      <c r="F223" s="62"/>
      <c r="G223" s="62"/>
      <c r="H223" s="62"/>
      <c r="I223" s="62"/>
      <c r="J223" s="62"/>
      <c r="Z223" s="81"/>
      <c r="AG223" s="6" t="s">
        <v>873</v>
      </c>
    </row>
    <row r="224" spans="2:33" ht="11.25" customHeight="1">
      <c r="B224" s="62"/>
      <c r="C224" s="62"/>
      <c r="D224" s="62"/>
      <c r="E224" s="62"/>
      <c r="F224" s="62"/>
      <c r="G224" s="62"/>
      <c r="H224" s="62"/>
      <c r="I224" s="62"/>
      <c r="J224" s="62"/>
      <c r="Z224" s="81"/>
      <c r="AG224" s="6" t="s">
        <v>873</v>
      </c>
    </row>
    <row r="225" spans="2:33" ht="11.25" customHeight="1">
      <c r="B225" s="62"/>
      <c r="C225" s="62"/>
      <c r="D225" s="62"/>
      <c r="E225" s="62"/>
      <c r="F225" s="62"/>
      <c r="G225" s="62"/>
      <c r="H225" s="62"/>
      <c r="I225" s="62"/>
      <c r="J225" s="62"/>
      <c r="Z225" s="81"/>
      <c r="AG225" s="6" t="s">
        <v>873</v>
      </c>
    </row>
    <row r="226" spans="2:33" ht="11.25" customHeight="1">
      <c r="B226" s="62"/>
      <c r="C226" s="62"/>
      <c r="D226" s="62"/>
      <c r="E226" s="62"/>
      <c r="F226" s="62"/>
      <c r="G226" s="62"/>
      <c r="H226" s="62"/>
      <c r="I226" s="62"/>
      <c r="J226" s="62"/>
      <c r="Z226" s="81"/>
      <c r="AG226" s="6" t="s">
        <v>873</v>
      </c>
    </row>
    <row r="227" spans="2:33" ht="11.25" customHeight="1">
      <c r="B227" s="62"/>
      <c r="C227" s="62"/>
      <c r="D227" s="62"/>
      <c r="E227" s="62"/>
      <c r="F227" s="62"/>
      <c r="G227" s="62"/>
      <c r="H227" s="62"/>
      <c r="I227" s="62"/>
      <c r="J227" s="62"/>
      <c r="Z227" s="81"/>
      <c r="AG227" s="6" t="s">
        <v>873</v>
      </c>
    </row>
    <row r="228" spans="2:33" ht="11.25" customHeight="1">
      <c r="B228" s="62"/>
      <c r="C228" s="62"/>
      <c r="D228" s="62"/>
      <c r="E228" s="62"/>
      <c r="F228" s="62"/>
      <c r="G228" s="62"/>
      <c r="H228" s="62"/>
      <c r="I228" s="62"/>
      <c r="J228" s="62"/>
      <c r="Z228" s="81"/>
      <c r="AG228" s="6" t="s">
        <v>873</v>
      </c>
    </row>
    <row r="229" spans="2:33" ht="11.25" customHeight="1">
      <c r="B229" s="62"/>
      <c r="C229" s="62"/>
      <c r="D229" s="62"/>
      <c r="E229" s="62"/>
      <c r="F229" s="62"/>
      <c r="G229" s="62"/>
      <c r="H229" s="62"/>
      <c r="I229" s="62"/>
      <c r="J229" s="62"/>
      <c r="Z229" s="81"/>
      <c r="AG229" s="6" t="s">
        <v>873</v>
      </c>
    </row>
    <row r="230" spans="2:33" ht="11.25" customHeight="1">
      <c r="B230" s="62"/>
      <c r="C230" s="62"/>
      <c r="D230" s="62"/>
      <c r="E230" s="62"/>
      <c r="F230" s="62"/>
      <c r="G230" s="62"/>
      <c r="H230" s="62"/>
      <c r="I230" s="62"/>
      <c r="J230" s="62"/>
      <c r="Z230" s="81"/>
      <c r="AG230" s="6" t="s">
        <v>873</v>
      </c>
    </row>
    <row r="231" spans="2:33" ht="11.25" customHeight="1">
      <c r="B231" s="62"/>
      <c r="C231" s="62"/>
      <c r="D231" s="62"/>
      <c r="E231" s="62"/>
      <c r="F231" s="62"/>
      <c r="G231" s="62"/>
      <c r="H231" s="62"/>
      <c r="I231" s="62"/>
      <c r="J231" s="62"/>
      <c r="Z231" s="81"/>
      <c r="AG231" s="6" t="s">
        <v>873</v>
      </c>
    </row>
    <row r="232" spans="2:33" ht="11.25" customHeight="1">
      <c r="B232" s="62"/>
      <c r="C232" s="62"/>
      <c r="D232" s="62"/>
      <c r="E232" s="62"/>
      <c r="F232" s="62"/>
      <c r="G232" s="62"/>
      <c r="H232" s="62"/>
      <c r="I232" s="62"/>
      <c r="J232" s="62"/>
      <c r="Z232" s="81"/>
      <c r="AG232" s="6" t="s">
        <v>873</v>
      </c>
    </row>
    <row r="233" spans="2:33" ht="11.25" customHeight="1">
      <c r="B233" s="62"/>
      <c r="C233" s="62"/>
      <c r="D233" s="62"/>
      <c r="E233" s="62"/>
      <c r="F233" s="62"/>
      <c r="G233" s="62"/>
      <c r="H233" s="62"/>
      <c r="I233" s="62"/>
      <c r="J233" s="62"/>
      <c r="Z233" s="81"/>
      <c r="AG233" s="6" t="s">
        <v>873</v>
      </c>
    </row>
    <row r="234" spans="2:33" ht="11.25" customHeight="1">
      <c r="B234" s="62"/>
      <c r="C234" s="62"/>
      <c r="D234" s="62"/>
      <c r="E234" s="62"/>
      <c r="F234" s="62"/>
      <c r="G234" s="62"/>
      <c r="H234" s="62"/>
      <c r="I234" s="62"/>
      <c r="J234" s="62"/>
      <c r="Z234" s="81"/>
      <c r="AG234" s="6" t="s">
        <v>873</v>
      </c>
    </row>
    <row r="235" spans="2:33" ht="11.25" customHeight="1">
      <c r="B235" s="62"/>
      <c r="C235" s="62"/>
      <c r="D235" s="62"/>
      <c r="E235" s="62"/>
      <c r="F235" s="62"/>
      <c r="G235" s="62"/>
      <c r="H235" s="62"/>
      <c r="I235" s="62"/>
      <c r="J235" s="62"/>
      <c r="Z235" s="81"/>
      <c r="AG235" s="6" t="s">
        <v>873</v>
      </c>
    </row>
    <row r="236" spans="2:33" ht="11.25" customHeight="1">
      <c r="B236" s="62"/>
      <c r="C236" s="62"/>
      <c r="D236" s="62"/>
      <c r="E236" s="62"/>
      <c r="F236" s="62"/>
      <c r="G236" s="62"/>
      <c r="H236" s="62"/>
      <c r="I236" s="62"/>
      <c r="J236" s="62"/>
      <c r="Z236" s="81"/>
      <c r="AG236" s="6" t="s">
        <v>873</v>
      </c>
    </row>
    <row r="237" spans="2:33" ht="11.25" customHeight="1">
      <c r="B237" s="62"/>
      <c r="C237" s="62"/>
      <c r="D237" s="62"/>
      <c r="E237" s="62"/>
      <c r="F237" s="62"/>
      <c r="G237" s="62"/>
      <c r="H237" s="62"/>
      <c r="I237" s="62"/>
      <c r="J237" s="62"/>
      <c r="Z237" s="81"/>
      <c r="AG237" s="83"/>
    </row>
    <row r="238" spans="2:33" ht="11.25" customHeight="1">
      <c r="B238" s="62"/>
      <c r="C238" s="62"/>
      <c r="D238" s="62"/>
      <c r="E238" s="62"/>
      <c r="F238" s="62"/>
      <c r="G238" s="62"/>
      <c r="H238" s="62"/>
      <c r="I238" s="62"/>
      <c r="J238" s="62"/>
      <c r="Z238" s="81"/>
      <c r="AG238" s="6" t="s">
        <v>873</v>
      </c>
    </row>
    <row r="239" spans="2:33" ht="11.25" customHeight="1">
      <c r="B239" s="62"/>
      <c r="C239" s="62"/>
      <c r="D239" s="62"/>
      <c r="E239" s="62"/>
      <c r="F239" s="62"/>
      <c r="G239" s="62"/>
      <c r="H239" s="62"/>
      <c r="I239" s="62"/>
      <c r="J239" s="62"/>
      <c r="Z239" s="81"/>
      <c r="AG239" s="6" t="s">
        <v>873</v>
      </c>
    </row>
    <row r="240" spans="2:33" ht="11.25" customHeight="1">
      <c r="B240" s="62"/>
      <c r="C240" s="62"/>
      <c r="D240" s="62"/>
      <c r="E240" s="62"/>
      <c r="F240" s="62"/>
      <c r="G240" s="62"/>
      <c r="H240" s="62"/>
      <c r="I240" s="62"/>
      <c r="J240" s="62"/>
      <c r="Z240" s="81"/>
      <c r="AG240" s="6"/>
    </row>
    <row r="241" spans="2:33" ht="11.25" customHeight="1">
      <c r="B241" s="62"/>
      <c r="C241" s="62"/>
      <c r="D241" s="62"/>
      <c r="E241" s="62"/>
      <c r="F241" s="62"/>
      <c r="G241" s="62"/>
      <c r="H241" s="62"/>
      <c r="I241" s="62"/>
      <c r="J241" s="62"/>
      <c r="Z241" s="81"/>
      <c r="AG241" s="6"/>
    </row>
    <row r="242" spans="2:33" ht="11.25" customHeight="1">
      <c r="B242" s="62"/>
      <c r="C242" s="62"/>
      <c r="D242" s="62"/>
      <c r="E242" s="62"/>
      <c r="F242" s="62"/>
      <c r="G242" s="62"/>
      <c r="H242" s="62"/>
      <c r="I242" s="62"/>
      <c r="J242" s="62"/>
      <c r="Z242" s="81"/>
      <c r="AG242" s="6"/>
    </row>
    <row r="243" spans="2:33" ht="11.25" customHeight="1">
      <c r="B243" s="62"/>
      <c r="C243" s="62"/>
      <c r="D243" s="62"/>
      <c r="E243" s="62"/>
      <c r="F243" s="62"/>
      <c r="G243" s="62"/>
      <c r="H243" s="62"/>
      <c r="I243" s="62"/>
      <c r="J243" s="62"/>
      <c r="Z243" s="81"/>
      <c r="AG243" s="92"/>
    </row>
    <row r="244" spans="2:33" ht="11.25" customHeight="1">
      <c r="B244" s="62"/>
      <c r="C244" s="62"/>
      <c r="D244" s="62"/>
      <c r="E244" s="62"/>
      <c r="F244" s="62"/>
      <c r="G244" s="62"/>
      <c r="H244" s="62"/>
      <c r="I244" s="62"/>
      <c r="J244" s="62"/>
      <c r="Z244" s="81"/>
      <c r="AG244" s="92"/>
    </row>
    <row r="245" spans="2:33" ht="11.25" customHeight="1">
      <c r="B245" s="62"/>
      <c r="C245" s="62"/>
      <c r="D245" s="62"/>
      <c r="E245" s="62"/>
      <c r="F245" s="62"/>
      <c r="G245" s="62"/>
      <c r="H245" s="62"/>
      <c r="I245" s="62"/>
      <c r="J245" s="62"/>
      <c r="Z245" s="81"/>
      <c r="AG245" s="6"/>
    </row>
    <row r="246" spans="2:33" ht="11.25" customHeight="1">
      <c r="B246" s="62"/>
      <c r="C246" s="62"/>
      <c r="D246" s="62"/>
      <c r="E246" s="62"/>
      <c r="F246" s="62"/>
      <c r="G246" s="62"/>
      <c r="H246" s="62"/>
      <c r="I246" s="62"/>
      <c r="J246" s="62"/>
      <c r="Z246" s="81"/>
      <c r="AG246" s="6"/>
    </row>
    <row r="247" spans="2:33" ht="11.25" customHeight="1">
      <c r="B247" s="62"/>
      <c r="C247" s="62"/>
      <c r="D247" s="62"/>
      <c r="E247" s="62"/>
      <c r="F247" s="62"/>
      <c r="G247" s="62"/>
      <c r="H247" s="62"/>
      <c r="I247" s="62"/>
      <c r="J247" s="62"/>
      <c r="Z247" s="81"/>
      <c r="AG247" s="83"/>
    </row>
    <row r="248" spans="2:33" ht="11.25" customHeight="1">
      <c r="B248" s="62"/>
      <c r="C248" s="62"/>
      <c r="D248" s="62"/>
      <c r="E248" s="62"/>
      <c r="F248" s="62"/>
      <c r="G248" s="62"/>
      <c r="H248" s="62"/>
      <c r="I248" s="62"/>
      <c r="J248" s="62"/>
      <c r="Z248" s="81"/>
      <c r="AG248" s="83"/>
    </row>
    <row r="249" spans="2:33" ht="11.25" customHeight="1">
      <c r="B249" s="62"/>
      <c r="C249" s="62"/>
      <c r="D249" s="62"/>
      <c r="E249" s="62"/>
      <c r="F249" s="62"/>
      <c r="G249" s="62"/>
      <c r="H249" s="62"/>
      <c r="I249" s="62"/>
      <c r="J249" s="62"/>
      <c r="Z249" s="81"/>
      <c r="AG249" s="83"/>
    </row>
    <row r="250" spans="2:33" ht="11.25" customHeight="1">
      <c r="B250" s="62"/>
      <c r="C250" s="62"/>
      <c r="D250" s="62"/>
      <c r="E250" s="62"/>
      <c r="F250" s="62"/>
      <c r="G250" s="62"/>
      <c r="H250" s="62"/>
      <c r="I250" s="62"/>
      <c r="J250" s="62"/>
      <c r="Z250" s="81"/>
      <c r="AG250" s="83"/>
    </row>
    <row r="251" spans="2:33" ht="11.25" customHeight="1">
      <c r="B251" s="62"/>
      <c r="C251" s="62"/>
      <c r="D251" s="62"/>
      <c r="E251" s="62"/>
      <c r="F251" s="62"/>
      <c r="G251" s="62"/>
      <c r="H251" s="62"/>
      <c r="I251" s="62"/>
      <c r="J251" s="62"/>
      <c r="Z251" s="81"/>
      <c r="AG251" s="83"/>
    </row>
    <row r="252" spans="2:33" ht="11.25" customHeight="1">
      <c r="B252" s="62"/>
      <c r="C252" s="62"/>
      <c r="D252" s="62"/>
      <c r="E252" s="62"/>
      <c r="F252" s="62"/>
      <c r="G252" s="62"/>
      <c r="H252" s="62"/>
      <c r="I252" s="62"/>
      <c r="J252" s="62"/>
      <c r="Z252" s="81"/>
      <c r="AG252" s="83"/>
    </row>
    <row r="253" spans="2:33" ht="11.25" customHeight="1">
      <c r="B253" s="62"/>
      <c r="C253" s="62"/>
      <c r="D253" s="62"/>
      <c r="E253" s="62"/>
      <c r="F253" s="62"/>
      <c r="G253" s="62"/>
      <c r="H253" s="62"/>
      <c r="I253" s="62"/>
      <c r="J253" s="62"/>
      <c r="Z253" s="81"/>
      <c r="AG253" s="83"/>
    </row>
    <row r="254" spans="2:33" ht="11.25" customHeight="1">
      <c r="B254" s="62"/>
      <c r="C254" s="62"/>
      <c r="D254" s="62"/>
      <c r="E254" s="62"/>
      <c r="F254" s="62"/>
      <c r="G254" s="62"/>
      <c r="H254" s="62"/>
      <c r="I254" s="62"/>
      <c r="J254" s="62"/>
      <c r="Z254" s="81"/>
      <c r="AG254" s="83"/>
    </row>
    <row r="255" spans="2:33" ht="11.25" customHeight="1">
      <c r="B255" s="62"/>
      <c r="C255" s="62"/>
      <c r="D255" s="62"/>
      <c r="E255" s="62"/>
      <c r="F255" s="62"/>
      <c r="G255" s="62"/>
      <c r="H255" s="62"/>
      <c r="I255" s="62"/>
      <c r="J255" s="62"/>
      <c r="Z255" s="81"/>
      <c r="AG255" s="6"/>
    </row>
    <row r="256" spans="2:33" ht="11.25" customHeight="1">
      <c r="B256" s="62"/>
      <c r="C256" s="62"/>
      <c r="D256" s="62"/>
      <c r="E256" s="62"/>
      <c r="F256" s="62"/>
      <c r="G256" s="62"/>
      <c r="H256" s="62"/>
      <c r="I256" s="62"/>
      <c r="J256" s="62"/>
      <c r="Z256" s="81"/>
      <c r="AG256" s="6"/>
    </row>
    <row r="257" spans="2:33" ht="11.25" customHeight="1">
      <c r="B257" s="62"/>
      <c r="C257" s="62"/>
      <c r="D257" s="62"/>
      <c r="E257" s="62"/>
      <c r="F257" s="62"/>
      <c r="G257" s="62"/>
      <c r="H257" s="62"/>
      <c r="I257" s="62"/>
      <c r="J257" s="62"/>
      <c r="Z257" s="81"/>
      <c r="AG257" s="6"/>
    </row>
    <row r="258" spans="2:33" ht="11.25" customHeight="1">
      <c r="B258" s="62"/>
      <c r="C258" s="62"/>
      <c r="D258" s="62"/>
      <c r="E258" s="62"/>
      <c r="F258" s="62"/>
      <c r="G258" s="62"/>
      <c r="H258" s="62"/>
      <c r="I258" s="62"/>
      <c r="J258" s="62"/>
      <c r="Z258" s="81"/>
      <c r="AG258" s="6"/>
    </row>
    <row r="259" spans="2:33" ht="11.25" customHeight="1">
      <c r="B259" s="62"/>
      <c r="C259" s="62"/>
      <c r="D259" s="62"/>
      <c r="E259" s="62"/>
      <c r="F259" s="62"/>
      <c r="G259" s="62"/>
      <c r="H259" s="62"/>
      <c r="I259" s="62"/>
      <c r="J259" s="62"/>
      <c r="Z259" s="81"/>
      <c r="AG259" s="6"/>
    </row>
    <row r="260" spans="2:33" ht="11.25" customHeight="1">
      <c r="B260" s="62"/>
      <c r="C260" s="62"/>
      <c r="D260" s="62"/>
      <c r="E260" s="62"/>
      <c r="F260" s="62"/>
      <c r="G260" s="62"/>
      <c r="H260" s="62"/>
      <c r="I260" s="62"/>
      <c r="J260" s="62"/>
      <c r="Z260" s="81"/>
      <c r="AG260" s="6"/>
    </row>
    <row r="261" spans="2:33" ht="11.25" customHeight="1">
      <c r="B261" s="62"/>
      <c r="C261" s="62"/>
      <c r="D261" s="62"/>
      <c r="E261" s="62"/>
      <c r="F261" s="62"/>
      <c r="G261" s="62"/>
      <c r="H261" s="62"/>
      <c r="I261" s="62"/>
      <c r="J261" s="62"/>
      <c r="Z261" s="81"/>
      <c r="AG261" s="6"/>
    </row>
    <row r="262" spans="2:33" ht="11.25" customHeight="1">
      <c r="B262" s="62"/>
      <c r="C262" s="62"/>
      <c r="D262" s="62"/>
      <c r="E262" s="62"/>
      <c r="F262" s="62"/>
      <c r="G262" s="62"/>
      <c r="H262" s="62"/>
      <c r="I262" s="62"/>
      <c r="J262" s="62"/>
      <c r="Z262" s="81"/>
      <c r="AG262" s="6"/>
    </row>
    <row r="263" spans="2:33" ht="11.25" customHeight="1">
      <c r="B263" s="62"/>
      <c r="C263" s="62"/>
      <c r="D263" s="62"/>
      <c r="E263" s="62"/>
      <c r="F263" s="62"/>
      <c r="G263" s="62"/>
      <c r="H263" s="62"/>
      <c r="I263" s="62"/>
      <c r="J263" s="62"/>
      <c r="Z263" s="81"/>
      <c r="AG263" s="6"/>
    </row>
    <row r="264" spans="2:33" ht="11.25" customHeight="1">
      <c r="B264" s="62"/>
      <c r="C264" s="62"/>
      <c r="D264" s="62"/>
      <c r="E264" s="62"/>
      <c r="F264" s="62"/>
      <c r="G264" s="62"/>
      <c r="H264" s="62"/>
      <c r="I264" s="62"/>
      <c r="J264" s="62"/>
      <c r="Z264" s="81"/>
      <c r="AG264" s="6"/>
    </row>
    <row r="265" spans="2:33" ht="11.25" customHeight="1">
      <c r="B265" s="62"/>
      <c r="C265" s="62"/>
      <c r="D265" s="62"/>
      <c r="E265" s="62"/>
      <c r="F265" s="62"/>
      <c r="G265" s="62"/>
      <c r="H265" s="62"/>
      <c r="I265" s="62"/>
      <c r="J265" s="62"/>
      <c r="Z265" s="81"/>
      <c r="AG265" s="6"/>
    </row>
    <row r="266" spans="2:33" ht="11.25" customHeight="1">
      <c r="B266" s="62"/>
      <c r="C266" s="62"/>
      <c r="D266" s="62"/>
      <c r="E266" s="62"/>
      <c r="F266" s="62"/>
      <c r="G266" s="62"/>
      <c r="H266" s="62"/>
      <c r="I266" s="62"/>
      <c r="J266" s="62"/>
      <c r="Z266" s="81"/>
      <c r="AG266" s="6"/>
    </row>
    <row r="267" spans="2:33" ht="11.25" customHeight="1">
      <c r="B267" s="62"/>
      <c r="C267" s="62"/>
      <c r="D267" s="62"/>
      <c r="E267" s="62"/>
      <c r="F267" s="62"/>
      <c r="G267" s="62"/>
      <c r="H267" s="62"/>
      <c r="I267" s="62"/>
      <c r="J267" s="62"/>
      <c r="Z267" s="81"/>
      <c r="AG267" s="6"/>
    </row>
    <row r="268" spans="2:33" ht="11.25" customHeight="1">
      <c r="B268" s="62"/>
      <c r="C268" s="62"/>
      <c r="D268" s="62"/>
      <c r="E268" s="62"/>
      <c r="F268" s="62"/>
      <c r="G268" s="62"/>
      <c r="H268" s="62"/>
      <c r="I268" s="62"/>
      <c r="J268" s="62"/>
      <c r="Z268" s="81"/>
      <c r="AG268" s="83"/>
    </row>
    <row r="269" spans="2:33" ht="11.25" customHeight="1">
      <c r="B269" s="62"/>
      <c r="C269" s="62"/>
      <c r="D269" s="62"/>
      <c r="E269" s="62"/>
      <c r="F269" s="62"/>
      <c r="G269" s="62"/>
      <c r="H269" s="62"/>
      <c r="I269" s="62"/>
      <c r="J269" s="62"/>
      <c r="Z269" s="81"/>
      <c r="AG269" s="6"/>
    </row>
    <row r="270" spans="2:33" ht="11.25" customHeight="1">
      <c r="B270" s="62"/>
      <c r="C270" s="62"/>
      <c r="D270" s="62"/>
      <c r="E270" s="62"/>
      <c r="F270" s="62"/>
      <c r="G270" s="62"/>
      <c r="H270" s="62"/>
      <c r="I270" s="62"/>
      <c r="J270" s="62"/>
      <c r="Z270" s="81"/>
      <c r="AG270" s="6"/>
    </row>
    <row r="271" spans="2:33" ht="11.25" customHeight="1">
      <c r="B271" s="62"/>
      <c r="C271" s="62"/>
      <c r="D271" s="62"/>
      <c r="E271" s="62"/>
      <c r="F271" s="62"/>
      <c r="G271" s="62"/>
      <c r="H271" s="62"/>
      <c r="I271" s="62"/>
      <c r="J271" s="62"/>
      <c r="Z271" s="81"/>
      <c r="AG271" s="6"/>
    </row>
    <row r="272" spans="2:33" ht="11.25" customHeight="1">
      <c r="B272" s="62"/>
      <c r="C272" s="62"/>
      <c r="D272" s="62"/>
      <c r="E272" s="62"/>
      <c r="F272" s="62"/>
      <c r="G272" s="62"/>
      <c r="H272" s="62"/>
      <c r="I272" s="62"/>
      <c r="J272" s="62"/>
      <c r="Z272" s="81"/>
      <c r="AG272" s="6"/>
    </row>
    <row r="273" spans="2:33" ht="11.25" customHeight="1">
      <c r="B273" s="62"/>
      <c r="C273" s="62"/>
      <c r="D273" s="62"/>
      <c r="E273" s="62"/>
      <c r="F273" s="62"/>
      <c r="G273" s="62"/>
      <c r="H273" s="62"/>
      <c r="I273" s="62"/>
      <c r="J273" s="62"/>
      <c r="Z273" s="81"/>
      <c r="AG273" s="6"/>
    </row>
    <row r="274" spans="2:33" ht="11.25" customHeight="1">
      <c r="B274" s="62"/>
      <c r="C274" s="62"/>
      <c r="D274" s="62"/>
      <c r="E274" s="62"/>
      <c r="F274" s="62"/>
      <c r="G274" s="62"/>
      <c r="H274" s="62"/>
      <c r="I274" s="62"/>
      <c r="J274" s="62"/>
      <c r="Z274" s="81"/>
      <c r="AG274" s="6"/>
    </row>
    <row r="275" spans="2:33" ht="11.25" customHeight="1">
      <c r="B275" s="62"/>
      <c r="C275" s="62"/>
      <c r="D275" s="62"/>
      <c r="E275" s="62"/>
      <c r="F275" s="62"/>
      <c r="G275" s="62"/>
      <c r="H275" s="62"/>
      <c r="I275" s="62"/>
      <c r="J275" s="62"/>
      <c r="Z275" s="81"/>
      <c r="AG275" s="6"/>
    </row>
    <row r="276" spans="2:33" ht="11.25" customHeight="1">
      <c r="B276" s="62"/>
      <c r="C276" s="62"/>
      <c r="D276" s="62"/>
      <c r="E276" s="62"/>
      <c r="F276" s="62"/>
      <c r="G276" s="62"/>
      <c r="H276" s="62"/>
      <c r="I276" s="62"/>
      <c r="J276" s="62"/>
      <c r="Z276" s="81"/>
      <c r="AG276" s="83"/>
    </row>
    <row r="277" spans="2:33" ht="11.25" customHeight="1">
      <c r="B277" s="62"/>
      <c r="C277" s="62"/>
      <c r="D277" s="62"/>
      <c r="E277" s="62"/>
      <c r="F277" s="62"/>
      <c r="G277" s="62"/>
      <c r="H277" s="62"/>
      <c r="I277" s="62"/>
      <c r="J277" s="62"/>
      <c r="Z277" s="81"/>
      <c r="AG277" s="83"/>
    </row>
    <row r="278" spans="2:33" ht="11.25" customHeight="1">
      <c r="B278" s="62"/>
      <c r="C278" s="62"/>
      <c r="D278" s="62"/>
      <c r="E278" s="62"/>
      <c r="F278" s="62"/>
      <c r="G278" s="62"/>
      <c r="H278" s="62"/>
      <c r="I278" s="62"/>
      <c r="J278" s="62"/>
      <c r="Z278" s="6"/>
      <c r="AG278" s="83"/>
    </row>
    <row r="279" spans="2:33" ht="11.25" customHeight="1">
      <c r="B279" s="62"/>
      <c r="C279" s="62"/>
      <c r="D279" s="62"/>
      <c r="E279" s="62"/>
      <c r="F279" s="62"/>
      <c r="G279" s="62"/>
      <c r="H279" s="62"/>
      <c r="I279" s="62"/>
      <c r="J279" s="62"/>
      <c r="Z279" s="81"/>
      <c r="AG279" s="83"/>
    </row>
    <row r="280" spans="2:33" ht="11.25" customHeight="1">
      <c r="B280" s="62"/>
      <c r="C280" s="62"/>
      <c r="D280" s="62"/>
      <c r="E280" s="62"/>
      <c r="F280" s="62"/>
      <c r="G280" s="62"/>
      <c r="H280" s="62"/>
      <c r="I280" s="62"/>
      <c r="J280" s="62"/>
      <c r="Z280" s="81"/>
      <c r="AG280" s="6"/>
    </row>
    <row r="281" spans="2:33" ht="11.25" customHeight="1">
      <c r="B281" s="62"/>
      <c r="C281" s="62"/>
      <c r="D281" s="62"/>
      <c r="E281" s="62"/>
      <c r="F281" s="62"/>
      <c r="G281" s="62"/>
      <c r="H281" s="62"/>
      <c r="I281" s="62"/>
      <c r="J281" s="62"/>
      <c r="Z281" s="81"/>
      <c r="AG281" s="6"/>
    </row>
    <row r="282" spans="2:33" ht="11.25" customHeight="1">
      <c r="B282" s="62"/>
      <c r="C282" s="62"/>
      <c r="D282" s="62"/>
      <c r="E282" s="62"/>
      <c r="F282" s="62"/>
      <c r="G282" s="62"/>
      <c r="H282" s="62"/>
      <c r="I282" s="62"/>
      <c r="J282" s="62"/>
      <c r="Z282" s="81"/>
      <c r="AG282" s="6"/>
    </row>
    <row r="283" spans="2:33" ht="11.25" customHeight="1">
      <c r="B283" s="62"/>
      <c r="C283" s="62"/>
      <c r="D283" s="62"/>
      <c r="E283" s="62"/>
      <c r="F283" s="62"/>
      <c r="G283" s="62"/>
      <c r="H283" s="62"/>
      <c r="I283" s="62"/>
      <c r="J283" s="62"/>
      <c r="Z283" s="81"/>
      <c r="AG283" s="14"/>
    </row>
    <row r="284" spans="2:33" ht="11.25" customHeight="1">
      <c r="B284" s="62"/>
      <c r="C284" s="62"/>
      <c r="D284" s="62"/>
      <c r="E284" s="62"/>
      <c r="F284" s="62"/>
      <c r="G284" s="62"/>
      <c r="H284" s="62"/>
      <c r="I284" s="62"/>
      <c r="J284" s="62"/>
      <c r="Z284" s="81"/>
      <c r="AG284" s="14"/>
    </row>
    <row r="285" spans="2:33" ht="11.25" customHeight="1">
      <c r="B285" s="62"/>
      <c r="C285" s="62"/>
      <c r="D285" s="62"/>
      <c r="E285" s="62"/>
      <c r="F285" s="62"/>
      <c r="G285" s="62"/>
      <c r="H285" s="62"/>
      <c r="I285" s="62"/>
      <c r="J285" s="62"/>
      <c r="Z285" s="81"/>
      <c r="AG285" s="14"/>
    </row>
    <row r="286" spans="2:33" ht="11.25" customHeight="1">
      <c r="B286" s="62"/>
      <c r="C286" s="62"/>
      <c r="D286" s="62"/>
      <c r="E286" s="62"/>
      <c r="F286" s="62"/>
      <c r="G286" s="62"/>
      <c r="H286" s="62"/>
      <c r="I286" s="62"/>
      <c r="J286" s="62"/>
      <c r="Z286" s="81"/>
      <c r="AG286" s="14"/>
    </row>
    <row r="287" spans="2:33" ht="11.25" customHeight="1">
      <c r="B287" s="62"/>
      <c r="C287" s="62"/>
      <c r="D287" s="62"/>
      <c r="E287" s="62"/>
      <c r="F287" s="62"/>
      <c r="G287" s="62"/>
      <c r="H287" s="62"/>
      <c r="I287" s="62"/>
      <c r="J287" s="62"/>
      <c r="Z287" s="81"/>
      <c r="AG287" s="14"/>
    </row>
    <row r="288" spans="2:33" ht="11.25" customHeight="1">
      <c r="B288" s="62"/>
      <c r="C288" s="62"/>
      <c r="D288" s="62"/>
      <c r="E288" s="62"/>
      <c r="F288" s="62"/>
      <c r="G288" s="62"/>
      <c r="H288" s="62"/>
      <c r="I288" s="62"/>
      <c r="J288" s="62"/>
      <c r="Z288" s="81"/>
      <c r="AG288" s="14"/>
    </row>
    <row r="289" spans="2:33" ht="11.25" customHeight="1">
      <c r="B289" s="62"/>
      <c r="C289" s="62"/>
      <c r="D289" s="62"/>
      <c r="E289" s="62"/>
      <c r="F289" s="62"/>
      <c r="G289" s="62"/>
      <c r="H289" s="62"/>
      <c r="I289" s="62"/>
      <c r="J289" s="62"/>
      <c r="Z289" s="81"/>
      <c r="AG289" s="14"/>
    </row>
    <row r="290" spans="2:33" ht="11.25" customHeight="1">
      <c r="B290" s="62"/>
      <c r="C290" s="62"/>
      <c r="D290" s="62"/>
      <c r="E290" s="62"/>
      <c r="F290" s="62"/>
      <c r="G290" s="62"/>
      <c r="H290" s="62"/>
      <c r="I290" s="62"/>
      <c r="J290" s="62"/>
      <c r="Z290" s="81"/>
      <c r="AG290" s="14"/>
    </row>
    <row r="291" spans="2:33" ht="11.25" customHeight="1">
      <c r="B291" s="62"/>
      <c r="C291" s="62"/>
      <c r="D291" s="62"/>
      <c r="E291" s="62"/>
      <c r="F291" s="62"/>
      <c r="G291" s="62"/>
      <c r="H291" s="62"/>
      <c r="I291" s="62"/>
      <c r="J291" s="62"/>
      <c r="Z291" s="81"/>
      <c r="AG291" s="14"/>
    </row>
    <row r="292" spans="2:33" ht="11.25" customHeight="1">
      <c r="B292" s="62"/>
      <c r="C292" s="62"/>
      <c r="D292" s="62"/>
      <c r="E292" s="62"/>
      <c r="F292" s="62"/>
      <c r="G292" s="62"/>
      <c r="H292" s="62"/>
      <c r="I292" s="62"/>
      <c r="J292" s="62"/>
      <c r="Z292" s="81"/>
      <c r="AG292" s="14"/>
    </row>
    <row r="293" spans="2:33" ht="11.25" customHeight="1">
      <c r="B293" s="62"/>
      <c r="C293" s="62"/>
      <c r="D293" s="62"/>
      <c r="E293" s="62"/>
      <c r="F293" s="62"/>
      <c r="G293" s="62"/>
      <c r="H293" s="62"/>
      <c r="I293" s="62"/>
      <c r="J293" s="62"/>
      <c r="Z293" s="81"/>
      <c r="AG293" s="14"/>
    </row>
    <row r="294" spans="2:33" ht="11.25" customHeight="1">
      <c r="B294" s="62"/>
      <c r="C294" s="62"/>
      <c r="D294" s="62"/>
      <c r="E294" s="62"/>
      <c r="F294" s="62"/>
      <c r="G294" s="62"/>
      <c r="H294" s="62"/>
      <c r="I294" s="62"/>
      <c r="J294" s="62"/>
      <c r="Z294" s="81"/>
      <c r="AG294" s="14"/>
    </row>
    <row r="295" spans="2:33" ht="11.25" customHeight="1">
      <c r="B295" s="62"/>
      <c r="C295" s="62"/>
      <c r="D295" s="62"/>
      <c r="E295" s="62"/>
      <c r="F295" s="62"/>
      <c r="G295" s="62"/>
      <c r="H295" s="62"/>
      <c r="I295" s="62"/>
      <c r="J295" s="62"/>
      <c r="Y295" s="14"/>
      <c r="Z295" s="81"/>
    </row>
    <row r="296" spans="2:33" ht="11.25" customHeight="1">
      <c r="B296" s="62"/>
      <c r="C296" s="62"/>
      <c r="D296" s="62"/>
      <c r="E296" s="62"/>
      <c r="F296" s="62"/>
      <c r="G296" s="62"/>
      <c r="H296" s="62"/>
      <c r="I296" s="62"/>
      <c r="J296" s="62"/>
      <c r="Y296" s="14"/>
      <c r="Z296" s="81"/>
    </row>
    <row r="297" spans="2:33" ht="11.25" customHeight="1">
      <c r="B297" s="62"/>
      <c r="C297" s="62"/>
      <c r="D297" s="62"/>
      <c r="E297" s="62"/>
      <c r="F297" s="62"/>
      <c r="G297" s="62"/>
      <c r="H297" s="62"/>
      <c r="I297" s="62"/>
      <c r="J297" s="62"/>
      <c r="Y297" s="14"/>
      <c r="Z297" s="81"/>
    </row>
    <row r="298" spans="2:33" ht="11.25" customHeight="1">
      <c r="B298" s="62"/>
      <c r="C298" s="62"/>
      <c r="D298" s="62"/>
      <c r="E298" s="62"/>
      <c r="F298" s="62"/>
      <c r="G298" s="62"/>
      <c r="H298" s="62"/>
      <c r="I298" s="62"/>
      <c r="J298" s="62"/>
      <c r="Y298" s="14"/>
      <c r="Z298" s="81"/>
    </row>
    <row r="299" spans="2:33" ht="11.25" customHeight="1">
      <c r="B299" s="62"/>
      <c r="C299" s="62"/>
      <c r="D299" s="62"/>
      <c r="E299" s="62"/>
      <c r="F299" s="62"/>
      <c r="G299" s="62"/>
      <c r="H299" s="62"/>
      <c r="I299" s="62"/>
      <c r="J299" s="62"/>
      <c r="Y299" s="6"/>
      <c r="Z299" s="81"/>
    </row>
    <row r="300" spans="2:33" ht="11.25" customHeight="1">
      <c r="B300" s="62"/>
      <c r="C300" s="62"/>
      <c r="D300" s="62"/>
      <c r="E300" s="62"/>
      <c r="F300" s="62"/>
      <c r="G300" s="62"/>
      <c r="H300" s="62"/>
      <c r="I300" s="62"/>
      <c r="J300" s="62"/>
      <c r="Y300" s="6"/>
      <c r="Z300" s="81"/>
    </row>
    <row r="301" spans="2:33" ht="11.25" customHeight="1">
      <c r="B301" s="62"/>
      <c r="C301" s="62"/>
      <c r="D301" s="62"/>
      <c r="E301" s="62"/>
      <c r="F301" s="62"/>
      <c r="G301" s="62"/>
      <c r="H301" s="62"/>
      <c r="I301" s="62"/>
      <c r="J301" s="62"/>
      <c r="Y301" s="6"/>
      <c r="Z301" s="81"/>
    </row>
    <row r="302" spans="2:33" ht="11.25" customHeight="1">
      <c r="B302" s="62"/>
      <c r="C302" s="62"/>
      <c r="D302" s="62"/>
      <c r="E302" s="62"/>
      <c r="F302" s="62"/>
      <c r="G302" s="62"/>
      <c r="H302" s="62"/>
      <c r="I302" s="62"/>
      <c r="J302" s="62"/>
      <c r="Y302" s="6"/>
      <c r="Z302" s="81"/>
    </row>
    <row r="303" spans="2:33" ht="11.25" customHeight="1">
      <c r="B303" s="62"/>
      <c r="C303" s="62"/>
      <c r="D303" s="62"/>
      <c r="E303" s="62"/>
      <c r="F303" s="62"/>
      <c r="G303" s="62"/>
      <c r="H303" s="62"/>
      <c r="I303" s="62"/>
      <c r="J303" s="62"/>
      <c r="Y303" s="6"/>
      <c r="Z303" s="81"/>
    </row>
    <row r="304" spans="2:33" ht="11.25" customHeight="1">
      <c r="B304" s="62"/>
      <c r="C304" s="62"/>
      <c r="D304" s="62"/>
      <c r="E304" s="62"/>
      <c r="F304" s="62"/>
      <c r="G304" s="62"/>
      <c r="H304" s="62"/>
      <c r="I304" s="62"/>
      <c r="J304" s="62"/>
      <c r="Y304" s="6"/>
      <c r="Z304" s="81"/>
    </row>
    <row r="305" spans="2:26" ht="11.25" customHeight="1">
      <c r="B305" s="62"/>
      <c r="C305" s="62"/>
      <c r="D305" s="62"/>
      <c r="E305" s="62"/>
      <c r="F305" s="62"/>
      <c r="G305" s="62"/>
      <c r="H305" s="62"/>
      <c r="I305" s="62"/>
      <c r="J305" s="62"/>
      <c r="Y305" s="6"/>
      <c r="Z305" s="81"/>
    </row>
    <row r="306" spans="2:26" ht="11.25" customHeight="1">
      <c r="B306" s="62"/>
      <c r="C306" s="62"/>
      <c r="D306" s="62"/>
      <c r="E306" s="62"/>
      <c r="F306" s="62"/>
      <c r="G306" s="62"/>
      <c r="H306" s="62"/>
      <c r="I306" s="62"/>
      <c r="J306" s="62"/>
    </row>
    <row r="307" spans="2:26" ht="11.25" customHeight="1">
      <c r="B307" s="62"/>
      <c r="C307" s="62"/>
      <c r="D307" s="62"/>
      <c r="E307" s="62"/>
      <c r="F307" s="62"/>
      <c r="G307" s="62"/>
      <c r="H307" s="62"/>
      <c r="I307" s="62"/>
      <c r="J307" s="62"/>
    </row>
    <row r="308" spans="2:26" ht="11.25" customHeight="1">
      <c r="B308" s="62"/>
      <c r="C308" s="62"/>
      <c r="D308" s="62"/>
      <c r="E308" s="62"/>
      <c r="F308" s="62"/>
      <c r="G308" s="62"/>
      <c r="H308" s="62"/>
      <c r="I308" s="62"/>
      <c r="J308" s="62"/>
    </row>
    <row r="309" spans="2:26" ht="11.25" customHeight="1">
      <c r="B309" s="62"/>
      <c r="C309" s="62"/>
      <c r="D309" s="62"/>
      <c r="E309" s="62"/>
      <c r="F309" s="62"/>
      <c r="G309" s="62"/>
      <c r="H309" s="62"/>
      <c r="I309" s="62"/>
      <c r="J309" s="62"/>
    </row>
    <row r="310" spans="2:26" ht="11.25" customHeight="1">
      <c r="B310" s="62"/>
      <c r="C310" s="62"/>
      <c r="D310" s="62"/>
      <c r="E310" s="62"/>
      <c r="F310" s="62"/>
      <c r="G310" s="62"/>
      <c r="H310" s="62"/>
      <c r="I310" s="62"/>
      <c r="J310" s="62"/>
    </row>
    <row r="311" spans="2:26" ht="11.25" customHeight="1">
      <c r="B311" s="62"/>
      <c r="C311" s="62"/>
      <c r="D311" s="62"/>
      <c r="E311" s="62"/>
      <c r="F311" s="62"/>
      <c r="G311" s="62"/>
      <c r="H311" s="62"/>
      <c r="I311" s="62"/>
      <c r="J311" s="62"/>
    </row>
    <row r="312" spans="2:26" ht="11.25" customHeight="1">
      <c r="B312" s="62"/>
      <c r="C312" s="62"/>
      <c r="D312" s="62"/>
      <c r="E312" s="62"/>
      <c r="F312" s="62"/>
      <c r="G312" s="62"/>
      <c r="H312" s="62"/>
      <c r="I312" s="62"/>
      <c r="J312" s="62"/>
    </row>
    <row r="313" spans="2:26" ht="11.25" customHeight="1">
      <c r="B313" s="62"/>
      <c r="C313" s="62"/>
      <c r="D313" s="62"/>
      <c r="E313" s="62"/>
      <c r="F313" s="62"/>
      <c r="G313" s="62"/>
      <c r="H313" s="62"/>
      <c r="I313" s="62"/>
      <c r="J313" s="62"/>
    </row>
    <row r="314" spans="2:26" ht="11.25" customHeight="1">
      <c r="B314" s="62"/>
      <c r="C314" s="62"/>
      <c r="D314" s="62"/>
      <c r="E314" s="62"/>
      <c r="F314" s="62"/>
      <c r="G314" s="62"/>
      <c r="H314" s="62"/>
      <c r="I314" s="62"/>
      <c r="J314" s="62"/>
    </row>
    <row r="315" spans="2:26" ht="11.25" customHeight="1">
      <c r="B315" s="62"/>
      <c r="C315" s="62"/>
      <c r="D315" s="62"/>
      <c r="E315" s="62"/>
      <c r="F315" s="62"/>
      <c r="G315" s="62"/>
      <c r="H315" s="62"/>
      <c r="I315" s="62"/>
      <c r="J315" s="62"/>
    </row>
    <row r="316" spans="2:26" ht="11.25" customHeight="1">
      <c r="B316" s="62"/>
      <c r="C316" s="62"/>
      <c r="D316" s="62"/>
      <c r="E316" s="62"/>
      <c r="F316" s="62"/>
      <c r="G316" s="62"/>
      <c r="H316" s="62"/>
      <c r="I316" s="62"/>
      <c r="J316" s="62"/>
    </row>
    <row r="317" spans="2:26" ht="11.25" customHeight="1">
      <c r="B317" s="62"/>
      <c r="C317" s="62"/>
      <c r="D317" s="62"/>
      <c r="E317" s="62"/>
      <c r="F317" s="62"/>
      <c r="G317" s="62"/>
      <c r="H317" s="62"/>
      <c r="I317" s="62"/>
      <c r="J317" s="62"/>
    </row>
    <row r="318" spans="2:26" ht="11.25" customHeight="1">
      <c r="B318" s="62"/>
      <c r="C318" s="62"/>
      <c r="D318" s="62"/>
      <c r="E318" s="62"/>
      <c r="F318" s="62"/>
      <c r="G318" s="62"/>
      <c r="H318" s="62"/>
      <c r="I318" s="62"/>
      <c r="J318" s="62"/>
    </row>
    <row r="319" spans="2:26" ht="11.25" customHeight="1">
      <c r="B319" s="62"/>
      <c r="C319" s="62"/>
      <c r="D319" s="62"/>
      <c r="E319" s="62"/>
      <c r="F319" s="62"/>
      <c r="G319" s="62"/>
      <c r="H319" s="62"/>
      <c r="I319" s="62"/>
      <c r="J319" s="62"/>
    </row>
    <row r="320" spans="2:26" ht="11.25" customHeight="1">
      <c r="B320" s="62"/>
      <c r="C320" s="62"/>
      <c r="D320" s="62"/>
      <c r="E320" s="62"/>
      <c r="F320" s="62"/>
      <c r="G320" s="62"/>
      <c r="H320" s="62"/>
      <c r="I320" s="62"/>
      <c r="J320" s="62"/>
    </row>
    <row r="321" spans="2:10" ht="11.25" customHeight="1">
      <c r="B321" s="62"/>
      <c r="C321" s="62"/>
      <c r="D321" s="62"/>
      <c r="E321" s="62"/>
      <c r="F321" s="62"/>
      <c r="G321" s="62"/>
      <c r="H321" s="62"/>
      <c r="I321" s="62"/>
      <c r="J321" s="62"/>
    </row>
    <row r="322" spans="2:10" ht="11.25" customHeight="1">
      <c r="B322" s="62"/>
      <c r="C322" s="62"/>
      <c r="D322" s="62"/>
      <c r="E322" s="62"/>
      <c r="F322" s="62"/>
      <c r="G322" s="62"/>
      <c r="H322" s="62"/>
      <c r="I322" s="62"/>
      <c r="J322" s="62"/>
    </row>
    <row r="323" spans="2:10" ht="11.25" customHeight="1">
      <c r="B323" s="62"/>
      <c r="C323" s="62"/>
      <c r="D323" s="62"/>
      <c r="E323" s="62"/>
      <c r="F323" s="62"/>
      <c r="G323" s="62"/>
      <c r="H323" s="62"/>
      <c r="I323" s="62"/>
      <c r="J323" s="62"/>
    </row>
    <row r="346" spans="19:20" ht="11.25" customHeight="1">
      <c r="S346" s="53"/>
      <c r="T346" s="53"/>
    </row>
    <row r="347" spans="19:20" ht="11.25" customHeight="1">
      <c r="S347" s="53"/>
      <c r="T347" s="53"/>
    </row>
    <row r="348" spans="19:20" ht="11.25" customHeight="1">
      <c r="S348" s="53"/>
      <c r="T348" s="53"/>
    </row>
    <row r="349" spans="19:20" ht="11.25" customHeight="1">
      <c r="S349" s="53"/>
      <c r="T349" s="53"/>
    </row>
    <row r="350" spans="19:20" ht="11.25" customHeight="1">
      <c r="S350" s="53"/>
      <c r="T350" s="53"/>
    </row>
    <row r="351" spans="19:20" ht="11.25" customHeight="1">
      <c r="S351" s="53"/>
      <c r="T351" s="53"/>
    </row>
    <row r="352" spans="19:20" ht="11.25" customHeight="1">
      <c r="S352" s="53"/>
      <c r="T352" s="53"/>
    </row>
    <row r="353" spans="19:20" ht="11.25" customHeight="1">
      <c r="S353" s="53"/>
      <c r="T353" s="53"/>
    </row>
    <row r="354" spans="19:20" ht="11.25" customHeight="1">
      <c r="S354" s="53"/>
      <c r="T354" s="53"/>
    </row>
    <row r="355" spans="19:20" ht="11.25" customHeight="1">
      <c r="S355" s="53"/>
      <c r="T355" s="53"/>
    </row>
    <row r="356" spans="19:20" ht="11.25" customHeight="1">
      <c r="S356" s="53"/>
      <c r="T356" s="53"/>
    </row>
    <row r="357" spans="19:20" ht="11.25" customHeight="1">
      <c r="S357" s="53"/>
      <c r="T357" s="53"/>
    </row>
    <row r="358" spans="19:20" ht="11.25" customHeight="1">
      <c r="S358" s="53"/>
      <c r="T358" s="53"/>
    </row>
    <row r="359" spans="19:20" ht="11.25" customHeight="1">
      <c r="S359" s="53"/>
      <c r="T359" s="53"/>
    </row>
    <row r="360" spans="19:20" ht="11.25" customHeight="1">
      <c r="S360" s="53"/>
      <c r="T360" s="53"/>
    </row>
    <row r="361" spans="19:20" ht="11.25" customHeight="1">
      <c r="S361" s="53"/>
      <c r="T361" s="53"/>
    </row>
    <row r="362" spans="19:20" ht="11.25" customHeight="1">
      <c r="S362" s="53"/>
      <c r="T362" s="53"/>
    </row>
    <row r="363" spans="19:20" ht="11.25" customHeight="1">
      <c r="S363" s="53"/>
      <c r="T363" s="53"/>
    </row>
    <row r="364" spans="19:20" ht="11.25" customHeight="1">
      <c r="S364" s="53"/>
      <c r="T364" s="53"/>
    </row>
    <row r="365" spans="19:20" ht="11.25" customHeight="1">
      <c r="S365" s="53"/>
      <c r="T365" s="53"/>
    </row>
    <row r="366" spans="19:20" ht="11.25" customHeight="1">
      <c r="S366" s="53"/>
      <c r="T366" s="53"/>
    </row>
    <row r="367" spans="19:20" ht="11.25" customHeight="1">
      <c r="S367" s="53"/>
      <c r="T367" s="53"/>
    </row>
    <row r="368" spans="19:20" ht="11.25" customHeight="1">
      <c r="S368" s="53"/>
      <c r="T368" s="53"/>
    </row>
    <row r="369" spans="18:20" ht="11.25" customHeight="1">
      <c r="S369" s="53"/>
      <c r="T369" s="53"/>
    </row>
    <row r="370" spans="18:20" ht="11.25" customHeight="1">
      <c r="S370" s="53"/>
      <c r="T370" s="53"/>
    </row>
    <row r="371" spans="18:20" ht="11.25" customHeight="1">
      <c r="R371" s="53"/>
      <c r="S371" s="53"/>
      <c r="T371" s="53"/>
    </row>
    <row r="372" spans="18:20" ht="11.25" customHeight="1">
      <c r="R372" s="53"/>
      <c r="S372" s="53"/>
      <c r="T372" s="53"/>
    </row>
    <row r="373" spans="18:20" ht="11.25" customHeight="1">
      <c r="R373" s="53"/>
      <c r="S373" s="53"/>
      <c r="T373" s="53"/>
    </row>
    <row r="374" spans="18:20" ht="11.25" customHeight="1">
      <c r="R374" s="53"/>
      <c r="S374" s="53"/>
      <c r="T374" s="53"/>
    </row>
    <row r="375" spans="18:20" ht="11.25" customHeight="1">
      <c r="R375" s="53"/>
      <c r="S375" s="53"/>
      <c r="T375" s="53"/>
    </row>
    <row r="376" spans="18:20" ht="11.25" customHeight="1">
      <c r="R376" s="53"/>
      <c r="S376" s="53"/>
      <c r="T376" s="53"/>
    </row>
    <row r="377" spans="18:20" ht="11.25" customHeight="1">
      <c r="R377" s="53"/>
      <c r="S377" s="53"/>
      <c r="T377" s="53"/>
    </row>
    <row r="378" spans="18:20" ht="11.25" customHeight="1">
      <c r="R378" s="53"/>
      <c r="S378" s="53"/>
      <c r="T378" s="53"/>
    </row>
    <row r="379" spans="18:20" ht="11.25" customHeight="1">
      <c r="R379" s="53"/>
      <c r="S379" s="53"/>
      <c r="T379" s="53"/>
    </row>
    <row r="380" spans="18:20" ht="11.25" customHeight="1">
      <c r="R380" s="53"/>
      <c r="S380" s="53"/>
      <c r="T380" s="53"/>
    </row>
    <row r="381" spans="18:20" ht="11.25" customHeight="1">
      <c r="R381" s="53"/>
      <c r="S381" s="53"/>
      <c r="T381" s="53"/>
    </row>
    <row r="382" spans="18:20" ht="11.25" customHeight="1">
      <c r="R382" s="53"/>
      <c r="S382" s="53"/>
      <c r="T382" s="53"/>
    </row>
    <row r="383" spans="18:20" ht="11.25" customHeight="1">
      <c r="R383" s="53"/>
      <c r="S383" s="53"/>
      <c r="T383" s="53"/>
    </row>
    <row r="384" spans="18:20" ht="11.25" customHeight="1">
      <c r="R384" s="53"/>
      <c r="S384" s="53"/>
      <c r="T384" s="53"/>
    </row>
    <row r="385" spans="18:20" ht="11.25" customHeight="1">
      <c r="R385" s="53"/>
      <c r="S385" s="53"/>
      <c r="T385" s="53"/>
    </row>
    <row r="386" spans="18:20" ht="11.25" customHeight="1">
      <c r="R386" s="53"/>
      <c r="S386" s="53"/>
      <c r="T386" s="53"/>
    </row>
    <row r="387" spans="18:20" ht="11.25" customHeight="1">
      <c r="R387" s="53"/>
      <c r="S387" s="53"/>
      <c r="T387" s="53"/>
    </row>
    <row r="388" spans="18:20" ht="11.25" customHeight="1">
      <c r="R388" s="53"/>
      <c r="S388" s="53"/>
      <c r="T388" s="53"/>
    </row>
    <row r="389" spans="18:20" ht="11.25" customHeight="1">
      <c r="R389" s="53"/>
      <c r="S389" s="53"/>
      <c r="T389" s="53"/>
    </row>
    <row r="390" spans="18:20" ht="11.25" customHeight="1">
      <c r="R390" s="53"/>
      <c r="S390" s="53"/>
      <c r="T390" s="53"/>
    </row>
    <row r="391" spans="18:20" ht="11.25" customHeight="1">
      <c r="R391" s="53"/>
      <c r="S391" s="53"/>
      <c r="T391" s="53"/>
    </row>
    <row r="392" spans="18:20" ht="11.25" customHeight="1">
      <c r="R392" s="53"/>
      <c r="S392" s="53"/>
      <c r="T392" s="53"/>
    </row>
    <row r="393" spans="18:20" ht="11.25" customHeight="1">
      <c r="R393" s="53"/>
      <c r="S393" s="53"/>
      <c r="T393" s="53"/>
    </row>
    <row r="394" spans="18:20" ht="11.25" customHeight="1">
      <c r="R394" s="53"/>
      <c r="S394" s="53"/>
      <c r="T394" s="53"/>
    </row>
    <row r="395" spans="18:20" ht="11.25" customHeight="1">
      <c r="R395" s="53"/>
      <c r="S395" s="53"/>
      <c r="T395" s="53"/>
    </row>
    <row r="396" spans="18:20" ht="11.25" customHeight="1">
      <c r="R396" s="53"/>
      <c r="S396" s="53"/>
      <c r="T396" s="53"/>
    </row>
  </sheetData>
  <sortState ref="A68:AX77">
    <sortCondition descending="1" ref="AV68:AV77"/>
    <sortCondition ref="AW68:AW77"/>
    <sortCondition ref="AX68:AX77"/>
  </sortState>
  <mergeCells count="1">
    <mergeCell ref="C79:P79"/>
  </mergeCells>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Q360"/>
  <sheetViews>
    <sheetView showGridLines="0" zoomScaleNormal="100" workbookViewId="0"/>
  </sheetViews>
  <sheetFormatPr defaultRowHeight="11.25" customHeight="1"/>
  <cols>
    <col min="1" max="1" width="6.42578125" style="53" customWidth="1"/>
    <col min="2" max="2" width="6.42578125" style="78"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20" width="8.7109375" style="74" customWidth="1"/>
    <col min="21" max="32" width="8.7109375" style="53" customWidth="1"/>
    <col min="33" max="45" width="9.140625" style="53"/>
    <col min="46" max="48" width="9.140625" style="52"/>
    <col min="49"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156"/>
    </row>
    <row r="2" spans="1:69" ht="11.25" customHeight="1">
      <c r="A2" s="75"/>
      <c r="F2" s="59"/>
      <c r="G2" s="59"/>
      <c r="H2" s="59"/>
      <c r="R2" s="53"/>
      <c r="S2" s="53"/>
      <c r="T2" s="53"/>
    </row>
    <row r="3" spans="1:69" ht="11.25" customHeight="1">
      <c r="A3" s="54"/>
      <c r="C3" s="51" t="s">
        <v>821</v>
      </c>
      <c r="F3" s="59"/>
      <c r="G3" s="59"/>
      <c r="H3" s="59"/>
      <c r="R3" s="53"/>
      <c r="S3" s="53"/>
      <c r="T3" s="53"/>
    </row>
    <row r="4" spans="1:69" ht="11.25" customHeight="1">
      <c r="A4" s="54"/>
      <c r="C4" s="51" t="s">
        <v>822</v>
      </c>
    </row>
    <row r="5" spans="1:69" ht="11.25" customHeight="1">
      <c r="A5" s="54"/>
      <c r="C5" s="157"/>
    </row>
    <row r="6" spans="1:69" ht="15">
      <c r="C6" s="138" t="s">
        <v>935</v>
      </c>
    </row>
    <row r="7" spans="1:69" ht="12">
      <c r="C7" s="12" t="s">
        <v>936</v>
      </c>
      <c r="U7" s="75"/>
    </row>
    <row r="8" spans="1:69" ht="12" customHeight="1">
      <c r="A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row>
    <row r="9" spans="1:69" ht="12" customHeight="1">
      <c r="C9" s="7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8"/>
      <c r="AM9" s="78"/>
      <c r="AN9" s="78"/>
      <c r="AO9" s="78"/>
      <c r="AP9" s="78"/>
      <c r="AQ9" s="78"/>
      <c r="AR9" s="78"/>
      <c r="AS9" s="78"/>
    </row>
    <row r="10" spans="1:69" ht="12" customHeight="1">
      <c r="A10" s="79"/>
      <c r="B10" s="158"/>
      <c r="C10" s="62"/>
      <c r="D10" s="61"/>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N10" s="81"/>
      <c r="AO10" s="81"/>
      <c r="AQ10" s="82"/>
      <c r="AR10" s="83"/>
      <c r="AS10" s="81"/>
      <c r="BB10" s="84"/>
      <c r="BC10" s="84"/>
      <c r="BJ10" s="81"/>
      <c r="BM10" s="6"/>
      <c r="BN10" s="6"/>
      <c r="BP10" s="82"/>
      <c r="BQ10" s="83"/>
    </row>
    <row r="11" spans="1:69" ht="36">
      <c r="A11" s="79"/>
      <c r="B11" s="158"/>
      <c r="C11" s="62"/>
      <c r="D11" s="61"/>
      <c r="E11" s="85" t="s">
        <v>847</v>
      </c>
      <c r="F11" s="85" t="s">
        <v>848</v>
      </c>
      <c r="G11" s="85" t="s">
        <v>849</v>
      </c>
      <c r="H11" s="85" t="s">
        <v>850</v>
      </c>
      <c r="I11" s="85" t="s">
        <v>1032</v>
      </c>
      <c r="J11" s="85" t="s">
        <v>871</v>
      </c>
      <c r="K11" s="134">
        <v>1</v>
      </c>
      <c r="L11" s="134">
        <v>2</v>
      </c>
      <c r="M11" s="134">
        <v>3</v>
      </c>
      <c r="N11" s="134">
        <v>4</v>
      </c>
      <c r="O11" s="134">
        <v>5</v>
      </c>
      <c r="P11" s="134">
        <v>6</v>
      </c>
      <c r="Q11" s="134">
        <v>7</v>
      </c>
      <c r="R11" s="134">
        <v>8</v>
      </c>
      <c r="S11" s="134">
        <v>9</v>
      </c>
      <c r="T11" s="134">
        <v>10</v>
      </c>
      <c r="U11" s="134">
        <v>11</v>
      </c>
      <c r="V11" s="134">
        <v>12</v>
      </c>
      <c r="W11" s="134">
        <v>13</v>
      </c>
      <c r="X11" s="134">
        <v>14</v>
      </c>
      <c r="Y11" s="134">
        <v>15</v>
      </c>
      <c r="Z11" s="134">
        <v>16</v>
      </c>
      <c r="AA11" s="134">
        <v>17</v>
      </c>
      <c r="AB11" s="134">
        <v>18</v>
      </c>
      <c r="AC11" s="134">
        <v>19</v>
      </c>
      <c r="AD11" s="134">
        <v>20</v>
      </c>
      <c r="AE11" s="134">
        <v>21</v>
      </c>
      <c r="AF11" s="134">
        <v>22</v>
      </c>
      <c r="AG11" s="134">
        <v>23</v>
      </c>
      <c r="AH11" s="134">
        <v>24</v>
      </c>
      <c r="AI11" s="134">
        <v>25</v>
      </c>
      <c r="AJ11" s="134">
        <v>26</v>
      </c>
      <c r="AK11" s="134">
        <v>27</v>
      </c>
      <c r="AL11" s="134">
        <v>28</v>
      </c>
      <c r="AM11" s="134">
        <v>29</v>
      </c>
      <c r="AN11" s="134">
        <v>30</v>
      </c>
      <c r="AO11" s="134">
        <v>31</v>
      </c>
      <c r="AP11" s="134">
        <v>32</v>
      </c>
      <c r="AQ11" s="134">
        <v>33</v>
      </c>
      <c r="AR11" s="134">
        <v>34</v>
      </c>
      <c r="AS11" s="134">
        <v>35</v>
      </c>
      <c r="AT11" s="159">
        <v>36</v>
      </c>
      <c r="AX11" s="69" t="s">
        <v>978</v>
      </c>
      <c r="AY11" s="69" t="s">
        <v>979</v>
      </c>
      <c r="AZ11" s="69" t="s">
        <v>980</v>
      </c>
      <c r="BB11" s="84"/>
      <c r="BC11" s="84"/>
      <c r="BJ11" s="81"/>
      <c r="BM11" s="6"/>
      <c r="BN11" s="6"/>
      <c r="BP11" s="82"/>
      <c r="BQ11" s="83"/>
    </row>
    <row r="12" spans="1:69" ht="12" customHeight="1">
      <c r="A12" s="140">
        <v>0</v>
      </c>
      <c r="B12" s="141">
        <f>B14+1</f>
        <v>32.75</v>
      </c>
      <c r="C12" s="84" t="s">
        <v>834</v>
      </c>
      <c r="D12" s="63" t="s">
        <v>874</v>
      </c>
      <c r="E12" s="93"/>
      <c r="F12" s="93"/>
      <c r="G12" s="93"/>
      <c r="H12" s="93">
        <v>44</v>
      </c>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52">
        <f t="shared" ref="AU12:AU43" si="0">AU13+0.5</f>
        <v>33</v>
      </c>
      <c r="AX12" s="55">
        <f>AVERAGE(H12,H13)</f>
        <v>53.35</v>
      </c>
      <c r="AY12" s="53">
        <v>15</v>
      </c>
      <c r="AZ12" s="53">
        <v>1</v>
      </c>
      <c r="BB12" s="84"/>
      <c r="BC12" s="84"/>
      <c r="BJ12" s="81"/>
      <c r="BM12" s="6"/>
      <c r="BN12" s="6"/>
      <c r="BP12" s="82"/>
      <c r="BQ12" s="83"/>
    </row>
    <row r="13" spans="1:69" ht="12" customHeight="1">
      <c r="A13" s="140"/>
      <c r="B13" s="141"/>
      <c r="C13" s="84"/>
      <c r="D13" s="63" t="s">
        <v>875</v>
      </c>
      <c r="E13" s="93"/>
      <c r="F13" s="93"/>
      <c r="G13" s="93"/>
      <c r="H13" s="93">
        <v>62.7</v>
      </c>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52">
        <f t="shared" si="0"/>
        <v>32.5</v>
      </c>
      <c r="AX13" s="55">
        <f>AVERAGE(H12,H13)</f>
        <v>53.35</v>
      </c>
      <c r="AY13" s="53">
        <v>15</v>
      </c>
      <c r="AZ13" s="53">
        <v>2</v>
      </c>
      <c r="BB13" s="84"/>
      <c r="BC13" s="84"/>
      <c r="BJ13" s="81"/>
      <c r="BM13" s="6"/>
      <c r="BN13" s="6"/>
      <c r="BP13" s="82"/>
      <c r="BQ13" s="83"/>
    </row>
    <row r="14" spans="1:69" ht="12" customHeight="1">
      <c r="A14" s="140">
        <v>0</v>
      </c>
      <c r="B14" s="141">
        <f>B16+1</f>
        <v>31.75</v>
      </c>
      <c r="C14" s="84" t="s">
        <v>552</v>
      </c>
      <c r="D14" s="63" t="s">
        <v>874</v>
      </c>
      <c r="E14" s="93"/>
      <c r="F14" s="93"/>
      <c r="G14" s="93"/>
      <c r="H14" s="93">
        <v>49.8</v>
      </c>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52">
        <f t="shared" si="0"/>
        <v>32</v>
      </c>
      <c r="AX14" s="55">
        <f>AVERAGE(H14,H15)</f>
        <v>52.599999999999994</v>
      </c>
      <c r="AY14" s="53">
        <v>16</v>
      </c>
      <c r="AZ14" s="53">
        <v>1</v>
      </c>
      <c r="BB14" s="84"/>
      <c r="BC14" s="84"/>
      <c r="BJ14" s="81"/>
      <c r="BM14" s="6"/>
      <c r="BN14" s="6"/>
      <c r="BP14" s="82"/>
      <c r="BQ14" s="83"/>
    </row>
    <row r="15" spans="1:69" ht="12" customHeight="1">
      <c r="A15" s="140"/>
      <c r="B15" s="141"/>
      <c r="C15" s="84"/>
      <c r="D15" s="63" t="s">
        <v>875</v>
      </c>
      <c r="E15" s="93"/>
      <c r="F15" s="93"/>
      <c r="G15" s="93"/>
      <c r="H15" s="93">
        <v>55.4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52">
        <f t="shared" si="0"/>
        <v>31.5</v>
      </c>
      <c r="AX15" s="55">
        <f>AVERAGE(H14,H15)</f>
        <v>52.599999999999994</v>
      </c>
      <c r="AY15" s="53">
        <v>16</v>
      </c>
      <c r="AZ15" s="53">
        <v>2</v>
      </c>
      <c r="BB15" s="84"/>
      <c r="BC15" s="84"/>
      <c r="BJ15" s="81"/>
      <c r="BM15" s="6"/>
      <c r="BN15" s="6"/>
      <c r="BP15" s="82"/>
      <c r="BQ15" s="83"/>
    </row>
    <row r="16" spans="1:69" ht="12" customHeight="1">
      <c r="A16" s="140">
        <v>0</v>
      </c>
      <c r="B16" s="141">
        <f>B18+1</f>
        <v>30.75</v>
      </c>
      <c r="C16" s="91" t="s">
        <v>832</v>
      </c>
      <c r="D16" s="63" t="s">
        <v>874</v>
      </c>
      <c r="E16" s="93"/>
      <c r="F16" s="93"/>
      <c r="G16" s="93"/>
      <c r="H16" s="93">
        <v>46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52">
        <f t="shared" si="0"/>
        <v>31</v>
      </c>
      <c r="AX16" s="55">
        <f>AVERAGE(H16,H17)</f>
        <v>52.1</v>
      </c>
      <c r="AY16" s="53">
        <v>13</v>
      </c>
      <c r="AZ16" s="53">
        <v>1</v>
      </c>
      <c r="BB16" s="84"/>
      <c r="BC16" s="84"/>
      <c r="BJ16" s="81"/>
      <c r="BM16" s="6"/>
      <c r="BN16" s="6"/>
      <c r="BP16" s="82"/>
      <c r="BQ16" s="83"/>
    </row>
    <row r="17" spans="1:69" ht="12" customHeight="1">
      <c r="A17" s="140"/>
      <c r="B17" s="141"/>
      <c r="C17" s="91"/>
      <c r="D17" s="63" t="s">
        <v>875</v>
      </c>
      <c r="E17" s="93"/>
      <c r="F17" s="93"/>
      <c r="G17" s="93"/>
      <c r="H17" s="93">
        <v>58.2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52">
        <f t="shared" si="0"/>
        <v>30.5</v>
      </c>
      <c r="AX17" s="55">
        <f>AVERAGE(H16,H17)</f>
        <v>52.1</v>
      </c>
      <c r="AY17" s="53">
        <v>13</v>
      </c>
      <c r="AZ17" s="53">
        <v>2</v>
      </c>
      <c r="BB17" s="84"/>
      <c r="BC17" s="84"/>
      <c r="BJ17" s="81"/>
      <c r="BM17" s="6"/>
      <c r="BN17" s="6"/>
      <c r="BP17" s="82"/>
      <c r="BQ17" s="83"/>
    </row>
    <row r="18" spans="1:69" ht="12" customHeight="1">
      <c r="A18" s="140">
        <v>0</v>
      </c>
      <c r="B18" s="141">
        <f>B20+1</f>
        <v>29.75</v>
      </c>
      <c r="C18" s="62" t="s">
        <v>686</v>
      </c>
      <c r="D18" s="63" t="s">
        <v>874</v>
      </c>
      <c r="E18" s="93">
        <v>0</v>
      </c>
      <c r="F18" s="93">
        <f t="shared" ref="F18:F23" si="1">MIN(H18:AT18)</f>
        <v>36.4</v>
      </c>
      <c r="G18" s="93">
        <f t="shared" ref="G18:G23" si="2">MAX(H18:AT18)-F18</f>
        <v>11.399999999999999</v>
      </c>
      <c r="H18" s="93">
        <v>45.1</v>
      </c>
      <c r="I18" s="93">
        <v>47.8</v>
      </c>
      <c r="J18" s="93">
        <v>36.4</v>
      </c>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52">
        <f t="shared" si="0"/>
        <v>30</v>
      </c>
      <c r="AX18" s="55">
        <f>AVERAGE(H18,H19)</f>
        <v>51.85</v>
      </c>
      <c r="AY18" s="53">
        <v>7</v>
      </c>
      <c r="AZ18" s="53">
        <v>1</v>
      </c>
      <c r="BB18" s="84"/>
      <c r="BC18" s="84"/>
      <c r="BJ18" s="81"/>
      <c r="BM18" s="6"/>
      <c r="BN18" s="6"/>
      <c r="BP18" s="82"/>
      <c r="BQ18" s="83"/>
    </row>
    <row r="19" spans="1:69" ht="12" customHeight="1">
      <c r="A19" s="140"/>
      <c r="B19" s="141"/>
      <c r="C19" s="62"/>
      <c r="D19" s="63" t="s">
        <v>875</v>
      </c>
      <c r="E19" s="93">
        <v>0</v>
      </c>
      <c r="F19" s="93">
        <f t="shared" si="1"/>
        <v>53.8</v>
      </c>
      <c r="G19" s="93">
        <f t="shared" si="2"/>
        <v>6.2000000000000028</v>
      </c>
      <c r="H19" s="93">
        <v>58.6</v>
      </c>
      <c r="I19" s="93">
        <v>60</v>
      </c>
      <c r="J19" s="93">
        <v>53.8</v>
      </c>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52">
        <f t="shared" si="0"/>
        <v>29.5</v>
      </c>
      <c r="AX19" s="55">
        <f>AVERAGE(H18,H19)</f>
        <v>51.85</v>
      </c>
      <c r="AY19" s="53">
        <v>7</v>
      </c>
      <c r="AZ19" s="53">
        <v>2</v>
      </c>
      <c r="BB19" s="84"/>
      <c r="BC19" s="84"/>
      <c r="BJ19" s="81"/>
      <c r="BM19" s="6"/>
      <c r="BN19" s="6"/>
      <c r="BP19" s="82"/>
      <c r="BQ19" s="83"/>
    </row>
    <row r="20" spans="1:69" ht="12" customHeight="1">
      <c r="A20" s="140">
        <v>0</v>
      </c>
      <c r="B20" s="141">
        <f>B22+1</f>
        <v>28.75</v>
      </c>
      <c r="C20" s="53" t="s">
        <v>844</v>
      </c>
      <c r="D20" s="63" t="s">
        <v>874</v>
      </c>
      <c r="E20" s="93">
        <v>0</v>
      </c>
      <c r="F20" s="93">
        <f t="shared" si="1"/>
        <v>28.2</v>
      </c>
      <c r="G20" s="93">
        <f t="shared" si="2"/>
        <v>22.8</v>
      </c>
      <c r="H20" s="93">
        <v>42.4</v>
      </c>
      <c r="I20" s="93">
        <v>51</v>
      </c>
      <c r="J20" s="93">
        <v>37.700000000000003</v>
      </c>
      <c r="K20" s="93">
        <v>32.200000000000003</v>
      </c>
      <c r="L20" s="93">
        <v>47.5</v>
      </c>
      <c r="M20" s="93">
        <v>42.4</v>
      </c>
      <c r="N20" s="93">
        <v>30.2</v>
      </c>
      <c r="O20" s="93">
        <v>28.2</v>
      </c>
      <c r="P20" s="93">
        <v>38.1</v>
      </c>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52">
        <f t="shared" si="0"/>
        <v>29</v>
      </c>
      <c r="AX20" s="55">
        <f>AVERAGE(H20,H21)</f>
        <v>50.15</v>
      </c>
      <c r="AY20" s="53">
        <v>27</v>
      </c>
      <c r="AZ20" s="53">
        <v>1</v>
      </c>
      <c r="BB20" s="84"/>
      <c r="BC20" s="84"/>
      <c r="BJ20" s="81"/>
      <c r="BM20" s="14"/>
      <c r="BN20" s="14"/>
      <c r="BP20" s="82"/>
      <c r="BQ20" s="83"/>
    </row>
    <row r="21" spans="1:69" ht="12" customHeight="1">
      <c r="A21" s="140"/>
      <c r="B21" s="141"/>
      <c r="D21" s="63" t="s">
        <v>875</v>
      </c>
      <c r="E21" s="93">
        <v>0</v>
      </c>
      <c r="F21" s="93">
        <f t="shared" si="1"/>
        <v>47.7</v>
      </c>
      <c r="G21" s="93">
        <f t="shared" si="2"/>
        <v>16.899999999999991</v>
      </c>
      <c r="H21" s="93">
        <v>57.9</v>
      </c>
      <c r="I21" s="93">
        <v>64.599999999999994</v>
      </c>
      <c r="J21" s="93">
        <v>53.9</v>
      </c>
      <c r="K21" s="93">
        <v>49.7</v>
      </c>
      <c r="L21" s="93">
        <v>55.1</v>
      </c>
      <c r="M21" s="93">
        <v>59.4</v>
      </c>
      <c r="N21" s="93">
        <v>47.7</v>
      </c>
      <c r="O21" s="93">
        <v>52</v>
      </c>
      <c r="P21" s="93">
        <v>60.3</v>
      </c>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52">
        <f t="shared" si="0"/>
        <v>28.5</v>
      </c>
      <c r="AX21" s="55">
        <f>AVERAGE(H20,H21)</f>
        <v>50.15</v>
      </c>
      <c r="AY21" s="53">
        <v>27</v>
      </c>
      <c r="AZ21" s="53">
        <v>2</v>
      </c>
      <c r="BB21" s="84"/>
      <c r="BC21" s="84"/>
      <c r="BJ21" s="81"/>
      <c r="BM21" s="14"/>
      <c r="BN21" s="14"/>
      <c r="BP21" s="82"/>
      <c r="BQ21" s="83"/>
    </row>
    <row r="22" spans="1:69" ht="12" customHeight="1">
      <c r="A22" s="140">
        <v>0</v>
      </c>
      <c r="B22" s="141">
        <f>B24+1</f>
        <v>27.75</v>
      </c>
      <c r="C22" s="53" t="s">
        <v>845</v>
      </c>
      <c r="D22" s="63" t="s">
        <v>874</v>
      </c>
      <c r="E22" s="93">
        <v>0</v>
      </c>
      <c r="F22" s="93">
        <f t="shared" si="1"/>
        <v>24.6</v>
      </c>
      <c r="G22" s="93">
        <f t="shared" si="2"/>
        <v>43.199999999999996</v>
      </c>
      <c r="H22" s="93">
        <v>44.2</v>
      </c>
      <c r="I22" s="93">
        <v>67.8</v>
      </c>
      <c r="J22" s="93">
        <v>50.9</v>
      </c>
      <c r="K22" s="93">
        <v>53</v>
      </c>
      <c r="L22" s="93">
        <v>45.8</v>
      </c>
      <c r="M22" s="93">
        <v>44.3</v>
      </c>
      <c r="N22" s="93">
        <v>34.4</v>
      </c>
      <c r="O22" s="93">
        <v>53.5</v>
      </c>
      <c r="P22" s="93">
        <v>35.6</v>
      </c>
      <c r="Q22" s="93">
        <v>25.4</v>
      </c>
      <c r="R22" s="93">
        <v>44.9</v>
      </c>
      <c r="S22" s="93">
        <v>37</v>
      </c>
      <c r="T22" s="93">
        <v>46.2</v>
      </c>
      <c r="U22" s="93">
        <v>49.3</v>
      </c>
      <c r="V22" s="93">
        <v>52.1</v>
      </c>
      <c r="W22" s="93">
        <v>60.7</v>
      </c>
      <c r="X22" s="93">
        <v>34.799999999999997</v>
      </c>
      <c r="Y22" s="93">
        <v>37.4</v>
      </c>
      <c r="Z22" s="93">
        <v>33.5</v>
      </c>
      <c r="AA22" s="93">
        <v>42.3</v>
      </c>
      <c r="AB22" s="93">
        <v>24.6</v>
      </c>
      <c r="AC22" s="93">
        <v>46.9</v>
      </c>
      <c r="AD22" s="93">
        <v>38.700000000000003</v>
      </c>
      <c r="AE22" s="93">
        <v>27.3</v>
      </c>
      <c r="AF22" s="93">
        <v>36.5</v>
      </c>
      <c r="AG22" s="93">
        <v>36.299999999999997</v>
      </c>
      <c r="AH22" s="93">
        <v>34.299999999999997</v>
      </c>
      <c r="AI22" s="93">
        <v>36.9</v>
      </c>
      <c r="AJ22" s="93">
        <v>39.5</v>
      </c>
      <c r="AK22" s="93">
        <v>28.6</v>
      </c>
      <c r="AL22" s="93">
        <v>35.5</v>
      </c>
      <c r="AM22" s="93">
        <v>32.6</v>
      </c>
      <c r="AN22" s="93">
        <v>32.9</v>
      </c>
      <c r="AO22" s="93">
        <v>38.6</v>
      </c>
      <c r="AP22" s="93">
        <v>46.1</v>
      </c>
      <c r="AQ22" s="93">
        <v>34.1</v>
      </c>
      <c r="AR22" s="93"/>
      <c r="AS22" s="93"/>
      <c r="AT22" s="93"/>
      <c r="AU22" s="52">
        <f t="shared" si="0"/>
        <v>28</v>
      </c>
      <c r="AX22" s="55">
        <f>AVERAGE(H22,H23)</f>
        <v>47.650000000000006</v>
      </c>
      <c r="AY22" s="53">
        <v>28</v>
      </c>
      <c r="AZ22" s="53">
        <v>1</v>
      </c>
      <c r="BB22" s="84"/>
      <c r="BC22" s="84"/>
      <c r="BJ22" s="81"/>
      <c r="BM22" s="87"/>
      <c r="BN22" s="87"/>
      <c r="BP22" s="88"/>
      <c r="BQ22" s="83"/>
    </row>
    <row r="23" spans="1:69" ht="11.25" customHeight="1">
      <c r="A23" s="140"/>
      <c r="B23" s="141"/>
      <c r="D23" s="63" t="s">
        <v>875</v>
      </c>
      <c r="E23" s="93">
        <v>0</v>
      </c>
      <c r="F23" s="93">
        <f t="shared" si="1"/>
        <v>33.200000000000003</v>
      </c>
      <c r="G23" s="93">
        <f t="shared" si="2"/>
        <v>33.599999999999994</v>
      </c>
      <c r="H23" s="93">
        <v>51.1</v>
      </c>
      <c r="I23" s="93">
        <v>66.8</v>
      </c>
      <c r="J23" s="93">
        <v>60.3</v>
      </c>
      <c r="K23" s="93">
        <v>57.7</v>
      </c>
      <c r="L23" s="93">
        <v>49.2</v>
      </c>
      <c r="M23" s="93">
        <v>51.6</v>
      </c>
      <c r="N23" s="93">
        <v>47.2</v>
      </c>
      <c r="O23" s="93">
        <v>58</v>
      </c>
      <c r="P23" s="93">
        <v>48.1</v>
      </c>
      <c r="Q23" s="93">
        <v>33.200000000000003</v>
      </c>
      <c r="R23" s="93">
        <v>40</v>
      </c>
      <c r="S23" s="93">
        <v>40.299999999999997</v>
      </c>
      <c r="T23" s="93">
        <v>47.7</v>
      </c>
      <c r="U23" s="93">
        <v>66.400000000000006</v>
      </c>
      <c r="V23" s="93">
        <v>57.4</v>
      </c>
      <c r="W23" s="93">
        <v>60.6</v>
      </c>
      <c r="X23" s="93">
        <v>48</v>
      </c>
      <c r="Y23" s="93">
        <v>35.700000000000003</v>
      </c>
      <c r="Z23" s="93">
        <v>55.3</v>
      </c>
      <c r="AA23" s="93">
        <v>53.4</v>
      </c>
      <c r="AB23" s="93">
        <v>37.700000000000003</v>
      </c>
      <c r="AC23" s="93">
        <v>54.3</v>
      </c>
      <c r="AD23" s="93">
        <v>36</v>
      </c>
      <c r="AE23" s="93">
        <v>37.200000000000003</v>
      </c>
      <c r="AF23" s="93">
        <v>47.8</v>
      </c>
      <c r="AG23" s="93">
        <v>41.9</v>
      </c>
      <c r="AH23" s="93">
        <v>47.7</v>
      </c>
      <c r="AI23" s="93">
        <v>42.7</v>
      </c>
      <c r="AJ23" s="93">
        <v>48</v>
      </c>
      <c r="AK23" s="93">
        <v>43.3</v>
      </c>
      <c r="AL23" s="93">
        <v>54.7</v>
      </c>
      <c r="AM23" s="93">
        <v>37.299999999999997</v>
      </c>
      <c r="AN23" s="93">
        <v>40.299999999999997</v>
      </c>
      <c r="AO23" s="93">
        <v>44.7</v>
      </c>
      <c r="AP23" s="93">
        <v>51.2</v>
      </c>
      <c r="AQ23" s="93">
        <v>44.1</v>
      </c>
      <c r="AR23" s="93"/>
      <c r="AS23" s="93"/>
      <c r="AT23" s="93"/>
      <c r="AU23" s="52">
        <f t="shared" si="0"/>
        <v>27.5</v>
      </c>
      <c r="AX23" s="55">
        <f>AVERAGE(H22,H23)</f>
        <v>47.650000000000006</v>
      </c>
      <c r="AY23" s="53">
        <v>28</v>
      </c>
      <c r="AZ23" s="53">
        <v>2</v>
      </c>
      <c r="BB23" s="84"/>
      <c r="BC23" s="84"/>
      <c r="BJ23" s="81"/>
      <c r="BM23" s="87"/>
      <c r="BN23" s="87"/>
      <c r="BP23" s="88"/>
      <c r="BQ23" s="83"/>
    </row>
    <row r="24" spans="1:69" ht="12" customHeight="1">
      <c r="A24" s="140">
        <v>0</v>
      </c>
      <c r="B24" s="141">
        <f>B26+1</f>
        <v>26.75</v>
      </c>
      <c r="C24" s="62" t="s">
        <v>827</v>
      </c>
      <c r="D24" s="63" t="s">
        <v>874</v>
      </c>
      <c r="E24" s="93"/>
      <c r="F24" s="93"/>
      <c r="G24" s="93"/>
      <c r="H24" s="93">
        <v>35.6</v>
      </c>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52">
        <f t="shared" si="0"/>
        <v>27</v>
      </c>
      <c r="AX24" s="55">
        <f>AVERAGE(H24,H25)</f>
        <v>46.900000000000006</v>
      </c>
      <c r="AY24" s="53">
        <v>6</v>
      </c>
      <c r="AZ24" s="53">
        <v>1</v>
      </c>
      <c r="BB24" s="84"/>
      <c r="BC24" s="84"/>
      <c r="BJ24" s="81"/>
      <c r="BM24" s="87"/>
      <c r="BN24" s="87"/>
      <c r="BO24" s="89"/>
      <c r="BP24" s="82"/>
      <c r="BQ24" s="83"/>
    </row>
    <row r="25" spans="1:69" ht="12" customHeight="1">
      <c r="A25" s="140"/>
      <c r="B25" s="141"/>
      <c r="C25" s="62"/>
      <c r="D25" s="63" t="s">
        <v>875</v>
      </c>
      <c r="E25" s="93"/>
      <c r="F25" s="93"/>
      <c r="G25" s="93"/>
      <c r="H25" s="93">
        <v>58.2</v>
      </c>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52">
        <f t="shared" si="0"/>
        <v>26.5</v>
      </c>
      <c r="AX25" s="55">
        <f>AVERAGE(H24,H25)</f>
        <v>46.900000000000006</v>
      </c>
      <c r="AY25" s="53">
        <v>6</v>
      </c>
      <c r="AZ25" s="53">
        <v>2</v>
      </c>
      <c r="BB25" s="84"/>
      <c r="BC25" s="84"/>
      <c r="BJ25" s="81"/>
      <c r="BM25" s="87"/>
      <c r="BN25" s="87"/>
      <c r="BO25" s="89"/>
      <c r="BP25" s="82"/>
      <c r="BQ25" s="83"/>
    </row>
    <row r="26" spans="1:69" ht="12" customHeight="1">
      <c r="A26" s="140">
        <v>0</v>
      </c>
      <c r="B26" s="141">
        <f>B28+1</f>
        <v>25.75</v>
      </c>
      <c r="C26" s="53" t="s">
        <v>843</v>
      </c>
      <c r="D26" s="63" t="s">
        <v>874</v>
      </c>
      <c r="E26" s="93">
        <v>0</v>
      </c>
      <c r="F26" s="93">
        <f t="shared" ref="F26:F41" si="3">MIN(H26:AT26)</f>
        <v>29.8</v>
      </c>
      <c r="G26" s="93">
        <f t="shared" ref="G26:G41" si="4">MAX(H26:AT26)-F26</f>
        <v>15.8</v>
      </c>
      <c r="H26" s="93">
        <v>38.200000000000003</v>
      </c>
      <c r="I26" s="93">
        <v>45.6</v>
      </c>
      <c r="J26" s="93">
        <v>29.8</v>
      </c>
      <c r="K26" s="93">
        <v>35.299999999999997</v>
      </c>
      <c r="L26" s="93">
        <v>36.799999999999997</v>
      </c>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52">
        <f t="shared" si="0"/>
        <v>26</v>
      </c>
      <c r="AX26" s="55">
        <f>AVERAGE(H26,H27)</f>
        <v>45.400000000000006</v>
      </c>
      <c r="AY26" s="53">
        <v>26</v>
      </c>
      <c r="AZ26" s="53">
        <v>1</v>
      </c>
      <c r="BB26" s="84"/>
      <c r="BC26" s="84"/>
      <c r="BJ26" s="81"/>
      <c r="BM26" s="87"/>
      <c r="BN26" s="87"/>
      <c r="BP26" s="82"/>
      <c r="BQ26" s="83"/>
    </row>
    <row r="27" spans="1:69" ht="12" customHeight="1">
      <c r="A27" s="140"/>
      <c r="B27" s="141"/>
      <c r="D27" s="63" t="s">
        <v>875</v>
      </c>
      <c r="E27" s="93">
        <v>0</v>
      </c>
      <c r="F27" s="93">
        <f t="shared" si="3"/>
        <v>45.7</v>
      </c>
      <c r="G27" s="93">
        <f t="shared" si="4"/>
        <v>15.199999999999996</v>
      </c>
      <c r="H27" s="93">
        <v>52.6</v>
      </c>
      <c r="I27" s="93">
        <v>60.9</v>
      </c>
      <c r="J27" s="93">
        <v>45.7</v>
      </c>
      <c r="K27" s="93">
        <v>46.9</v>
      </c>
      <c r="L27" s="93">
        <v>51.6</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52">
        <f t="shared" si="0"/>
        <v>25.5</v>
      </c>
      <c r="AX27" s="55">
        <f>AVERAGE(H26,H27)</f>
        <v>45.400000000000006</v>
      </c>
      <c r="AY27" s="53">
        <v>26</v>
      </c>
      <c r="AZ27" s="53">
        <v>2</v>
      </c>
      <c r="BB27" s="84"/>
      <c r="BC27" s="84"/>
      <c r="BJ27" s="81"/>
      <c r="BM27" s="87"/>
      <c r="BN27" s="87"/>
      <c r="BP27" s="82"/>
      <c r="BQ27" s="83"/>
    </row>
    <row r="28" spans="1:69" ht="12" customHeight="1">
      <c r="A28" s="140">
        <v>0</v>
      </c>
      <c r="B28" s="141">
        <f>B30+1</f>
        <v>24.75</v>
      </c>
      <c r="C28" s="84" t="s">
        <v>836</v>
      </c>
      <c r="D28" s="63" t="s">
        <v>874</v>
      </c>
      <c r="E28" s="93">
        <v>0</v>
      </c>
      <c r="F28" s="93">
        <f t="shared" si="3"/>
        <v>26</v>
      </c>
      <c r="G28" s="93">
        <f t="shared" si="4"/>
        <v>25.5</v>
      </c>
      <c r="H28" s="93">
        <v>41.3</v>
      </c>
      <c r="I28" s="93">
        <v>46.4</v>
      </c>
      <c r="J28" s="93">
        <v>41.6</v>
      </c>
      <c r="K28" s="93">
        <v>32.5</v>
      </c>
      <c r="L28" s="93">
        <v>42.9</v>
      </c>
      <c r="M28" s="93">
        <v>33.700000000000003</v>
      </c>
      <c r="N28" s="93">
        <v>44.5</v>
      </c>
      <c r="O28" s="93">
        <v>26</v>
      </c>
      <c r="P28" s="93">
        <v>32.200000000000003</v>
      </c>
      <c r="Q28" s="93">
        <v>36.9</v>
      </c>
      <c r="R28" s="93">
        <v>38.9</v>
      </c>
      <c r="S28" s="93">
        <v>33</v>
      </c>
      <c r="T28" s="93">
        <v>51.5</v>
      </c>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52">
        <f t="shared" si="0"/>
        <v>25</v>
      </c>
      <c r="AX28" s="55">
        <f>AVERAGE(H28,H29)</f>
        <v>44.599999999999994</v>
      </c>
      <c r="AY28" s="53">
        <v>19</v>
      </c>
      <c r="AZ28" s="53">
        <v>1</v>
      </c>
      <c r="BB28" s="84"/>
      <c r="BC28" s="84"/>
      <c r="BJ28" s="81"/>
      <c r="BM28" s="87"/>
      <c r="BN28" s="87"/>
      <c r="BP28" s="82"/>
      <c r="BQ28" s="83"/>
    </row>
    <row r="29" spans="1:69" ht="12" customHeight="1">
      <c r="A29" s="140"/>
      <c r="B29" s="141"/>
      <c r="C29" s="84"/>
      <c r="D29" s="63" t="s">
        <v>875</v>
      </c>
      <c r="E29" s="93">
        <v>0</v>
      </c>
      <c r="F29" s="93">
        <f t="shared" si="3"/>
        <v>24.8</v>
      </c>
      <c r="G29" s="93">
        <f t="shared" si="4"/>
        <v>40.600000000000009</v>
      </c>
      <c r="H29" s="93">
        <v>47.9</v>
      </c>
      <c r="I29" s="93">
        <v>57.2</v>
      </c>
      <c r="J29" s="93">
        <v>47.4</v>
      </c>
      <c r="K29" s="93">
        <v>24.8</v>
      </c>
      <c r="L29" s="93">
        <v>47</v>
      </c>
      <c r="M29" s="93">
        <v>36.700000000000003</v>
      </c>
      <c r="N29" s="93">
        <v>52.5</v>
      </c>
      <c r="O29" s="93">
        <v>37.6</v>
      </c>
      <c r="P29" s="93">
        <v>41.7</v>
      </c>
      <c r="Q29" s="93">
        <v>41.6</v>
      </c>
      <c r="R29" s="93">
        <v>44.1</v>
      </c>
      <c r="S29" s="93">
        <v>29.8</v>
      </c>
      <c r="T29" s="93">
        <v>65.400000000000006</v>
      </c>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52">
        <f t="shared" si="0"/>
        <v>24.5</v>
      </c>
      <c r="AX29" s="55">
        <f>AVERAGE(H28,H29)</f>
        <v>44.599999999999994</v>
      </c>
      <c r="AY29" s="53">
        <v>19</v>
      </c>
      <c r="AZ29" s="53">
        <v>2</v>
      </c>
      <c r="BB29" s="84"/>
      <c r="BC29" s="84"/>
      <c r="BJ29" s="81"/>
      <c r="BM29" s="87"/>
      <c r="BN29" s="87"/>
      <c r="BP29" s="82"/>
      <c r="BQ29" s="83"/>
    </row>
    <row r="30" spans="1:69" ht="12" customHeight="1">
      <c r="A30" s="140">
        <v>0</v>
      </c>
      <c r="B30" s="141">
        <f>B32+1</f>
        <v>23.75</v>
      </c>
      <c r="C30" s="62" t="s">
        <v>660</v>
      </c>
      <c r="D30" s="63" t="s">
        <v>874</v>
      </c>
      <c r="E30" s="93">
        <v>0</v>
      </c>
      <c r="F30" s="93">
        <f t="shared" si="3"/>
        <v>20.9</v>
      </c>
      <c r="G30" s="93">
        <f t="shared" si="4"/>
        <v>34</v>
      </c>
      <c r="H30" s="93">
        <v>38.4</v>
      </c>
      <c r="I30" s="93">
        <v>54.9</v>
      </c>
      <c r="J30" s="93">
        <v>20.9</v>
      </c>
      <c r="K30" s="93">
        <v>27.7</v>
      </c>
      <c r="L30" s="93">
        <v>35.1</v>
      </c>
      <c r="M30" s="93">
        <v>29.3</v>
      </c>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52">
        <f t="shared" si="0"/>
        <v>24</v>
      </c>
      <c r="AX30" s="55">
        <f>AVERAGE(H30,H31)</f>
        <v>44.2</v>
      </c>
      <c r="AY30" s="53">
        <v>4</v>
      </c>
      <c r="AZ30" s="53">
        <v>1</v>
      </c>
      <c r="BB30" s="84"/>
      <c r="BC30" s="84"/>
      <c r="BJ30" s="81"/>
      <c r="BM30" s="87"/>
      <c r="BN30" s="87"/>
      <c r="BP30" s="82"/>
      <c r="BQ30" s="83"/>
    </row>
    <row r="31" spans="1:69" ht="12" customHeight="1">
      <c r="A31" s="140"/>
      <c r="B31" s="141"/>
      <c r="C31" s="62"/>
      <c r="D31" s="63" t="s">
        <v>875</v>
      </c>
      <c r="E31" s="93">
        <v>0</v>
      </c>
      <c r="F31" s="93">
        <f t="shared" si="3"/>
        <v>34.299999999999997</v>
      </c>
      <c r="G31" s="93">
        <f t="shared" si="4"/>
        <v>28.1</v>
      </c>
      <c r="H31" s="93">
        <v>50</v>
      </c>
      <c r="I31" s="93">
        <v>62.4</v>
      </c>
      <c r="J31" s="93">
        <v>49.4</v>
      </c>
      <c r="K31" s="93">
        <v>34.299999999999997</v>
      </c>
      <c r="L31" s="93">
        <v>46.9</v>
      </c>
      <c r="M31" s="93">
        <v>41.8</v>
      </c>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52">
        <f t="shared" si="0"/>
        <v>23.5</v>
      </c>
      <c r="AX31" s="55">
        <f>AVERAGE(H30,H31)</f>
        <v>44.2</v>
      </c>
      <c r="AY31" s="53">
        <v>4</v>
      </c>
      <c r="AZ31" s="53">
        <v>2</v>
      </c>
      <c r="BB31" s="84"/>
      <c r="BC31" s="84"/>
      <c r="BJ31" s="81"/>
      <c r="BM31" s="87"/>
      <c r="BN31" s="87"/>
      <c r="BP31" s="82"/>
      <c r="BQ31" s="83"/>
    </row>
    <row r="32" spans="1:69" ht="12" customHeight="1">
      <c r="A32" s="140">
        <v>0</v>
      </c>
      <c r="B32" s="141">
        <f>B34+1</f>
        <v>22.75</v>
      </c>
      <c r="C32" s="90" t="s">
        <v>830</v>
      </c>
      <c r="D32" s="63" t="s">
        <v>874</v>
      </c>
      <c r="E32" s="93">
        <v>0</v>
      </c>
      <c r="F32" s="93">
        <f t="shared" si="3"/>
        <v>23.8</v>
      </c>
      <c r="G32" s="93">
        <f t="shared" si="4"/>
        <v>35.299999999999997</v>
      </c>
      <c r="H32" s="93">
        <v>39.6</v>
      </c>
      <c r="I32" s="93">
        <v>48.9</v>
      </c>
      <c r="J32" s="93">
        <v>23.8</v>
      </c>
      <c r="K32" s="93">
        <v>31</v>
      </c>
      <c r="L32" s="93">
        <v>27.4</v>
      </c>
      <c r="M32" s="93">
        <v>38.6</v>
      </c>
      <c r="N32" s="93">
        <v>29.8</v>
      </c>
      <c r="O32" s="93">
        <v>39.799999999999997</v>
      </c>
      <c r="P32" s="93">
        <v>37.299999999999997</v>
      </c>
      <c r="Q32" s="93">
        <v>31.3</v>
      </c>
      <c r="R32" s="93">
        <v>36.1</v>
      </c>
      <c r="S32" s="93">
        <v>29</v>
      </c>
      <c r="T32" s="93">
        <v>35.299999999999997</v>
      </c>
      <c r="U32" s="93">
        <v>35.200000000000003</v>
      </c>
      <c r="V32" s="93">
        <v>37.200000000000003</v>
      </c>
      <c r="W32" s="93">
        <v>38.299999999999997</v>
      </c>
      <c r="X32" s="93">
        <v>59.1</v>
      </c>
      <c r="Y32" s="93">
        <v>43.5</v>
      </c>
      <c r="Z32" s="93">
        <v>42.1</v>
      </c>
      <c r="AA32" s="93">
        <v>33.5</v>
      </c>
      <c r="AB32" s="93">
        <v>26.4</v>
      </c>
      <c r="AC32" s="93">
        <v>36.200000000000003</v>
      </c>
      <c r="AD32" s="93"/>
      <c r="AE32" s="93"/>
      <c r="AF32" s="93"/>
      <c r="AG32" s="93"/>
      <c r="AH32" s="93"/>
      <c r="AI32" s="93"/>
      <c r="AJ32" s="93"/>
      <c r="AK32" s="93"/>
      <c r="AL32" s="93"/>
      <c r="AM32" s="93"/>
      <c r="AN32" s="93"/>
      <c r="AO32" s="93"/>
      <c r="AP32" s="93"/>
      <c r="AQ32" s="93"/>
      <c r="AR32" s="93"/>
      <c r="AS32" s="93"/>
      <c r="AT32" s="93"/>
      <c r="AU32" s="52">
        <f t="shared" si="0"/>
        <v>23</v>
      </c>
      <c r="AX32" s="55">
        <f>AVERAGE(H32,H33)</f>
        <v>44</v>
      </c>
      <c r="AY32" s="53">
        <v>10</v>
      </c>
      <c r="AZ32" s="53">
        <v>1</v>
      </c>
      <c r="BB32" s="84"/>
      <c r="BC32" s="84"/>
      <c r="BJ32" s="81"/>
      <c r="BM32" s="87"/>
      <c r="BN32" s="87"/>
      <c r="BP32" s="82"/>
      <c r="BQ32" s="83"/>
    </row>
    <row r="33" spans="1:69" ht="12" customHeight="1">
      <c r="A33" s="140"/>
      <c r="B33" s="141"/>
      <c r="C33" s="90"/>
      <c r="D33" s="63" t="s">
        <v>875</v>
      </c>
      <c r="E33" s="93">
        <v>0</v>
      </c>
      <c r="F33" s="93">
        <f t="shared" si="3"/>
        <v>34.6</v>
      </c>
      <c r="G33" s="93">
        <f t="shared" si="4"/>
        <v>27.9</v>
      </c>
      <c r="H33" s="93">
        <v>48.4</v>
      </c>
      <c r="I33" s="93">
        <v>55.5</v>
      </c>
      <c r="J33" s="93">
        <v>40.200000000000003</v>
      </c>
      <c r="K33" s="93">
        <v>35.799999999999997</v>
      </c>
      <c r="L33" s="93">
        <v>34.6</v>
      </c>
      <c r="M33" s="93">
        <v>35.799999999999997</v>
      </c>
      <c r="N33" s="93">
        <v>38.9</v>
      </c>
      <c r="O33" s="93">
        <v>42.5</v>
      </c>
      <c r="P33" s="93">
        <v>44.3</v>
      </c>
      <c r="Q33" s="93">
        <v>43</v>
      </c>
      <c r="R33" s="93">
        <v>44.7</v>
      </c>
      <c r="S33" s="93">
        <v>42.6</v>
      </c>
      <c r="T33" s="93">
        <v>41</v>
      </c>
      <c r="U33" s="93">
        <v>46.9</v>
      </c>
      <c r="V33" s="93">
        <v>42.4</v>
      </c>
      <c r="W33" s="93">
        <v>45.8</v>
      </c>
      <c r="X33" s="93">
        <v>62.5</v>
      </c>
      <c r="Y33" s="93">
        <v>51.7</v>
      </c>
      <c r="Z33" s="93">
        <v>58.1</v>
      </c>
      <c r="AA33" s="93">
        <v>55.7</v>
      </c>
      <c r="AB33" s="93">
        <v>39</v>
      </c>
      <c r="AC33" s="93">
        <v>51.4</v>
      </c>
      <c r="AD33" s="93"/>
      <c r="AE33" s="93"/>
      <c r="AF33" s="93"/>
      <c r="AG33" s="93"/>
      <c r="AH33" s="93"/>
      <c r="AI33" s="93"/>
      <c r="AJ33" s="93"/>
      <c r="AK33" s="93"/>
      <c r="AL33" s="93"/>
      <c r="AM33" s="93"/>
      <c r="AN33" s="93"/>
      <c r="AO33" s="93"/>
      <c r="AP33" s="93"/>
      <c r="AQ33" s="93"/>
      <c r="AR33" s="93"/>
      <c r="AS33" s="93"/>
      <c r="AT33" s="93"/>
      <c r="AU33" s="52">
        <f t="shared" si="0"/>
        <v>22.5</v>
      </c>
      <c r="AX33" s="55">
        <f>AVERAGE(H32,H33)</f>
        <v>44</v>
      </c>
      <c r="AY33" s="53">
        <v>10</v>
      </c>
      <c r="AZ33" s="53">
        <v>2</v>
      </c>
      <c r="BB33" s="84"/>
      <c r="BC33" s="84"/>
      <c r="BJ33" s="81"/>
      <c r="BM33" s="87"/>
      <c r="BN33" s="87"/>
      <c r="BP33" s="82"/>
      <c r="BQ33" s="83"/>
    </row>
    <row r="34" spans="1:69" ht="12" customHeight="1">
      <c r="A34" s="140">
        <v>0</v>
      </c>
      <c r="B34" s="141">
        <f>B36+1</f>
        <v>21.75</v>
      </c>
      <c r="C34" s="62" t="s">
        <v>823</v>
      </c>
      <c r="D34" s="63" t="s">
        <v>874</v>
      </c>
      <c r="E34" s="93">
        <v>0</v>
      </c>
      <c r="F34" s="93">
        <f t="shared" si="3"/>
        <v>26.3</v>
      </c>
      <c r="G34" s="93">
        <f t="shared" si="4"/>
        <v>22.900000000000002</v>
      </c>
      <c r="H34" s="93">
        <v>37.4</v>
      </c>
      <c r="I34" s="93">
        <v>45</v>
      </c>
      <c r="J34" s="93">
        <v>37.299999999999997</v>
      </c>
      <c r="K34" s="93">
        <v>30.3</v>
      </c>
      <c r="L34" s="93">
        <v>39.5</v>
      </c>
      <c r="M34" s="93">
        <v>48.4</v>
      </c>
      <c r="N34" s="93">
        <v>31.9</v>
      </c>
      <c r="O34" s="93">
        <v>49.2</v>
      </c>
      <c r="P34" s="93">
        <v>26.3</v>
      </c>
      <c r="Q34" s="93">
        <v>36.9</v>
      </c>
      <c r="R34" s="93">
        <v>34</v>
      </c>
      <c r="S34" s="93">
        <v>31.4</v>
      </c>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52">
        <f t="shared" si="0"/>
        <v>22</v>
      </c>
      <c r="AX34" s="55">
        <f>AVERAGE(H34,H35)</f>
        <v>43.8</v>
      </c>
      <c r="AY34" s="53">
        <v>1</v>
      </c>
      <c r="AZ34" s="53">
        <v>1</v>
      </c>
      <c r="BB34" s="84"/>
      <c r="BC34" s="84"/>
      <c r="BJ34" s="81"/>
      <c r="BM34" s="87"/>
      <c r="BN34" s="87"/>
      <c r="BP34" s="82"/>
      <c r="BQ34" s="83"/>
    </row>
    <row r="35" spans="1:69" ht="12" customHeight="1">
      <c r="A35" s="140"/>
      <c r="B35" s="141"/>
      <c r="C35" s="62"/>
      <c r="D35" s="63" t="s">
        <v>875</v>
      </c>
      <c r="E35" s="93">
        <v>0</v>
      </c>
      <c r="F35" s="93">
        <f t="shared" si="3"/>
        <v>41.8</v>
      </c>
      <c r="G35" s="93">
        <f t="shared" si="4"/>
        <v>19.900000000000006</v>
      </c>
      <c r="H35" s="93">
        <v>50.2</v>
      </c>
      <c r="I35" s="93">
        <v>49.9</v>
      </c>
      <c r="J35" s="93">
        <v>52.2</v>
      </c>
      <c r="K35" s="93">
        <v>46.4</v>
      </c>
      <c r="L35" s="93">
        <v>51.8</v>
      </c>
      <c r="M35" s="93">
        <v>59.2</v>
      </c>
      <c r="N35" s="93">
        <v>49.2</v>
      </c>
      <c r="O35" s="93">
        <v>61.7</v>
      </c>
      <c r="P35" s="93">
        <v>41.8</v>
      </c>
      <c r="Q35" s="93">
        <v>45.8</v>
      </c>
      <c r="R35" s="93">
        <v>51.5</v>
      </c>
      <c r="S35" s="93">
        <v>51.4</v>
      </c>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52">
        <f t="shared" si="0"/>
        <v>21.5</v>
      </c>
      <c r="AX35" s="55">
        <f>AVERAGE(H34,H35)</f>
        <v>43.8</v>
      </c>
      <c r="AY35" s="53">
        <v>1</v>
      </c>
      <c r="AZ35" s="53">
        <v>2</v>
      </c>
      <c r="BB35" s="84"/>
      <c r="BC35" s="84"/>
      <c r="BJ35" s="81"/>
      <c r="BM35" s="87"/>
      <c r="BN35" s="87"/>
      <c r="BP35" s="82"/>
      <c r="BQ35" s="83"/>
    </row>
    <row r="36" spans="1:69" ht="12" customHeight="1">
      <c r="A36" s="140">
        <v>0</v>
      </c>
      <c r="B36" s="141">
        <f>B38+1</f>
        <v>20.75</v>
      </c>
      <c r="C36" s="62" t="s">
        <v>829</v>
      </c>
      <c r="D36" s="63" t="s">
        <v>874</v>
      </c>
      <c r="E36" s="93">
        <v>0</v>
      </c>
      <c r="F36" s="93">
        <f t="shared" si="3"/>
        <v>24</v>
      </c>
      <c r="G36" s="93">
        <f t="shared" si="4"/>
        <v>29.200000000000003</v>
      </c>
      <c r="H36" s="93">
        <v>36.799999999999997</v>
      </c>
      <c r="I36" s="93">
        <v>51.4</v>
      </c>
      <c r="J36" s="93">
        <v>34.4</v>
      </c>
      <c r="K36" s="93">
        <v>25.2</v>
      </c>
      <c r="L36" s="93">
        <v>37.700000000000003</v>
      </c>
      <c r="M36" s="93">
        <v>40.799999999999997</v>
      </c>
      <c r="N36" s="93">
        <v>36.200000000000003</v>
      </c>
      <c r="O36" s="93">
        <v>24</v>
      </c>
      <c r="P36" s="93">
        <v>27.4</v>
      </c>
      <c r="Q36" s="93">
        <v>26.8</v>
      </c>
      <c r="R36" s="93">
        <v>37.799999999999997</v>
      </c>
      <c r="S36" s="93">
        <v>29.8</v>
      </c>
      <c r="T36" s="93">
        <v>35.6</v>
      </c>
      <c r="U36" s="93">
        <v>46.3</v>
      </c>
      <c r="V36" s="93">
        <v>37.700000000000003</v>
      </c>
      <c r="W36" s="93">
        <v>53.2</v>
      </c>
      <c r="X36" s="93">
        <v>35.6</v>
      </c>
      <c r="Y36" s="93">
        <v>43.3</v>
      </c>
      <c r="Z36" s="93">
        <v>36.5</v>
      </c>
      <c r="AA36" s="93"/>
      <c r="AB36" s="93"/>
      <c r="AC36" s="93"/>
      <c r="AD36" s="93"/>
      <c r="AE36" s="93"/>
      <c r="AF36" s="93"/>
      <c r="AG36" s="93"/>
      <c r="AH36" s="93"/>
      <c r="AI36" s="93"/>
      <c r="AJ36" s="93"/>
      <c r="AK36" s="93"/>
      <c r="AL36" s="93"/>
      <c r="AM36" s="93"/>
      <c r="AN36" s="93"/>
      <c r="AO36" s="93"/>
      <c r="AP36" s="93"/>
      <c r="AQ36" s="93"/>
      <c r="AR36" s="93"/>
      <c r="AS36" s="93"/>
      <c r="AT36" s="93"/>
      <c r="AU36" s="52">
        <f t="shared" si="0"/>
        <v>21</v>
      </c>
      <c r="AX36" s="55">
        <f>AVERAGE(H36,H37)</f>
        <v>42.3</v>
      </c>
      <c r="AY36" s="53">
        <v>9</v>
      </c>
      <c r="AZ36" s="53">
        <v>1</v>
      </c>
      <c r="BB36" s="84"/>
      <c r="BC36" s="84"/>
      <c r="BJ36" s="81"/>
      <c r="BM36" s="87"/>
      <c r="BN36" s="87"/>
      <c r="BP36" s="82"/>
      <c r="BQ36" s="6"/>
    </row>
    <row r="37" spans="1:69" ht="12" customHeight="1">
      <c r="A37" s="140"/>
      <c r="B37" s="141"/>
      <c r="C37" s="62"/>
      <c r="D37" s="63" t="s">
        <v>875</v>
      </c>
      <c r="E37" s="93">
        <v>0</v>
      </c>
      <c r="F37" s="93">
        <f t="shared" si="3"/>
        <v>25.2</v>
      </c>
      <c r="G37" s="93">
        <f t="shared" si="4"/>
        <v>38.599999999999994</v>
      </c>
      <c r="H37" s="93">
        <v>47.8</v>
      </c>
      <c r="I37" s="93">
        <v>56.5</v>
      </c>
      <c r="J37" s="93">
        <v>51.1</v>
      </c>
      <c r="K37" s="93">
        <v>40.799999999999997</v>
      </c>
      <c r="L37" s="93">
        <v>46.9</v>
      </c>
      <c r="M37" s="93">
        <v>53.1</v>
      </c>
      <c r="N37" s="93">
        <v>45.1</v>
      </c>
      <c r="O37" s="93">
        <v>46.7</v>
      </c>
      <c r="P37" s="93">
        <v>37.299999999999997</v>
      </c>
      <c r="Q37" s="93">
        <v>33.799999999999997</v>
      </c>
      <c r="R37" s="93">
        <v>25.2</v>
      </c>
      <c r="S37" s="93">
        <v>39.700000000000003</v>
      </c>
      <c r="T37" s="93">
        <v>52.7</v>
      </c>
      <c r="U37" s="93">
        <v>56.3</v>
      </c>
      <c r="V37" s="93">
        <v>50.3</v>
      </c>
      <c r="W37" s="93">
        <v>63.8</v>
      </c>
      <c r="X37" s="93">
        <v>55.7</v>
      </c>
      <c r="Y37" s="93">
        <v>48.9</v>
      </c>
      <c r="Z37" s="93">
        <v>48.5</v>
      </c>
      <c r="AA37" s="93"/>
      <c r="AB37" s="93"/>
      <c r="AC37" s="93"/>
      <c r="AD37" s="93"/>
      <c r="AE37" s="93"/>
      <c r="AF37" s="93"/>
      <c r="AG37" s="93"/>
      <c r="AH37" s="93"/>
      <c r="AI37" s="93"/>
      <c r="AJ37" s="93"/>
      <c r="AK37" s="93"/>
      <c r="AL37" s="93"/>
      <c r="AM37" s="93"/>
      <c r="AN37" s="93"/>
      <c r="AO37" s="93"/>
      <c r="AP37" s="93"/>
      <c r="AQ37" s="93"/>
      <c r="AR37" s="93"/>
      <c r="AS37" s="93"/>
      <c r="AT37" s="93"/>
      <c r="AU37" s="52">
        <f t="shared" si="0"/>
        <v>20.5</v>
      </c>
      <c r="AX37" s="55">
        <f>AVERAGE(H36,H37)</f>
        <v>42.3</v>
      </c>
      <c r="AY37" s="53">
        <v>9</v>
      </c>
      <c r="AZ37" s="53">
        <v>2</v>
      </c>
      <c r="BB37" s="84"/>
      <c r="BC37" s="84"/>
      <c r="BJ37" s="81"/>
      <c r="BM37" s="87"/>
      <c r="BN37" s="87"/>
      <c r="BP37" s="82"/>
      <c r="BQ37" s="6"/>
    </row>
    <row r="38" spans="1:69" ht="11.25" customHeight="1">
      <c r="A38" s="140">
        <v>0</v>
      </c>
      <c r="B38" s="141">
        <f>B40+1</f>
        <v>19.75</v>
      </c>
      <c r="C38" s="84" t="s">
        <v>838</v>
      </c>
      <c r="D38" s="63" t="s">
        <v>874</v>
      </c>
      <c r="E38" s="93">
        <v>0</v>
      </c>
      <c r="F38" s="93">
        <f t="shared" si="3"/>
        <v>22.5</v>
      </c>
      <c r="G38" s="93">
        <f t="shared" si="4"/>
        <v>24.9</v>
      </c>
      <c r="H38" s="93">
        <v>34.200000000000003</v>
      </c>
      <c r="I38" s="93">
        <v>36.4</v>
      </c>
      <c r="J38" s="93">
        <v>32.1</v>
      </c>
      <c r="K38" s="93">
        <v>32.200000000000003</v>
      </c>
      <c r="L38" s="93">
        <v>31</v>
      </c>
      <c r="M38" s="93">
        <v>31.6</v>
      </c>
      <c r="N38" s="93">
        <v>35.799999999999997</v>
      </c>
      <c r="O38" s="93">
        <v>30.6</v>
      </c>
      <c r="P38" s="93">
        <v>29.4</v>
      </c>
      <c r="Q38" s="93">
        <v>29</v>
      </c>
      <c r="R38" s="93">
        <v>38</v>
      </c>
      <c r="S38" s="93">
        <v>32.799999999999997</v>
      </c>
      <c r="T38" s="93">
        <v>22.5</v>
      </c>
      <c r="U38" s="93">
        <v>23.7</v>
      </c>
      <c r="V38" s="93">
        <v>32.299999999999997</v>
      </c>
      <c r="W38" s="93">
        <v>47.4</v>
      </c>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52">
        <f t="shared" si="0"/>
        <v>20</v>
      </c>
      <c r="AX38" s="55">
        <f>AVERAGE(H38,H39)</f>
        <v>42.2</v>
      </c>
      <c r="AY38" s="53">
        <v>21</v>
      </c>
      <c r="AZ38" s="53">
        <v>1</v>
      </c>
      <c r="BB38" s="84"/>
      <c r="BC38" s="84"/>
      <c r="BJ38" s="81"/>
      <c r="BM38" s="87"/>
      <c r="BN38" s="87"/>
      <c r="BP38" s="82"/>
      <c r="BQ38" s="6"/>
    </row>
    <row r="39" spans="1:69" ht="11.25" customHeight="1">
      <c r="A39" s="140"/>
      <c r="B39" s="141"/>
      <c r="C39" s="84"/>
      <c r="D39" s="63" t="s">
        <v>875</v>
      </c>
      <c r="E39" s="93">
        <v>0</v>
      </c>
      <c r="F39" s="93">
        <f t="shared" si="3"/>
        <v>35.9</v>
      </c>
      <c r="G39" s="93">
        <f t="shared" si="4"/>
        <v>30.199999999999996</v>
      </c>
      <c r="H39" s="93">
        <v>50.2</v>
      </c>
      <c r="I39" s="93">
        <v>44</v>
      </c>
      <c r="J39" s="93">
        <v>47.2</v>
      </c>
      <c r="K39" s="93">
        <v>53.8</v>
      </c>
      <c r="L39" s="93">
        <v>48.9</v>
      </c>
      <c r="M39" s="93">
        <v>50.8</v>
      </c>
      <c r="N39" s="93">
        <v>54.3</v>
      </c>
      <c r="O39" s="93">
        <v>42.2</v>
      </c>
      <c r="P39" s="93">
        <v>41.3</v>
      </c>
      <c r="Q39" s="93">
        <v>48</v>
      </c>
      <c r="R39" s="93">
        <v>47.8</v>
      </c>
      <c r="S39" s="93">
        <v>48</v>
      </c>
      <c r="T39" s="93">
        <v>35.9</v>
      </c>
      <c r="U39" s="93">
        <v>45.2</v>
      </c>
      <c r="V39" s="93">
        <v>48.2</v>
      </c>
      <c r="W39" s="93">
        <v>66.099999999999994</v>
      </c>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52">
        <f t="shared" si="0"/>
        <v>19.5</v>
      </c>
      <c r="AX39" s="55">
        <f>AVERAGE(H38,H39)</f>
        <v>42.2</v>
      </c>
      <c r="AY39" s="53">
        <v>21</v>
      </c>
      <c r="AZ39" s="53">
        <v>2</v>
      </c>
      <c r="BB39" s="84"/>
      <c r="BC39" s="84"/>
      <c r="BJ39" s="81"/>
      <c r="BM39" s="87"/>
      <c r="BN39" s="87"/>
      <c r="BP39" s="82"/>
      <c r="BQ39" s="6"/>
    </row>
    <row r="40" spans="1:69" ht="11.25" customHeight="1">
      <c r="A40" s="140">
        <v>0</v>
      </c>
      <c r="B40" s="141">
        <f>B42+1</f>
        <v>18.75</v>
      </c>
      <c r="C40" s="53" t="s">
        <v>841</v>
      </c>
      <c r="D40" s="63" t="s">
        <v>874</v>
      </c>
      <c r="E40" s="93">
        <v>0</v>
      </c>
      <c r="F40" s="93">
        <f t="shared" si="3"/>
        <v>28.9</v>
      </c>
      <c r="G40" s="93">
        <f t="shared" si="4"/>
        <v>2.3000000000000007</v>
      </c>
      <c r="H40" s="93">
        <v>30</v>
      </c>
      <c r="I40" s="93">
        <v>31.2</v>
      </c>
      <c r="J40" s="93">
        <v>28.9</v>
      </c>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52">
        <f t="shared" si="0"/>
        <v>19</v>
      </c>
      <c r="AX40" s="55">
        <f>AVERAGE(H40,H41)</f>
        <v>41.85</v>
      </c>
      <c r="AY40" s="53">
        <v>24</v>
      </c>
      <c r="AZ40" s="53">
        <v>1</v>
      </c>
      <c r="BB40" s="84"/>
      <c r="BC40" s="84"/>
      <c r="BJ40" s="81"/>
      <c r="BM40" s="87"/>
      <c r="BN40" s="87"/>
      <c r="BO40" s="89"/>
      <c r="BP40" s="82"/>
      <c r="BQ40" s="6"/>
    </row>
    <row r="41" spans="1:69" ht="11.25" customHeight="1">
      <c r="A41" s="140"/>
      <c r="B41" s="141"/>
      <c r="D41" s="63" t="s">
        <v>875</v>
      </c>
      <c r="E41" s="93">
        <v>0</v>
      </c>
      <c r="F41" s="93">
        <f t="shared" si="3"/>
        <v>51.7</v>
      </c>
      <c r="G41" s="93">
        <f t="shared" si="4"/>
        <v>4.0999999999999943</v>
      </c>
      <c r="H41" s="93">
        <v>53.7</v>
      </c>
      <c r="I41" s="93">
        <v>55.8</v>
      </c>
      <c r="J41" s="93">
        <v>51.7</v>
      </c>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52">
        <f t="shared" si="0"/>
        <v>18.5</v>
      </c>
      <c r="AX41" s="55">
        <f>AVERAGE(H40,H41)</f>
        <v>41.85</v>
      </c>
      <c r="AY41" s="53">
        <v>24</v>
      </c>
      <c r="AZ41" s="53">
        <v>2</v>
      </c>
      <c r="BB41" s="84"/>
      <c r="BC41" s="84"/>
      <c r="BJ41" s="81"/>
      <c r="BM41" s="87"/>
      <c r="BN41" s="87"/>
      <c r="BO41" s="89"/>
      <c r="BP41" s="82"/>
      <c r="BQ41" s="6"/>
    </row>
    <row r="42" spans="1:69" ht="11.25" customHeight="1">
      <c r="A42" s="140">
        <v>0</v>
      </c>
      <c r="B42" s="141">
        <f>B44+1</f>
        <v>17.75</v>
      </c>
      <c r="C42" s="84" t="s">
        <v>833</v>
      </c>
      <c r="D42" s="63" t="s">
        <v>874</v>
      </c>
      <c r="E42" s="93"/>
      <c r="F42" s="93"/>
      <c r="G42" s="93"/>
      <c r="H42" s="93">
        <v>27.8</v>
      </c>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52">
        <f t="shared" si="0"/>
        <v>18</v>
      </c>
      <c r="AX42" s="55">
        <f>AVERAGE(H42,H43)</f>
        <v>40.049999999999997</v>
      </c>
      <c r="AY42" s="53">
        <v>14</v>
      </c>
      <c r="AZ42" s="53">
        <v>1</v>
      </c>
      <c r="BB42" s="84"/>
      <c r="BC42" s="84"/>
      <c r="BJ42" s="81"/>
      <c r="BM42" s="87"/>
      <c r="BN42" s="87"/>
      <c r="BO42" s="89"/>
      <c r="BP42" s="82"/>
      <c r="BQ42" s="6"/>
    </row>
    <row r="43" spans="1:69" ht="11.25" customHeight="1">
      <c r="A43" s="140"/>
      <c r="B43" s="141"/>
      <c r="C43" s="84"/>
      <c r="D43" s="63" t="s">
        <v>875</v>
      </c>
      <c r="E43" s="93"/>
      <c r="F43" s="93"/>
      <c r="G43" s="93"/>
      <c r="H43" s="93">
        <v>52.3</v>
      </c>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52">
        <f t="shared" si="0"/>
        <v>17.5</v>
      </c>
      <c r="AX43" s="55">
        <f>AVERAGE(H42,H43)</f>
        <v>40.049999999999997</v>
      </c>
      <c r="AY43" s="53">
        <v>14</v>
      </c>
      <c r="AZ43" s="53">
        <v>2</v>
      </c>
      <c r="BB43" s="84"/>
      <c r="BC43" s="84"/>
      <c r="BJ43" s="81"/>
      <c r="BM43" s="87"/>
      <c r="BN43" s="87"/>
      <c r="BO43" s="89"/>
      <c r="BP43" s="82"/>
      <c r="BQ43" s="6"/>
    </row>
    <row r="44" spans="1:69" ht="11.25" customHeight="1">
      <c r="A44" s="140">
        <v>0</v>
      </c>
      <c r="B44" s="141">
        <f>B46+1</f>
        <v>16.75</v>
      </c>
      <c r="C44" s="84" t="s">
        <v>837</v>
      </c>
      <c r="D44" s="63" t="s">
        <v>874</v>
      </c>
      <c r="E44" s="93">
        <v>0</v>
      </c>
      <c r="F44" s="93">
        <f t="shared" ref="F44:F61" si="5">MIN(H44:AT44)</f>
        <v>32.5</v>
      </c>
      <c r="G44" s="93">
        <f t="shared" ref="G44:G61" si="6">MAX(H44:AT44)-F44</f>
        <v>15</v>
      </c>
      <c r="H44" s="93">
        <v>38.299999999999997</v>
      </c>
      <c r="I44" s="93">
        <v>47.5</v>
      </c>
      <c r="J44" s="93">
        <v>35.1</v>
      </c>
      <c r="K44" s="93">
        <v>33</v>
      </c>
      <c r="L44" s="93">
        <v>33</v>
      </c>
      <c r="M44" s="93">
        <v>35.200000000000003</v>
      </c>
      <c r="N44" s="93">
        <v>46.8</v>
      </c>
      <c r="O44" s="93">
        <v>32.5</v>
      </c>
      <c r="P44" s="93">
        <v>35.4</v>
      </c>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52">
        <f t="shared" ref="AU44:AU76" si="7">AU45+0.5</f>
        <v>17</v>
      </c>
      <c r="AX44" s="55">
        <f>AVERAGE(H44,H45)</f>
        <v>39.950000000000003</v>
      </c>
      <c r="AY44" s="53">
        <v>20</v>
      </c>
      <c r="AZ44" s="53">
        <v>1</v>
      </c>
      <c r="BB44" s="84"/>
      <c r="BC44" s="84"/>
      <c r="BJ44" s="81"/>
      <c r="BM44" s="87"/>
      <c r="BN44" s="87"/>
      <c r="BP44" s="82"/>
      <c r="BQ44" s="6"/>
    </row>
    <row r="45" spans="1:69" ht="11.25" customHeight="1">
      <c r="A45" s="140"/>
      <c r="B45" s="141"/>
      <c r="C45" s="84"/>
      <c r="D45" s="63" t="s">
        <v>875</v>
      </c>
      <c r="E45" s="93">
        <v>0</v>
      </c>
      <c r="F45" s="93">
        <f t="shared" si="5"/>
        <v>30.3</v>
      </c>
      <c r="G45" s="93">
        <f t="shared" si="6"/>
        <v>22.900000000000002</v>
      </c>
      <c r="H45" s="93">
        <v>41.6</v>
      </c>
      <c r="I45" s="93">
        <v>53.2</v>
      </c>
      <c r="J45" s="93">
        <v>43.3</v>
      </c>
      <c r="K45" s="93">
        <v>37.5</v>
      </c>
      <c r="L45" s="93">
        <v>33.1</v>
      </c>
      <c r="M45" s="93">
        <v>33.799999999999997</v>
      </c>
      <c r="N45" s="93">
        <v>40.700000000000003</v>
      </c>
      <c r="O45" s="93">
        <v>30.3</v>
      </c>
      <c r="P45" s="93">
        <v>43.4</v>
      </c>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52">
        <f t="shared" si="7"/>
        <v>16.5</v>
      </c>
      <c r="AX45" s="55">
        <f>AVERAGE(H44,H45)</f>
        <v>39.950000000000003</v>
      </c>
      <c r="AY45" s="53">
        <v>20</v>
      </c>
      <c r="AZ45" s="53">
        <v>2</v>
      </c>
      <c r="BB45" s="84"/>
      <c r="BC45" s="84"/>
      <c r="BJ45" s="81"/>
      <c r="BM45" s="87"/>
      <c r="BN45" s="87"/>
      <c r="BP45" s="82"/>
      <c r="BQ45" s="6"/>
    </row>
    <row r="46" spans="1:69" ht="11.25" customHeight="1">
      <c r="A46" s="140">
        <v>0</v>
      </c>
      <c r="B46" s="141">
        <f>B48+1</f>
        <v>15.75</v>
      </c>
      <c r="C46" s="62" t="s">
        <v>828</v>
      </c>
      <c r="D46" s="63" t="s">
        <v>874</v>
      </c>
      <c r="E46" s="93">
        <v>0</v>
      </c>
      <c r="F46" s="93">
        <f t="shared" si="5"/>
        <v>12.2</v>
      </c>
      <c r="G46" s="93">
        <f t="shared" si="6"/>
        <v>29.7</v>
      </c>
      <c r="H46" s="93">
        <v>32.9</v>
      </c>
      <c r="I46" s="93">
        <v>41.9</v>
      </c>
      <c r="J46" s="93">
        <v>19.7</v>
      </c>
      <c r="K46" s="93">
        <v>35.700000000000003</v>
      </c>
      <c r="L46" s="93">
        <v>32.700000000000003</v>
      </c>
      <c r="M46" s="93">
        <v>32.6</v>
      </c>
      <c r="N46" s="93">
        <v>27.9</v>
      </c>
      <c r="O46" s="93">
        <v>25.7</v>
      </c>
      <c r="P46" s="93">
        <v>19.2</v>
      </c>
      <c r="Q46" s="93">
        <v>24.3</v>
      </c>
      <c r="R46" s="93">
        <v>17.3</v>
      </c>
      <c r="S46" s="93">
        <v>12.2</v>
      </c>
      <c r="T46" s="93">
        <v>26.4</v>
      </c>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52">
        <f t="shared" si="7"/>
        <v>16</v>
      </c>
      <c r="AX46" s="55">
        <f>AVERAGE(H46,H47)</f>
        <v>37.25</v>
      </c>
      <c r="AY46" s="53">
        <v>8</v>
      </c>
      <c r="AZ46" s="53">
        <v>1</v>
      </c>
      <c r="BB46" s="84"/>
      <c r="BC46" s="84"/>
      <c r="BJ46" s="81"/>
      <c r="BM46" s="87"/>
      <c r="BN46" s="87"/>
      <c r="BO46" s="89"/>
      <c r="BP46" s="82"/>
      <c r="BQ46" s="6"/>
    </row>
    <row r="47" spans="1:69" ht="11.25" customHeight="1">
      <c r="A47" s="140"/>
      <c r="B47" s="141"/>
      <c r="C47" s="62"/>
      <c r="D47" s="63" t="s">
        <v>875</v>
      </c>
      <c r="E47" s="93">
        <v>0</v>
      </c>
      <c r="F47" s="93">
        <f t="shared" si="5"/>
        <v>18.5</v>
      </c>
      <c r="G47" s="93">
        <f t="shared" si="6"/>
        <v>31.200000000000003</v>
      </c>
      <c r="H47" s="93">
        <v>41.6</v>
      </c>
      <c r="I47" s="93">
        <v>49.7</v>
      </c>
      <c r="J47" s="93">
        <v>23.7</v>
      </c>
      <c r="K47" s="93">
        <v>40.299999999999997</v>
      </c>
      <c r="L47" s="93">
        <v>37.799999999999997</v>
      </c>
      <c r="M47" s="93">
        <v>42.7</v>
      </c>
      <c r="N47" s="93">
        <v>38.6</v>
      </c>
      <c r="O47" s="93">
        <v>36.6</v>
      </c>
      <c r="P47" s="93">
        <v>35</v>
      </c>
      <c r="Q47" s="93">
        <v>35.700000000000003</v>
      </c>
      <c r="R47" s="93">
        <v>18.5</v>
      </c>
      <c r="S47" s="93">
        <v>37.6</v>
      </c>
      <c r="T47" s="93">
        <v>31.3</v>
      </c>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52">
        <f t="shared" si="7"/>
        <v>15.5</v>
      </c>
      <c r="AX47" s="55">
        <f>AVERAGE(H46,H47)</f>
        <v>37.25</v>
      </c>
      <c r="AY47" s="53">
        <v>8</v>
      </c>
      <c r="AZ47" s="53">
        <v>2</v>
      </c>
      <c r="BB47" s="84"/>
      <c r="BC47" s="84"/>
      <c r="BJ47" s="81"/>
      <c r="BM47" s="87"/>
      <c r="BN47" s="87"/>
      <c r="BO47" s="89"/>
      <c r="BP47" s="82"/>
      <c r="BQ47" s="6"/>
    </row>
    <row r="48" spans="1:69" ht="11.25" customHeight="1">
      <c r="A48" s="140">
        <v>0</v>
      </c>
      <c r="B48" s="141">
        <f>B50+1</f>
        <v>14.75</v>
      </c>
      <c r="C48" s="84" t="s">
        <v>835</v>
      </c>
      <c r="D48" s="63" t="s">
        <v>874</v>
      </c>
      <c r="E48" s="93">
        <v>0</v>
      </c>
      <c r="F48" s="93">
        <f t="shared" si="5"/>
        <v>15.6</v>
      </c>
      <c r="G48" s="93">
        <f t="shared" si="6"/>
        <v>28.5</v>
      </c>
      <c r="H48" s="93">
        <v>28</v>
      </c>
      <c r="I48" s="93">
        <v>44.1</v>
      </c>
      <c r="J48" s="93">
        <v>20.5</v>
      </c>
      <c r="K48" s="93">
        <v>21.4</v>
      </c>
      <c r="L48" s="93">
        <v>23.1</v>
      </c>
      <c r="M48" s="93">
        <v>15.6</v>
      </c>
      <c r="N48" s="93">
        <v>19.8</v>
      </c>
      <c r="O48" s="93">
        <v>19.8</v>
      </c>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52">
        <f t="shared" si="7"/>
        <v>15</v>
      </c>
      <c r="AX48" s="55">
        <f>AVERAGE(H48,H49)</f>
        <v>34.15</v>
      </c>
      <c r="AY48" s="53">
        <v>17</v>
      </c>
      <c r="AZ48" s="53">
        <v>1</v>
      </c>
      <c r="BB48" s="84"/>
      <c r="BC48" s="84"/>
      <c r="BJ48" s="81"/>
      <c r="BM48" s="81"/>
      <c r="BN48" s="81"/>
      <c r="BP48" s="82"/>
      <c r="BQ48" s="6"/>
    </row>
    <row r="49" spans="1:69" ht="11.25" customHeight="1">
      <c r="A49" s="140"/>
      <c r="B49" s="141"/>
      <c r="C49" s="84"/>
      <c r="D49" s="63" t="s">
        <v>875</v>
      </c>
      <c r="E49" s="93">
        <v>0</v>
      </c>
      <c r="F49" s="93">
        <f t="shared" si="5"/>
        <v>29.9</v>
      </c>
      <c r="G49" s="93">
        <f t="shared" si="6"/>
        <v>23.200000000000003</v>
      </c>
      <c r="H49" s="93">
        <v>40.299999999999997</v>
      </c>
      <c r="I49" s="93">
        <v>53.1</v>
      </c>
      <c r="J49" s="93">
        <v>31.7</v>
      </c>
      <c r="K49" s="93">
        <v>36.1</v>
      </c>
      <c r="L49" s="93">
        <v>29.9</v>
      </c>
      <c r="M49" s="93">
        <v>35.799999999999997</v>
      </c>
      <c r="N49" s="93">
        <v>33.700000000000003</v>
      </c>
      <c r="O49" s="93">
        <v>31.6</v>
      </c>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52">
        <f t="shared" si="7"/>
        <v>14.5</v>
      </c>
      <c r="AX49" s="55">
        <f>AVERAGE(H48,H49)</f>
        <v>34.15</v>
      </c>
      <c r="AY49" s="53">
        <v>17</v>
      </c>
      <c r="AZ49" s="53">
        <v>2</v>
      </c>
      <c r="BB49" s="84"/>
      <c r="BC49" s="84"/>
      <c r="BJ49" s="81"/>
      <c r="BM49" s="81"/>
      <c r="BN49" s="81"/>
      <c r="BP49" s="82"/>
      <c r="BQ49" s="6"/>
    </row>
    <row r="50" spans="1:69" ht="11.25" customHeight="1">
      <c r="A50" s="140">
        <v>0</v>
      </c>
      <c r="B50" s="141">
        <f>B52+1</f>
        <v>13.75</v>
      </c>
      <c r="C50" s="53" t="s">
        <v>723</v>
      </c>
      <c r="D50" s="63" t="s">
        <v>874</v>
      </c>
      <c r="E50" s="93">
        <v>0</v>
      </c>
      <c r="F50" s="93">
        <f t="shared" si="5"/>
        <v>21.5</v>
      </c>
      <c r="G50" s="93">
        <f t="shared" si="6"/>
        <v>6.1000000000000014</v>
      </c>
      <c r="H50" s="93">
        <v>25.6</v>
      </c>
      <c r="I50" s="93">
        <v>27.6</v>
      </c>
      <c r="J50" s="93">
        <v>21.5</v>
      </c>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52">
        <f t="shared" si="7"/>
        <v>14</v>
      </c>
      <c r="AX50" s="55">
        <f>AVERAGE(H50,H51)</f>
        <v>32.299999999999997</v>
      </c>
      <c r="AY50" s="53">
        <v>11</v>
      </c>
      <c r="AZ50" s="53">
        <v>1</v>
      </c>
      <c r="BB50" s="84"/>
      <c r="BC50" s="84"/>
      <c r="BJ50" s="81"/>
      <c r="BM50" s="87"/>
      <c r="BN50" s="87"/>
      <c r="BP50" s="82"/>
      <c r="BQ50" s="6"/>
    </row>
    <row r="51" spans="1:69" ht="11.25" customHeight="1">
      <c r="A51" s="140"/>
      <c r="B51" s="141"/>
      <c r="D51" s="63" t="s">
        <v>875</v>
      </c>
      <c r="E51" s="93">
        <v>0</v>
      </c>
      <c r="F51" s="93">
        <f t="shared" si="5"/>
        <v>38</v>
      </c>
      <c r="G51" s="93">
        <f t="shared" si="6"/>
        <v>2.8999999999999986</v>
      </c>
      <c r="H51" s="93">
        <v>39</v>
      </c>
      <c r="I51" s="93">
        <v>38</v>
      </c>
      <c r="J51" s="93">
        <v>40.9</v>
      </c>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52">
        <f t="shared" si="7"/>
        <v>13.5</v>
      </c>
      <c r="AX51" s="55">
        <f>AVERAGE(H50,H51)</f>
        <v>32.299999999999997</v>
      </c>
      <c r="AY51" s="53">
        <v>11</v>
      </c>
      <c r="AZ51" s="53">
        <v>2</v>
      </c>
      <c r="BB51" s="84"/>
      <c r="BC51" s="84"/>
      <c r="BJ51" s="81"/>
      <c r="BM51" s="87"/>
      <c r="BN51" s="87"/>
      <c r="BP51" s="82"/>
      <c r="BQ51" s="6"/>
    </row>
    <row r="52" spans="1:69" ht="11.25" customHeight="1">
      <c r="A52" s="140">
        <v>0</v>
      </c>
      <c r="B52" s="141">
        <f>B54+1</f>
        <v>12.75</v>
      </c>
      <c r="C52" s="62" t="s">
        <v>826</v>
      </c>
      <c r="D52" s="63" t="s">
        <v>874</v>
      </c>
      <c r="E52" s="93">
        <v>0</v>
      </c>
      <c r="F52" s="93">
        <f t="shared" si="5"/>
        <v>19.2</v>
      </c>
      <c r="G52" s="93">
        <f t="shared" si="6"/>
        <v>28.400000000000002</v>
      </c>
      <c r="H52" s="93">
        <v>32</v>
      </c>
      <c r="I52" s="93">
        <v>37.5</v>
      </c>
      <c r="J52" s="93">
        <v>19.2</v>
      </c>
      <c r="K52" s="93">
        <v>35.5</v>
      </c>
      <c r="L52" s="93">
        <v>40</v>
      </c>
      <c r="M52" s="93">
        <v>37.799999999999997</v>
      </c>
      <c r="N52" s="93">
        <v>28.2</v>
      </c>
      <c r="O52" s="93">
        <v>28.3</v>
      </c>
      <c r="P52" s="93">
        <v>20</v>
      </c>
      <c r="Q52" s="93">
        <v>32.799999999999997</v>
      </c>
      <c r="R52" s="93">
        <v>29.9</v>
      </c>
      <c r="S52" s="93">
        <v>22</v>
      </c>
      <c r="T52" s="93">
        <v>21.6</v>
      </c>
      <c r="U52" s="93">
        <v>30.5</v>
      </c>
      <c r="V52" s="93">
        <v>36.5</v>
      </c>
      <c r="W52" s="93">
        <v>27.4</v>
      </c>
      <c r="X52" s="93">
        <v>22.8</v>
      </c>
      <c r="Y52" s="93">
        <v>26.4</v>
      </c>
      <c r="Z52" s="93">
        <v>27.3</v>
      </c>
      <c r="AA52" s="93">
        <v>39</v>
      </c>
      <c r="AB52" s="93">
        <v>38.799999999999997</v>
      </c>
      <c r="AC52" s="93">
        <v>33.6</v>
      </c>
      <c r="AD52" s="93">
        <v>37.4</v>
      </c>
      <c r="AE52" s="93">
        <v>47.6</v>
      </c>
      <c r="AF52" s="93">
        <v>30.5</v>
      </c>
      <c r="AG52" s="93">
        <v>37.1</v>
      </c>
      <c r="AH52" s="93">
        <v>27</v>
      </c>
      <c r="AI52" s="93">
        <v>35.1</v>
      </c>
      <c r="AJ52" s="93">
        <v>33.799999999999997</v>
      </c>
      <c r="AK52" s="93">
        <v>31.8</v>
      </c>
      <c r="AL52" s="93">
        <v>29.6</v>
      </c>
      <c r="AM52" s="93">
        <v>28.1</v>
      </c>
      <c r="AN52" s="93">
        <v>30.6</v>
      </c>
      <c r="AO52" s="93">
        <v>26.3</v>
      </c>
      <c r="AP52" s="93">
        <v>32.700000000000003</v>
      </c>
      <c r="AQ52" s="93">
        <v>19.899999999999999</v>
      </c>
      <c r="AR52" s="93">
        <v>25.5</v>
      </c>
      <c r="AS52" s="93">
        <v>22.6</v>
      </c>
      <c r="AT52" s="93"/>
      <c r="AU52" s="52">
        <f t="shared" si="7"/>
        <v>13</v>
      </c>
      <c r="AX52" s="55">
        <f>AVERAGE(H52,H53)</f>
        <v>31.4</v>
      </c>
      <c r="AY52" s="53">
        <v>5</v>
      </c>
      <c r="AZ52" s="53">
        <v>1</v>
      </c>
      <c r="BB52" s="84"/>
      <c r="BC52" s="84"/>
      <c r="BJ52" s="81"/>
      <c r="BM52" s="87"/>
      <c r="BN52" s="87"/>
      <c r="BP52" s="82"/>
      <c r="BQ52" s="6"/>
    </row>
    <row r="53" spans="1:69" ht="11.25" customHeight="1">
      <c r="A53" s="140"/>
      <c r="B53" s="141"/>
      <c r="C53" s="62"/>
      <c r="D53" s="63" t="s">
        <v>875</v>
      </c>
      <c r="E53" s="93">
        <v>0</v>
      </c>
      <c r="F53" s="93">
        <f t="shared" si="5"/>
        <v>19.3</v>
      </c>
      <c r="G53" s="93">
        <f t="shared" si="6"/>
        <v>26.2</v>
      </c>
      <c r="H53" s="93">
        <v>30.8</v>
      </c>
      <c r="I53" s="93">
        <v>45.5</v>
      </c>
      <c r="J53" s="93">
        <v>22.1</v>
      </c>
      <c r="K53" s="93">
        <v>43.7</v>
      </c>
      <c r="L53" s="93">
        <v>45.2</v>
      </c>
      <c r="M53" s="93">
        <v>35.5</v>
      </c>
      <c r="N53" s="93">
        <v>25.3</v>
      </c>
      <c r="O53" s="93">
        <v>24.6</v>
      </c>
      <c r="P53" s="93">
        <v>25.6</v>
      </c>
      <c r="Q53" s="93">
        <v>27.7</v>
      </c>
      <c r="R53" s="93">
        <v>29.5</v>
      </c>
      <c r="S53" s="93">
        <v>22.8</v>
      </c>
      <c r="T53" s="93">
        <v>24.1</v>
      </c>
      <c r="U53" s="93">
        <v>27.6</v>
      </c>
      <c r="V53" s="93">
        <v>35.799999999999997</v>
      </c>
      <c r="W53" s="93">
        <v>27.2</v>
      </c>
      <c r="X53" s="93">
        <v>19.5</v>
      </c>
      <c r="Y53" s="93">
        <v>21.3</v>
      </c>
      <c r="Z53" s="93">
        <v>23.8</v>
      </c>
      <c r="AA53" s="93">
        <v>35</v>
      </c>
      <c r="AB53" s="93">
        <v>36.4</v>
      </c>
      <c r="AC53" s="93">
        <v>32.200000000000003</v>
      </c>
      <c r="AD53" s="93">
        <v>29.6</v>
      </c>
      <c r="AE53" s="93">
        <v>43.5</v>
      </c>
      <c r="AF53" s="93">
        <v>20</v>
      </c>
      <c r="AG53" s="93">
        <v>29.1</v>
      </c>
      <c r="AH53" s="93">
        <v>21.7</v>
      </c>
      <c r="AI53" s="93">
        <v>32.5</v>
      </c>
      <c r="AJ53" s="93">
        <v>30.1</v>
      </c>
      <c r="AK53" s="93">
        <v>28.3</v>
      </c>
      <c r="AL53" s="93">
        <v>28.1</v>
      </c>
      <c r="AM53" s="93">
        <v>19.3</v>
      </c>
      <c r="AN53" s="93">
        <v>37.799999999999997</v>
      </c>
      <c r="AO53" s="93">
        <v>21</v>
      </c>
      <c r="AP53" s="93">
        <v>36.4</v>
      </c>
      <c r="AQ53" s="93">
        <v>21</v>
      </c>
      <c r="AR53" s="93">
        <v>24.1</v>
      </c>
      <c r="AS53" s="93">
        <v>22.5</v>
      </c>
      <c r="AT53" s="93"/>
      <c r="AU53" s="52">
        <f t="shared" si="7"/>
        <v>12.5</v>
      </c>
      <c r="AX53" s="55">
        <f>AVERAGE(H52,H53)</f>
        <v>31.4</v>
      </c>
      <c r="AY53" s="53">
        <v>5</v>
      </c>
      <c r="AZ53" s="53">
        <v>2</v>
      </c>
      <c r="BB53" s="84"/>
      <c r="BC53" s="84"/>
      <c r="BJ53" s="81"/>
      <c r="BM53" s="87"/>
      <c r="BN53" s="87"/>
      <c r="BP53" s="82"/>
      <c r="BQ53" s="6"/>
    </row>
    <row r="54" spans="1:69" ht="11.25" customHeight="1">
      <c r="A54" s="140">
        <v>0</v>
      </c>
      <c r="B54" s="141">
        <f>B56+1</f>
        <v>11.75</v>
      </c>
      <c r="C54" s="62" t="s">
        <v>824</v>
      </c>
      <c r="D54" s="63" t="s">
        <v>874</v>
      </c>
      <c r="E54" s="93">
        <v>0</v>
      </c>
      <c r="F54" s="93">
        <f t="shared" si="5"/>
        <v>14.1</v>
      </c>
      <c r="G54" s="93">
        <f t="shared" si="6"/>
        <v>20.5</v>
      </c>
      <c r="H54" s="93">
        <v>23.4</v>
      </c>
      <c r="I54" s="93">
        <v>34.6</v>
      </c>
      <c r="J54" s="93">
        <v>17.3</v>
      </c>
      <c r="K54" s="93">
        <v>14.1</v>
      </c>
      <c r="L54" s="93">
        <v>17.899999999999999</v>
      </c>
      <c r="M54" s="93">
        <v>23.1</v>
      </c>
      <c r="N54" s="93">
        <v>16</v>
      </c>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52">
        <f t="shared" si="7"/>
        <v>12</v>
      </c>
      <c r="AX54" s="55">
        <f>AVERAGE(H54,H55)</f>
        <v>31.2</v>
      </c>
      <c r="AY54" s="53">
        <v>2</v>
      </c>
      <c r="AZ54" s="53">
        <v>1</v>
      </c>
      <c r="BB54" s="84"/>
      <c r="BC54" s="84"/>
      <c r="BJ54" s="81"/>
      <c r="BM54" s="87"/>
      <c r="BN54" s="87"/>
      <c r="BP54" s="82"/>
      <c r="BQ54" s="6"/>
    </row>
    <row r="55" spans="1:69" ht="11.25" customHeight="1">
      <c r="A55" s="140"/>
      <c r="B55" s="141"/>
      <c r="C55" s="62"/>
      <c r="D55" s="63" t="s">
        <v>875</v>
      </c>
      <c r="E55" s="93">
        <v>0</v>
      </c>
      <c r="F55" s="93">
        <f t="shared" si="5"/>
        <v>26</v>
      </c>
      <c r="G55" s="93">
        <f t="shared" si="6"/>
        <v>26.4</v>
      </c>
      <c r="H55" s="93">
        <v>39</v>
      </c>
      <c r="I55" s="93">
        <v>52.4</v>
      </c>
      <c r="J55" s="93">
        <v>30.3</v>
      </c>
      <c r="K55" s="93">
        <v>34</v>
      </c>
      <c r="L55" s="93">
        <v>26</v>
      </c>
      <c r="M55" s="93">
        <v>42.4</v>
      </c>
      <c r="N55" s="93">
        <v>30.1</v>
      </c>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52">
        <f t="shared" si="7"/>
        <v>11.5</v>
      </c>
      <c r="AX55" s="55">
        <f>AVERAGE(H54,H55)</f>
        <v>31.2</v>
      </c>
      <c r="AY55" s="53">
        <v>2</v>
      </c>
      <c r="AZ55" s="53">
        <v>2</v>
      </c>
      <c r="BB55" s="84"/>
      <c r="BC55" s="84"/>
      <c r="BJ55" s="81"/>
      <c r="BM55" s="87"/>
      <c r="BN55" s="87"/>
      <c r="BP55" s="82"/>
      <c r="BQ55" s="6"/>
    </row>
    <row r="56" spans="1:69" ht="11.25" customHeight="1">
      <c r="A56" s="140">
        <v>0</v>
      </c>
      <c r="B56" s="141">
        <f>B58+1</f>
        <v>10.75</v>
      </c>
      <c r="C56" s="84" t="s">
        <v>839</v>
      </c>
      <c r="D56" s="63" t="s">
        <v>874</v>
      </c>
      <c r="E56" s="93">
        <v>0</v>
      </c>
      <c r="F56" s="93">
        <f t="shared" si="5"/>
        <v>19.5</v>
      </c>
      <c r="G56" s="93">
        <f t="shared" si="6"/>
        <v>13.700000000000003</v>
      </c>
      <c r="H56" s="93">
        <v>23.2</v>
      </c>
      <c r="I56" s="93">
        <v>33.200000000000003</v>
      </c>
      <c r="J56" s="93">
        <v>21.6</v>
      </c>
      <c r="K56" s="93">
        <v>19.5</v>
      </c>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52">
        <f t="shared" si="7"/>
        <v>11</v>
      </c>
      <c r="AX56" s="55">
        <f>AVERAGE(H56,H57)</f>
        <v>31.049999999999997</v>
      </c>
      <c r="AY56" s="53">
        <v>22</v>
      </c>
      <c r="AZ56" s="53">
        <v>1</v>
      </c>
      <c r="BB56" s="84"/>
      <c r="BC56" s="84"/>
      <c r="BJ56" s="81"/>
      <c r="BM56" s="87"/>
      <c r="BN56" s="87"/>
      <c r="BP56" s="82"/>
      <c r="BQ56" s="6"/>
    </row>
    <row r="57" spans="1:69" ht="11.25" customHeight="1">
      <c r="A57" s="140"/>
      <c r="B57" s="141"/>
      <c r="C57" s="84"/>
      <c r="D57" s="63" t="s">
        <v>875</v>
      </c>
      <c r="E57" s="93">
        <v>0</v>
      </c>
      <c r="F57" s="93">
        <f t="shared" si="5"/>
        <v>37.5</v>
      </c>
      <c r="G57" s="93">
        <f t="shared" si="6"/>
        <v>8.7999999999999972</v>
      </c>
      <c r="H57" s="93">
        <v>38.9</v>
      </c>
      <c r="I57" s="93">
        <v>46.3</v>
      </c>
      <c r="J57" s="93">
        <v>38.5</v>
      </c>
      <c r="K57" s="93">
        <v>37.5</v>
      </c>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52">
        <f t="shared" si="7"/>
        <v>10.5</v>
      </c>
      <c r="AX57" s="55">
        <f>AVERAGE(H56,H57)</f>
        <v>31.049999999999997</v>
      </c>
      <c r="AY57" s="53">
        <v>22</v>
      </c>
      <c r="AZ57" s="53">
        <v>2</v>
      </c>
      <c r="BB57" s="84"/>
      <c r="BC57" s="84"/>
      <c r="BJ57" s="81"/>
      <c r="BM57" s="87"/>
      <c r="BN57" s="87"/>
      <c r="BP57" s="82"/>
      <c r="BQ57" s="6"/>
    </row>
    <row r="58" spans="1:69" ht="11.25" customHeight="1">
      <c r="A58" s="140">
        <v>0</v>
      </c>
      <c r="B58" s="141">
        <f>B60+1</f>
        <v>9.75</v>
      </c>
      <c r="C58" s="62" t="s">
        <v>825</v>
      </c>
      <c r="D58" s="63" t="s">
        <v>874</v>
      </c>
      <c r="E58" s="93">
        <v>0</v>
      </c>
      <c r="F58" s="93">
        <f t="shared" si="5"/>
        <v>14.6</v>
      </c>
      <c r="G58" s="93">
        <f t="shared" si="6"/>
        <v>27.4</v>
      </c>
      <c r="H58" s="93">
        <v>24.2</v>
      </c>
      <c r="I58" s="93">
        <v>42</v>
      </c>
      <c r="J58" s="93">
        <v>23.7</v>
      </c>
      <c r="K58" s="93">
        <v>16.8</v>
      </c>
      <c r="L58" s="93">
        <v>14.6</v>
      </c>
      <c r="M58" s="93">
        <v>21.5</v>
      </c>
      <c r="N58" s="93">
        <v>26.5</v>
      </c>
      <c r="O58" s="93">
        <v>23.2</v>
      </c>
      <c r="P58" s="93">
        <v>19.899999999999999</v>
      </c>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52">
        <f t="shared" si="7"/>
        <v>10</v>
      </c>
      <c r="AX58" s="55">
        <f>AVERAGE(H58,H59)</f>
        <v>28.35</v>
      </c>
      <c r="AY58" s="53">
        <v>3</v>
      </c>
      <c r="AZ58" s="53">
        <v>1</v>
      </c>
      <c r="BB58" s="84"/>
      <c r="BC58" s="84"/>
      <c r="BJ58" s="81"/>
      <c r="BM58" s="87"/>
      <c r="BN58" s="87"/>
      <c r="BP58" s="82"/>
      <c r="BQ58" s="23"/>
    </row>
    <row r="59" spans="1:69" ht="11.25" customHeight="1">
      <c r="A59" s="140"/>
      <c r="B59" s="141"/>
      <c r="C59" s="62"/>
      <c r="D59" s="63" t="s">
        <v>875</v>
      </c>
      <c r="E59" s="93">
        <v>0</v>
      </c>
      <c r="F59" s="93">
        <f t="shared" si="5"/>
        <v>17.600000000000001</v>
      </c>
      <c r="G59" s="93">
        <f t="shared" si="6"/>
        <v>30.6</v>
      </c>
      <c r="H59" s="93">
        <v>32.5</v>
      </c>
      <c r="I59" s="93">
        <v>48.2</v>
      </c>
      <c r="J59" s="93">
        <v>27</v>
      </c>
      <c r="K59" s="93">
        <v>29</v>
      </c>
      <c r="L59" s="93">
        <v>17.600000000000001</v>
      </c>
      <c r="M59" s="93">
        <v>32.1</v>
      </c>
      <c r="N59" s="93">
        <v>41.3</v>
      </c>
      <c r="O59" s="93">
        <v>30.5</v>
      </c>
      <c r="P59" s="93">
        <v>24.8</v>
      </c>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52">
        <f t="shared" si="7"/>
        <v>9.5</v>
      </c>
      <c r="AX59" s="55">
        <f>AVERAGE(H58,H59)</f>
        <v>28.35</v>
      </c>
      <c r="AY59" s="53">
        <v>3</v>
      </c>
      <c r="AZ59" s="53">
        <v>2</v>
      </c>
      <c r="BB59" s="84"/>
      <c r="BC59" s="84"/>
      <c r="BJ59" s="81"/>
      <c r="BM59" s="87"/>
      <c r="BN59" s="87"/>
      <c r="BP59" s="82"/>
      <c r="BQ59" s="23"/>
    </row>
    <row r="60" spans="1:69" ht="11.25" customHeight="1">
      <c r="A60" s="140">
        <v>0</v>
      </c>
      <c r="B60" s="141">
        <f>B62+1</f>
        <v>8.75</v>
      </c>
      <c r="C60" s="53" t="s">
        <v>842</v>
      </c>
      <c r="D60" s="63" t="s">
        <v>874</v>
      </c>
      <c r="E60" s="93">
        <v>0</v>
      </c>
      <c r="F60" s="93">
        <f t="shared" si="5"/>
        <v>15.6</v>
      </c>
      <c r="G60" s="93">
        <f t="shared" si="6"/>
        <v>33.299999999999997</v>
      </c>
      <c r="H60" s="93">
        <v>22.5</v>
      </c>
      <c r="I60" s="93">
        <v>48.9</v>
      </c>
      <c r="J60" s="93">
        <v>17.3</v>
      </c>
      <c r="K60" s="93">
        <v>15.6</v>
      </c>
      <c r="L60" s="93">
        <v>22.8</v>
      </c>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52">
        <f t="shared" si="7"/>
        <v>9</v>
      </c>
      <c r="AX60" s="55">
        <f>AVERAGE(H60,H61)</f>
        <v>27</v>
      </c>
      <c r="AY60" s="53">
        <v>25</v>
      </c>
      <c r="AZ60" s="53">
        <v>1</v>
      </c>
    </row>
    <row r="61" spans="1:69" ht="11.25" customHeight="1">
      <c r="A61" s="140"/>
      <c r="B61" s="141"/>
      <c r="D61" s="63" t="s">
        <v>875</v>
      </c>
      <c r="E61" s="93">
        <v>0</v>
      </c>
      <c r="F61" s="93">
        <f t="shared" si="5"/>
        <v>23.3</v>
      </c>
      <c r="G61" s="93">
        <f t="shared" si="6"/>
        <v>35.700000000000003</v>
      </c>
      <c r="H61" s="93">
        <v>31.5</v>
      </c>
      <c r="I61" s="93">
        <v>59</v>
      </c>
      <c r="J61" s="93">
        <v>23.3</v>
      </c>
      <c r="K61" s="93">
        <v>31.3</v>
      </c>
      <c r="L61" s="93">
        <v>28.2</v>
      </c>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52">
        <f t="shared" si="7"/>
        <v>8.5</v>
      </c>
      <c r="AX61" s="55">
        <f>AVERAGE(H60,H61)</f>
        <v>27</v>
      </c>
      <c r="AY61" s="53">
        <v>25</v>
      </c>
      <c r="AZ61" s="53">
        <v>2</v>
      </c>
    </row>
    <row r="62" spans="1:69" ht="11.25" customHeight="1">
      <c r="A62" s="140">
        <v>0</v>
      </c>
      <c r="B62" s="141">
        <f>B64+1</f>
        <v>7.75</v>
      </c>
      <c r="C62" s="84" t="s">
        <v>568</v>
      </c>
      <c r="D62" s="63" t="s">
        <v>874</v>
      </c>
      <c r="E62" s="93"/>
      <c r="F62" s="93"/>
      <c r="G62" s="93"/>
      <c r="H62" s="93">
        <v>22.9</v>
      </c>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52">
        <f t="shared" si="7"/>
        <v>8</v>
      </c>
      <c r="AX62" s="55">
        <f>AVERAGE(H62,H63)</f>
        <v>26.7</v>
      </c>
      <c r="AY62" s="53">
        <v>18</v>
      </c>
      <c r="AZ62" s="53">
        <v>1</v>
      </c>
    </row>
    <row r="63" spans="1:69" ht="11.25" customHeight="1">
      <c r="A63" s="140"/>
      <c r="B63" s="141"/>
      <c r="C63" s="84"/>
      <c r="D63" s="63" t="s">
        <v>875</v>
      </c>
      <c r="E63" s="93"/>
      <c r="F63" s="93"/>
      <c r="G63" s="93"/>
      <c r="H63" s="93">
        <v>30.5</v>
      </c>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52">
        <f t="shared" si="7"/>
        <v>7.5</v>
      </c>
      <c r="AX63" s="55">
        <f>AVERAGE(H62,H63)</f>
        <v>26.7</v>
      </c>
      <c r="AY63" s="53">
        <v>18</v>
      </c>
      <c r="AZ63" s="53">
        <v>2</v>
      </c>
    </row>
    <row r="64" spans="1:69" ht="11.25" customHeight="1">
      <c r="A64" s="140">
        <v>0</v>
      </c>
      <c r="B64" s="141">
        <f>B66+1</f>
        <v>6.75</v>
      </c>
      <c r="C64" s="53" t="s">
        <v>840</v>
      </c>
      <c r="D64" s="63" t="s">
        <v>874</v>
      </c>
      <c r="E64" s="93">
        <v>0</v>
      </c>
      <c r="F64" s="93">
        <f t="shared" ref="F64:F71" si="8">MIN(H64:AT64)</f>
        <v>15.2</v>
      </c>
      <c r="G64" s="93">
        <f t="shared" ref="G64:G71" si="9">MAX(H64:AT64)-F64</f>
        <v>25.500000000000004</v>
      </c>
      <c r="H64" s="93">
        <v>22.9</v>
      </c>
      <c r="I64" s="93">
        <v>40.700000000000003</v>
      </c>
      <c r="J64" s="93">
        <v>24.3</v>
      </c>
      <c r="K64" s="93">
        <v>21.9</v>
      </c>
      <c r="L64" s="93">
        <v>21.6</v>
      </c>
      <c r="M64" s="93">
        <v>24.6</v>
      </c>
      <c r="N64" s="93">
        <v>17.600000000000001</v>
      </c>
      <c r="O64" s="93">
        <v>15.2</v>
      </c>
      <c r="P64" s="93">
        <v>15.9</v>
      </c>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52">
        <f t="shared" si="7"/>
        <v>7</v>
      </c>
      <c r="AX64" s="55">
        <f>AVERAGE(H64,H65)</f>
        <v>25.049999999999997</v>
      </c>
      <c r="AY64" s="53">
        <v>23</v>
      </c>
      <c r="AZ64" s="53">
        <v>1</v>
      </c>
    </row>
    <row r="65" spans="1:52" ht="11.25" customHeight="1">
      <c r="A65" s="140"/>
      <c r="B65" s="141"/>
      <c r="D65" s="63" t="s">
        <v>875</v>
      </c>
      <c r="E65" s="93">
        <v>0</v>
      </c>
      <c r="F65" s="93">
        <f t="shared" si="8"/>
        <v>19.7</v>
      </c>
      <c r="G65" s="93">
        <f t="shared" si="9"/>
        <v>34.599999999999994</v>
      </c>
      <c r="H65" s="93">
        <v>27.2</v>
      </c>
      <c r="I65" s="93">
        <v>54.3</v>
      </c>
      <c r="J65" s="93">
        <v>24</v>
      </c>
      <c r="K65" s="93">
        <v>20.9</v>
      </c>
      <c r="L65" s="93">
        <v>25.3</v>
      </c>
      <c r="M65" s="93">
        <v>24.8</v>
      </c>
      <c r="N65" s="93">
        <v>20.5</v>
      </c>
      <c r="O65" s="93">
        <v>20.2</v>
      </c>
      <c r="P65" s="93">
        <v>19.7</v>
      </c>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52">
        <f t="shared" si="7"/>
        <v>6.5</v>
      </c>
      <c r="AX65" s="55">
        <f>AVERAGE(H64,H65)</f>
        <v>25.049999999999997</v>
      </c>
      <c r="AY65" s="53">
        <v>23</v>
      </c>
      <c r="AZ65" s="53">
        <v>2</v>
      </c>
    </row>
    <row r="66" spans="1:52" ht="11.25" customHeight="1">
      <c r="A66" s="140">
        <v>0</v>
      </c>
      <c r="B66" s="141">
        <f>B68+1</f>
        <v>5.75</v>
      </c>
      <c r="C66" s="90" t="s">
        <v>831</v>
      </c>
      <c r="D66" s="63" t="s">
        <v>874</v>
      </c>
      <c r="E66" s="93">
        <v>0</v>
      </c>
      <c r="F66" s="93">
        <f t="shared" si="8"/>
        <v>12.5</v>
      </c>
      <c r="G66" s="93">
        <f t="shared" si="9"/>
        <v>11.3</v>
      </c>
      <c r="H66" s="93">
        <v>18.8</v>
      </c>
      <c r="I66" s="93">
        <v>23.8</v>
      </c>
      <c r="J66" s="93">
        <v>18.2</v>
      </c>
      <c r="K66" s="93">
        <v>16</v>
      </c>
      <c r="L66" s="93">
        <v>15.9</v>
      </c>
      <c r="M66" s="93">
        <v>16.5</v>
      </c>
      <c r="N66" s="93">
        <v>12.5</v>
      </c>
      <c r="O66" s="93">
        <v>20.7</v>
      </c>
      <c r="P66" s="93">
        <v>14.5</v>
      </c>
      <c r="Q66" s="93">
        <v>12.7</v>
      </c>
      <c r="R66" s="93">
        <v>19.899999999999999</v>
      </c>
      <c r="S66" s="93">
        <v>22.4</v>
      </c>
      <c r="T66" s="93">
        <v>21.3</v>
      </c>
      <c r="U66" s="93">
        <v>14.6</v>
      </c>
      <c r="V66" s="93">
        <v>22</v>
      </c>
      <c r="W66" s="93">
        <v>17.600000000000001</v>
      </c>
      <c r="X66" s="93">
        <v>20.399999999999999</v>
      </c>
      <c r="Y66" s="93">
        <v>18.899999999999999</v>
      </c>
      <c r="Z66" s="93">
        <v>19</v>
      </c>
      <c r="AA66" s="93">
        <v>20</v>
      </c>
      <c r="AB66" s="93">
        <v>18.8</v>
      </c>
      <c r="AC66" s="93"/>
      <c r="AD66" s="93"/>
      <c r="AE66" s="93"/>
      <c r="AF66" s="93"/>
      <c r="AG66" s="93"/>
      <c r="AH66" s="93"/>
      <c r="AI66" s="93"/>
      <c r="AJ66" s="93"/>
      <c r="AK66" s="93"/>
      <c r="AL66" s="93"/>
      <c r="AM66" s="93"/>
      <c r="AN66" s="93"/>
      <c r="AO66" s="93"/>
      <c r="AP66" s="93"/>
      <c r="AQ66" s="93"/>
      <c r="AR66" s="93"/>
      <c r="AS66" s="93"/>
      <c r="AT66" s="93"/>
      <c r="AU66" s="52">
        <f t="shared" si="7"/>
        <v>6</v>
      </c>
      <c r="AX66" s="55">
        <f>AVERAGE(H66,H67)</f>
        <v>23.950000000000003</v>
      </c>
      <c r="AY66" s="53">
        <v>12</v>
      </c>
      <c r="AZ66" s="53">
        <v>1</v>
      </c>
    </row>
    <row r="67" spans="1:52" ht="11.25" customHeight="1">
      <c r="A67" s="140"/>
      <c r="B67" s="141"/>
      <c r="C67" s="90"/>
      <c r="D67" s="63" t="s">
        <v>875</v>
      </c>
      <c r="E67" s="93">
        <v>0</v>
      </c>
      <c r="F67" s="93">
        <f t="shared" si="8"/>
        <v>20.399999999999999</v>
      </c>
      <c r="G67" s="93">
        <f t="shared" si="9"/>
        <v>20</v>
      </c>
      <c r="H67" s="93">
        <v>29.1</v>
      </c>
      <c r="I67" s="93">
        <v>39.5</v>
      </c>
      <c r="J67" s="93">
        <v>32.5</v>
      </c>
      <c r="K67" s="93">
        <v>37.799999999999997</v>
      </c>
      <c r="L67" s="93">
        <v>20.399999999999999</v>
      </c>
      <c r="M67" s="93">
        <v>25.8</v>
      </c>
      <c r="N67" s="93">
        <v>27.4</v>
      </c>
      <c r="O67" s="93">
        <v>25.8</v>
      </c>
      <c r="P67" s="93">
        <v>20.9</v>
      </c>
      <c r="Q67" s="93">
        <v>22.1</v>
      </c>
      <c r="R67" s="93">
        <v>28.5</v>
      </c>
      <c r="S67" s="93">
        <v>40.299999999999997</v>
      </c>
      <c r="T67" s="93">
        <v>30.5</v>
      </c>
      <c r="U67" s="93">
        <v>30.7</v>
      </c>
      <c r="V67" s="93">
        <v>32.700000000000003</v>
      </c>
      <c r="W67" s="93">
        <v>29.3</v>
      </c>
      <c r="X67" s="93">
        <v>33.9</v>
      </c>
      <c r="Y67" s="93">
        <v>31.1</v>
      </c>
      <c r="Z67" s="93">
        <v>30.4</v>
      </c>
      <c r="AA67" s="93">
        <v>40.4</v>
      </c>
      <c r="AB67" s="93">
        <v>30.9</v>
      </c>
      <c r="AC67" s="93"/>
      <c r="AD67" s="93"/>
      <c r="AE67" s="93"/>
      <c r="AF67" s="93"/>
      <c r="AG67" s="93"/>
      <c r="AH67" s="93"/>
      <c r="AI67" s="93"/>
      <c r="AJ67" s="93"/>
      <c r="AK67" s="93"/>
      <c r="AL67" s="93"/>
      <c r="AM67" s="93"/>
      <c r="AN67" s="93"/>
      <c r="AO67" s="93"/>
      <c r="AP67" s="93"/>
      <c r="AQ67" s="93"/>
      <c r="AR67" s="93"/>
      <c r="AS67" s="93"/>
      <c r="AT67" s="93"/>
      <c r="AU67" s="52">
        <f t="shared" si="7"/>
        <v>5.5</v>
      </c>
      <c r="AX67" s="55">
        <f>AVERAGE(H66,H67)</f>
        <v>23.950000000000003</v>
      </c>
      <c r="AY67" s="53">
        <v>12</v>
      </c>
      <c r="AZ67" s="53">
        <v>2</v>
      </c>
    </row>
    <row r="68" spans="1:52" ht="11.25" customHeight="1">
      <c r="A68" s="140">
        <v>0</v>
      </c>
      <c r="B68" s="141">
        <f>B70+1</f>
        <v>4.75</v>
      </c>
      <c r="C68" s="53" t="s">
        <v>818</v>
      </c>
      <c r="D68" s="63" t="s">
        <v>874</v>
      </c>
      <c r="E68" s="93">
        <v>0</v>
      </c>
      <c r="F68" s="93">
        <f t="shared" si="8"/>
        <v>24.8</v>
      </c>
      <c r="G68" s="93">
        <f t="shared" si="9"/>
        <v>29.999999999999996</v>
      </c>
      <c r="H68" s="93">
        <v>42.6</v>
      </c>
      <c r="I68" s="93">
        <v>54.8</v>
      </c>
      <c r="J68" s="93">
        <v>24.8</v>
      </c>
      <c r="K68" s="93">
        <v>29.9</v>
      </c>
      <c r="L68" s="93">
        <v>42</v>
      </c>
      <c r="M68" s="93">
        <v>40.4</v>
      </c>
      <c r="N68" s="93">
        <v>47.4</v>
      </c>
      <c r="O68" s="93">
        <v>40.4</v>
      </c>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52">
        <f t="shared" si="7"/>
        <v>5</v>
      </c>
      <c r="AX68" s="55">
        <f>AVERAGE(H68,H69)</f>
        <v>52.3</v>
      </c>
      <c r="AY68" s="53">
        <v>2</v>
      </c>
      <c r="AZ68" s="53">
        <v>1</v>
      </c>
    </row>
    <row r="69" spans="1:52" ht="11.25" customHeight="1">
      <c r="A69" s="140"/>
      <c r="B69" s="141"/>
      <c r="D69" s="63" t="s">
        <v>875</v>
      </c>
      <c r="E69" s="93">
        <v>0</v>
      </c>
      <c r="F69" s="93">
        <f t="shared" si="8"/>
        <v>51.8</v>
      </c>
      <c r="G69" s="93">
        <f t="shared" si="9"/>
        <v>18.799999999999997</v>
      </c>
      <c r="H69" s="93">
        <v>62</v>
      </c>
      <c r="I69" s="93">
        <v>70.599999999999994</v>
      </c>
      <c r="J69" s="93">
        <v>60.1</v>
      </c>
      <c r="K69" s="93">
        <v>51.8</v>
      </c>
      <c r="L69" s="93">
        <v>58</v>
      </c>
      <c r="M69" s="93">
        <v>62</v>
      </c>
      <c r="N69" s="93">
        <v>61.9</v>
      </c>
      <c r="O69" s="93">
        <v>59.5</v>
      </c>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52">
        <f t="shared" si="7"/>
        <v>4.5</v>
      </c>
      <c r="AX69" s="55">
        <f>AVERAGE(H68,H69)</f>
        <v>52.3</v>
      </c>
      <c r="AY69" s="53">
        <v>2</v>
      </c>
      <c r="AZ69" s="53">
        <v>2</v>
      </c>
    </row>
    <row r="70" spans="1:52" ht="11.25" customHeight="1">
      <c r="A70" s="140">
        <v>0</v>
      </c>
      <c r="B70" s="141">
        <f>B72+1</f>
        <v>3.75</v>
      </c>
      <c r="C70" s="53" t="s">
        <v>820</v>
      </c>
      <c r="D70" s="63" t="s">
        <v>874</v>
      </c>
      <c r="E70" s="93">
        <v>0</v>
      </c>
      <c r="F70" s="93">
        <f t="shared" si="8"/>
        <v>45.2</v>
      </c>
      <c r="G70" s="93">
        <f t="shared" si="9"/>
        <v>12.399999999999999</v>
      </c>
      <c r="H70" s="93">
        <v>50.9</v>
      </c>
      <c r="I70" s="93">
        <v>48.1</v>
      </c>
      <c r="J70" s="93">
        <v>53.8</v>
      </c>
      <c r="K70" s="93">
        <v>57.6</v>
      </c>
      <c r="L70" s="93">
        <v>45.2</v>
      </c>
      <c r="M70" s="93">
        <v>52</v>
      </c>
      <c r="N70" s="93">
        <v>47.7</v>
      </c>
      <c r="O70" s="93">
        <v>48.4</v>
      </c>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52">
        <f t="shared" si="7"/>
        <v>4</v>
      </c>
      <c r="AX70" s="55">
        <f>AVERAGE(H70,H71)</f>
        <v>49.15</v>
      </c>
      <c r="AY70" s="53">
        <v>3</v>
      </c>
      <c r="AZ70" s="53">
        <v>1</v>
      </c>
    </row>
    <row r="71" spans="1:52" ht="11.25" customHeight="1">
      <c r="A71" s="140"/>
      <c r="B71" s="141"/>
      <c r="D71" s="63" t="s">
        <v>875</v>
      </c>
      <c r="E71" s="93">
        <v>0</v>
      </c>
      <c r="F71" s="93">
        <f t="shared" si="8"/>
        <v>37.200000000000003</v>
      </c>
      <c r="G71" s="93">
        <f t="shared" si="9"/>
        <v>17.899999999999999</v>
      </c>
      <c r="H71" s="93">
        <v>47.4</v>
      </c>
      <c r="I71" s="93">
        <v>43.4</v>
      </c>
      <c r="J71" s="93">
        <v>47.3</v>
      </c>
      <c r="K71" s="93">
        <v>55.1</v>
      </c>
      <c r="L71" s="93">
        <v>37.200000000000003</v>
      </c>
      <c r="M71" s="93">
        <v>41.4</v>
      </c>
      <c r="N71" s="93">
        <v>51.3</v>
      </c>
      <c r="O71" s="93">
        <v>52.5</v>
      </c>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52">
        <f t="shared" si="7"/>
        <v>3.5</v>
      </c>
      <c r="AX71" s="55">
        <f>AVERAGE(H70,H71)</f>
        <v>49.15</v>
      </c>
      <c r="AY71" s="53">
        <v>3</v>
      </c>
      <c r="AZ71" s="53">
        <v>2</v>
      </c>
    </row>
    <row r="72" spans="1:52" ht="11.25" customHeight="1">
      <c r="A72" s="140">
        <v>0</v>
      </c>
      <c r="B72" s="141">
        <f>B74+1</f>
        <v>2.75</v>
      </c>
      <c r="C72" s="53" t="s">
        <v>305</v>
      </c>
      <c r="D72" s="63" t="s">
        <v>874</v>
      </c>
      <c r="E72" s="93"/>
      <c r="F72" s="93"/>
      <c r="G72" s="93"/>
      <c r="H72" s="93">
        <v>39.799999999999997</v>
      </c>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52">
        <f t="shared" si="7"/>
        <v>3</v>
      </c>
      <c r="AX72" s="55">
        <f>AVERAGE(H72,H73)</f>
        <v>46</v>
      </c>
      <c r="AY72" s="53">
        <v>1</v>
      </c>
      <c r="AZ72" s="53">
        <v>1</v>
      </c>
    </row>
    <row r="73" spans="1:52" ht="11.25" customHeight="1">
      <c r="A73" s="140"/>
      <c r="B73" s="141"/>
      <c r="D73" s="63" t="s">
        <v>875</v>
      </c>
      <c r="E73" s="93"/>
      <c r="F73" s="93"/>
      <c r="G73" s="93"/>
      <c r="H73" s="93">
        <v>52.2</v>
      </c>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52">
        <f t="shared" si="7"/>
        <v>2.5</v>
      </c>
      <c r="AX73" s="55">
        <f>AVERAGE(H72,H73)</f>
        <v>46</v>
      </c>
      <c r="AY73" s="53">
        <v>1</v>
      </c>
      <c r="AZ73" s="53">
        <v>2</v>
      </c>
    </row>
    <row r="74" spans="1:52" ht="11.25" customHeight="1">
      <c r="A74" s="140">
        <v>0</v>
      </c>
      <c r="B74" s="141">
        <f>B76+1</f>
        <v>1.75</v>
      </c>
      <c r="C74" s="53" t="s">
        <v>872</v>
      </c>
      <c r="D74" s="63" t="s">
        <v>874</v>
      </c>
      <c r="E74" s="93"/>
      <c r="F74" s="93"/>
      <c r="G74" s="93"/>
      <c r="H74" s="93">
        <v>21.4</v>
      </c>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52">
        <f t="shared" si="7"/>
        <v>2</v>
      </c>
      <c r="AX74" s="55">
        <f>AVERAGE(H74,H75)</f>
        <v>25.049999999999997</v>
      </c>
      <c r="AY74" s="53">
        <v>4</v>
      </c>
      <c r="AZ74" s="53">
        <v>1</v>
      </c>
    </row>
    <row r="75" spans="1:52" ht="11.25" customHeight="1">
      <c r="A75" s="140"/>
      <c r="B75" s="141"/>
      <c r="D75" s="63" t="s">
        <v>875</v>
      </c>
      <c r="E75" s="93"/>
      <c r="F75" s="93"/>
      <c r="G75" s="93"/>
      <c r="H75" s="93">
        <v>28.7</v>
      </c>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52">
        <f t="shared" si="7"/>
        <v>1.5</v>
      </c>
      <c r="AX75" s="55">
        <f>AVERAGE(H74,H75)</f>
        <v>25.049999999999997</v>
      </c>
      <c r="AY75" s="53">
        <v>4</v>
      </c>
      <c r="AZ75" s="53">
        <v>2</v>
      </c>
    </row>
    <row r="76" spans="1:52" ht="11.25" customHeight="1">
      <c r="A76" s="140">
        <v>0</v>
      </c>
      <c r="B76" s="141">
        <v>0.75</v>
      </c>
      <c r="C76" s="53" t="s">
        <v>846</v>
      </c>
      <c r="D76" s="63" t="s">
        <v>874</v>
      </c>
      <c r="E76" s="93">
        <v>0</v>
      </c>
      <c r="F76" s="93">
        <f>MIN(H76:AT76)</f>
        <v>14</v>
      </c>
      <c r="G76" s="93">
        <f>MAX(H76:AT76)-F76</f>
        <v>19.299999999999997</v>
      </c>
      <c r="H76" s="93">
        <v>23.4</v>
      </c>
      <c r="I76" s="93">
        <v>33.299999999999997</v>
      </c>
      <c r="J76" s="93">
        <v>19.3</v>
      </c>
      <c r="K76" s="93">
        <v>23.1</v>
      </c>
      <c r="L76" s="93">
        <v>18.2</v>
      </c>
      <c r="M76" s="93">
        <v>20.100000000000001</v>
      </c>
      <c r="N76" s="93">
        <v>18</v>
      </c>
      <c r="O76" s="93">
        <v>21.6</v>
      </c>
      <c r="P76" s="93">
        <v>15.3</v>
      </c>
      <c r="Q76" s="93">
        <v>19.399999999999999</v>
      </c>
      <c r="R76" s="93">
        <v>18.100000000000001</v>
      </c>
      <c r="S76" s="93">
        <v>21.8</v>
      </c>
      <c r="T76" s="93">
        <v>22.6</v>
      </c>
      <c r="U76" s="93">
        <v>14</v>
      </c>
      <c r="V76" s="93">
        <v>28</v>
      </c>
      <c r="W76" s="93">
        <v>16.100000000000001</v>
      </c>
      <c r="X76" s="93">
        <v>22.5</v>
      </c>
      <c r="Y76" s="93">
        <v>15.4</v>
      </c>
      <c r="Z76" s="93">
        <v>14.5</v>
      </c>
      <c r="AA76" s="93">
        <v>27</v>
      </c>
      <c r="AB76" s="93">
        <v>21.1</v>
      </c>
      <c r="AC76" s="93">
        <v>25.2</v>
      </c>
      <c r="AD76" s="93">
        <v>25.8</v>
      </c>
      <c r="AE76" s="93">
        <v>18</v>
      </c>
      <c r="AF76" s="93">
        <v>20.6</v>
      </c>
      <c r="AG76" s="93">
        <v>27.8</v>
      </c>
      <c r="AH76" s="93">
        <v>25.6</v>
      </c>
      <c r="AI76" s="93"/>
      <c r="AJ76" s="93"/>
      <c r="AK76" s="93"/>
      <c r="AL76" s="93"/>
      <c r="AM76" s="93"/>
      <c r="AN76" s="93"/>
      <c r="AO76" s="93"/>
      <c r="AP76" s="93"/>
      <c r="AQ76" s="93"/>
      <c r="AR76" s="93"/>
      <c r="AS76" s="93"/>
      <c r="AT76" s="93"/>
      <c r="AU76" s="52">
        <f t="shared" si="7"/>
        <v>1</v>
      </c>
      <c r="AX76" s="55">
        <f>AVERAGE(H76,H77)</f>
        <v>21.5</v>
      </c>
      <c r="AY76" s="53">
        <v>5</v>
      </c>
      <c r="AZ76" s="53">
        <v>1</v>
      </c>
    </row>
    <row r="77" spans="1:52" ht="11.25" customHeight="1">
      <c r="A77" s="140"/>
      <c r="B77" s="141"/>
      <c r="D77" s="63" t="s">
        <v>875</v>
      </c>
      <c r="E77" s="93">
        <v>0</v>
      </c>
      <c r="F77" s="93">
        <f>MIN(H77:AT77)</f>
        <v>3.5</v>
      </c>
      <c r="G77" s="93">
        <f>MAX(H77:AT77)-F77</f>
        <v>29.200000000000003</v>
      </c>
      <c r="H77" s="93">
        <v>19.600000000000001</v>
      </c>
      <c r="I77" s="93">
        <v>32.700000000000003</v>
      </c>
      <c r="J77" s="93">
        <v>13.8</v>
      </c>
      <c r="K77" s="93">
        <v>23</v>
      </c>
      <c r="L77" s="93">
        <v>17.7</v>
      </c>
      <c r="M77" s="93">
        <v>9.1999999999999993</v>
      </c>
      <c r="N77" s="93">
        <v>16.100000000000001</v>
      </c>
      <c r="O77" s="93">
        <v>15</v>
      </c>
      <c r="P77" s="93">
        <v>15.9</v>
      </c>
      <c r="Q77" s="93">
        <v>13.6</v>
      </c>
      <c r="R77" s="93">
        <v>18.600000000000001</v>
      </c>
      <c r="S77" s="93">
        <v>18.399999999999999</v>
      </c>
      <c r="T77" s="93">
        <v>12.3</v>
      </c>
      <c r="U77" s="93">
        <v>6.1</v>
      </c>
      <c r="V77" s="93">
        <v>16.5</v>
      </c>
      <c r="W77" s="93">
        <v>3.8</v>
      </c>
      <c r="X77" s="93">
        <v>12.5</v>
      </c>
      <c r="Y77" s="93">
        <v>5.4</v>
      </c>
      <c r="Z77" s="93">
        <v>3.5</v>
      </c>
      <c r="AA77" s="93">
        <v>26</v>
      </c>
      <c r="AB77" s="93">
        <v>17.2</v>
      </c>
      <c r="AC77" s="93">
        <v>23.3</v>
      </c>
      <c r="AD77" s="93">
        <v>25</v>
      </c>
      <c r="AE77" s="93">
        <v>20.3</v>
      </c>
      <c r="AF77" s="93">
        <v>15.1</v>
      </c>
      <c r="AG77" s="93">
        <v>20.2</v>
      </c>
      <c r="AH77" s="93">
        <v>19.5</v>
      </c>
      <c r="AI77" s="93"/>
      <c r="AJ77" s="93"/>
      <c r="AK77" s="93"/>
      <c r="AL77" s="93"/>
      <c r="AM77" s="93"/>
      <c r="AN77" s="93"/>
      <c r="AO77" s="93"/>
      <c r="AP77" s="93"/>
      <c r="AQ77" s="93"/>
      <c r="AR77" s="93"/>
      <c r="AS77" s="93"/>
      <c r="AT77" s="93"/>
      <c r="AU77" s="52">
        <v>0.5</v>
      </c>
      <c r="AX77" s="55">
        <f>AVERAGE(H76,H77)</f>
        <v>21.5</v>
      </c>
      <c r="AY77" s="53">
        <v>5</v>
      </c>
      <c r="AZ77" s="53">
        <v>2</v>
      </c>
    </row>
    <row r="78" spans="1:52" ht="11.25" customHeight="1">
      <c r="A78" s="78"/>
      <c r="AX78" s="55"/>
    </row>
    <row r="79" spans="1:52" ht="60" customHeight="1">
      <c r="C79" s="189" t="s">
        <v>1030</v>
      </c>
      <c r="D79" s="189"/>
      <c r="E79" s="189"/>
      <c r="F79" s="189"/>
      <c r="G79" s="189"/>
      <c r="H79" s="189"/>
      <c r="I79" s="189"/>
      <c r="J79" s="189"/>
      <c r="K79" s="189"/>
      <c r="L79" s="189"/>
      <c r="M79" s="189"/>
      <c r="N79" s="189"/>
      <c r="O79" s="189"/>
      <c r="P79" s="189"/>
      <c r="AX79" s="55"/>
    </row>
    <row r="80" spans="1:52" ht="11.25" customHeight="1">
      <c r="C80" s="22" t="s">
        <v>930</v>
      </c>
      <c r="AX80" s="55"/>
    </row>
    <row r="81" spans="1:50" ht="11.25" customHeight="1">
      <c r="AX81" s="55"/>
    </row>
    <row r="85" spans="1:50" ht="11.25" customHeight="1">
      <c r="A85" s="160" t="s">
        <v>860</v>
      </c>
      <c r="C85" s="161"/>
    </row>
    <row r="86" spans="1:50" ht="11.25" customHeight="1">
      <c r="A86" s="165" t="s">
        <v>940</v>
      </c>
      <c r="C86" s="161"/>
    </row>
    <row r="87" spans="1:50" ht="11.25" customHeight="1">
      <c r="A87" s="78"/>
      <c r="C87" s="78"/>
      <c r="D87" s="78"/>
      <c r="E87" s="78"/>
      <c r="F87" s="78"/>
      <c r="G87" s="78"/>
      <c r="H87" s="78"/>
      <c r="I87" s="78"/>
    </row>
    <row r="88" spans="1:50" ht="11.25" customHeight="1">
      <c r="A88" s="78"/>
      <c r="C88" s="78"/>
      <c r="D88" s="78"/>
      <c r="E88" s="78"/>
      <c r="F88" s="78"/>
      <c r="G88" s="78"/>
      <c r="H88" s="78"/>
      <c r="I88" s="78"/>
    </row>
    <row r="89" spans="1:50" ht="11.25" customHeight="1">
      <c r="A89" s="78"/>
      <c r="C89" s="78"/>
      <c r="D89" s="78"/>
      <c r="E89" s="78"/>
      <c r="F89" s="78"/>
      <c r="G89" s="78"/>
      <c r="H89" s="78"/>
      <c r="I89" s="78"/>
    </row>
    <row r="90" spans="1:50" ht="11.25" customHeight="1">
      <c r="A90" s="78"/>
      <c r="C90" s="78"/>
      <c r="D90" s="78"/>
      <c r="E90" s="78"/>
      <c r="F90" s="78"/>
      <c r="G90" s="78"/>
      <c r="H90" s="78"/>
      <c r="I90" s="78"/>
    </row>
    <row r="91" spans="1:50" ht="11.25" customHeight="1">
      <c r="A91" s="78"/>
      <c r="C91" s="78"/>
      <c r="D91" s="78"/>
      <c r="E91" s="78"/>
      <c r="F91" s="78"/>
      <c r="G91" s="78"/>
      <c r="H91" s="78"/>
      <c r="I91" s="78"/>
    </row>
    <row r="92" spans="1:50" ht="11.25" customHeight="1">
      <c r="A92" s="78"/>
      <c r="C92" s="78"/>
      <c r="D92" s="78"/>
      <c r="E92" s="78"/>
      <c r="F92" s="78"/>
      <c r="G92" s="78"/>
      <c r="H92" s="78"/>
      <c r="I92" s="78"/>
    </row>
    <row r="93" spans="1:50" ht="11.25" customHeight="1">
      <c r="A93" s="78"/>
      <c r="C93" s="78"/>
      <c r="D93" s="78"/>
      <c r="E93" s="78"/>
      <c r="F93" s="78"/>
      <c r="G93" s="78"/>
      <c r="H93" s="78"/>
      <c r="I93" s="78"/>
    </row>
    <row r="94" spans="1:50" ht="11.25" customHeight="1">
      <c r="A94" s="78"/>
      <c r="C94" s="78"/>
      <c r="D94" s="78"/>
      <c r="E94" s="78"/>
      <c r="F94" s="78"/>
      <c r="G94" s="78"/>
      <c r="H94" s="78"/>
      <c r="I94" s="78"/>
    </row>
    <row r="95" spans="1:50" ht="11.25" customHeight="1">
      <c r="A95" s="78"/>
      <c r="C95" s="78"/>
      <c r="D95" s="78"/>
      <c r="E95" s="78"/>
      <c r="F95" s="78"/>
      <c r="G95" s="78"/>
      <c r="H95" s="78"/>
      <c r="I95" s="78"/>
    </row>
    <row r="96" spans="1:50" ht="11.25" customHeight="1">
      <c r="A96" s="78"/>
      <c r="C96" s="78"/>
      <c r="D96" s="78"/>
      <c r="E96" s="78"/>
      <c r="F96" s="78"/>
      <c r="G96" s="78"/>
      <c r="H96" s="78"/>
      <c r="I96" s="78"/>
    </row>
    <row r="97" spans="1:9" ht="11.25" customHeight="1">
      <c r="A97" s="78"/>
      <c r="C97" s="78"/>
      <c r="D97" s="78"/>
      <c r="E97" s="78"/>
      <c r="F97" s="78"/>
      <c r="G97" s="78"/>
      <c r="H97" s="78"/>
      <c r="I97" s="78"/>
    </row>
    <row r="98" spans="1:9" ht="11.25" customHeight="1">
      <c r="A98" s="78"/>
      <c r="C98" s="78"/>
      <c r="D98" s="78"/>
      <c r="E98" s="78"/>
      <c r="F98" s="78"/>
      <c r="G98" s="78"/>
      <c r="H98" s="78"/>
      <c r="I98" s="78"/>
    </row>
    <row r="99" spans="1:9" ht="11.25" customHeight="1">
      <c r="A99" s="78"/>
      <c r="C99" s="78"/>
      <c r="D99" s="78"/>
      <c r="E99" s="78"/>
      <c r="F99" s="78"/>
      <c r="G99" s="78"/>
      <c r="H99" s="78"/>
      <c r="I99" s="78"/>
    </row>
    <row r="100" spans="1:9" ht="11.25" customHeight="1">
      <c r="A100" s="78"/>
      <c r="C100" s="78"/>
      <c r="D100" s="78"/>
      <c r="E100" s="78"/>
      <c r="F100" s="78"/>
      <c r="G100" s="78"/>
      <c r="H100" s="78"/>
      <c r="I100" s="78"/>
    </row>
    <row r="101" spans="1:9" ht="11.25" customHeight="1">
      <c r="A101" s="78"/>
      <c r="C101" s="78"/>
      <c r="D101" s="78"/>
      <c r="E101" s="78"/>
      <c r="F101" s="78"/>
      <c r="G101" s="78"/>
      <c r="H101" s="78"/>
      <c r="I101" s="78"/>
    </row>
    <row r="102" spans="1:9" ht="11.25" customHeight="1">
      <c r="A102" s="78"/>
      <c r="C102" s="78"/>
      <c r="D102" s="78"/>
      <c r="E102" s="78"/>
      <c r="F102" s="78"/>
      <c r="G102" s="78"/>
      <c r="H102" s="78"/>
      <c r="I102" s="78"/>
    </row>
    <row r="103" spans="1:9" ht="11.25" customHeight="1">
      <c r="A103" s="78"/>
      <c r="C103" s="78"/>
      <c r="D103" s="78"/>
      <c r="E103" s="78"/>
      <c r="F103" s="78"/>
      <c r="G103" s="78"/>
      <c r="H103" s="78"/>
      <c r="I103" s="78"/>
    </row>
    <row r="104" spans="1:9" ht="11.25" customHeight="1">
      <c r="A104" s="78"/>
      <c r="C104" s="78"/>
      <c r="D104" s="78"/>
      <c r="E104" s="78"/>
      <c r="F104" s="78"/>
      <c r="G104" s="78"/>
      <c r="H104" s="78"/>
      <c r="I104" s="78"/>
    </row>
    <row r="105" spans="1:9" ht="11.25" customHeight="1">
      <c r="A105" s="78"/>
      <c r="C105" s="78"/>
      <c r="D105" s="78"/>
      <c r="E105" s="78"/>
      <c r="F105" s="78"/>
      <c r="G105" s="78"/>
      <c r="H105" s="78"/>
      <c r="I105" s="78"/>
    </row>
    <row r="106" spans="1:9" ht="11.25" customHeight="1">
      <c r="A106" s="78"/>
      <c r="C106" s="78"/>
      <c r="D106" s="78"/>
      <c r="E106" s="78"/>
      <c r="F106" s="78"/>
      <c r="G106" s="78"/>
      <c r="H106" s="78"/>
      <c r="I106" s="78"/>
    </row>
    <row r="107" spans="1:9" ht="11.25" customHeight="1">
      <c r="A107" s="78"/>
      <c r="C107" s="78"/>
      <c r="D107" s="78"/>
      <c r="E107" s="78"/>
      <c r="F107" s="78"/>
      <c r="G107" s="78"/>
      <c r="H107" s="78"/>
      <c r="I107" s="78"/>
    </row>
    <row r="108" spans="1:9" ht="11.25" customHeight="1">
      <c r="A108" s="78"/>
      <c r="C108" s="78"/>
      <c r="D108" s="78"/>
      <c r="E108" s="78"/>
      <c r="F108" s="78"/>
      <c r="G108" s="78"/>
      <c r="H108" s="78"/>
      <c r="I108" s="78"/>
    </row>
    <row r="109" spans="1:9" ht="11.25" customHeight="1">
      <c r="A109" s="78"/>
      <c r="C109" s="78"/>
      <c r="D109" s="78"/>
      <c r="E109" s="78"/>
      <c r="F109" s="78"/>
      <c r="G109" s="78"/>
      <c r="H109" s="78"/>
      <c r="I109" s="78"/>
    </row>
    <row r="110" spans="1:9" ht="11.25" customHeight="1">
      <c r="A110" s="78"/>
      <c r="C110" s="78"/>
      <c r="D110" s="78"/>
      <c r="E110" s="78"/>
      <c r="F110" s="78"/>
      <c r="G110" s="78"/>
      <c r="H110" s="78"/>
      <c r="I110" s="78"/>
    </row>
    <row r="111" spans="1:9" ht="11.25" customHeight="1">
      <c r="A111" s="78"/>
      <c r="C111" s="78"/>
      <c r="D111" s="78"/>
      <c r="E111" s="78"/>
      <c r="F111" s="78"/>
      <c r="G111" s="78"/>
      <c r="H111" s="78"/>
      <c r="I111" s="78"/>
    </row>
    <row r="112" spans="1:9" ht="11.25" customHeight="1">
      <c r="A112" s="78"/>
      <c r="C112" s="78"/>
      <c r="D112" s="78"/>
      <c r="E112" s="78"/>
      <c r="F112" s="78"/>
      <c r="G112" s="78"/>
      <c r="H112" s="78"/>
      <c r="I112" s="78"/>
    </row>
    <row r="113" spans="1:9" ht="11.25" customHeight="1">
      <c r="A113" s="78"/>
      <c r="C113" s="78"/>
      <c r="D113" s="78"/>
      <c r="E113" s="78"/>
      <c r="F113" s="78"/>
      <c r="G113" s="78"/>
      <c r="H113" s="78"/>
      <c r="I113" s="78"/>
    </row>
    <row r="114" spans="1:9" ht="11.25" customHeight="1">
      <c r="A114" s="78"/>
      <c r="C114" s="78"/>
      <c r="D114" s="78"/>
      <c r="E114" s="78"/>
      <c r="F114" s="78"/>
      <c r="G114" s="78"/>
      <c r="H114" s="78"/>
      <c r="I114" s="78"/>
    </row>
    <row r="115" spans="1:9" ht="11.25" customHeight="1">
      <c r="A115" s="78"/>
      <c r="C115" s="78"/>
      <c r="D115" s="78"/>
      <c r="E115" s="78"/>
      <c r="F115" s="78"/>
      <c r="G115" s="78"/>
      <c r="H115" s="78"/>
      <c r="I115" s="78"/>
    </row>
    <row r="116" spans="1:9" ht="11.25" customHeight="1">
      <c r="A116" s="78"/>
      <c r="C116" s="78"/>
      <c r="D116" s="78"/>
      <c r="E116" s="78"/>
      <c r="F116" s="78"/>
      <c r="G116" s="78"/>
      <c r="H116" s="78"/>
      <c r="I116" s="78"/>
    </row>
    <row r="117" spans="1:9" ht="11.25" customHeight="1">
      <c r="A117" s="78"/>
      <c r="C117" s="78"/>
      <c r="D117" s="78"/>
      <c r="E117" s="78"/>
      <c r="F117" s="78"/>
      <c r="G117" s="78"/>
      <c r="H117" s="78"/>
      <c r="I117" s="78"/>
    </row>
    <row r="118" spans="1:9" ht="11.25" customHeight="1">
      <c r="A118" s="78"/>
      <c r="C118" s="78"/>
      <c r="D118" s="78"/>
      <c r="E118" s="78"/>
      <c r="F118" s="78"/>
      <c r="G118" s="78"/>
      <c r="H118" s="78"/>
      <c r="I118" s="78"/>
    </row>
    <row r="119" spans="1:9" ht="11.25" customHeight="1">
      <c r="A119" s="78"/>
      <c r="C119" s="78"/>
      <c r="D119" s="78"/>
      <c r="E119" s="78"/>
      <c r="F119" s="78"/>
      <c r="G119" s="78"/>
      <c r="H119" s="78"/>
      <c r="I119" s="78"/>
    </row>
    <row r="120" spans="1:9" ht="11.25" customHeight="1">
      <c r="A120" s="78"/>
      <c r="C120" s="78"/>
      <c r="D120" s="78"/>
      <c r="E120" s="78"/>
      <c r="F120" s="78"/>
      <c r="G120" s="78"/>
      <c r="H120" s="78"/>
      <c r="I120" s="78"/>
    </row>
    <row r="121" spans="1:9" ht="11.25" customHeight="1">
      <c r="A121" s="78"/>
      <c r="C121" s="78"/>
      <c r="D121" s="78"/>
      <c r="E121" s="78"/>
      <c r="F121" s="78"/>
      <c r="G121" s="78"/>
      <c r="H121" s="78"/>
      <c r="I121" s="78"/>
    </row>
    <row r="122" spans="1:9" ht="11.25" customHeight="1">
      <c r="A122" s="78"/>
      <c r="C122" s="78"/>
      <c r="D122" s="78"/>
      <c r="E122" s="78"/>
      <c r="F122" s="78"/>
      <c r="G122" s="78"/>
      <c r="H122" s="78"/>
      <c r="I122" s="78"/>
    </row>
    <row r="123" spans="1:9" ht="11.25" customHeight="1">
      <c r="A123" s="78"/>
      <c r="C123" s="78"/>
      <c r="D123" s="78"/>
      <c r="E123" s="78"/>
      <c r="F123" s="78"/>
      <c r="G123" s="78"/>
      <c r="H123" s="78"/>
      <c r="I123" s="78"/>
    </row>
    <row r="124" spans="1:9" ht="11.25" customHeight="1">
      <c r="A124" s="78"/>
      <c r="C124" s="78"/>
      <c r="D124" s="78"/>
      <c r="E124" s="78"/>
      <c r="F124" s="78"/>
      <c r="G124" s="78"/>
      <c r="H124" s="78"/>
      <c r="I124" s="78"/>
    </row>
    <row r="125" spans="1:9" ht="11.25" customHeight="1">
      <c r="A125" s="78"/>
      <c r="C125" s="78"/>
      <c r="D125" s="78"/>
      <c r="E125" s="78"/>
      <c r="F125" s="78"/>
      <c r="G125" s="78"/>
      <c r="H125" s="78"/>
      <c r="I125" s="78"/>
    </row>
    <row r="126" spans="1:9" ht="11.25" customHeight="1">
      <c r="A126" s="78"/>
      <c r="C126" s="78"/>
      <c r="D126" s="78"/>
      <c r="E126" s="78"/>
      <c r="F126" s="78"/>
      <c r="G126" s="78"/>
      <c r="H126" s="78"/>
      <c r="I126" s="78"/>
    </row>
    <row r="127" spans="1:9" ht="11.25" customHeight="1">
      <c r="A127" s="78"/>
      <c r="C127" s="78"/>
      <c r="D127" s="78"/>
      <c r="E127" s="78"/>
      <c r="F127" s="78"/>
      <c r="G127" s="78"/>
      <c r="H127" s="78"/>
      <c r="I127" s="78"/>
    </row>
    <row r="128" spans="1:9" ht="11.25" customHeight="1">
      <c r="A128" s="78"/>
      <c r="C128" s="78"/>
      <c r="D128" s="78"/>
      <c r="E128" s="78"/>
      <c r="F128" s="78"/>
      <c r="G128" s="78"/>
      <c r="H128" s="78"/>
      <c r="I128" s="78"/>
    </row>
    <row r="129" spans="1:33" ht="11.25" customHeight="1">
      <c r="A129" s="78"/>
      <c r="C129" s="78"/>
      <c r="D129" s="78"/>
      <c r="E129" s="78"/>
      <c r="F129" s="78"/>
      <c r="G129" s="78"/>
      <c r="H129" s="78"/>
      <c r="I129" s="78"/>
      <c r="Z129" s="81"/>
      <c r="AC129" s="87"/>
      <c r="AD129" s="87"/>
      <c r="AE129" s="87"/>
      <c r="AF129" s="87"/>
      <c r="AG129" s="6"/>
    </row>
    <row r="130" spans="1:33" ht="11.25" customHeight="1">
      <c r="A130" s="78"/>
      <c r="C130" s="78"/>
      <c r="D130" s="78"/>
      <c r="E130" s="78"/>
      <c r="F130" s="78"/>
      <c r="G130" s="78"/>
      <c r="H130" s="78"/>
      <c r="I130" s="78"/>
      <c r="Z130" s="81"/>
      <c r="AC130" s="87"/>
      <c r="AD130" s="87"/>
      <c r="AE130" s="87"/>
      <c r="AF130" s="87"/>
      <c r="AG130" s="6"/>
    </row>
    <row r="131" spans="1:33" ht="11.25" customHeight="1">
      <c r="A131" s="78"/>
      <c r="C131" s="78"/>
      <c r="D131" s="78"/>
      <c r="E131" s="78"/>
      <c r="F131" s="78"/>
      <c r="G131" s="78"/>
      <c r="H131" s="78"/>
      <c r="I131" s="78"/>
      <c r="Z131" s="81"/>
      <c r="AC131" s="87"/>
      <c r="AD131" s="87"/>
      <c r="AE131" s="87"/>
      <c r="AF131" s="87"/>
      <c r="AG131" s="6"/>
    </row>
    <row r="132" spans="1:33" ht="11.25" customHeight="1">
      <c r="A132" s="78"/>
      <c r="C132" s="78"/>
      <c r="D132" s="78"/>
      <c r="E132" s="78"/>
      <c r="F132" s="78"/>
      <c r="G132" s="78"/>
      <c r="H132" s="78"/>
      <c r="I132" s="78"/>
      <c r="Z132" s="81"/>
      <c r="AC132" s="87"/>
      <c r="AD132" s="87"/>
      <c r="AE132" s="87"/>
      <c r="AF132" s="87"/>
      <c r="AG132" s="6"/>
    </row>
    <row r="133" spans="1:33" ht="11.25" customHeight="1">
      <c r="A133" s="78"/>
      <c r="C133" s="78"/>
      <c r="D133" s="78"/>
      <c r="E133" s="78"/>
      <c r="F133" s="78"/>
      <c r="G133" s="78"/>
      <c r="H133" s="78"/>
      <c r="I133" s="78"/>
      <c r="Z133" s="81"/>
      <c r="AC133" s="87"/>
      <c r="AD133" s="87"/>
      <c r="AE133" s="87"/>
      <c r="AF133" s="87"/>
      <c r="AG133" s="6"/>
    </row>
    <row r="134" spans="1:33" ht="11.25" customHeight="1">
      <c r="A134" s="78"/>
      <c r="C134" s="78"/>
      <c r="D134" s="78"/>
      <c r="E134" s="78"/>
      <c r="F134" s="78"/>
      <c r="G134" s="78"/>
      <c r="H134" s="78"/>
      <c r="I134" s="78"/>
      <c r="Z134" s="81"/>
      <c r="AC134" s="87"/>
      <c r="AD134" s="87"/>
      <c r="AE134" s="87"/>
      <c r="AF134" s="87"/>
      <c r="AG134" s="6"/>
    </row>
    <row r="135" spans="1:33" ht="11.25" customHeight="1">
      <c r="A135" s="78"/>
      <c r="C135" s="78"/>
      <c r="D135" s="78"/>
      <c r="E135" s="78"/>
      <c r="F135" s="78"/>
      <c r="G135" s="78"/>
      <c r="H135" s="78"/>
      <c r="I135" s="78"/>
      <c r="Z135" s="81"/>
      <c r="AC135" s="87"/>
      <c r="AD135" s="87"/>
      <c r="AE135" s="87"/>
      <c r="AF135" s="87"/>
      <c r="AG135" s="14"/>
    </row>
    <row r="136" spans="1:33" ht="11.25" customHeight="1">
      <c r="A136" s="78"/>
      <c r="C136" s="78"/>
      <c r="D136" s="78"/>
      <c r="E136" s="78"/>
      <c r="F136" s="78"/>
      <c r="G136" s="78"/>
      <c r="H136" s="78"/>
      <c r="I136" s="78"/>
      <c r="Z136" s="81"/>
      <c r="AC136" s="87"/>
      <c r="AD136" s="87"/>
      <c r="AE136" s="87"/>
      <c r="AF136" s="87"/>
      <c r="AG136" s="6"/>
    </row>
    <row r="137" spans="1:33" ht="11.25" customHeight="1">
      <c r="A137" s="78"/>
      <c r="C137" s="78"/>
      <c r="D137" s="78"/>
      <c r="E137" s="78"/>
      <c r="F137" s="78"/>
      <c r="G137" s="78"/>
      <c r="H137" s="78"/>
      <c r="I137" s="78"/>
      <c r="Z137" s="81"/>
      <c r="AC137" s="87"/>
      <c r="AD137" s="87"/>
      <c r="AE137" s="87"/>
      <c r="AF137" s="87"/>
      <c r="AG137" s="6"/>
    </row>
    <row r="138" spans="1:33" ht="11.25" customHeight="1">
      <c r="A138" s="78"/>
      <c r="C138" s="78"/>
      <c r="D138" s="78"/>
      <c r="E138" s="78"/>
      <c r="F138" s="78"/>
      <c r="G138" s="78"/>
      <c r="H138" s="78"/>
      <c r="I138" s="78"/>
      <c r="Z138" s="81"/>
      <c r="AC138" s="87"/>
      <c r="AD138" s="87"/>
      <c r="AE138" s="87"/>
      <c r="AF138" s="87"/>
      <c r="AG138" s="6"/>
    </row>
    <row r="139" spans="1:33" ht="11.25" customHeight="1">
      <c r="A139" s="78"/>
      <c r="C139" s="78"/>
      <c r="D139" s="78"/>
      <c r="E139" s="78"/>
      <c r="F139" s="78"/>
      <c r="G139" s="78"/>
      <c r="H139" s="78"/>
      <c r="I139" s="78"/>
      <c r="Z139" s="81"/>
      <c r="AC139" s="87"/>
      <c r="AD139" s="87"/>
      <c r="AE139" s="87"/>
      <c r="AF139" s="87"/>
      <c r="AG139" s="6"/>
    </row>
    <row r="140" spans="1:33" ht="11.25" customHeight="1">
      <c r="A140" s="78"/>
      <c r="C140" s="78"/>
      <c r="D140" s="78"/>
      <c r="E140" s="78"/>
      <c r="F140" s="78"/>
      <c r="G140" s="78"/>
      <c r="H140" s="78"/>
      <c r="I140" s="78"/>
      <c r="Z140" s="81"/>
      <c r="AC140" s="87"/>
      <c r="AD140" s="87"/>
      <c r="AE140" s="87"/>
      <c r="AF140" s="87"/>
      <c r="AG140" s="6"/>
    </row>
    <row r="141" spans="1:33" ht="11.25" customHeight="1">
      <c r="A141" s="78"/>
      <c r="C141" s="78"/>
      <c r="D141" s="78"/>
      <c r="E141" s="78"/>
      <c r="F141" s="78"/>
      <c r="G141" s="78"/>
      <c r="H141" s="78"/>
      <c r="I141" s="78"/>
      <c r="Z141" s="81"/>
      <c r="AC141" s="87"/>
      <c r="AD141" s="87"/>
      <c r="AE141" s="87"/>
      <c r="AF141" s="87"/>
      <c r="AG141" s="6"/>
    </row>
    <row r="142" spans="1:33" ht="11.25" customHeight="1">
      <c r="A142" s="78"/>
      <c r="C142" s="78"/>
      <c r="D142" s="78"/>
      <c r="E142" s="78"/>
      <c r="F142" s="78"/>
      <c r="G142" s="78"/>
      <c r="H142" s="78"/>
      <c r="I142" s="78"/>
      <c r="Z142" s="81"/>
      <c r="AC142" s="87"/>
      <c r="AD142" s="87"/>
      <c r="AE142" s="87"/>
      <c r="AF142" s="87"/>
      <c r="AG142" s="6"/>
    </row>
    <row r="143" spans="1:33" ht="11.25" customHeight="1">
      <c r="A143" s="78"/>
      <c r="C143" s="78"/>
      <c r="D143" s="78"/>
      <c r="E143" s="78"/>
      <c r="F143" s="78"/>
      <c r="G143" s="78"/>
      <c r="H143" s="78"/>
      <c r="I143" s="78"/>
      <c r="Z143" s="81"/>
      <c r="AC143" s="87"/>
      <c r="AD143" s="87"/>
      <c r="AE143" s="87"/>
      <c r="AF143" s="87"/>
      <c r="AG143" s="6"/>
    </row>
    <row r="144" spans="1:33" ht="11.25" customHeight="1">
      <c r="A144" s="78"/>
      <c r="C144" s="78"/>
      <c r="D144" s="78"/>
      <c r="E144" s="78"/>
      <c r="F144" s="78"/>
      <c r="G144" s="78"/>
      <c r="H144" s="78"/>
      <c r="I144" s="78"/>
      <c r="Z144" s="81"/>
      <c r="AC144" s="87"/>
      <c r="AD144" s="87"/>
      <c r="AE144" s="87"/>
      <c r="AF144" s="87"/>
    </row>
    <row r="145" spans="1:33" ht="11.25" customHeight="1">
      <c r="A145" s="78"/>
      <c r="C145" s="78"/>
      <c r="D145" s="78"/>
      <c r="E145" s="78"/>
      <c r="F145" s="78"/>
      <c r="G145" s="78"/>
      <c r="H145" s="78"/>
      <c r="I145" s="78"/>
      <c r="Z145" s="81"/>
      <c r="AC145" s="87"/>
      <c r="AD145" s="87"/>
      <c r="AE145" s="87"/>
      <c r="AF145" s="87"/>
    </row>
    <row r="146" spans="1:33" ht="11.25" customHeight="1">
      <c r="A146" s="78"/>
      <c r="C146" s="78"/>
      <c r="D146" s="78"/>
      <c r="E146" s="78"/>
      <c r="F146" s="78"/>
      <c r="G146" s="78"/>
      <c r="H146" s="78"/>
      <c r="I146" s="78"/>
      <c r="Z146" s="81"/>
      <c r="AC146" s="87"/>
      <c r="AD146" s="87"/>
      <c r="AE146" s="87"/>
      <c r="AF146" s="87"/>
    </row>
    <row r="147" spans="1:33" ht="11.25" customHeight="1">
      <c r="A147" s="78"/>
      <c r="C147" s="78"/>
      <c r="D147" s="78"/>
      <c r="E147" s="78"/>
      <c r="F147" s="78"/>
      <c r="G147" s="78"/>
      <c r="H147" s="78"/>
      <c r="I147" s="78"/>
      <c r="Z147" s="81"/>
      <c r="AC147" s="87"/>
      <c r="AD147" s="87"/>
      <c r="AE147" s="87"/>
      <c r="AF147" s="87"/>
    </row>
    <row r="148" spans="1:33" ht="11.25" customHeight="1">
      <c r="A148" s="78"/>
      <c r="C148" s="78"/>
      <c r="D148" s="78"/>
      <c r="E148" s="78"/>
      <c r="F148" s="78"/>
      <c r="G148" s="78"/>
      <c r="H148" s="78"/>
      <c r="I148" s="78"/>
      <c r="Z148" s="81"/>
      <c r="AC148" s="87"/>
      <c r="AD148" s="87"/>
      <c r="AE148" s="87"/>
      <c r="AF148" s="87"/>
    </row>
    <row r="149" spans="1:33" ht="11.25" customHeight="1">
      <c r="A149" s="78"/>
      <c r="C149" s="78"/>
      <c r="D149" s="78"/>
      <c r="E149" s="78"/>
      <c r="F149" s="78"/>
      <c r="G149" s="78"/>
      <c r="H149" s="78"/>
      <c r="I149" s="78"/>
      <c r="Z149" s="81"/>
    </row>
    <row r="150" spans="1:33" ht="11.25" customHeight="1">
      <c r="A150" s="78"/>
      <c r="C150" s="78"/>
      <c r="D150" s="78"/>
      <c r="E150" s="78"/>
      <c r="F150" s="78"/>
      <c r="G150" s="78"/>
      <c r="H150" s="78"/>
      <c r="I150" s="78"/>
      <c r="Z150" s="81"/>
      <c r="AG150" s="6"/>
    </row>
    <row r="151" spans="1:33" ht="11.25" customHeight="1">
      <c r="A151" s="78"/>
      <c r="C151" s="78"/>
      <c r="D151" s="78"/>
      <c r="E151" s="78"/>
      <c r="F151" s="78"/>
      <c r="G151" s="78"/>
      <c r="H151" s="78"/>
      <c r="I151" s="78"/>
      <c r="Z151" s="81"/>
      <c r="AG151" s="6"/>
    </row>
    <row r="152" spans="1:33" ht="11.25" customHeight="1">
      <c r="A152" s="78"/>
      <c r="C152" s="78"/>
      <c r="D152" s="78"/>
      <c r="E152" s="78"/>
      <c r="F152" s="78"/>
      <c r="G152" s="78"/>
      <c r="H152" s="78"/>
      <c r="I152" s="78"/>
      <c r="Z152" s="81"/>
      <c r="AG152" s="6"/>
    </row>
    <row r="153" spans="1:33" ht="11.25" customHeight="1">
      <c r="A153" s="78"/>
      <c r="C153" s="78"/>
      <c r="D153" s="78"/>
      <c r="E153" s="78"/>
      <c r="F153" s="78"/>
      <c r="G153" s="78"/>
      <c r="H153" s="78"/>
      <c r="I153" s="78"/>
      <c r="Z153" s="81"/>
      <c r="AG153" s="6"/>
    </row>
    <row r="154" spans="1:33" ht="11.25" customHeight="1">
      <c r="A154" s="78"/>
      <c r="C154" s="78"/>
      <c r="D154" s="78"/>
      <c r="E154" s="78"/>
      <c r="F154" s="78"/>
      <c r="G154" s="78"/>
      <c r="H154" s="78"/>
      <c r="I154" s="78"/>
      <c r="Z154" s="81"/>
      <c r="AG154" s="6"/>
    </row>
    <row r="155" spans="1:33" ht="11.25" customHeight="1">
      <c r="A155" s="78"/>
      <c r="C155" s="78"/>
      <c r="D155" s="78"/>
      <c r="E155" s="78"/>
      <c r="F155" s="78"/>
      <c r="G155" s="78"/>
      <c r="H155" s="78"/>
      <c r="I155" s="78"/>
      <c r="Z155" s="81"/>
      <c r="AG155" s="6"/>
    </row>
    <row r="156" spans="1:33" ht="11.25" customHeight="1">
      <c r="A156" s="78"/>
      <c r="C156" s="78"/>
      <c r="D156" s="78"/>
      <c r="E156" s="78"/>
      <c r="F156" s="78"/>
      <c r="G156" s="78"/>
      <c r="H156" s="78"/>
      <c r="I156" s="78"/>
      <c r="Z156" s="81"/>
      <c r="AG156" s="6"/>
    </row>
    <row r="157" spans="1:33" ht="11.25" customHeight="1">
      <c r="A157" s="78"/>
      <c r="C157" s="78"/>
      <c r="D157" s="78"/>
      <c r="E157" s="78"/>
      <c r="F157" s="78"/>
      <c r="G157" s="78"/>
      <c r="H157" s="78"/>
      <c r="I157" s="78"/>
      <c r="Z157" s="81"/>
      <c r="AG157" s="6"/>
    </row>
    <row r="158" spans="1:33" ht="11.25" customHeight="1">
      <c r="A158" s="78"/>
      <c r="C158" s="78"/>
      <c r="D158" s="78"/>
      <c r="E158" s="78"/>
      <c r="F158" s="78"/>
      <c r="G158" s="78"/>
      <c r="H158" s="78"/>
      <c r="I158" s="78"/>
      <c r="Z158" s="81"/>
      <c r="AG158" s="6"/>
    </row>
    <row r="159" spans="1:33" ht="11.25" customHeight="1">
      <c r="A159" s="78"/>
      <c r="C159" s="78"/>
      <c r="D159" s="78"/>
      <c r="E159" s="78"/>
      <c r="F159" s="78"/>
      <c r="G159" s="78"/>
      <c r="H159" s="78"/>
      <c r="I159" s="78"/>
      <c r="Z159" s="81"/>
      <c r="AG159" s="6"/>
    </row>
    <row r="160" spans="1:33" ht="11.25" customHeight="1">
      <c r="A160" s="78"/>
      <c r="C160" s="78"/>
      <c r="D160" s="78"/>
      <c r="E160" s="78"/>
      <c r="F160" s="78"/>
      <c r="G160" s="78"/>
      <c r="H160" s="78"/>
      <c r="I160" s="78"/>
      <c r="Z160" s="81"/>
      <c r="AG160" s="6"/>
    </row>
    <row r="161" spans="1:33" ht="11.25" customHeight="1">
      <c r="A161" s="78"/>
      <c r="C161" s="78"/>
      <c r="D161" s="78"/>
      <c r="E161" s="78"/>
      <c r="F161" s="78"/>
      <c r="G161" s="78"/>
      <c r="H161" s="78"/>
      <c r="I161" s="78"/>
      <c r="Z161" s="81"/>
      <c r="AG161" s="6"/>
    </row>
    <row r="162" spans="1:33" ht="11.25" customHeight="1">
      <c r="A162" s="78"/>
      <c r="C162" s="78"/>
      <c r="D162" s="78"/>
      <c r="E162" s="78"/>
      <c r="F162" s="78"/>
      <c r="G162" s="78"/>
      <c r="H162" s="78"/>
      <c r="I162" s="78"/>
      <c r="Z162" s="81"/>
      <c r="AG162" s="6"/>
    </row>
    <row r="163" spans="1:33" ht="11.25" customHeight="1">
      <c r="A163" s="78"/>
      <c r="C163" s="78"/>
      <c r="D163" s="78"/>
      <c r="E163" s="78"/>
      <c r="F163" s="78"/>
      <c r="G163" s="78"/>
      <c r="H163" s="78"/>
      <c r="I163" s="78"/>
      <c r="Z163" s="81"/>
      <c r="AG163" s="6"/>
    </row>
    <row r="164" spans="1:33" ht="11.25" customHeight="1">
      <c r="A164" s="78"/>
      <c r="C164" s="78"/>
      <c r="D164" s="78"/>
      <c r="E164" s="78"/>
      <c r="F164" s="78"/>
      <c r="G164" s="78"/>
      <c r="H164" s="78"/>
      <c r="I164" s="78"/>
      <c r="Z164" s="81"/>
      <c r="AG164" s="6"/>
    </row>
    <row r="165" spans="1:33" ht="11.25" customHeight="1">
      <c r="A165" s="78"/>
      <c r="C165" s="78"/>
      <c r="D165" s="78"/>
      <c r="E165" s="78"/>
      <c r="F165" s="78"/>
      <c r="G165" s="78"/>
      <c r="H165" s="78"/>
      <c r="I165" s="78"/>
      <c r="Z165" s="81"/>
      <c r="AG165" s="6"/>
    </row>
    <row r="166" spans="1:33" ht="11.25" customHeight="1">
      <c r="A166" s="78"/>
      <c r="C166" s="78"/>
      <c r="D166" s="78"/>
      <c r="E166" s="78"/>
      <c r="F166" s="78"/>
      <c r="G166" s="78"/>
      <c r="H166" s="78"/>
      <c r="I166" s="78"/>
      <c r="Z166" s="81"/>
      <c r="AG166" s="6"/>
    </row>
    <row r="167" spans="1:33" ht="11.25" customHeight="1">
      <c r="A167" s="78"/>
      <c r="C167" s="78"/>
      <c r="D167" s="78"/>
      <c r="E167" s="78"/>
      <c r="F167" s="78"/>
      <c r="G167" s="78"/>
      <c r="H167" s="78"/>
      <c r="I167" s="78"/>
      <c r="Z167" s="81"/>
      <c r="AG167" s="6" t="s">
        <v>873</v>
      </c>
    </row>
    <row r="168" spans="1:33" ht="11.25" customHeight="1">
      <c r="A168" s="78"/>
      <c r="C168" s="78"/>
      <c r="D168" s="78"/>
      <c r="E168" s="78"/>
      <c r="F168" s="78"/>
      <c r="G168" s="78"/>
      <c r="H168" s="78"/>
      <c r="I168" s="78"/>
      <c r="Z168" s="81"/>
      <c r="AG168" s="6" t="s">
        <v>873</v>
      </c>
    </row>
    <row r="169" spans="1:33" ht="11.25" customHeight="1">
      <c r="A169" s="78"/>
      <c r="C169" s="78"/>
      <c r="D169" s="78"/>
      <c r="E169" s="78"/>
      <c r="F169" s="78"/>
      <c r="G169" s="78"/>
      <c r="H169" s="78"/>
      <c r="I169" s="78"/>
      <c r="Z169" s="81"/>
      <c r="AG169" s="6" t="s">
        <v>873</v>
      </c>
    </row>
    <row r="170" spans="1:33" ht="11.25" customHeight="1">
      <c r="A170" s="78"/>
      <c r="C170" s="78"/>
      <c r="D170" s="78"/>
      <c r="E170" s="78"/>
      <c r="F170" s="78"/>
      <c r="G170" s="78"/>
      <c r="H170" s="78"/>
      <c r="I170" s="78"/>
      <c r="Z170" s="81"/>
      <c r="AG170" s="6" t="s">
        <v>873</v>
      </c>
    </row>
    <row r="171" spans="1:33" ht="11.25" customHeight="1">
      <c r="A171" s="78"/>
      <c r="C171" s="78"/>
      <c r="D171" s="78"/>
      <c r="E171" s="78"/>
      <c r="F171" s="78"/>
      <c r="G171" s="78"/>
      <c r="H171" s="78"/>
      <c r="I171" s="78"/>
      <c r="Z171" s="81"/>
      <c r="AG171" s="6" t="s">
        <v>873</v>
      </c>
    </row>
    <row r="172" spans="1:33" ht="11.25" customHeight="1">
      <c r="A172" s="78"/>
      <c r="C172" s="78"/>
      <c r="D172" s="78"/>
      <c r="E172" s="78"/>
      <c r="F172" s="78"/>
      <c r="G172" s="78"/>
      <c r="H172" s="78"/>
      <c r="I172" s="78"/>
      <c r="Z172" s="81"/>
      <c r="AG172" s="6" t="s">
        <v>873</v>
      </c>
    </row>
    <row r="173" spans="1:33" ht="11.25" customHeight="1">
      <c r="A173" s="78"/>
      <c r="C173" s="78"/>
      <c r="D173" s="78"/>
      <c r="E173" s="78"/>
      <c r="F173" s="78"/>
      <c r="G173" s="78"/>
      <c r="H173" s="78"/>
      <c r="I173" s="78"/>
      <c r="Z173" s="81"/>
      <c r="AG173" s="6" t="s">
        <v>873</v>
      </c>
    </row>
    <row r="174" spans="1:33" ht="11.25" customHeight="1">
      <c r="A174" s="78"/>
      <c r="C174" s="78"/>
      <c r="D174" s="78"/>
      <c r="E174" s="78"/>
      <c r="F174" s="78"/>
      <c r="G174" s="78"/>
      <c r="H174" s="78"/>
      <c r="I174" s="78"/>
      <c r="Z174" s="81"/>
      <c r="AG174" s="6" t="s">
        <v>873</v>
      </c>
    </row>
    <row r="175" spans="1:33" ht="11.25" customHeight="1">
      <c r="A175" s="78"/>
      <c r="C175" s="78"/>
      <c r="D175" s="78"/>
      <c r="E175" s="78"/>
      <c r="F175" s="78"/>
      <c r="G175" s="78"/>
      <c r="H175" s="78"/>
      <c r="I175" s="78"/>
      <c r="Z175" s="81"/>
      <c r="AG175" s="6" t="s">
        <v>873</v>
      </c>
    </row>
    <row r="176" spans="1:33" ht="11.25" customHeight="1">
      <c r="A176" s="78"/>
      <c r="C176" s="78"/>
      <c r="D176" s="78"/>
      <c r="E176" s="78"/>
      <c r="F176" s="78"/>
      <c r="G176" s="78"/>
      <c r="H176" s="78"/>
      <c r="I176" s="78"/>
      <c r="Z176" s="81"/>
      <c r="AG176" s="6" t="s">
        <v>873</v>
      </c>
    </row>
    <row r="177" spans="1:33" ht="11.25" customHeight="1">
      <c r="A177" s="78"/>
      <c r="C177" s="78"/>
      <c r="D177" s="78"/>
      <c r="E177" s="78"/>
      <c r="F177" s="78"/>
      <c r="G177" s="78"/>
      <c r="H177" s="78"/>
      <c r="I177" s="78"/>
      <c r="Z177" s="81"/>
      <c r="AG177" s="6" t="s">
        <v>873</v>
      </c>
    </row>
    <row r="178" spans="1:33" ht="11.25" customHeight="1">
      <c r="A178" s="78"/>
      <c r="C178" s="78"/>
      <c r="D178" s="78"/>
      <c r="E178" s="78"/>
      <c r="F178" s="78"/>
      <c r="G178" s="78"/>
      <c r="H178" s="78"/>
      <c r="I178" s="78"/>
      <c r="Z178" s="81"/>
      <c r="AG178" s="6" t="s">
        <v>873</v>
      </c>
    </row>
    <row r="179" spans="1:33" ht="11.25" customHeight="1">
      <c r="A179" s="78"/>
      <c r="C179" s="78"/>
      <c r="D179" s="78"/>
      <c r="E179" s="78"/>
      <c r="F179" s="78"/>
      <c r="G179" s="78"/>
      <c r="H179" s="78"/>
      <c r="I179" s="78"/>
      <c r="Z179" s="81"/>
    </row>
    <row r="180" spans="1:33" ht="11.25" customHeight="1">
      <c r="A180" s="78"/>
      <c r="C180" s="78"/>
      <c r="D180" s="78"/>
      <c r="E180" s="78"/>
      <c r="F180" s="78"/>
      <c r="G180" s="78"/>
      <c r="H180" s="78"/>
      <c r="I180" s="78"/>
      <c r="Z180" s="81"/>
      <c r="AG180" s="83"/>
    </row>
    <row r="181" spans="1:33" ht="11.25" customHeight="1">
      <c r="A181" s="78"/>
      <c r="C181" s="78"/>
      <c r="D181" s="78"/>
      <c r="E181" s="78"/>
      <c r="F181" s="78"/>
      <c r="G181" s="78"/>
      <c r="H181" s="78"/>
      <c r="I181" s="78"/>
      <c r="Z181" s="81"/>
      <c r="AG181" s="83"/>
    </row>
    <row r="182" spans="1:33" ht="11.25" customHeight="1">
      <c r="A182" s="78"/>
      <c r="C182" s="78"/>
      <c r="D182" s="78"/>
      <c r="E182" s="78"/>
      <c r="F182" s="78"/>
      <c r="G182" s="78"/>
      <c r="H182" s="78"/>
      <c r="I182" s="78"/>
      <c r="Z182" s="81"/>
      <c r="AG182" s="83"/>
    </row>
    <row r="183" spans="1:33" ht="11.25" customHeight="1">
      <c r="A183" s="78"/>
      <c r="C183" s="78"/>
      <c r="D183" s="78"/>
      <c r="E183" s="78"/>
      <c r="F183" s="78"/>
      <c r="G183" s="78"/>
      <c r="H183" s="78"/>
      <c r="I183" s="78"/>
      <c r="Z183" s="81"/>
      <c r="AG183" s="83"/>
    </row>
    <row r="184" spans="1:33" ht="11.25" customHeight="1">
      <c r="A184" s="78"/>
      <c r="C184" s="78"/>
      <c r="D184" s="78"/>
      <c r="E184" s="78"/>
      <c r="F184" s="78"/>
      <c r="G184" s="78"/>
      <c r="H184" s="78"/>
      <c r="I184" s="78"/>
      <c r="Z184" s="81"/>
      <c r="AG184" s="83"/>
    </row>
    <row r="185" spans="1:33" ht="11.25" customHeight="1">
      <c r="A185" s="78"/>
      <c r="C185" s="78"/>
      <c r="D185" s="78"/>
      <c r="E185" s="78"/>
      <c r="F185" s="78"/>
      <c r="G185" s="78"/>
      <c r="H185" s="78"/>
      <c r="I185" s="78"/>
      <c r="Z185" s="81"/>
      <c r="AG185" s="83"/>
    </row>
    <row r="186" spans="1:33" ht="11.25" customHeight="1">
      <c r="A186" s="78"/>
      <c r="C186" s="78"/>
      <c r="D186" s="78"/>
      <c r="E186" s="78"/>
      <c r="F186" s="78"/>
      <c r="G186" s="78"/>
      <c r="H186" s="78"/>
      <c r="I186" s="78"/>
      <c r="Z186" s="81"/>
      <c r="AG186" s="6" t="s">
        <v>873</v>
      </c>
    </row>
    <row r="187" spans="1:33" ht="11.25" customHeight="1">
      <c r="A187" s="78"/>
      <c r="C187" s="78"/>
      <c r="D187" s="78"/>
      <c r="E187" s="78"/>
      <c r="F187" s="78"/>
      <c r="G187" s="78"/>
      <c r="H187" s="78"/>
      <c r="I187" s="78"/>
      <c r="Z187" s="81"/>
      <c r="AG187" s="6" t="s">
        <v>873</v>
      </c>
    </row>
    <row r="188" spans="1:33" ht="11.25" customHeight="1">
      <c r="A188" s="78"/>
      <c r="C188" s="78"/>
      <c r="D188" s="78"/>
      <c r="E188" s="78"/>
      <c r="F188" s="78"/>
      <c r="G188" s="78"/>
      <c r="H188" s="78"/>
      <c r="I188" s="78"/>
      <c r="Z188" s="81"/>
      <c r="AG188" s="6" t="s">
        <v>873</v>
      </c>
    </row>
    <row r="189" spans="1:33" ht="11.25" customHeight="1">
      <c r="A189" s="78"/>
      <c r="C189" s="78"/>
      <c r="D189" s="78"/>
      <c r="E189" s="78"/>
      <c r="F189" s="78"/>
      <c r="G189" s="78"/>
      <c r="H189" s="78"/>
      <c r="I189" s="78"/>
      <c r="Z189" s="81"/>
      <c r="AG189" s="6" t="s">
        <v>873</v>
      </c>
    </row>
    <row r="190" spans="1:33" ht="11.25" customHeight="1">
      <c r="A190" s="78"/>
      <c r="C190" s="78"/>
      <c r="D190" s="78"/>
      <c r="E190" s="78"/>
      <c r="F190" s="78"/>
      <c r="G190" s="78"/>
      <c r="H190" s="78"/>
      <c r="I190" s="78"/>
      <c r="Z190" s="81"/>
      <c r="AG190" s="6" t="s">
        <v>873</v>
      </c>
    </row>
    <row r="191" spans="1:33" ht="11.25" customHeight="1">
      <c r="A191" s="78"/>
      <c r="C191" s="78"/>
      <c r="D191" s="78"/>
      <c r="E191" s="78"/>
      <c r="F191" s="78"/>
      <c r="G191" s="78"/>
      <c r="H191" s="78"/>
      <c r="I191" s="78"/>
      <c r="Z191" s="81"/>
      <c r="AG191" s="6" t="s">
        <v>873</v>
      </c>
    </row>
    <row r="192" spans="1:33" ht="11.25" customHeight="1">
      <c r="A192" s="78"/>
      <c r="C192" s="78"/>
      <c r="D192" s="78"/>
      <c r="E192" s="78"/>
      <c r="F192" s="78"/>
      <c r="G192" s="78"/>
      <c r="H192" s="78"/>
      <c r="I192" s="78"/>
      <c r="Z192" s="81"/>
      <c r="AG192" s="6" t="s">
        <v>873</v>
      </c>
    </row>
    <row r="193" spans="1:33" ht="11.25" customHeight="1">
      <c r="A193" s="78"/>
      <c r="C193" s="78"/>
      <c r="D193" s="78"/>
      <c r="E193" s="78"/>
      <c r="F193" s="78"/>
      <c r="G193" s="78"/>
      <c r="H193" s="78"/>
      <c r="I193" s="78"/>
      <c r="Z193" s="81"/>
      <c r="AG193" s="6" t="s">
        <v>873</v>
      </c>
    </row>
    <row r="194" spans="1:33" ht="11.25" customHeight="1">
      <c r="A194" s="78"/>
      <c r="C194" s="78"/>
      <c r="D194" s="78"/>
      <c r="E194" s="78"/>
      <c r="F194" s="78"/>
      <c r="G194" s="78"/>
      <c r="H194" s="78"/>
      <c r="I194" s="78"/>
      <c r="Z194" s="81"/>
      <c r="AG194" s="6" t="s">
        <v>873</v>
      </c>
    </row>
    <row r="195" spans="1:33" ht="11.25" customHeight="1">
      <c r="A195" s="78"/>
      <c r="C195" s="78"/>
      <c r="D195" s="78"/>
      <c r="E195" s="78"/>
      <c r="F195" s="78"/>
      <c r="G195" s="78"/>
      <c r="H195" s="78"/>
      <c r="I195" s="78"/>
      <c r="Z195" s="81"/>
      <c r="AG195" s="6" t="s">
        <v>873</v>
      </c>
    </row>
    <row r="196" spans="1:33" ht="11.25" customHeight="1">
      <c r="A196" s="78"/>
      <c r="C196" s="78"/>
      <c r="D196" s="78"/>
      <c r="E196" s="78"/>
      <c r="F196" s="78"/>
      <c r="G196" s="78"/>
      <c r="H196" s="78"/>
      <c r="I196" s="78"/>
      <c r="Z196" s="81"/>
      <c r="AG196" s="6" t="s">
        <v>873</v>
      </c>
    </row>
    <row r="197" spans="1:33" ht="11.25" customHeight="1">
      <c r="A197" s="78"/>
      <c r="C197" s="78"/>
      <c r="D197" s="78"/>
      <c r="E197" s="78"/>
      <c r="F197" s="78"/>
      <c r="G197" s="78"/>
      <c r="H197" s="78"/>
      <c r="I197" s="78"/>
      <c r="Z197" s="81"/>
      <c r="AG197" s="6" t="s">
        <v>873</v>
      </c>
    </row>
    <row r="198" spans="1:33" ht="11.25" customHeight="1">
      <c r="A198" s="78"/>
      <c r="C198" s="78"/>
      <c r="D198" s="78"/>
      <c r="E198" s="78"/>
      <c r="F198" s="78"/>
      <c r="G198" s="78"/>
      <c r="H198" s="78"/>
      <c r="I198" s="78"/>
      <c r="Z198" s="81"/>
      <c r="AG198" s="6" t="s">
        <v>873</v>
      </c>
    </row>
    <row r="199" spans="1:33" ht="11.25" customHeight="1">
      <c r="A199" s="78"/>
      <c r="C199" s="78"/>
      <c r="D199" s="78"/>
      <c r="E199" s="78"/>
      <c r="F199" s="78"/>
      <c r="G199" s="78"/>
      <c r="H199" s="78"/>
      <c r="I199" s="78"/>
      <c r="Z199" s="81"/>
      <c r="AG199" s="6" t="s">
        <v>873</v>
      </c>
    </row>
    <row r="200" spans="1:33" ht="11.25" customHeight="1">
      <c r="A200" s="78"/>
      <c r="C200" s="78"/>
      <c r="D200" s="78"/>
      <c r="E200" s="78"/>
      <c r="F200" s="78"/>
      <c r="G200" s="78"/>
      <c r="H200" s="78"/>
      <c r="I200" s="78"/>
      <c r="Z200" s="81"/>
      <c r="AG200" s="6" t="s">
        <v>873</v>
      </c>
    </row>
    <row r="201" spans="1:33" ht="11.25" customHeight="1">
      <c r="A201" s="78"/>
      <c r="C201" s="78"/>
      <c r="D201" s="78"/>
      <c r="E201" s="78"/>
      <c r="F201" s="78"/>
      <c r="G201" s="78"/>
      <c r="H201" s="78"/>
      <c r="I201" s="78"/>
      <c r="Z201" s="81"/>
      <c r="AG201" s="83"/>
    </row>
    <row r="202" spans="1:33" ht="11.25" customHeight="1">
      <c r="A202" s="78"/>
      <c r="C202" s="78"/>
      <c r="D202" s="78"/>
      <c r="E202" s="78"/>
      <c r="F202" s="78"/>
      <c r="G202" s="78"/>
      <c r="H202" s="78"/>
      <c r="I202" s="78"/>
      <c r="Z202" s="81"/>
      <c r="AG202" s="6" t="s">
        <v>873</v>
      </c>
    </row>
    <row r="203" spans="1:33" ht="11.25" customHeight="1">
      <c r="A203" s="78"/>
      <c r="C203" s="78"/>
      <c r="D203" s="78"/>
      <c r="E203" s="78"/>
      <c r="F203" s="78"/>
      <c r="G203" s="78"/>
      <c r="H203" s="78"/>
      <c r="I203" s="78"/>
      <c r="Z203" s="81"/>
      <c r="AG203" s="6" t="s">
        <v>873</v>
      </c>
    </row>
    <row r="204" spans="1:33" ht="11.25" customHeight="1">
      <c r="A204" s="78"/>
      <c r="C204" s="78"/>
      <c r="D204" s="78"/>
      <c r="E204" s="78"/>
      <c r="F204" s="78"/>
      <c r="G204" s="78"/>
      <c r="H204" s="78"/>
      <c r="I204" s="78"/>
      <c r="Z204" s="81"/>
      <c r="AG204" s="6"/>
    </row>
    <row r="205" spans="1:33" ht="11.25" customHeight="1">
      <c r="A205" s="78"/>
      <c r="C205" s="78"/>
      <c r="D205" s="78"/>
      <c r="E205" s="78"/>
      <c r="F205" s="78"/>
      <c r="G205" s="78"/>
      <c r="H205" s="78"/>
      <c r="I205" s="78"/>
      <c r="Z205" s="81"/>
      <c r="AG205" s="6"/>
    </row>
    <row r="206" spans="1:33" ht="11.25" customHeight="1">
      <c r="A206" s="78"/>
      <c r="C206" s="78"/>
      <c r="D206" s="78"/>
      <c r="E206" s="78"/>
      <c r="F206" s="78"/>
      <c r="G206" s="78"/>
      <c r="H206" s="78"/>
      <c r="I206" s="78"/>
      <c r="Z206" s="81"/>
      <c r="AG206" s="6"/>
    </row>
    <row r="207" spans="1:33" ht="11.25" customHeight="1">
      <c r="A207" s="78"/>
      <c r="C207" s="78"/>
      <c r="D207" s="78"/>
      <c r="E207" s="78"/>
      <c r="F207" s="78"/>
      <c r="G207" s="78"/>
      <c r="H207" s="78"/>
      <c r="I207" s="78"/>
      <c r="Z207" s="81"/>
      <c r="AG207" s="92"/>
    </row>
    <row r="208" spans="1:33" ht="11.25" customHeight="1">
      <c r="A208" s="78"/>
      <c r="C208" s="78"/>
      <c r="D208" s="78"/>
      <c r="E208" s="78"/>
      <c r="F208" s="78"/>
      <c r="G208" s="78"/>
      <c r="H208" s="78"/>
      <c r="I208" s="78"/>
      <c r="Z208" s="81"/>
      <c r="AG208" s="92"/>
    </row>
    <row r="209" spans="1:33" ht="11.25" customHeight="1">
      <c r="A209" s="78"/>
      <c r="C209" s="78"/>
      <c r="D209" s="78"/>
      <c r="E209" s="78"/>
      <c r="F209" s="78"/>
      <c r="G209" s="78"/>
      <c r="H209" s="78"/>
      <c r="I209" s="78"/>
      <c r="Z209" s="81"/>
      <c r="AG209" s="6"/>
    </row>
    <row r="210" spans="1:33" ht="11.25" customHeight="1">
      <c r="A210" s="78"/>
      <c r="C210" s="78"/>
      <c r="D210" s="78"/>
      <c r="E210" s="78"/>
      <c r="F210" s="78"/>
      <c r="G210" s="78"/>
      <c r="H210" s="78"/>
      <c r="I210" s="78"/>
      <c r="Z210" s="81"/>
      <c r="AG210" s="6"/>
    </row>
    <row r="211" spans="1:33" ht="11.25" customHeight="1">
      <c r="A211" s="78"/>
      <c r="C211" s="78"/>
      <c r="D211" s="78"/>
      <c r="E211" s="78"/>
      <c r="F211" s="78"/>
      <c r="G211" s="78"/>
      <c r="H211" s="78"/>
      <c r="I211" s="78"/>
      <c r="Z211" s="81"/>
      <c r="AG211" s="83"/>
    </row>
    <row r="212" spans="1:33" ht="11.25" customHeight="1">
      <c r="A212" s="78"/>
      <c r="C212" s="78"/>
      <c r="D212" s="78"/>
      <c r="E212" s="78"/>
      <c r="F212" s="78"/>
      <c r="G212" s="78"/>
      <c r="H212" s="78"/>
      <c r="I212" s="78"/>
      <c r="Z212" s="81"/>
      <c r="AG212" s="83"/>
    </row>
    <row r="213" spans="1:33" ht="11.25" customHeight="1">
      <c r="A213" s="78"/>
      <c r="C213" s="78"/>
      <c r="D213" s="78"/>
      <c r="E213" s="78"/>
      <c r="F213" s="78"/>
      <c r="G213" s="78"/>
      <c r="H213" s="78"/>
      <c r="I213" s="78"/>
      <c r="Z213" s="81"/>
      <c r="AG213" s="83"/>
    </row>
    <row r="214" spans="1:33" ht="11.25" customHeight="1">
      <c r="A214" s="78"/>
      <c r="C214" s="78"/>
      <c r="D214" s="78"/>
      <c r="E214" s="78"/>
      <c r="F214" s="78"/>
      <c r="G214" s="78"/>
      <c r="H214" s="78"/>
      <c r="I214" s="78"/>
      <c r="Z214" s="81"/>
      <c r="AG214" s="83"/>
    </row>
    <row r="215" spans="1:33" ht="11.25" customHeight="1">
      <c r="A215" s="78"/>
      <c r="C215" s="78"/>
      <c r="D215" s="78"/>
      <c r="E215" s="78"/>
      <c r="F215" s="78"/>
      <c r="G215" s="78"/>
      <c r="H215" s="78"/>
      <c r="I215" s="78"/>
      <c r="Z215" s="81"/>
      <c r="AG215" s="83"/>
    </row>
    <row r="216" spans="1:33" ht="11.25" customHeight="1">
      <c r="A216" s="78"/>
      <c r="C216" s="78"/>
      <c r="D216" s="78"/>
      <c r="E216" s="78"/>
      <c r="F216" s="78"/>
      <c r="G216" s="78"/>
      <c r="H216" s="78"/>
      <c r="I216" s="78"/>
      <c r="Z216" s="81"/>
      <c r="AG216" s="83"/>
    </row>
    <row r="217" spans="1:33" ht="11.25" customHeight="1">
      <c r="A217" s="78"/>
      <c r="C217" s="78"/>
      <c r="D217" s="78"/>
      <c r="E217" s="78"/>
      <c r="F217" s="78"/>
      <c r="G217" s="78"/>
      <c r="H217" s="78"/>
      <c r="I217" s="78"/>
      <c r="Z217" s="81"/>
      <c r="AG217" s="83"/>
    </row>
    <row r="218" spans="1:33" ht="11.25" customHeight="1">
      <c r="A218" s="78"/>
      <c r="C218" s="78"/>
      <c r="D218" s="78"/>
      <c r="E218" s="78"/>
      <c r="F218" s="78"/>
      <c r="G218" s="78"/>
      <c r="H218" s="78"/>
      <c r="I218" s="78"/>
      <c r="Z218" s="81"/>
      <c r="AG218" s="83"/>
    </row>
    <row r="219" spans="1:33" ht="11.25" customHeight="1">
      <c r="A219" s="78"/>
      <c r="C219" s="78"/>
      <c r="D219" s="78"/>
      <c r="E219" s="78"/>
      <c r="F219" s="78"/>
      <c r="G219" s="78"/>
      <c r="H219" s="78"/>
      <c r="I219" s="78"/>
      <c r="Z219" s="81"/>
      <c r="AG219" s="6"/>
    </row>
    <row r="220" spans="1:33" ht="11.25" customHeight="1">
      <c r="A220" s="78"/>
      <c r="C220" s="78"/>
      <c r="D220" s="78"/>
      <c r="E220" s="78"/>
      <c r="F220" s="78"/>
      <c r="G220" s="78"/>
      <c r="H220" s="78"/>
      <c r="I220" s="78"/>
      <c r="Z220" s="81"/>
      <c r="AG220" s="6"/>
    </row>
    <row r="221" spans="1:33" ht="11.25" customHeight="1">
      <c r="A221" s="78"/>
      <c r="C221" s="78"/>
      <c r="D221" s="78"/>
      <c r="E221" s="78"/>
      <c r="F221" s="78"/>
      <c r="G221" s="78"/>
      <c r="H221" s="78"/>
      <c r="I221" s="78"/>
      <c r="Z221" s="81"/>
      <c r="AG221" s="6"/>
    </row>
    <row r="222" spans="1:33" ht="11.25" customHeight="1">
      <c r="A222" s="78"/>
      <c r="C222" s="78"/>
      <c r="D222" s="78"/>
      <c r="E222" s="78"/>
      <c r="F222" s="78"/>
      <c r="G222" s="78"/>
      <c r="H222" s="78"/>
      <c r="I222" s="78"/>
      <c r="Z222" s="81"/>
      <c r="AG222" s="6"/>
    </row>
    <row r="223" spans="1:33" ht="11.25" customHeight="1">
      <c r="A223" s="78"/>
      <c r="C223" s="78"/>
      <c r="D223" s="78"/>
      <c r="E223" s="78"/>
      <c r="F223" s="78"/>
      <c r="G223" s="78"/>
      <c r="H223" s="78"/>
      <c r="I223" s="78"/>
      <c r="Z223" s="81"/>
      <c r="AG223" s="6"/>
    </row>
    <row r="224" spans="1:33" ht="11.25" customHeight="1">
      <c r="A224" s="78"/>
      <c r="C224" s="78"/>
      <c r="D224" s="78"/>
      <c r="E224" s="78"/>
      <c r="F224" s="78"/>
      <c r="G224" s="78"/>
      <c r="H224" s="78"/>
      <c r="I224" s="78"/>
      <c r="Z224" s="81"/>
      <c r="AG224" s="6"/>
    </row>
    <row r="225" spans="1:33" ht="11.25" customHeight="1">
      <c r="A225" s="78"/>
      <c r="C225" s="78"/>
      <c r="D225" s="78"/>
      <c r="E225" s="78"/>
      <c r="F225" s="78"/>
      <c r="G225" s="78"/>
      <c r="H225" s="78"/>
      <c r="I225" s="78"/>
      <c r="Z225" s="81"/>
      <c r="AG225" s="6"/>
    </row>
    <row r="226" spans="1:33" ht="11.25" customHeight="1">
      <c r="A226" s="78"/>
      <c r="C226" s="78"/>
      <c r="D226" s="78"/>
      <c r="E226" s="78"/>
      <c r="F226" s="78"/>
      <c r="G226" s="78"/>
      <c r="H226" s="78"/>
      <c r="I226" s="78"/>
      <c r="Z226" s="81"/>
      <c r="AG226" s="6"/>
    </row>
    <row r="227" spans="1:33" ht="11.25" customHeight="1">
      <c r="A227" s="78"/>
      <c r="C227" s="78"/>
      <c r="D227" s="78"/>
      <c r="E227" s="78"/>
      <c r="F227" s="78"/>
      <c r="G227" s="78"/>
      <c r="H227" s="78"/>
      <c r="I227" s="78"/>
      <c r="Z227" s="81"/>
      <c r="AG227" s="6"/>
    </row>
    <row r="228" spans="1:33" ht="11.25" customHeight="1">
      <c r="A228" s="78"/>
      <c r="C228" s="78"/>
      <c r="D228" s="78"/>
      <c r="E228" s="78"/>
      <c r="F228" s="78"/>
      <c r="G228" s="78"/>
      <c r="H228" s="78"/>
      <c r="I228" s="78"/>
      <c r="Z228" s="81"/>
      <c r="AG228" s="6"/>
    </row>
    <row r="229" spans="1:33" ht="11.25" customHeight="1">
      <c r="A229" s="78"/>
      <c r="C229" s="78"/>
      <c r="D229" s="78"/>
      <c r="E229" s="78"/>
      <c r="F229" s="78"/>
      <c r="G229" s="78"/>
      <c r="H229" s="78"/>
      <c r="I229" s="78"/>
      <c r="Z229" s="81"/>
      <c r="AG229" s="6"/>
    </row>
    <row r="230" spans="1:33" ht="11.25" customHeight="1">
      <c r="A230" s="78"/>
      <c r="C230" s="78"/>
      <c r="D230" s="78"/>
      <c r="E230" s="78"/>
      <c r="F230" s="78"/>
      <c r="G230" s="78"/>
      <c r="H230" s="78"/>
      <c r="I230" s="78"/>
      <c r="Z230" s="81"/>
      <c r="AG230" s="6"/>
    </row>
    <row r="231" spans="1:33" ht="11.25" customHeight="1">
      <c r="A231" s="78"/>
      <c r="C231" s="78"/>
      <c r="D231" s="78"/>
      <c r="E231" s="78"/>
      <c r="F231" s="78"/>
      <c r="G231" s="78"/>
      <c r="H231" s="78"/>
      <c r="I231" s="78"/>
      <c r="Z231" s="81"/>
      <c r="AG231" s="6"/>
    </row>
    <row r="232" spans="1:33" ht="11.25" customHeight="1">
      <c r="A232" s="78"/>
      <c r="C232" s="78"/>
      <c r="D232" s="78"/>
      <c r="E232" s="78"/>
      <c r="F232" s="78"/>
      <c r="G232" s="78"/>
      <c r="H232" s="78"/>
      <c r="I232" s="78"/>
      <c r="Z232" s="81"/>
      <c r="AG232" s="83"/>
    </row>
    <row r="233" spans="1:33" ht="11.25" customHeight="1">
      <c r="A233" s="78"/>
      <c r="C233" s="78"/>
      <c r="D233" s="78"/>
      <c r="E233" s="78"/>
      <c r="F233" s="78"/>
      <c r="G233" s="78"/>
      <c r="H233" s="78"/>
      <c r="I233" s="78"/>
      <c r="Z233" s="81"/>
      <c r="AG233" s="6"/>
    </row>
    <row r="234" spans="1:33" ht="11.25" customHeight="1">
      <c r="A234" s="78"/>
      <c r="C234" s="78"/>
      <c r="D234" s="78"/>
      <c r="E234" s="78"/>
      <c r="F234" s="78"/>
      <c r="G234" s="78"/>
      <c r="H234" s="78"/>
      <c r="I234" s="78"/>
      <c r="Z234" s="81"/>
      <c r="AG234" s="6"/>
    </row>
    <row r="235" spans="1:33" ht="11.25" customHeight="1">
      <c r="A235" s="78"/>
      <c r="C235" s="78"/>
      <c r="D235" s="78"/>
      <c r="E235" s="78"/>
      <c r="F235" s="78"/>
      <c r="G235" s="78"/>
      <c r="H235" s="78"/>
      <c r="I235" s="78"/>
      <c r="Z235" s="81"/>
      <c r="AG235" s="6"/>
    </row>
    <row r="236" spans="1:33" ht="11.25" customHeight="1">
      <c r="A236" s="78"/>
      <c r="C236" s="78"/>
      <c r="D236" s="78"/>
      <c r="E236" s="78"/>
      <c r="F236" s="78"/>
      <c r="G236" s="78"/>
      <c r="H236" s="78"/>
      <c r="I236" s="78"/>
      <c r="Z236" s="81"/>
      <c r="AG236" s="6"/>
    </row>
    <row r="237" spans="1:33" ht="11.25" customHeight="1">
      <c r="A237" s="78"/>
      <c r="C237" s="78"/>
      <c r="D237" s="78"/>
      <c r="E237" s="78"/>
      <c r="F237" s="78"/>
      <c r="G237" s="78"/>
      <c r="H237" s="78"/>
      <c r="I237" s="78"/>
      <c r="Z237" s="81"/>
      <c r="AG237" s="6"/>
    </row>
    <row r="238" spans="1:33" ht="11.25" customHeight="1">
      <c r="A238" s="78"/>
      <c r="C238" s="78"/>
      <c r="D238" s="78"/>
      <c r="E238" s="78"/>
      <c r="F238" s="78"/>
      <c r="G238" s="78"/>
      <c r="H238" s="78"/>
      <c r="I238" s="78"/>
      <c r="Z238" s="81"/>
      <c r="AG238" s="6"/>
    </row>
    <row r="239" spans="1:33" ht="11.25" customHeight="1">
      <c r="A239" s="78"/>
      <c r="C239" s="78"/>
      <c r="D239" s="78"/>
      <c r="E239" s="78"/>
      <c r="F239" s="78"/>
      <c r="G239" s="78"/>
      <c r="H239" s="78"/>
      <c r="I239" s="78"/>
      <c r="Z239" s="81"/>
      <c r="AG239" s="6"/>
    </row>
    <row r="240" spans="1:33" ht="11.25" customHeight="1">
      <c r="A240" s="78"/>
      <c r="C240" s="78"/>
      <c r="D240" s="78"/>
      <c r="E240" s="78"/>
      <c r="F240" s="78"/>
      <c r="G240" s="78"/>
      <c r="H240" s="78"/>
      <c r="I240" s="78"/>
      <c r="Z240" s="81"/>
      <c r="AG240" s="83"/>
    </row>
    <row r="241" spans="1:33" ht="11.25" customHeight="1">
      <c r="A241" s="78"/>
      <c r="C241" s="78"/>
      <c r="D241" s="78"/>
      <c r="E241" s="78"/>
      <c r="F241" s="78"/>
      <c r="G241" s="78"/>
      <c r="H241" s="78"/>
      <c r="I241" s="78"/>
      <c r="Z241" s="81"/>
      <c r="AG241" s="83"/>
    </row>
    <row r="242" spans="1:33" ht="11.25" customHeight="1">
      <c r="A242" s="78"/>
      <c r="C242" s="78"/>
      <c r="D242" s="78"/>
      <c r="E242" s="78"/>
      <c r="F242" s="78"/>
      <c r="G242" s="78"/>
      <c r="H242" s="78"/>
      <c r="I242" s="78"/>
      <c r="Z242" s="6"/>
      <c r="AG242" s="83"/>
    </row>
    <row r="243" spans="1:33" ht="11.25" customHeight="1">
      <c r="A243" s="78"/>
      <c r="C243" s="78"/>
      <c r="D243" s="78"/>
      <c r="E243" s="78"/>
      <c r="F243" s="78"/>
      <c r="G243" s="78"/>
      <c r="H243" s="78"/>
      <c r="I243" s="78"/>
      <c r="Z243" s="81"/>
      <c r="AG243" s="83"/>
    </row>
    <row r="244" spans="1:33" ht="11.25" customHeight="1">
      <c r="A244" s="78"/>
      <c r="C244" s="78"/>
      <c r="D244" s="78"/>
      <c r="E244" s="78"/>
      <c r="F244" s="78"/>
      <c r="G244" s="78"/>
      <c r="H244" s="78"/>
      <c r="I244" s="78"/>
      <c r="Z244" s="81"/>
      <c r="AG244" s="6"/>
    </row>
    <row r="245" spans="1:33" ht="11.25" customHeight="1">
      <c r="A245" s="78"/>
      <c r="C245" s="78"/>
      <c r="D245" s="78"/>
      <c r="E245" s="78"/>
      <c r="F245" s="78"/>
      <c r="G245" s="78"/>
      <c r="H245" s="78"/>
      <c r="I245" s="78"/>
      <c r="Z245" s="81"/>
      <c r="AG245" s="6"/>
    </row>
    <row r="246" spans="1:33" ht="11.25" customHeight="1">
      <c r="A246" s="78"/>
      <c r="C246" s="78"/>
      <c r="D246" s="78"/>
      <c r="E246" s="78"/>
      <c r="F246" s="78"/>
      <c r="G246" s="78"/>
      <c r="H246" s="78"/>
      <c r="I246" s="78"/>
      <c r="Z246" s="81"/>
      <c r="AG246" s="6"/>
    </row>
    <row r="247" spans="1:33" ht="11.25" customHeight="1">
      <c r="A247" s="78"/>
      <c r="C247" s="78"/>
      <c r="D247" s="78"/>
      <c r="E247" s="78"/>
      <c r="F247" s="78"/>
      <c r="G247" s="78"/>
      <c r="H247" s="78"/>
      <c r="I247" s="78"/>
      <c r="Z247" s="81"/>
      <c r="AG247" s="14"/>
    </row>
    <row r="248" spans="1:33" ht="11.25" customHeight="1">
      <c r="A248" s="78"/>
      <c r="C248" s="78"/>
      <c r="D248" s="78"/>
      <c r="E248" s="78"/>
      <c r="F248" s="78"/>
      <c r="G248" s="78"/>
      <c r="H248" s="78"/>
      <c r="I248" s="78"/>
      <c r="Z248" s="81"/>
      <c r="AG248" s="14"/>
    </row>
    <row r="249" spans="1:33" ht="11.25" customHeight="1">
      <c r="A249" s="78"/>
      <c r="C249" s="78"/>
      <c r="D249" s="78"/>
      <c r="E249" s="78"/>
      <c r="F249" s="78"/>
      <c r="G249" s="78"/>
      <c r="H249" s="78"/>
      <c r="I249" s="78"/>
      <c r="Z249" s="81"/>
      <c r="AG249" s="14"/>
    </row>
    <row r="250" spans="1:33" ht="11.25" customHeight="1">
      <c r="A250" s="78"/>
      <c r="C250" s="78"/>
      <c r="D250" s="78"/>
      <c r="E250" s="78"/>
      <c r="F250" s="78"/>
      <c r="G250" s="78"/>
      <c r="H250" s="78"/>
      <c r="I250" s="78"/>
      <c r="Z250" s="81"/>
      <c r="AG250" s="14"/>
    </row>
    <row r="251" spans="1:33" ht="11.25" customHeight="1">
      <c r="A251" s="78"/>
      <c r="C251" s="78"/>
      <c r="D251" s="78"/>
      <c r="E251" s="78"/>
      <c r="F251" s="78"/>
      <c r="G251" s="78"/>
      <c r="H251" s="78"/>
      <c r="I251" s="78"/>
      <c r="Z251" s="81"/>
      <c r="AG251" s="14"/>
    </row>
    <row r="252" spans="1:33" ht="11.25" customHeight="1">
      <c r="A252" s="78"/>
      <c r="C252" s="78"/>
      <c r="D252" s="78"/>
      <c r="E252" s="78"/>
      <c r="F252" s="78"/>
      <c r="G252" s="78"/>
      <c r="H252" s="78"/>
      <c r="I252" s="78"/>
      <c r="Z252" s="81"/>
      <c r="AG252" s="14"/>
    </row>
    <row r="253" spans="1:33" ht="11.25" customHeight="1">
      <c r="A253" s="78"/>
      <c r="C253" s="78"/>
      <c r="D253" s="78"/>
      <c r="E253" s="78"/>
      <c r="F253" s="78"/>
      <c r="G253" s="78"/>
      <c r="H253" s="78"/>
      <c r="I253" s="78"/>
      <c r="Z253" s="81"/>
      <c r="AG253" s="14"/>
    </row>
    <row r="254" spans="1:33" ht="11.25" customHeight="1">
      <c r="A254" s="78"/>
      <c r="C254" s="78"/>
      <c r="D254" s="78"/>
      <c r="E254" s="78"/>
      <c r="F254" s="78"/>
      <c r="G254" s="78"/>
      <c r="H254" s="78"/>
      <c r="I254" s="78"/>
      <c r="Z254" s="81"/>
      <c r="AG254" s="14"/>
    </row>
    <row r="255" spans="1:33" ht="11.25" customHeight="1">
      <c r="A255" s="78"/>
      <c r="C255" s="78"/>
      <c r="D255" s="78"/>
      <c r="E255" s="78"/>
      <c r="F255" s="78"/>
      <c r="G255" s="78"/>
      <c r="H255" s="78"/>
      <c r="I255" s="78"/>
      <c r="Z255" s="81"/>
      <c r="AG255" s="14"/>
    </row>
    <row r="256" spans="1:33" ht="11.25" customHeight="1">
      <c r="A256" s="78"/>
      <c r="C256" s="78"/>
      <c r="D256" s="78"/>
      <c r="E256" s="78"/>
      <c r="F256" s="78"/>
      <c r="G256" s="78"/>
      <c r="H256" s="78"/>
      <c r="I256" s="78"/>
      <c r="Z256" s="81"/>
      <c r="AG256" s="14"/>
    </row>
    <row r="257" spans="1:33" ht="11.25" customHeight="1">
      <c r="A257" s="78"/>
      <c r="C257" s="78"/>
      <c r="D257" s="78"/>
      <c r="E257" s="78"/>
      <c r="F257" s="78"/>
      <c r="G257" s="78"/>
      <c r="H257" s="78"/>
      <c r="I257" s="78"/>
      <c r="Z257" s="81"/>
      <c r="AG257" s="14"/>
    </row>
    <row r="258" spans="1:33" ht="11.25" customHeight="1">
      <c r="A258" s="78"/>
      <c r="C258" s="78"/>
      <c r="D258" s="78"/>
      <c r="E258" s="78"/>
      <c r="F258" s="78"/>
      <c r="G258" s="78"/>
      <c r="H258" s="78"/>
      <c r="I258" s="78"/>
      <c r="Z258" s="81"/>
      <c r="AG258" s="14"/>
    </row>
    <row r="259" spans="1:33" ht="11.25" customHeight="1">
      <c r="A259" s="78"/>
      <c r="C259" s="78"/>
      <c r="D259" s="78"/>
      <c r="E259" s="78"/>
      <c r="F259" s="78"/>
      <c r="G259" s="78"/>
      <c r="H259" s="78"/>
      <c r="I259" s="78"/>
      <c r="Y259" s="14"/>
      <c r="Z259" s="81"/>
    </row>
    <row r="260" spans="1:33" ht="11.25" customHeight="1">
      <c r="A260" s="78"/>
      <c r="C260" s="78"/>
      <c r="D260" s="78"/>
      <c r="E260" s="78"/>
      <c r="F260" s="78"/>
      <c r="G260" s="78"/>
      <c r="H260" s="78"/>
      <c r="I260" s="78"/>
      <c r="Y260" s="14"/>
      <c r="Z260" s="81"/>
    </row>
    <row r="261" spans="1:33" ht="11.25" customHeight="1">
      <c r="A261" s="78"/>
      <c r="C261" s="78"/>
      <c r="D261" s="78"/>
      <c r="E261" s="78"/>
      <c r="F261" s="78"/>
      <c r="G261" s="78"/>
      <c r="H261" s="78"/>
      <c r="I261" s="78"/>
      <c r="Y261" s="14"/>
      <c r="Z261" s="81"/>
    </row>
    <row r="262" spans="1:33" ht="11.25" customHeight="1">
      <c r="A262" s="78"/>
      <c r="C262" s="78"/>
      <c r="D262" s="78"/>
      <c r="E262" s="78"/>
      <c r="F262" s="78"/>
      <c r="G262" s="78"/>
      <c r="H262" s="78"/>
      <c r="I262" s="78"/>
      <c r="Y262" s="14"/>
      <c r="Z262" s="81"/>
    </row>
    <row r="263" spans="1:33" ht="11.25" customHeight="1">
      <c r="A263" s="78"/>
      <c r="C263" s="78"/>
      <c r="D263" s="78"/>
      <c r="E263" s="78"/>
      <c r="F263" s="78"/>
      <c r="G263" s="78"/>
      <c r="H263" s="78"/>
      <c r="I263" s="78"/>
      <c r="Y263" s="6"/>
      <c r="Z263" s="81"/>
    </row>
    <row r="264" spans="1:33" ht="11.25" customHeight="1">
      <c r="A264" s="78"/>
      <c r="C264" s="78"/>
      <c r="D264" s="78"/>
      <c r="E264" s="78"/>
      <c r="F264" s="78"/>
      <c r="G264" s="78"/>
      <c r="H264" s="78"/>
      <c r="I264" s="78"/>
      <c r="Y264" s="6"/>
      <c r="Z264" s="81"/>
    </row>
    <row r="265" spans="1:33" ht="11.25" customHeight="1">
      <c r="A265" s="78"/>
      <c r="C265" s="78"/>
      <c r="D265" s="78"/>
      <c r="E265" s="78"/>
      <c r="F265" s="78"/>
      <c r="G265" s="78"/>
      <c r="H265" s="78"/>
      <c r="I265" s="78"/>
      <c r="Y265" s="6"/>
      <c r="Z265" s="81"/>
    </row>
    <row r="266" spans="1:33" ht="11.25" customHeight="1">
      <c r="A266" s="78"/>
      <c r="C266" s="78"/>
      <c r="D266" s="78"/>
      <c r="E266" s="78"/>
      <c r="F266" s="78"/>
      <c r="G266" s="78"/>
      <c r="H266" s="78"/>
      <c r="I266" s="78"/>
      <c r="Y266" s="6"/>
      <c r="Z266" s="81"/>
    </row>
    <row r="267" spans="1:33" ht="11.25" customHeight="1">
      <c r="A267" s="78"/>
      <c r="C267" s="78"/>
      <c r="D267" s="78"/>
      <c r="E267" s="78"/>
      <c r="F267" s="78"/>
      <c r="G267" s="78"/>
      <c r="H267" s="78"/>
      <c r="I267" s="78"/>
      <c r="Y267" s="6"/>
      <c r="Z267" s="81"/>
    </row>
    <row r="268" spans="1:33" ht="11.25" customHeight="1">
      <c r="A268" s="78"/>
      <c r="C268" s="78"/>
      <c r="D268" s="78"/>
      <c r="E268" s="78"/>
      <c r="F268" s="78"/>
      <c r="G268" s="78"/>
      <c r="H268" s="78"/>
      <c r="I268" s="78"/>
      <c r="Y268" s="6"/>
      <c r="Z268" s="81"/>
    </row>
    <row r="269" spans="1:33" ht="11.25" customHeight="1">
      <c r="A269" s="78"/>
      <c r="C269" s="78"/>
      <c r="D269" s="78"/>
      <c r="E269" s="78"/>
      <c r="F269" s="78"/>
      <c r="G269" s="78"/>
      <c r="H269" s="78"/>
      <c r="I269" s="78"/>
      <c r="Y269" s="6"/>
      <c r="Z269" s="81"/>
    </row>
    <row r="310" spans="19:20" ht="11.25" customHeight="1">
      <c r="S310" s="53"/>
      <c r="T310" s="53"/>
    </row>
    <row r="311" spans="19:20" ht="11.25" customHeight="1">
      <c r="S311" s="53"/>
      <c r="T311" s="53"/>
    </row>
    <row r="312" spans="19:20" ht="11.25" customHeight="1">
      <c r="S312" s="53"/>
      <c r="T312" s="53"/>
    </row>
    <row r="313" spans="19:20" ht="11.25" customHeight="1">
      <c r="S313" s="53"/>
      <c r="T313" s="53"/>
    </row>
    <row r="314" spans="19:20" ht="11.25" customHeight="1">
      <c r="S314" s="53"/>
      <c r="T314" s="53"/>
    </row>
    <row r="315" spans="19:20" ht="11.25" customHeight="1">
      <c r="S315" s="53"/>
      <c r="T315" s="53"/>
    </row>
    <row r="316" spans="19:20" ht="11.25" customHeight="1">
      <c r="S316" s="53"/>
      <c r="T316" s="53"/>
    </row>
    <row r="317" spans="19:20" ht="11.25" customHeight="1">
      <c r="S317" s="53"/>
      <c r="T317" s="53"/>
    </row>
    <row r="318" spans="19:20" ht="11.25" customHeight="1">
      <c r="S318" s="53"/>
      <c r="T318" s="53"/>
    </row>
    <row r="319" spans="19:20" ht="11.25" customHeight="1">
      <c r="S319" s="53"/>
      <c r="T319" s="53"/>
    </row>
    <row r="320" spans="19:20" ht="11.25" customHeight="1">
      <c r="S320" s="53"/>
      <c r="T320" s="53"/>
    </row>
    <row r="321" spans="18:20" ht="11.25" customHeight="1">
      <c r="S321" s="53"/>
      <c r="T321" s="53"/>
    </row>
    <row r="322" spans="18:20" ht="11.25" customHeight="1">
      <c r="S322" s="53"/>
      <c r="T322" s="53"/>
    </row>
    <row r="323" spans="18:20" ht="11.25" customHeight="1">
      <c r="S323" s="53"/>
      <c r="T323" s="53"/>
    </row>
    <row r="324" spans="18:20" ht="11.25" customHeight="1">
      <c r="S324" s="53"/>
      <c r="T324" s="53"/>
    </row>
    <row r="325" spans="18:20" ht="11.25" customHeight="1">
      <c r="S325" s="53"/>
      <c r="T325" s="53"/>
    </row>
    <row r="326" spans="18:20" ht="11.25" customHeight="1">
      <c r="S326" s="53"/>
      <c r="T326" s="53"/>
    </row>
    <row r="327" spans="18:20" ht="11.25" customHeight="1">
      <c r="S327" s="53"/>
      <c r="T327" s="53"/>
    </row>
    <row r="328" spans="18:20" ht="11.25" customHeight="1">
      <c r="S328" s="53"/>
      <c r="T328" s="53"/>
    </row>
    <row r="329" spans="18:20" ht="11.25" customHeight="1">
      <c r="S329" s="53"/>
      <c r="T329" s="53"/>
    </row>
    <row r="330" spans="18:20" ht="11.25" customHeight="1">
      <c r="S330" s="53"/>
      <c r="T330" s="53"/>
    </row>
    <row r="331" spans="18:20" ht="11.25" customHeight="1">
      <c r="S331" s="53"/>
      <c r="T331" s="53"/>
    </row>
    <row r="332" spans="18:20" ht="11.25" customHeight="1">
      <c r="S332" s="53"/>
      <c r="T332" s="53"/>
    </row>
    <row r="333" spans="18:20" ht="11.25" customHeight="1">
      <c r="S333" s="53"/>
      <c r="T333" s="53"/>
    </row>
    <row r="334" spans="18:20" ht="11.25" customHeight="1">
      <c r="S334" s="53"/>
      <c r="T334" s="53"/>
    </row>
    <row r="335" spans="18:20" ht="11.25" customHeight="1">
      <c r="R335" s="53"/>
      <c r="S335" s="53"/>
      <c r="T335" s="53"/>
    </row>
    <row r="336" spans="18:20" ht="11.25" customHeight="1">
      <c r="R336" s="53"/>
      <c r="S336" s="53"/>
      <c r="T336" s="53"/>
    </row>
    <row r="337" spans="18:20" ht="11.25" customHeight="1">
      <c r="R337" s="53"/>
      <c r="S337" s="53"/>
      <c r="T337" s="53"/>
    </row>
    <row r="338" spans="18:20" ht="11.25" customHeight="1">
      <c r="R338" s="53"/>
      <c r="S338" s="53"/>
      <c r="T338" s="53"/>
    </row>
    <row r="339" spans="18:20" ht="11.25" customHeight="1">
      <c r="R339" s="53"/>
      <c r="S339" s="53"/>
      <c r="T339" s="53"/>
    </row>
    <row r="340" spans="18:20" ht="11.25" customHeight="1">
      <c r="R340" s="53"/>
      <c r="S340" s="53"/>
      <c r="T340" s="53"/>
    </row>
    <row r="341" spans="18:20" ht="11.25" customHeight="1">
      <c r="R341" s="53"/>
      <c r="S341" s="53"/>
      <c r="T341" s="53"/>
    </row>
    <row r="342" spans="18:20" ht="11.25" customHeight="1">
      <c r="R342" s="53"/>
      <c r="S342" s="53"/>
      <c r="T342" s="53"/>
    </row>
    <row r="343" spans="18:20" ht="11.25" customHeight="1">
      <c r="R343" s="53"/>
      <c r="S343" s="53"/>
      <c r="T343" s="53"/>
    </row>
    <row r="344" spans="18:20" ht="11.25" customHeight="1">
      <c r="R344" s="53"/>
      <c r="S344" s="53"/>
      <c r="T344" s="53"/>
    </row>
    <row r="345" spans="18:20" ht="11.25" customHeight="1">
      <c r="R345" s="53"/>
      <c r="S345" s="53"/>
      <c r="T345" s="53"/>
    </row>
    <row r="346" spans="18:20" ht="11.25" customHeight="1">
      <c r="R346" s="53"/>
      <c r="S346" s="53"/>
      <c r="T346" s="53"/>
    </row>
    <row r="347" spans="18:20" ht="11.25" customHeight="1">
      <c r="R347" s="53"/>
      <c r="S347" s="53"/>
      <c r="T347" s="53"/>
    </row>
    <row r="348" spans="18:20" ht="11.25" customHeight="1">
      <c r="R348" s="53"/>
      <c r="S348" s="53"/>
      <c r="T348" s="53"/>
    </row>
    <row r="349" spans="18:20" ht="11.25" customHeight="1">
      <c r="R349" s="53"/>
      <c r="S349" s="53"/>
      <c r="T349" s="53"/>
    </row>
    <row r="350" spans="18:20" ht="11.25" customHeight="1">
      <c r="R350" s="53"/>
      <c r="S350" s="53"/>
      <c r="T350" s="53"/>
    </row>
    <row r="351" spans="18:20" ht="11.25" customHeight="1">
      <c r="R351" s="53"/>
      <c r="S351" s="53"/>
      <c r="T351" s="53"/>
    </row>
    <row r="352" spans="18:20" ht="11.25" customHeight="1">
      <c r="R352" s="53"/>
      <c r="S352" s="53"/>
      <c r="T352" s="53"/>
    </row>
    <row r="353" spans="18:20" ht="11.25" customHeight="1">
      <c r="R353" s="53"/>
      <c r="S353" s="53"/>
      <c r="T353" s="53"/>
    </row>
    <row r="354" spans="18:20" ht="11.25" customHeight="1">
      <c r="R354" s="53"/>
      <c r="S354" s="53"/>
      <c r="T354" s="53"/>
    </row>
    <row r="355" spans="18:20" ht="11.25" customHeight="1">
      <c r="R355" s="53"/>
      <c r="S355" s="53"/>
      <c r="T355" s="53"/>
    </row>
    <row r="356" spans="18:20" ht="11.25" customHeight="1">
      <c r="R356" s="53"/>
      <c r="S356" s="53"/>
      <c r="T356" s="53"/>
    </row>
    <row r="357" spans="18:20" ht="11.25" customHeight="1">
      <c r="R357" s="53"/>
      <c r="S357" s="53"/>
      <c r="T357" s="53"/>
    </row>
    <row r="358" spans="18:20" ht="11.25" customHeight="1">
      <c r="R358" s="53"/>
      <c r="S358" s="53"/>
      <c r="T358" s="53"/>
    </row>
    <row r="359" spans="18:20" ht="11.25" customHeight="1">
      <c r="R359" s="53"/>
      <c r="S359" s="53"/>
      <c r="T359" s="53"/>
    </row>
    <row r="360" spans="18:20" ht="11.25" customHeight="1">
      <c r="R360" s="53"/>
      <c r="S360" s="53"/>
      <c r="T360" s="53"/>
    </row>
  </sheetData>
  <sortState ref="C68:AZ77">
    <sortCondition descending="1" ref="AX68:AX77"/>
    <sortCondition ref="AY68:AY77"/>
    <sortCondition ref="AZ68:AZ77"/>
  </sortState>
  <mergeCells count="1">
    <mergeCell ref="C79:P79"/>
  </mergeCells>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6" width="15.7109375" style="5" customWidth="1"/>
    <col min="17" max="16384" width="9.140625" style="5"/>
  </cols>
  <sheetData>
    <row r="1" spans="1:21" ht="12" customHeight="1">
      <c r="A1" s="3" t="s">
        <v>290</v>
      </c>
      <c r="B1" s="3" t="s">
        <v>291</v>
      </c>
      <c r="C1" s="4" t="s">
        <v>292</v>
      </c>
      <c r="D1" s="4" t="s">
        <v>281</v>
      </c>
      <c r="E1" s="4" t="s">
        <v>282</v>
      </c>
      <c r="F1" s="4" t="s">
        <v>571</v>
      </c>
      <c r="G1" s="4"/>
      <c r="H1" s="50"/>
    </row>
    <row r="2" spans="1:21" ht="12" customHeight="1">
      <c r="A2" s="6" t="s">
        <v>648</v>
      </c>
      <c r="B2" s="6" t="s">
        <v>294</v>
      </c>
      <c r="C2" s="30">
        <v>7.3</v>
      </c>
      <c r="D2" s="33"/>
      <c r="E2" s="6">
        <v>4</v>
      </c>
      <c r="F2" s="9"/>
      <c r="G2" s="9"/>
      <c r="H2" s="9"/>
    </row>
    <row r="3" spans="1:21" ht="12" customHeight="1">
      <c r="A3" s="6" t="s">
        <v>649</v>
      </c>
      <c r="B3" s="6" t="s">
        <v>650</v>
      </c>
      <c r="C3" s="30">
        <v>8.4</v>
      </c>
      <c r="D3" s="33"/>
      <c r="E3" s="6">
        <v>4</v>
      </c>
      <c r="F3" s="9"/>
      <c r="G3" s="9"/>
      <c r="H3" s="9"/>
      <c r="I3" s="51" t="s">
        <v>821</v>
      </c>
    </row>
    <row r="4" spans="1:21" ht="12" customHeight="1">
      <c r="A4" s="6" t="s">
        <v>651</v>
      </c>
      <c r="B4" s="6" t="s">
        <v>652</v>
      </c>
      <c r="C4" s="30">
        <v>10.3</v>
      </c>
      <c r="D4" s="33"/>
      <c r="E4" s="6">
        <v>5</v>
      </c>
      <c r="F4" s="9"/>
      <c r="G4" s="9"/>
      <c r="H4" s="9"/>
      <c r="I4" s="51" t="s">
        <v>822</v>
      </c>
    </row>
    <row r="5" spans="1:21" s="10" customFormat="1" ht="12" customHeight="1">
      <c r="A5" s="6" t="s">
        <v>653</v>
      </c>
      <c r="B5" s="6" t="s">
        <v>654</v>
      </c>
      <c r="C5" s="30">
        <v>9.8000000000000007</v>
      </c>
      <c r="D5" s="33"/>
      <c r="E5" s="6">
        <v>4</v>
      </c>
      <c r="F5" s="9"/>
      <c r="G5" s="9"/>
      <c r="H5" s="9"/>
      <c r="I5" s="26"/>
      <c r="J5" s="5"/>
      <c r="K5" s="5"/>
      <c r="Q5" s="5"/>
      <c r="R5" s="5"/>
      <c r="S5" s="5"/>
      <c r="T5" s="5"/>
      <c r="U5" s="5"/>
    </row>
    <row r="6" spans="1:21" ht="15">
      <c r="A6" s="6" t="s">
        <v>655</v>
      </c>
      <c r="B6" s="6" t="s">
        <v>656</v>
      </c>
      <c r="C6" s="30">
        <v>12.6</v>
      </c>
      <c r="D6" s="33"/>
      <c r="E6" s="6">
        <v>5</v>
      </c>
      <c r="F6" s="9"/>
      <c r="G6" s="9"/>
      <c r="H6" s="9"/>
      <c r="I6" s="31" t="s">
        <v>975</v>
      </c>
    </row>
    <row r="7" spans="1:21" ht="12" customHeight="1">
      <c r="A7" s="6" t="s">
        <v>657</v>
      </c>
      <c r="B7" s="6" t="s">
        <v>658</v>
      </c>
      <c r="C7" s="30">
        <v>2.2999999999999998</v>
      </c>
      <c r="D7" s="33"/>
      <c r="E7" s="6">
        <v>3</v>
      </c>
      <c r="F7" s="9"/>
      <c r="G7" s="9"/>
      <c r="H7" s="9"/>
      <c r="I7" s="12" t="s">
        <v>967</v>
      </c>
    </row>
    <row r="8" spans="1:21" ht="12" customHeight="1">
      <c r="A8" s="6" t="s">
        <v>659</v>
      </c>
      <c r="B8" s="6" t="s">
        <v>660</v>
      </c>
      <c r="C8" s="30">
        <v>9.3000000000000007</v>
      </c>
      <c r="D8" s="33"/>
      <c r="E8" s="6">
        <v>4</v>
      </c>
      <c r="F8" s="9"/>
      <c r="G8" s="9"/>
      <c r="H8" s="9"/>
      <c r="I8" s="26"/>
      <c r="L8" s="11"/>
    </row>
    <row r="9" spans="1:21" ht="12" customHeight="1">
      <c r="A9" s="6" t="s">
        <v>661</v>
      </c>
      <c r="B9" s="6" t="s">
        <v>662</v>
      </c>
      <c r="C9" s="30">
        <v>-5.2</v>
      </c>
      <c r="D9" s="33"/>
      <c r="E9" s="6">
        <v>1</v>
      </c>
      <c r="F9" s="9"/>
      <c r="G9" s="9"/>
      <c r="H9" s="9"/>
      <c r="I9" s="12"/>
      <c r="L9" s="12"/>
    </row>
    <row r="10" spans="1:21" ht="12" customHeight="1">
      <c r="A10" s="6" t="s">
        <v>663</v>
      </c>
      <c r="B10" s="6" t="s">
        <v>664</v>
      </c>
      <c r="C10" s="30">
        <v>-4</v>
      </c>
      <c r="D10" s="33"/>
      <c r="E10" s="6">
        <v>1</v>
      </c>
      <c r="F10" s="9"/>
      <c r="G10" s="9"/>
      <c r="H10" s="9"/>
      <c r="I10" s="12"/>
      <c r="L10" s="13"/>
    </row>
    <row r="11" spans="1:21" ht="12" customHeight="1">
      <c r="A11" s="6" t="s">
        <v>665</v>
      </c>
      <c r="B11" s="6" t="s">
        <v>387</v>
      </c>
      <c r="C11" s="30">
        <v>3.8</v>
      </c>
      <c r="D11" s="33"/>
      <c r="E11" s="6">
        <v>3</v>
      </c>
      <c r="F11" s="9"/>
      <c r="G11" s="9"/>
      <c r="H11" s="9"/>
      <c r="L11" s="11"/>
    </row>
    <row r="12" spans="1:21" ht="12" customHeight="1">
      <c r="A12" s="14" t="s">
        <v>666</v>
      </c>
      <c r="B12" s="14" t="s">
        <v>470</v>
      </c>
      <c r="C12" s="30">
        <v>6.1</v>
      </c>
      <c r="D12" s="33"/>
      <c r="E12" s="6">
        <v>4</v>
      </c>
      <c r="F12" s="9"/>
      <c r="G12" s="9"/>
      <c r="H12" s="9"/>
      <c r="L12" s="12"/>
    </row>
    <row r="13" spans="1:21" ht="12" customHeight="1">
      <c r="A13" s="14" t="s">
        <v>667</v>
      </c>
      <c r="B13" s="14" t="s">
        <v>389</v>
      </c>
      <c r="C13" s="30">
        <v>0.3</v>
      </c>
      <c r="D13" s="33"/>
      <c r="E13" s="6">
        <v>3</v>
      </c>
      <c r="F13" s="9"/>
      <c r="G13" s="9"/>
      <c r="H13" s="9"/>
      <c r="L13" s="13"/>
    </row>
    <row r="14" spans="1:21" ht="12" customHeight="1">
      <c r="A14" s="14" t="s">
        <v>668</v>
      </c>
      <c r="B14" s="14" t="s">
        <v>391</v>
      </c>
      <c r="C14" s="30">
        <v>1.8</v>
      </c>
      <c r="D14" s="33"/>
      <c r="E14" s="6">
        <v>3</v>
      </c>
      <c r="F14" s="9"/>
      <c r="G14" s="9"/>
      <c r="H14" s="9"/>
      <c r="L14" s="11"/>
    </row>
    <row r="15" spans="1:21" ht="12" customHeight="1">
      <c r="A15" s="14" t="s">
        <v>669</v>
      </c>
      <c r="B15" s="14" t="s">
        <v>670</v>
      </c>
      <c r="C15" s="30">
        <v>-2.5</v>
      </c>
      <c r="D15" s="33"/>
      <c r="E15" s="6">
        <v>2</v>
      </c>
      <c r="F15" s="9"/>
      <c r="G15" s="9"/>
      <c r="H15" s="9"/>
      <c r="L15" s="12"/>
    </row>
    <row r="16" spans="1:21" ht="12" customHeight="1">
      <c r="A16" s="14" t="s">
        <v>671</v>
      </c>
      <c r="B16" s="14" t="s">
        <v>399</v>
      </c>
      <c r="C16" s="30">
        <v>7.8</v>
      </c>
      <c r="D16" s="33"/>
      <c r="E16" s="6">
        <v>4</v>
      </c>
      <c r="F16" s="9"/>
      <c r="G16" s="9"/>
      <c r="H16" s="9"/>
      <c r="J16" s="6"/>
      <c r="K16" s="6"/>
    </row>
    <row r="17" spans="1:16" ht="12" customHeight="1">
      <c r="A17" s="14" t="s">
        <v>672</v>
      </c>
      <c r="B17" s="14" t="s">
        <v>673</v>
      </c>
      <c r="C17" s="30">
        <v>-1.8</v>
      </c>
      <c r="D17" s="33"/>
      <c r="E17" s="6">
        <v>2</v>
      </c>
      <c r="F17" s="9"/>
      <c r="G17" s="9"/>
      <c r="H17" s="9"/>
      <c r="I17" s="10" t="s">
        <v>968</v>
      </c>
      <c r="J17" s="6"/>
      <c r="K17" s="6"/>
    </row>
    <row r="18" spans="1:16" ht="12" customHeight="1">
      <c r="A18" s="14" t="s">
        <v>674</v>
      </c>
      <c r="B18" s="14" t="s">
        <v>675</v>
      </c>
      <c r="C18" s="30">
        <v>-0.7</v>
      </c>
      <c r="D18" s="33"/>
      <c r="E18" s="6">
        <v>2</v>
      </c>
      <c r="F18" s="9"/>
      <c r="G18" s="9"/>
      <c r="H18" s="46" t="s">
        <v>644</v>
      </c>
      <c r="I18" s="29" t="s">
        <v>969</v>
      </c>
      <c r="J18" s="100">
        <v>1</v>
      </c>
      <c r="K18" s="182" t="s">
        <v>1005</v>
      </c>
      <c r="L18" s="35">
        <f>PERCENTILE(C$2:C$119,0)</f>
        <v>-5.2</v>
      </c>
      <c r="M18" s="29" t="s">
        <v>883</v>
      </c>
    </row>
    <row r="19" spans="1:16" ht="12" customHeight="1">
      <c r="A19" s="14" t="s">
        <v>676</v>
      </c>
      <c r="B19" s="14" t="s">
        <v>677</v>
      </c>
      <c r="C19" s="30">
        <v>-3.3</v>
      </c>
      <c r="D19" s="33"/>
      <c r="E19" s="6">
        <v>1</v>
      </c>
      <c r="F19" s="9"/>
      <c r="G19" s="9"/>
      <c r="H19" s="9"/>
      <c r="I19" s="166" t="s">
        <v>970</v>
      </c>
      <c r="J19" s="103">
        <v>2</v>
      </c>
      <c r="K19" s="182" t="s">
        <v>1006</v>
      </c>
      <c r="L19" s="35">
        <f>PERCENTILE(C$2:C$119,0.2)</f>
        <v>2</v>
      </c>
      <c r="M19" s="29" t="s">
        <v>878</v>
      </c>
    </row>
    <row r="20" spans="1:16" ht="12" customHeight="1">
      <c r="A20" s="14" t="s">
        <v>678</v>
      </c>
      <c r="B20" s="14" t="s">
        <v>425</v>
      </c>
      <c r="C20" s="30">
        <v>-3.8</v>
      </c>
      <c r="D20" s="33"/>
      <c r="E20" s="6">
        <v>1</v>
      </c>
      <c r="F20" s="9"/>
      <c r="G20" s="9"/>
      <c r="H20" s="9"/>
      <c r="I20" s="29" t="s">
        <v>972</v>
      </c>
      <c r="J20" s="176">
        <v>3</v>
      </c>
      <c r="K20" s="182" t="s">
        <v>1022</v>
      </c>
      <c r="L20" s="35">
        <f>PERCENTILE(C$2:C$119,0.4)</f>
        <v>4.4000000000000004</v>
      </c>
      <c r="M20" s="29" t="s">
        <v>879</v>
      </c>
      <c r="N20" s="36"/>
      <c r="O20" s="36"/>
      <c r="P20" s="36"/>
    </row>
    <row r="21" spans="1:16" ht="12" customHeight="1">
      <c r="A21" s="14" t="s">
        <v>679</v>
      </c>
      <c r="B21" s="14" t="s">
        <v>680</v>
      </c>
      <c r="C21" s="30">
        <v>7.8</v>
      </c>
      <c r="D21" s="33"/>
      <c r="E21" s="6">
        <v>4</v>
      </c>
      <c r="F21" s="9"/>
      <c r="G21" s="9"/>
      <c r="H21" s="9"/>
      <c r="I21" s="29" t="s">
        <v>971</v>
      </c>
      <c r="J21" s="177">
        <v>4</v>
      </c>
      <c r="K21" s="182" t="s">
        <v>1023</v>
      </c>
      <c r="L21" s="35">
        <f>PERCENTILE(C$2:C$119,0.6)</f>
        <v>6.5</v>
      </c>
      <c r="M21" s="29" t="s">
        <v>880</v>
      </c>
      <c r="N21" s="36"/>
      <c r="O21" s="36"/>
      <c r="P21" s="36"/>
    </row>
    <row r="22" spans="1:16" ht="12" customHeight="1">
      <c r="A22" s="14" t="s">
        <v>681</v>
      </c>
      <c r="B22" s="14" t="s">
        <v>431</v>
      </c>
      <c r="C22" s="30">
        <v>8</v>
      </c>
      <c r="D22" s="33"/>
      <c r="E22" s="6">
        <v>4</v>
      </c>
      <c r="F22" s="9"/>
      <c r="G22" s="9"/>
      <c r="H22" s="9"/>
      <c r="I22" s="29" t="s">
        <v>973</v>
      </c>
      <c r="J22" s="178">
        <v>5</v>
      </c>
      <c r="K22" s="182" t="s">
        <v>1020</v>
      </c>
      <c r="L22" s="35">
        <f>PERCENTILE(C$2:C$119,0.8)</f>
        <v>8.4</v>
      </c>
      <c r="M22" s="29" t="s">
        <v>881</v>
      </c>
      <c r="N22" s="36"/>
      <c r="O22" s="37"/>
      <c r="P22" s="36"/>
    </row>
    <row r="23" spans="1:16" ht="12" customHeight="1">
      <c r="A23" s="14" t="s">
        <v>682</v>
      </c>
      <c r="B23" s="14" t="s">
        <v>433</v>
      </c>
      <c r="C23" s="30">
        <v>-1.3</v>
      </c>
      <c r="D23" s="33"/>
      <c r="E23" s="6">
        <v>2</v>
      </c>
      <c r="F23" s="5"/>
      <c r="G23" s="5"/>
      <c r="H23" s="5"/>
      <c r="I23" s="29" t="s">
        <v>974</v>
      </c>
      <c r="J23" s="181">
        <v>6</v>
      </c>
      <c r="K23" s="182" t="s">
        <v>1025</v>
      </c>
      <c r="L23" s="35">
        <f>PERCENTILE(C$2:C$119,1)</f>
        <v>17.600000000000001</v>
      </c>
      <c r="M23" s="102" t="s">
        <v>882</v>
      </c>
      <c r="N23" s="36"/>
      <c r="O23" s="43"/>
      <c r="P23" s="36"/>
    </row>
    <row r="24" spans="1:16" ht="12" customHeight="1">
      <c r="A24" s="14" t="s">
        <v>683</v>
      </c>
      <c r="B24" s="14" t="s">
        <v>435</v>
      </c>
      <c r="C24" s="30">
        <v>7.8</v>
      </c>
      <c r="D24" s="33"/>
      <c r="E24" s="6">
        <v>4</v>
      </c>
      <c r="F24" s="5"/>
      <c r="G24" s="5"/>
      <c r="H24" s="5"/>
      <c r="I24" s="5" t="s">
        <v>237</v>
      </c>
      <c r="J24" s="101" t="s">
        <v>245</v>
      </c>
      <c r="K24" s="171"/>
      <c r="M24" s="38"/>
      <c r="N24" s="36"/>
      <c r="O24" s="43"/>
      <c r="P24" s="39"/>
    </row>
    <row r="25" spans="1:16" ht="12" customHeight="1">
      <c r="A25" s="14" t="s">
        <v>684</v>
      </c>
      <c r="B25" s="14" t="s">
        <v>437</v>
      </c>
      <c r="C25" s="30">
        <v>14.8</v>
      </c>
      <c r="D25" s="33"/>
      <c r="E25" s="6">
        <v>5</v>
      </c>
      <c r="F25" s="5"/>
      <c r="G25" s="5"/>
      <c r="H25" s="5"/>
      <c r="M25" s="38"/>
      <c r="N25" s="36"/>
      <c r="O25" s="40"/>
      <c r="P25" s="36"/>
    </row>
    <row r="26" spans="1:16" ht="12" customHeight="1">
      <c r="A26" s="6" t="s">
        <v>685</v>
      </c>
      <c r="B26" s="6" t="s">
        <v>686</v>
      </c>
      <c r="C26" s="30">
        <v>8.9</v>
      </c>
      <c r="D26" s="33"/>
      <c r="E26" s="6">
        <v>4</v>
      </c>
      <c r="F26" s="5"/>
      <c r="G26" s="5"/>
      <c r="H26" s="10" t="s">
        <v>645</v>
      </c>
      <c r="I26" s="66"/>
      <c r="M26" s="38"/>
      <c r="N26" s="36"/>
      <c r="O26" s="40"/>
      <c r="P26" s="36"/>
    </row>
    <row r="27" spans="1:16" ht="12" customHeight="1">
      <c r="A27" s="6" t="s">
        <v>687</v>
      </c>
      <c r="B27" s="6" t="s">
        <v>688</v>
      </c>
      <c r="C27" s="30">
        <v>5.9</v>
      </c>
      <c r="D27" s="33"/>
      <c r="E27" s="6">
        <v>4</v>
      </c>
      <c r="F27" s="32"/>
      <c r="G27" s="32"/>
      <c r="H27" s="32"/>
      <c r="J27" s="6"/>
      <c r="K27" s="6"/>
      <c r="M27" s="38"/>
      <c r="N27" s="36"/>
      <c r="O27" s="40"/>
      <c r="P27" s="36"/>
    </row>
    <row r="28" spans="1:16" ht="12" customHeight="1">
      <c r="A28" s="6" t="s">
        <v>689</v>
      </c>
      <c r="B28" s="6" t="s">
        <v>690</v>
      </c>
      <c r="C28" s="30">
        <v>4.2</v>
      </c>
      <c r="D28" s="33"/>
      <c r="E28" s="6">
        <v>3</v>
      </c>
      <c r="F28" s="9"/>
      <c r="G28" s="9"/>
      <c r="H28" s="32"/>
      <c r="J28" s="6"/>
      <c r="K28" s="6"/>
      <c r="M28" s="38"/>
      <c r="N28" s="42"/>
      <c r="O28" s="36"/>
      <c r="P28" s="36"/>
    </row>
    <row r="29" spans="1:16" ht="12" customHeight="1">
      <c r="A29" s="6" t="s">
        <v>691</v>
      </c>
      <c r="B29" s="6" t="s">
        <v>451</v>
      </c>
      <c r="C29" s="30">
        <v>3.8</v>
      </c>
      <c r="D29" s="33"/>
      <c r="E29" s="6">
        <v>3</v>
      </c>
      <c r="F29" s="9"/>
      <c r="G29" s="9"/>
      <c r="H29" s="9"/>
      <c r="M29" s="38"/>
      <c r="N29" s="41"/>
      <c r="O29" s="36"/>
      <c r="P29" s="36"/>
    </row>
    <row r="30" spans="1:16" ht="12" customHeight="1">
      <c r="A30" s="6" t="s">
        <v>692</v>
      </c>
      <c r="B30" s="6" t="s">
        <v>693</v>
      </c>
      <c r="C30" s="30">
        <v>3.4</v>
      </c>
      <c r="D30" s="33"/>
      <c r="E30" s="6">
        <v>3</v>
      </c>
      <c r="F30" s="9"/>
      <c r="G30" s="9"/>
      <c r="H30" s="46" t="s">
        <v>646</v>
      </c>
      <c r="M30" s="36"/>
      <c r="N30" s="36"/>
      <c r="O30" s="36"/>
      <c r="P30" s="36"/>
    </row>
    <row r="31" spans="1:16" ht="12" customHeight="1">
      <c r="A31" s="6" t="s">
        <v>694</v>
      </c>
      <c r="B31" s="6" t="s">
        <v>695</v>
      </c>
      <c r="C31" s="30">
        <v>4.0999999999999996</v>
      </c>
      <c r="D31" s="33"/>
      <c r="E31" s="6">
        <v>3</v>
      </c>
      <c r="F31" s="9"/>
      <c r="G31" s="9"/>
      <c r="H31" s="9"/>
      <c r="I31" s="18" t="s">
        <v>943</v>
      </c>
      <c r="L31" s="6"/>
      <c r="M31" s="36"/>
      <c r="N31" s="36"/>
      <c r="O31" s="36"/>
      <c r="P31" s="36"/>
    </row>
    <row r="32" spans="1:16" ht="12" customHeight="1">
      <c r="A32" s="6" t="s">
        <v>696</v>
      </c>
      <c r="B32" s="6" t="s">
        <v>697</v>
      </c>
      <c r="C32" s="30">
        <v>5.5</v>
      </c>
      <c r="D32" s="33"/>
      <c r="E32" s="6">
        <v>4</v>
      </c>
      <c r="F32" s="9"/>
      <c r="G32" s="9"/>
      <c r="H32" s="9"/>
      <c r="L32" s="16"/>
      <c r="M32" s="36"/>
      <c r="N32" s="36"/>
      <c r="O32" s="36"/>
      <c r="P32" s="36"/>
    </row>
    <row r="33" spans="1:16" ht="12" customHeight="1">
      <c r="A33" s="6" t="s">
        <v>698</v>
      </c>
      <c r="B33" s="6" t="s">
        <v>274</v>
      </c>
      <c r="C33" s="30">
        <v>4.0999999999999996</v>
      </c>
      <c r="D33" s="33"/>
      <c r="E33" s="6">
        <v>3</v>
      </c>
      <c r="F33" s="9"/>
      <c r="G33" s="9"/>
      <c r="H33" s="46" t="s">
        <v>647</v>
      </c>
      <c r="L33" s="16"/>
      <c r="M33" s="36"/>
      <c r="N33" s="36"/>
      <c r="O33" s="36"/>
      <c r="P33" s="36"/>
    </row>
    <row r="34" spans="1:16" ht="12" customHeight="1">
      <c r="A34" s="6" t="s">
        <v>699</v>
      </c>
      <c r="B34" s="6" t="s">
        <v>700</v>
      </c>
      <c r="C34" s="30">
        <v>5.7</v>
      </c>
      <c r="D34" s="33"/>
      <c r="E34" s="6">
        <v>4</v>
      </c>
      <c r="F34" s="9"/>
      <c r="G34" s="9"/>
      <c r="H34" s="9"/>
      <c r="I34" s="164" t="s">
        <v>942</v>
      </c>
      <c r="J34" s="16"/>
      <c r="K34" s="16"/>
      <c r="L34" s="16"/>
      <c r="M34" s="36"/>
      <c r="N34" s="36"/>
      <c r="O34" s="36"/>
      <c r="P34" s="36"/>
    </row>
    <row r="35" spans="1:16" ht="12" customHeight="1">
      <c r="A35" s="6" t="s">
        <v>701</v>
      </c>
      <c r="B35" s="6" t="s">
        <v>702</v>
      </c>
      <c r="C35" s="30">
        <v>4.8</v>
      </c>
      <c r="D35" s="33"/>
      <c r="E35" s="6">
        <v>3</v>
      </c>
      <c r="F35" s="9"/>
      <c r="G35" s="9"/>
      <c r="H35" s="9"/>
      <c r="I35" s="164" t="s">
        <v>939</v>
      </c>
      <c r="J35" s="16"/>
      <c r="K35" s="16"/>
      <c r="L35" s="16"/>
      <c r="M35" s="36"/>
      <c r="N35" s="36"/>
      <c r="O35" s="36"/>
      <c r="P35" s="36"/>
    </row>
    <row r="36" spans="1:16" ht="12" customHeight="1">
      <c r="A36" s="6" t="s">
        <v>703</v>
      </c>
      <c r="B36" s="6" t="s">
        <v>704</v>
      </c>
      <c r="C36" s="30">
        <v>2.1</v>
      </c>
      <c r="D36" s="33"/>
      <c r="E36" s="6">
        <v>3</v>
      </c>
      <c r="F36" s="9"/>
      <c r="G36" s="9"/>
      <c r="H36" s="9"/>
      <c r="L36" s="16"/>
      <c r="M36" s="36"/>
      <c r="N36" s="36"/>
      <c r="O36" s="36"/>
      <c r="P36" s="36"/>
    </row>
    <row r="37" spans="1:16" ht="12" customHeight="1">
      <c r="A37" s="6" t="s">
        <v>705</v>
      </c>
      <c r="B37" s="6" t="s">
        <v>230</v>
      </c>
      <c r="C37" s="30">
        <v>4.3</v>
      </c>
      <c r="D37" s="33"/>
      <c r="E37" s="6">
        <v>3</v>
      </c>
      <c r="F37" s="9"/>
      <c r="G37" s="9"/>
      <c r="H37" s="9"/>
      <c r="J37" s="16"/>
      <c r="K37" s="16"/>
      <c r="L37" s="16"/>
      <c r="M37" s="36"/>
      <c r="N37" s="36"/>
      <c r="O37" s="36"/>
      <c r="P37" s="36"/>
    </row>
    <row r="38" spans="1:16" ht="12" customHeight="1">
      <c r="A38" s="6" t="s">
        <v>706</v>
      </c>
      <c r="B38" s="6" t="s">
        <v>471</v>
      </c>
      <c r="C38" s="30">
        <v>1.8</v>
      </c>
      <c r="D38" s="33"/>
      <c r="E38" s="6">
        <v>3</v>
      </c>
      <c r="F38" s="9"/>
      <c r="G38" s="9"/>
      <c r="H38" s="9"/>
      <c r="I38" s="66"/>
      <c r="J38" s="16"/>
      <c r="K38" s="16"/>
      <c r="L38" s="16"/>
    </row>
    <row r="39" spans="1:16" ht="12" customHeight="1">
      <c r="A39" s="6" t="s">
        <v>707</v>
      </c>
      <c r="B39" s="6" t="s">
        <v>708</v>
      </c>
      <c r="C39" s="30">
        <v>7.4</v>
      </c>
      <c r="D39" s="33"/>
      <c r="E39" s="6">
        <v>4</v>
      </c>
      <c r="F39" s="9"/>
      <c r="G39" s="9"/>
      <c r="H39" s="9"/>
      <c r="I39" s="19"/>
      <c r="J39" s="16"/>
      <c r="K39" s="16"/>
      <c r="L39" s="16"/>
    </row>
    <row r="40" spans="1:16" ht="12" customHeight="1">
      <c r="A40" s="6" t="s">
        <v>709</v>
      </c>
      <c r="B40" s="6" t="s">
        <v>484</v>
      </c>
      <c r="C40" s="30">
        <v>9</v>
      </c>
      <c r="D40" s="33"/>
      <c r="E40" s="6">
        <v>4</v>
      </c>
      <c r="F40" s="9"/>
      <c r="G40" s="9"/>
      <c r="H40" s="9"/>
      <c r="I40" s="16"/>
      <c r="J40" s="16"/>
      <c r="K40" s="16"/>
      <c r="L40" s="16"/>
    </row>
    <row r="41" spans="1:16" ht="12" customHeight="1">
      <c r="A41" s="6" t="s">
        <v>710</v>
      </c>
      <c r="B41" s="6" t="s">
        <v>711</v>
      </c>
      <c r="C41" s="30">
        <v>6.1</v>
      </c>
      <c r="D41" s="33"/>
      <c r="E41" s="6">
        <v>4</v>
      </c>
      <c r="F41" s="9"/>
      <c r="G41" s="9"/>
      <c r="H41" s="9"/>
      <c r="J41" s="16"/>
      <c r="K41" s="16"/>
      <c r="L41" s="16"/>
    </row>
    <row r="42" spans="1:16" ht="12" customHeight="1">
      <c r="A42" s="6" t="s">
        <v>712</v>
      </c>
      <c r="B42" s="6" t="s">
        <v>713</v>
      </c>
      <c r="C42" s="30">
        <v>5</v>
      </c>
      <c r="D42" s="33"/>
      <c r="E42" s="6">
        <v>4</v>
      </c>
      <c r="F42" s="9"/>
      <c r="G42" s="9"/>
      <c r="H42" s="9"/>
      <c r="I42" s="28"/>
      <c r="J42" s="16"/>
      <c r="K42" s="16"/>
      <c r="L42" s="16"/>
    </row>
    <row r="43" spans="1:16" ht="12" customHeight="1">
      <c r="A43" s="6" t="s">
        <v>714</v>
      </c>
      <c r="B43" s="6" t="s">
        <v>715</v>
      </c>
      <c r="C43" s="30">
        <v>4</v>
      </c>
      <c r="D43" s="33"/>
      <c r="E43" s="6">
        <v>3</v>
      </c>
      <c r="F43" s="9"/>
      <c r="G43" s="9"/>
      <c r="H43" s="9"/>
      <c r="J43" s="16"/>
      <c r="K43" s="16"/>
      <c r="L43" s="16"/>
    </row>
    <row r="44" spans="1:16" ht="12" customHeight="1">
      <c r="A44" s="6" t="s">
        <v>716</v>
      </c>
      <c r="B44" s="6" t="s">
        <v>717</v>
      </c>
      <c r="C44" s="30">
        <v>6.9</v>
      </c>
      <c r="D44" s="33"/>
      <c r="E44" s="6">
        <v>4</v>
      </c>
      <c r="F44" s="9"/>
      <c r="G44" s="9"/>
      <c r="H44" s="9"/>
      <c r="I44" s="20"/>
      <c r="J44" s="16"/>
      <c r="K44" s="16"/>
      <c r="L44" s="16"/>
    </row>
    <row r="45" spans="1:16" ht="12" customHeight="1">
      <c r="A45" s="6" t="s">
        <v>718</v>
      </c>
      <c r="B45" s="6" t="s">
        <v>719</v>
      </c>
      <c r="C45" s="30">
        <v>7.9</v>
      </c>
      <c r="D45" s="33"/>
      <c r="E45" s="6">
        <v>4</v>
      </c>
      <c r="F45" s="9"/>
      <c r="G45" s="9"/>
      <c r="H45" s="9"/>
      <c r="J45" s="16"/>
      <c r="K45" s="16"/>
      <c r="L45" s="16"/>
    </row>
    <row r="46" spans="1:16" ht="12" customHeight="1">
      <c r="A46" s="6" t="s">
        <v>720</v>
      </c>
      <c r="B46" s="6" t="s">
        <v>721</v>
      </c>
      <c r="C46" s="30">
        <v>4.9000000000000004</v>
      </c>
      <c r="D46" s="33"/>
      <c r="E46" s="6">
        <v>3</v>
      </c>
      <c r="F46" s="9"/>
      <c r="G46" s="9"/>
      <c r="H46" s="9"/>
      <c r="I46" s="21"/>
      <c r="J46" s="16"/>
      <c r="K46" s="16"/>
      <c r="L46" s="16"/>
    </row>
    <row r="47" spans="1:16" ht="12" customHeight="1">
      <c r="A47" s="6" t="s">
        <v>722</v>
      </c>
      <c r="B47" s="6" t="s">
        <v>723</v>
      </c>
      <c r="C47" s="30">
        <v>7</v>
      </c>
      <c r="D47" s="33"/>
      <c r="E47" s="6">
        <v>4</v>
      </c>
      <c r="F47" s="9"/>
      <c r="G47" s="9"/>
      <c r="H47" s="9"/>
      <c r="I47" s="22"/>
      <c r="J47" s="16"/>
      <c r="K47" s="16"/>
    </row>
    <row r="48" spans="1:16" ht="12" customHeight="1">
      <c r="A48" s="6" t="s">
        <v>724</v>
      </c>
      <c r="B48" s="6" t="s">
        <v>725</v>
      </c>
      <c r="C48" s="30">
        <v>4</v>
      </c>
      <c r="D48" s="33"/>
      <c r="E48" s="6">
        <v>3</v>
      </c>
      <c r="F48" s="9"/>
      <c r="G48" s="9"/>
      <c r="H48" s="9"/>
      <c r="I48" s="16"/>
      <c r="J48" s="16"/>
      <c r="K48" s="16"/>
    </row>
    <row r="49" spans="1:12" ht="12" customHeight="1">
      <c r="A49" s="6" t="s">
        <v>726</v>
      </c>
      <c r="B49" s="6" t="s">
        <v>727</v>
      </c>
      <c r="C49" s="30">
        <v>6.8</v>
      </c>
      <c r="D49" s="33"/>
      <c r="E49" s="6">
        <v>4</v>
      </c>
      <c r="F49" s="9"/>
      <c r="G49" s="9"/>
      <c r="H49" s="9"/>
    </row>
    <row r="50" spans="1:12" ht="12" customHeight="1">
      <c r="A50" s="6" t="s">
        <v>728</v>
      </c>
      <c r="B50" s="6" t="s">
        <v>729</v>
      </c>
      <c r="C50" s="30">
        <v>6.4</v>
      </c>
      <c r="D50" s="33"/>
      <c r="E50" s="6">
        <v>4</v>
      </c>
      <c r="F50" s="9"/>
      <c r="G50" s="9"/>
      <c r="H50" s="9"/>
    </row>
    <row r="51" spans="1:12" ht="12" customHeight="1">
      <c r="A51" s="6" t="s">
        <v>730</v>
      </c>
      <c r="B51" s="6" t="s">
        <v>84</v>
      </c>
      <c r="C51" s="30">
        <v>4.3</v>
      </c>
      <c r="D51" s="33"/>
      <c r="E51" s="6">
        <v>3</v>
      </c>
      <c r="F51" s="9"/>
      <c r="G51" s="9"/>
      <c r="H51" s="9"/>
    </row>
    <row r="52" spans="1:12" ht="12" customHeight="1">
      <c r="A52" s="6" t="s">
        <v>731</v>
      </c>
      <c r="B52" s="6" t="s">
        <v>732</v>
      </c>
      <c r="C52" s="30">
        <v>4.0999999999999996</v>
      </c>
      <c r="D52" s="33"/>
      <c r="E52" s="6">
        <v>3</v>
      </c>
      <c r="F52" s="9"/>
      <c r="G52" s="9"/>
      <c r="H52" s="9"/>
    </row>
    <row r="53" spans="1:12" ht="12" customHeight="1">
      <c r="A53" s="6" t="s">
        <v>733</v>
      </c>
      <c r="B53" s="6" t="s">
        <v>285</v>
      </c>
      <c r="C53" s="30">
        <v>5.0999999999999996</v>
      </c>
      <c r="D53" s="33"/>
      <c r="E53" s="6">
        <v>4</v>
      </c>
      <c r="F53" s="9"/>
      <c r="G53" s="9"/>
      <c r="H53" s="9"/>
    </row>
    <row r="54" spans="1:12" ht="12" customHeight="1">
      <c r="A54" s="6" t="s">
        <v>734</v>
      </c>
      <c r="B54" s="6" t="s">
        <v>284</v>
      </c>
      <c r="C54" s="30">
        <v>13.8</v>
      </c>
      <c r="D54" s="33"/>
      <c r="E54" s="6">
        <v>5</v>
      </c>
      <c r="F54" s="9"/>
      <c r="G54" s="9"/>
      <c r="H54" s="9"/>
    </row>
    <row r="55" spans="1:12" ht="12" customHeight="1">
      <c r="A55" s="6" t="s">
        <v>735</v>
      </c>
      <c r="B55" s="6" t="s">
        <v>283</v>
      </c>
      <c r="C55" s="30">
        <v>17.600000000000001</v>
      </c>
      <c r="D55" s="33"/>
      <c r="E55" s="6">
        <v>6</v>
      </c>
      <c r="F55" s="9"/>
      <c r="G55" s="9"/>
      <c r="H55" s="9"/>
    </row>
    <row r="56" spans="1:12" ht="12" customHeight="1">
      <c r="A56" s="6" t="s">
        <v>736</v>
      </c>
      <c r="B56" s="6" t="s">
        <v>552</v>
      </c>
      <c r="C56" s="30">
        <v>1.9</v>
      </c>
      <c r="D56" s="33"/>
      <c r="E56" s="6">
        <v>3</v>
      </c>
      <c r="F56" s="9"/>
      <c r="G56" s="9"/>
      <c r="H56" s="9"/>
    </row>
    <row r="57" spans="1:12" ht="12" customHeight="1">
      <c r="A57" s="6" t="s">
        <v>737</v>
      </c>
      <c r="B57" s="6" t="s">
        <v>554</v>
      </c>
      <c r="C57" s="30">
        <v>6.3</v>
      </c>
      <c r="D57" s="33"/>
      <c r="E57" s="6">
        <v>4</v>
      </c>
      <c r="F57" s="9"/>
      <c r="G57" s="9"/>
      <c r="H57" s="9"/>
    </row>
    <row r="58" spans="1:12" ht="12" customHeight="1">
      <c r="A58" s="6" t="s">
        <v>738</v>
      </c>
      <c r="B58" s="6" t="s">
        <v>739</v>
      </c>
      <c r="C58" s="30">
        <v>8</v>
      </c>
      <c r="D58" s="33"/>
      <c r="E58" s="6">
        <v>4</v>
      </c>
      <c r="F58" s="9"/>
      <c r="G58" s="9"/>
      <c r="H58" s="9"/>
      <c r="L58" s="16"/>
    </row>
    <row r="59" spans="1:12" ht="12" customHeight="1">
      <c r="A59" s="6" t="s">
        <v>740</v>
      </c>
      <c r="B59" s="6" t="s">
        <v>741</v>
      </c>
      <c r="C59" s="30">
        <v>8.4</v>
      </c>
      <c r="D59" s="33"/>
      <c r="E59" s="6">
        <v>4</v>
      </c>
      <c r="F59" s="9"/>
      <c r="G59" s="9"/>
      <c r="H59" s="9"/>
      <c r="L59" s="16"/>
    </row>
    <row r="60" spans="1:12" ht="12" customHeight="1">
      <c r="A60" s="6" t="s">
        <v>742</v>
      </c>
      <c r="B60" s="6" t="s">
        <v>568</v>
      </c>
      <c r="C60" s="30">
        <v>7.3</v>
      </c>
      <c r="D60" s="33"/>
      <c r="E60" s="6">
        <v>4</v>
      </c>
      <c r="F60" s="9"/>
      <c r="G60" s="9"/>
      <c r="H60" s="9"/>
      <c r="I60" s="16"/>
      <c r="J60" s="16"/>
      <c r="K60" s="16"/>
      <c r="L60" s="16"/>
    </row>
    <row r="61" spans="1:12" ht="12" customHeight="1">
      <c r="A61" s="6" t="s">
        <v>743</v>
      </c>
      <c r="B61" s="6" t="s">
        <v>744</v>
      </c>
      <c r="C61" s="30">
        <v>6.3</v>
      </c>
      <c r="D61" s="33"/>
      <c r="E61" s="6">
        <v>4</v>
      </c>
      <c r="F61" s="9"/>
      <c r="G61" s="9"/>
      <c r="H61" s="9"/>
      <c r="I61" s="16"/>
      <c r="J61" s="16"/>
      <c r="K61" s="16"/>
      <c r="L61" s="16"/>
    </row>
    <row r="62" spans="1:12" ht="12" customHeight="1">
      <c r="A62" s="6" t="s">
        <v>745</v>
      </c>
      <c r="B62" s="6" t="s">
        <v>746</v>
      </c>
      <c r="C62" s="30">
        <v>3.1</v>
      </c>
      <c r="D62" s="33"/>
      <c r="E62" s="6">
        <v>3</v>
      </c>
      <c r="F62" s="9"/>
      <c r="G62" s="9"/>
      <c r="H62" s="9"/>
      <c r="I62" s="16"/>
      <c r="J62" s="16"/>
      <c r="K62" s="16"/>
    </row>
    <row r="63" spans="1:12" ht="12" customHeight="1">
      <c r="A63" s="6" t="s">
        <v>747</v>
      </c>
      <c r="B63" s="6" t="s">
        <v>748</v>
      </c>
      <c r="C63" s="30">
        <v>4.5</v>
      </c>
      <c r="D63" s="33"/>
      <c r="E63" s="6">
        <v>3</v>
      </c>
      <c r="F63" s="9"/>
      <c r="G63" s="9"/>
      <c r="H63" s="9"/>
      <c r="I63" s="16"/>
      <c r="J63" s="16"/>
      <c r="K63" s="16"/>
    </row>
    <row r="64" spans="1:12" ht="12" customHeight="1">
      <c r="A64" s="6" t="s">
        <v>749</v>
      </c>
      <c r="B64" s="6" t="s">
        <v>750</v>
      </c>
      <c r="C64" s="30">
        <v>1.7</v>
      </c>
      <c r="D64" s="33"/>
      <c r="E64" s="6">
        <v>3</v>
      </c>
      <c r="F64" s="9"/>
      <c r="G64" s="9"/>
      <c r="H64" s="9"/>
    </row>
    <row r="65" spans="1:8" ht="12" customHeight="1">
      <c r="A65" s="6" t="s">
        <v>751</v>
      </c>
      <c r="B65" s="6" t="s">
        <v>752</v>
      </c>
      <c r="C65" s="30">
        <v>2</v>
      </c>
      <c r="D65" s="33"/>
      <c r="E65" s="6">
        <v>3</v>
      </c>
      <c r="F65" s="9"/>
      <c r="G65" s="9"/>
      <c r="H65" s="9"/>
    </row>
    <row r="66" spans="1:8" ht="12" customHeight="1">
      <c r="A66" s="6" t="s">
        <v>753</v>
      </c>
      <c r="B66" s="6" t="s">
        <v>754</v>
      </c>
      <c r="C66" s="30">
        <v>1.7</v>
      </c>
      <c r="D66" s="33"/>
      <c r="E66" s="6">
        <v>3</v>
      </c>
      <c r="F66" s="9"/>
      <c r="G66" s="9"/>
      <c r="H66" s="9"/>
    </row>
    <row r="67" spans="1:8" ht="12" customHeight="1">
      <c r="A67" s="23" t="s">
        <v>755</v>
      </c>
      <c r="B67" s="6" t="s">
        <v>756</v>
      </c>
      <c r="C67" s="30">
        <v>1</v>
      </c>
      <c r="D67" s="33"/>
      <c r="E67" s="6">
        <v>3</v>
      </c>
      <c r="F67" s="9"/>
      <c r="G67" s="9"/>
      <c r="H67" s="9"/>
    </row>
    <row r="68" spans="1:8" ht="12" customHeight="1">
      <c r="A68" s="6" t="s">
        <v>757</v>
      </c>
      <c r="B68" s="6" t="s">
        <v>758</v>
      </c>
      <c r="C68" s="30">
        <v>11.6</v>
      </c>
      <c r="D68" s="33"/>
      <c r="E68" s="6">
        <v>5</v>
      </c>
      <c r="F68" s="9"/>
      <c r="G68" s="9"/>
      <c r="H68" s="9"/>
    </row>
    <row r="69" spans="1:8" ht="12" customHeight="1">
      <c r="A69" s="6" t="s">
        <v>759</v>
      </c>
      <c r="B69" s="6" t="s">
        <v>760</v>
      </c>
      <c r="C69" s="30">
        <v>11.9</v>
      </c>
      <c r="D69" s="33"/>
      <c r="E69" s="6">
        <v>5</v>
      </c>
      <c r="F69" s="9"/>
      <c r="G69" s="9"/>
      <c r="H69" s="9"/>
    </row>
    <row r="70" spans="1:8" ht="12" customHeight="1">
      <c r="A70" s="6" t="s">
        <v>761</v>
      </c>
      <c r="B70" s="6" t="s">
        <v>762</v>
      </c>
      <c r="C70" s="30">
        <v>12.6</v>
      </c>
      <c r="D70" s="33"/>
      <c r="E70" s="6">
        <v>5</v>
      </c>
      <c r="F70" s="9"/>
      <c r="G70" s="9"/>
      <c r="H70" s="9"/>
    </row>
    <row r="71" spans="1:8" ht="12" customHeight="1">
      <c r="A71" s="6" t="s">
        <v>763</v>
      </c>
      <c r="B71" s="6" t="s">
        <v>764</v>
      </c>
      <c r="C71" s="30">
        <v>11.2</v>
      </c>
      <c r="D71" s="33"/>
      <c r="E71" s="6">
        <v>5</v>
      </c>
      <c r="F71" s="9"/>
      <c r="G71" s="9"/>
      <c r="H71" s="9"/>
    </row>
    <row r="72" spans="1:8" ht="12" customHeight="1">
      <c r="A72" s="6" t="s">
        <v>765</v>
      </c>
      <c r="B72" s="6" t="s">
        <v>766</v>
      </c>
      <c r="C72" s="30">
        <v>10.8</v>
      </c>
      <c r="D72" s="33"/>
      <c r="E72" s="6">
        <v>5</v>
      </c>
      <c r="F72" s="9"/>
      <c r="G72" s="9"/>
      <c r="H72" s="9"/>
    </row>
    <row r="73" spans="1:8" ht="12" customHeight="1">
      <c r="A73" s="6" t="s">
        <v>767</v>
      </c>
      <c r="B73" s="6" t="s">
        <v>768</v>
      </c>
      <c r="C73" s="30">
        <v>12</v>
      </c>
      <c r="D73" s="33"/>
      <c r="E73" s="6">
        <v>5</v>
      </c>
      <c r="F73" s="9"/>
      <c r="G73" s="9"/>
      <c r="H73" s="9"/>
    </row>
    <row r="74" spans="1:8" ht="12" customHeight="1">
      <c r="A74" s="14" t="s">
        <v>769</v>
      </c>
      <c r="B74" s="14" t="s">
        <v>770</v>
      </c>
      <c r="C74" s="30">
        <v>7.2</v>
      </c>
      <c r="D74" s="33"/>
      <c r="E74" s="6">
        <v>4</v>
      </c>
      <c r="F74" s="9"/>
      <c r="G74" s="9"/>
      <c r="H74" s="9"/>
    </row>
    <row r="75" spans="1:8" ht="12" customHeight="1">
      <c r="A75" s="6" t="s">
        <v>771</v>
      </c>
      <c r="B75" s="6" t="s">
        <v>356</v>
      </c>
      <c r="C75" s="70" t="s">
        <v>245</v>
      </c>
      <c r="D75" s="33"/>
      <c r="E75" s="6"/>
      <c r="F75" s="9"/>
      <c r="G75" s="9"/>
      <c r="H75" s="9"/>
    </row>
    <row r="76" spans="1:8" ht="12" customHeight="1">
      <c r="A76" s="6" t="s">
        <v>772</v>
      </c>
      <c r="B76" s="6" t="s">
        <v>357</v>
      </c>
      <c r="C76" s="30">
        <v>9.6</v>
      </c>
      <c r="D76" s="33"/>
      <c r="E76" s="6">
        <v>4</v>
      </c>
      <c r="F76" s="9"/>
      <c r="G76" s="9"/>
      <c r="H76" s="9"/>
    </row>
    <row r="77" spans="1:8" ht="12" customHeight="1">
      <c r="A77" s="6" t="s">
        <v>773</v>
      </c>
      <c r="B77" s="6" t="s">
        <v>774</v>
      </c>
      <c r="C77" s="30">
        <v>4.8</v>
      </c>
      <c r="D77" s="33"/>
      <c r="E77" s="6">
        <v>3</v>
      </c>
      <c r="F77" s="9"/>
      <c r="G77" s="9"/>
      <c r="H77" s="9"/>
    </row>
    <row r="78" spans="1:8" ht="12" customHeight="1">
      <c r="A78" s="6" t="s">
        <v>775</v>
      </c>
      <c r="B78" s="6" t="s">
        <v>776</v>
      </c>
      <c r="C78" s="30">
        <v>5.0999999999999996</v>
      </c>
      <c r="D78" s="33"/>
      <c r="E78" s="6">
        <v>4</v>
      </c>
      <c r="F78" s="9"/>
      <c r="G78" s="9"/>
      <c r="H78" s="9"/>
    </row>
    <row r="79" spans="1:8" ht="12" customHeight="1">
      <c r="A79" s="6" t="s">
        <v>777</v>
      </c>
      <c r="B79" s="6" t="s">
        <v>778</v>
      </c>
      <c r="C79" s="30">
        <v>7.2</v>
      </c>
      <c r="D79" s="33"/>
      <c r="E79" s="6">
        <v>4</v>
      </c>
      <c r="F79" s="9"/>
      <c r="G79" s="9"/>
      <c r="H79" s="9"/>
    </row>
    <row r="80" spans="1:8" ht="12" customHeight="1">
      <c r="A80" s="6" t="s">
        <v>779</v>
      </c>
      <c r="B80" s="6" t="s">
        <v>780</v>
      </c>
      <c r="C80" s="30">
        <v>3.8</v>
      </c>
      <c r="D80" s="33"/>
      <c r="E80" s="6">
        <v>3</v>
      </c>
      <c r="F80" s="9"/>
      <c r="G80" s="9"/>
      <c r="H80" s="9"/>
    </row>
    <row r="81" spans="1:8" ht="12" customHeight="1">
      <c r="A81" s="6" t="s">
        <v>781</v>
      </c>
      <c r="B81" s="6" t="s">
        <v>782</v>
      </c>
      <c r="C81" s="30">
        <v>11.1</v>
      </c>
      <c r="D81" s="33"/>
      <c r="E81" s="6">
        <v>5</v>
      </c>
      <c r="F81" s="9"/>
      <c r="G81" s="9"/>
      <c r="H81" s="9"/>
    </row>
    <row r="82" spans="1:8" ht="12" customHeight="1">
      <c r="A82" s="6" t="s">
        <v>783</v>
      </c>
      <c r="B82" s="6" t="s">
        <v>784</v>
      </c>
      <c r="C82" s="30">
        <v>5.3</v>
      </c>
      <c r="D82" s="33"/>
      <c r="E82" s="6">
        <v>4</v>
      </c>
      <c r="F82" s="9"/>
      <c r="G82" s="9"/>
      <c r="H82" s="9"/>
    </row>
    <row r="83" spans="1:8" ht="12" customHeight="1">
      <c r="A83" s="6" t="s">
        <v>785</v>
      </c>
      <c r="B83" s="6" t="s">
        <v>786</v>
      </c>
      <c r="C83" s="30">
        <v>8.1</v>
      </c>
      <c r="D83" s="33"/>
      <c r="E83" s="6">
        <v>4</v>
      </c>
      <c r="F83" s="9"/>
      <c r="G83" s="9"/>
      <c r="H83" s="9"/>
    </row>
    <row r="84" spans="1:8" ht="12" customHeight="1">
      <c r="A84" s="6" t="s">
        <v>787</v>
      </c>
      <c r="B84" s="6" t="s">
        <v>110</v>
      </c>
      <c r="C84" s="70" t="s">
        <v>245</v>
      </c>
      <c r="D84" s="33"/>
      <c r="E84" s="6"/>
      <c r="F84" s="9"/>
      <c r="G84" s="9"/>
      <c r="H84" s="9"/>
    </row>
    <row r="85" spans="1:8" ht="12" customHeight="1">
      <c r="A85" s="6" t="s">
        <v>788</v>
      </c>
      <c r="B85" s="6" t="s">
        <v>789</v>
      </c>
      <c r="C85" s="30">
        <v>10.3</v>
      </c>
      <c r="D85" s="33"/>
      <c r="E85" s="6">
        <v>5</v>
      </c>
      <c r="F85" s="9"/>
      <c r="G85" s="9"/>
      <c r="H85" s="9"/>
    </row>
    <row r="86" spans="1:8" ht="12" customHeight="1">
      <c r="A86" s="6" t="s">
        <v>790</v>
      </c>
      <c r="B86" s="6" t="s">
        <v>791</v>
      </c>
      <c r="C86" s="30">
        <v>11.5</v>
      </c>
      <c r="D86" s="33"/>
      <c r="E86" s="6">
        <v>5</v>
      </c>
      <c r="F86" s="9"/>
      <c r="G86" s="9"/>
      <c r="H86" s="9"/>
    </row>
    <row r="87" spans="1:8" ht="12" customHeight="1">
      <c r="A87" s="6" t="s">
        <v>792</v>
      </c>
      <c r="B87" s="6" t="s">
        <v>793</v>
      </c>
      <c r="C87" s="30">
        <v>12.8</v>
      </c>
      <c r="D87" s="33"/>
      <c r="E87" s="6">
        <v>5</v>
      </c>
      <c r="F87" s="9"/>
      <c r="G87" s="9"/>
      <c r="H87" s="9"/>
    </row>
    <row r="88" spans="1:8" ht="12" customHeight="1">
      <c r="A88" s="6" t="s">
        <v>794</v>
      </c>
      <c r="B88" s="6" t="s">
        <v>795</v>
      </c>
      <c r="C88" s="30">
        <v>7.7</v>
      </c>
      <c r="D88" s="33"/>
      <c r="E88" s="6">
        <v>4</v>
      </c>
      <c r="F88" s="9"/>
      <c r="G88" s="9"/>
      <c r="H88" s="9"/>
    </row>
    <row r="89" spans="1:8" ht="12" customHeight="1">
      <c r="A89" s="6" t="s">
        <v>796</v>
      </c>
      <c r="B89" s="6" t="s">
        <v>797</v>
      </c>
      <c r="C89" s="30">
        <v>4.2</v>
      </c>
      <c r="D89" s="33"/>
      <c r="E89" s="6">
        <v>3</v>
      </c>
      <c r="F89" s="9"/>
      <c r="G89" s="9"/>
      <c r="H89" s="9"/>
    </row>
    <row r="90" spans="1:8" ht="12" customHeight="1">
      <c r="A90" s="6" t="s">
        <v>798</v>
      </c>
      <c r="B90" s="6" t="s">
        <v>799</v>
      </c>
      <c r="C90" s="30">
        <v>6.4</v>
      </c>
      <c r="D90" s="33"/>
      <c r="E90" s="6">
        <v>4</v>
      </c>
      <c r="F90" s="9"/>
      <c r="G90" s="9"/>
      <c r="H90" s="9"/>
    </row>
    <row r="91" spans="1:8" ht="12" customHeight="1">
      <c r="A91" s="6" t="s">
        <v>800</v>
      </c>
      <c r="B91" s="6" t="s">
        <v>801</v>
      </c>
      <c r="C91" s="30">
        <v>4.5999999999999996</v>
      </c>
      <c r="D91" s="33"/>
      <c r="E91" s="6">
        <v>3</v>
      </c>
      <c r="F91" s="9"/>
      <c r="G91" s="9"/>
      <c r="H91" s="9"/>
    </row>
    <row r="92" spans="1:8" ht="12" customHeight="1">
      <c r="A92" s="6" t="s">
        <v>802</v>
      </c>
      <c r="B92" s="6" t="s">
        <v>803</v>
      </c>
      <c r="C92" s="30">
        <v>8.1999999999999993</v>
      </c>
      <c r="D92" s="33"/>
      <c r="E92" s="6">
        <v>4</v>
      </c>
      <c r="F92" s="9"/>
      <c r="G92" s="9"/>
      <c r="H92" s="9"/>
    </row>
    <row r="93" spans="1:8" ht="12" customHeight="1">
      <c r="A93" s="6" t="s">
        <v>804</v>
      </c>
      <c r="B93" s="6" t="s">
        <v>805</v>
      </c>
      <c r="C93" s="30">
        <v>3.3</v>
      </c>
      <c r="D93" s="33"/>
      <c r="E93" s="6">
        <v>3</v>
      </c>
      <c r="F93" s="9"/>
      <c r="G93" s="9"/>
      <c r="H93" s="9"/>
    </row>
    <row r="94" spans="1:8" ht="12" customHeight="1">
      <c r="A94" s="6" t="s">
        <v>806</v>
      </c>
      <c r="B94" s="6" t="s">
        <v>807</v>
      </c>
      <c r="C94" s="30">
        <v>3.8</v>
      </c>
      <c r="D94" s="33"/>
      <c r="E94" s="6">
        <v>3</v>
      </c>
      <c r="F94" s="9"/>
      <c r="G94" s="9"/>
      <c r="H94" s="9"/>
    </row>
    <row r="95" spans="1:8" ht="12" customHeight="1">
      <c r="A95" s="6" t="s">
        <v>808</v>
      </c>
      <c r="B95" s="6" t="s">
        <v>809</v>
      </c>
      <c r="C95" s="30">
        <v>1.1000000000000001</v>
      </c>
      <c r="D95" s="33"/>
      <c r="E95" s="6">
        <v>3</v>
      </c>
      <c r="F95" s="9"/>
      <c r="G95" s="9"/>
      <c r="H95" s="9"/>
    </row>
    <row r="96" spans="1:8" ht="12" customHeight="1">
      <c r="A96" s="6" t="s">
        <v>810</v>
      </c>
      <c r="B96" s="6" t="s">
        <v>811</v>
      </c>
      <c r="C96" s="30">
        <v>4.5999999999999996</v>
      </c>
      <c r="D96" s="33"/>
      <c r="E96" s="6">
        <v>3</v>
      </c>
      <c r="F96" s="9"/>
      <c r="G96" s="9"/>
      <c r="H96" s="9"/>
    </row>
    <row r="97" spans="1:8" ht="12" customHeight="1">
      <c r="A97" s="6" t="s">
        <v>812</v>
      </c>
      <c r="B97" s="6" t="s">
        <v>813</v>
      </c>
      <c r="C97" s="30">
        <v>7</v>
      </c>
      <c r="D97" s="33"/>
      <c r="E97" s="6">
        <v>4</v>
      </c>
      <c r="F97" s="9"/>
      <c r="G97" s="9"/>
      <c r="H97" s="9"/>
    </row>
    <row r="98" spans="1:8" ht="12" customHeight="1">
      <c r="A98" s="6" t="s">
        <v>814</v>
      </c>
      <c r="B98" s="6" t="s">
        <v>815</v>
      </c>
      <c r="C98" s="30">
        <v>6.1</v>
      </c>
      <c r="D98" s="33"/>
      <c r="E98" s="6">
        <v>4</v>
      </c>
      <c r="F98" s="9"/>
      <c r="G98" s="9"/>
      <c r="H98" s="9"/>
    </row>
    <row r="99" spans="1:8" ht="12" customHeight="1">
      <c r="A99" s="6" t="s">
        <v>816</v>
      </c>
      <c r="B99" s="6" t="s">
        <v>236</v>
      </c>
      <c r="C99" s="30">
        <v>7.6</v>
      </c>
      <c r="D99" s="33"/>
      <c r="E99" s="6">
        <v>4</v>
      </c>
      <c r="F99" s="9"/>
      <c r="G99" s="9"/>
      <c r="H99" s="9"/>
    </row>
    <row r="100" spans="1:8" ht="12" customHeight="1">
      <c r="A100" s="6" t="s">
        <v>286</v>
      </c>
      <c r="B100" s="6" t="s">
        <v>305</v>
      </c>
      <c r="C100" s="30">
        <v>8.9</v>
      </c>
      <c r="D100" s="33"/>
      <c r="E100" s="6">
        <v>4</v>
      </c>
      <c r="F100" s="9"/>
      <c r="G100" s="9"/>
      <c r="H100" s="9"/>
    </row>
    <row r="101" spans="1:8" ht="12" customHeight="1">
      <c r="A101" s="6" t="s">
        <v>287</v>
      </c>
      <c r="B101" s="6" t="s">
        <v>306</v>
      </c>
      <c r="C101" s="30">
        <v>0</v>
      </c>
      <c r="D101" s="33"/>
      <c r="E101" s="6">
        <v>3</v>
      </c>
      <c r="F101" s="9"/>
      <c r="G101" s="9"/>
      <c r="H101" s="9"/>
    </row>
    <row r="102" spans="1:8" ht="12" customHeight="1">
      <c r="A102" s="6" t="s">
        <v>817</v>
      </c>
      <c r="B102" s="6" t="s">
        <v>818</v>
      </c>
      <c r="C102" s="30">
        <v>6.5</v>
      </c>
      <c r="D102" s="33"/>
      <c r="E102" s="6">
        <v>4</v>
      </c>
      <c r="F102" s="9"/>
      <c r="G102" s="9"/>
      <c r="H102" s="9"/>
    </row>
    <row r="103" spans="1:8" ht="12" customHeight="1">
      <c r="A103" s="6" t="s">
        <v>819</v>
      </c>
      <c r="B103" s="6" t="s">
        <v>820</v>
      </c>
      <c r="C103" s="30">
        <v>-4</v>
      </c>
      <c r="D103" s="33"/>
      <c r="E103" s="6">
        <v>1</v>
      </c>
      <c r="F103" s="9"/>
      <c r="G103" s="9"/>
      <c r="H103" s="9"/>
    </row>
    <row r="104" spans="1:8" ht="12" customHeight="1">
      <c r="A104" s="6" t="s">
        <v>288</v>
      </c>
      <c r="B104" s="6" t="s">
        <v>321</v>
      </c>
      <c r="C104" s="30">
        <v>0</v>
      </c>
      <c r="D104" s="33"/>
      <c r="E104" s="6">
        <v>3</v>
      </c>
      <c r="F104" s="9"/>
      <c r="G104" s="9"/>
      <c r="H104" s="9"/>
    </row>
    <row r="105" spans="1:8" ht="12" customHeight="1">
      <c r="A105" s="6" t="s">
        <v>289</v>
      </c>
      <c r="B105" s="6" t="s">
        <v>570</v>
      </c>
      <c r="C105" s="30">
        <v>6.6</v>
      </c>
      <c r="D105" s="33"/>
      <c r="E105" s="6">
        <v>4</v>
      </c>
      <c r="F105" s="9"/>
      <c r="G105" s="9"/>
      <c r="H105" s="9"/>
    </row>
    <row r="106" spans="1:8" ht="12" customHeight="1">
      <c r="A106" s="5" t="s">
        <v>572</v>
      </c>
      <c r="B106" s="5" t="s">
        <v>573</v>
      </c>
      <c r="C106" s="30">
        <v>0</v>
      </c>
      <c r="D106" s="33"/>
      <c r="E106" s="6">
        <v>3</v>
      </c>
      <c r="F106" s="9"/>
      <c r="G106" s="9"/>
      <c r="H106" s="9"/>
    </row>
    <row r="107" spans="1:8" ht="12" customHeight="1">
      <c r="A107" s="6" t="s">
        <v>223</v>
      </c>
      <c r="B107" s="6" t="s">
        <v>224</v>
      </c>
      <c r="C107" s="30">
        <v>0</v>
      </c>
      <c r="D107" s="33"/>
      <c r="E107" s="6">
        <v>3</v>
      </c>
      <c r="F107" s="9"/>
      <c r="G107" s="9"/>
      <c r="H107" s="9"/>
    </row>
    <row r="108" spans="1:8" ht="12" customHeight="1">
      <c r="A108" s="6" t="s">
        <v>944</v>
      </c>
      <c r="B108" s="6" t="s">
        <v>600</v>
      </c>
      <c r="C108" s="30">
        <v>9.9</v>
      </c>
      <c r="D108" s="33"/>
      <c r="E108" s="6">
        <v>4</v>
      </c>
      <c r="F108" s="9"/>
      <c r="G108" s="9"/>
      <c r="H108" s="9"/>
    </row>
    <row r="109" spans="1:8" ht="12" customHeight="1">
      <c r="A109" s="6" t="s">
        <v>945</v>
      </c>
      <c r="B109" s="6" t="s">
        <v>946</v>
      </c>
      <c r="C109" s="30">
        <v>4.0999999999999996</v>
      </c>
      <c r="D109" s="33"/>
      <c r="E109" s="6">
        <v>3</v>
      </c>
      <c r="F109" s="9"/>
      <c r="G109" s="9"/>
      <c r="H109" s="9"/>
    </row>
    <row r="110" spans="1:8" ht="12" customHeight="1">
      <c r="A110" s="6" t="s">
        <v>947</v>
      </c>
      <c r="B110" s="6" t="s">
        <v>948</v>
      </c>
      <c r="C110" s="30">
        <v>3.7</v>
      </c>
      <c r="D110" s="33"/>
      <c r="E110" s="6">
        <v>3</v>
      </c>
      <c r="F110" s="9"/>
      <c r="G110" s="9"/>
      <c r="H110" s="9"/>
    </row>
    <row r="111" spans="1:8" ht="12" customHeight="1">
      <c r="A111" s="6" t="s">
        <v>949</v>
      </c>
      <c r="B111" s="6" t="s">
        <v>950</v>
      </c>
      <c r="C111" s="30">
        <v>4.4000000000000004</v>
      </c>
      <c r="D111" s="33"/>
      <c r="E111" s="6">
        <v>3</v>
      </c>
      <c r="F111" s="9"/>
      <c r="G111" s="9"/>
      <c r="H111" s="9"/>
    </row>
    <row r="112" spans="1:8" ht="12" customHeight="1">
      <c r="A112" s="6" t="s">
        <v>951</v>
      </c>
      <c r="B112" s="6" t="s">
        <v>952</v>
      </c>
      <c r="C112" s="30">
        <v>10</v>
      </c>
      <c r="D112" s="33"/>
      <c r="E112" s="6">
        <v>5</v>
      </c>
      <c r="F112" s="9"/>
      <c r="G112" s="9"/>
      <c r="H112" s="9"/>
    </row>
    <row r="113" spans="1:8" ht="12" customHeight="1">
      <c r="A113" s="6" t="s">
        <v>953</v>
      </c>
      <c r="B113" s="6" t="s">
        <v>954</v>
      </c>
      <c r="C113" s="30">
        <v>4.5</v>
      </c>
      <c r="D113" s="33"/>
      <c r="E113" s="6">
        <v>3</v>
      </c>
      <c r="F113" s="9"/>
      <c r="G113" s="9"/>
      <c r="H113" s="9"/>
    </row>
    <row r="114" spans="1:8" ht="12" customHeight="1">
      <c r="A114" s="6" t="s">
        <v>955</v>
      </c>
      <c r="B114" s="6" t="s">
        <v>956</v>
      </c>
      <c r="C114" s="30">
        <v>5.5</v>
      </c>
      <c r="D114" s="33"/>
      <c r="E114" s="6">
        <v>4</v>
      </c>
      <c r="F114" s="9"/>
      <c r="G114" s="9"/>
      <c r="H114" s="9"/>
    </row>
    <row r="115" spans="1:8" ht="12" customHeight="1">
      <c r="A115" s="6" t="s">
        <v>957</v>
      </c>
      <c r="B115" s="6" t="s">
        <v>958</v>
      </c>
      <c r="C115" s="30">
        <v>0.5</v>
      </c>
      <c r="D115" s="33"/>
      <c r="E115" s="6">
        <v>3</v>
      </c>
      <c r="F115" s="9"/>
      <c r="G115" s="9"/>
      <c r="H115" s="9"/>
    </row>
    <row r="116" spans="1:8" ht="12" customHeight="1">
      <c r="A116" s="6" t="s">
        <v>959</v>
      </c>
      <c r="B116" s="6" t="s">
        <v>960</v>
      </c>
      <c r="C116" s="30">
        <v>0.5</v>
      </c>
      <c r="D116" s="33"/>
      <c r="E116" s="6">
        <v>3</v>
      </c>
      <c r="F116" s="9"/>
      <c r="G116" s="9"/>
      <c r="H116" s="9"/>
    </row>
    <row r="117" spans="1:8" ht="12" customHeight="1">
      <c r="A117" s="6" t="s">
        <v>961</v>
      </c>
      <c r="B117" s="6" t="s">
        <v>962</v>
      </c>
      <c r="C117" s="30">
        <v>2</v>
      </c>
      <c r="D117" s="33"/>
      <c r="E117" s="6">
        <v>3</v>
      </c>
      <c r="F117" s="9"/>
      <c r="G117" s="9"/>
      <c r="H117" s="9"/>
    </row>
    <row r="118" spans="1:8" ht="12" customHeight="1">
      <c r="A118" s="6" t="s">
        <v>963</v>
      </c>
      <c r="B118" s="6" t="s">
        <v>964</v>
      </c>
      <c r="C118" s="30">
        <v>2.7</v>
      </c>
      <c r="D118" s="33"/>
      <c r="E118" s="6">
        <v>3</v>
      </c>
      <c r="F118" s="9"/>
      <c r="G118" s="9"/>
      <c r="H118" s="9"/>
    </row>
    <row r="119" spans="1:8" ht="12" customHeight="1">
      <c r="A119" s="6" t="s">
        <v>965</v>
      </c>
      <c r="B119" s="6" t="s">
        <v>966</v>
      </c>
      <c r="C119" s="30">
        <v>6.7</v>
      </c>
      <c r="D119" s="33"/>
      <c r="E119" s="6">
        <v>4</v>
      </c>
      <c r="F119" s="9"/>
      <c r="G119" s="9"/>
      <c r="H119" s="9"/>
    </row>
    <row r="120" spans="1:8" ht="12" customHeight="1">
      <c r="A120" s="6"/>
      <c r="B120" s="6"/>
      <c r="C120" s="35"/>
      <c r="D120" s="33"/>
      <c r="E120" s="6"/>
      <c r="F120" s="9"/>
      <c r="G120" s="9"/>
      <c r="H120" s="9"/>
    </row>
    <row r="121" spans="1:8" ht="12" customHeight="1">
      <c r="A121" s="6"/>
      <c r="B121" s="6"/>
      <c r="C121" s="35"/>
      <c r="D121" s="33"/>
      <c r="E121" s="6"/>
      <c r="F121" s="9"/>
      <c r="G121" s="9"/>
      <c r="H121" s="9"/>
    </row>
    <row r="122" spans="1:8" ht="12" customHeight="1">
      <c r="A122" s="6"/>
      <c r="B122" s="6"/>
      <c r="C122" s="35"/>
      <c r="D122" s="33"/>
      <c r="E122" s="6"/>
      <c r="F122" s="9"/>
      <c r="G122" s="9"/>
      <c r="H122" s="9"/>
    </row>
    <row r="123" spans="1:8" ht="12" customHeight="1">
      <c r="A123" s="6"/>
      <c r="B123" s="6"/>
      <c r="C123" s="35"/>
      <c r="D123" s="33"/>
      <c r="E123" s="6"/>
      <c r="F123" s="9"/>
      <c r="G123" s="9"/>
      <c r="H123" s="9"/>
    </row>
    <row r="124" spans="1:8" ht="12" customHeight="1">
      <c r="A124" s="6"/>
      <c r="B124" s="6"/>
      <c r="C124" s="35"/>
      <c r="D124" s="33"/>
      <c r="E124" s="6"/>
      <c r="F124" s="9"/>
      <c r="G124" s="9"/>
      <c r="H124" s="9"/>
    </row>
    <row r="125" spans="1:8" ht="12" customHeight="1">
      <c r="A125" s="6"/>
      <c r="B125" s="6"/>
      <c r="C125" s="35"/>
      <c r="D125" s="33"/>
      <c r="E125" s="6"/>
      <c r="F125" s="9"/>
      <c r="G125" s="9"/>
      <c r="H125" s="9"/>
    </row>
    <row r="126" spans="1:8" ht="12" customHeight="1">
      <c r="A126" s="6"/>
      <c r="B126" s="6"/>
      <c r="C126" s="35"/>
      <c r="D126" s="33"/>
      <c r="E126" s="6"/>
      <c r="F126" s="9"/>
      <c r="G126" s="9"/>
      <c r="H126" s="9"/>
    </row>
    <row r="127" spans="1:8" ht="12" customHeight="1">
      <c r="A127" s="6"/>
      <c r="B127" s="6"/>
      <c r="C127" s="35"/>
      <c r="D127" s="33"/>
      <c r="E127" s="6"/>
      <c r="F127" s="9"/>
      <c r="G127" s="9"/>
      <c r="H127" s="9"/>
    </row>
    <row r="128" spans="1:8" ht="12" customHeight="1">
      <c r="A128" s="6"/>
      <c r="B128" s="6"/>
      <c r="C128" s="30"/>
      <c r="D128" s="33"/>
      <c r="E128" s="6"/>
      <c r="F128" s="9"/>
      <c r="G128" s="9"/>
      <c r="H128" s="9"/>
    </row>
    <row r="129" spans="1:8" ht="12" customHeight="1">
      <c r="A129" s="6"/>
      <c r="B129" s="6"/>
      <c r="C129" s="30"/>
      <c r="D129" s="33"/>
      <c r="E129" s="6"/>
      <c r="F129" s="9"/>
      <c r="G129" s="9"/>
      <c r="H129" s="9"/>
    </row>
    <row r="130" spans="1:8" ht="12" customHeight="1">
      <c r="A130" s="6"/>
      <c r="B130" s="6"/>
      <c r="C130" s="30"/>
      <c r="D130" s="33"/>
      <c r="E130" s="6"/>
      <c r="F130" s="9"/>
      <c r="G130" s="9"/>
      <c r="H130" s="9"/>
    </row>
    <row r="131" spans="1:8" ht="12" customHeight="1">
      <c r="A131" s="6"/>
      <c r="B131" s="6"/>
      <c r="C131" s="35"/>
      <c r="D131" s="33"/>
      <c r="E131" s="6"/>
      <c r="F131" s="9"/>
      <c r="G131" s="9"/>
      <c r="H131" s="9"/>
    </row>
    <row r="132" spans="1:8" ht="12" customHeight="1">
      <c r="A132" s="6"/>
      <c r="B132" s="6"/>
      <c r="C132" s="35"/>
      <c r="D132" s="33"/>
      <c r="E132" s="6"/>
      <c r="F132" s="9"/>
      <c r="G132" s="9"/>
      <c r="H132" s="9"/>
    </row>
    <row r="133" spans="1:8" ht="12" customHeight="1">
      <c r="A133" s="6"/>
      <c r="B133" s="6"/>
      <c r="C133" s="35"/>
      <c r="D133" s="33"/>
      <c r="E133" s="6"/>
      <c r="F133" s="9"/>
      <c r="G133" s="9"/>
      <c r="H133" s="9"/>
    </row>
    <row r="134" spans="1:8" ht="12" customHeight="1">
      <c r="A134" s="6"/>
      <c r="B134" s="6"/>
      <c r="C134" s="35"/>
      <c r="D134" s="33"/>
      <c r="E134" s="6"/>
      <c r="F134" s="9"/>
      <c r="G134" s="9"/>
      <c r="H134" s="9"/>
    </row>
    <row r="135" spans="1:8" ht="12" customHeight="1">
      <c r="A135" s="6"/>
      <c r="B135" s="6"/>
      <c r="C135" s="35"/>
      <c r="D135" s="33"/>
      <c r="E135" s="6"/>
      <c r="F135" s="9"/>
      <c r="G135" s="9"/>
      <c r="H135" s="9"/>
    </row>
    <row r="136" spans="1:8" ht="12" customHeight="1">
      <c r="A136" s="6"/>
      <c r="B136" s="6"/>
      <c r="C136" s="35"/>
      <c r="D136" s="33"/>
      <c r="E136" s="6"/>
      <c r="F136" s="9"/>
      <c r="G136" s="9"/>
      <c r="H136" s="9"/>
    </row>
    <row r="137" spans="1:8" ht="12" customHeight="1">
      <c r="A137" s="6"/>
      <c r="B137" s="6"/>
      <c r="C137" s="35"/>
      <c r="D137" s="33"/>
      <c r="E137" s="6"/>
      <c r="F137" s="9"/>
      <c r="G137" s="9"/>
      <c r="H137" s="9"/>
    </row>
    <row r="138" spans="1:8" ht="12" customHeight="1">
      <c r="A138" s="6"/>
      <c r="B138" s="6"/>
      <c r="C138" s="35"/>
      <c r="D138" s="33"/>
      <c r="E138" s="6"/>
      <c r="F138" s="9"/>
      <c r="G138" s="9"/>
      <c r="H138" s="9"/>
    </row>
    <row r="139" spans="1:8" ht="12" customHeight="1">
      <c r="A139" s="6"/>
      <c r="B139" s="6"/>
      <c r="C139" s="35"/>
      <c r="D139" s="33"/>
      <c r="E139" s="6"/>
      <c r="F139" s="9"/>
      <c r="G139" s="9"/>
      <c r="H139" s="9"/>
    </row>
    <row r="140" spans="1:8" ht="12" customHeight="1">
      <c r="A140" s="6"/>
      <c r="B140" s="6"/>
      <c r="C140" s="35"/>
      <c r="D140" s="33"/>
      <c r="E140" s="6"/>
      <c r="F140" s="9"/>
      <c r="G140" s="9"/>
      <c r="H140" s="9"/>
    </row>
    <row r="141" spans="1:8" ht="12" customHeight="1">
      <c r="A141" s="6"/>
      <c r="B141" s="6"/>
      <c r="C141" s="35"/>
      <c r="D141" s="33"/>
      <c r="E141" s="6"/>
      <c r="F141" s="9"/>
      <c r="G141" s="9"/>
      <c r="H141" s="9"/>
    </row>
    <row r="142" spans="1:8" ht="12" customHeight="1">
      <c r="A142" s="6"/>
      <c r="B142" s="6"/>
      <c r="C142" s="35"/>
      <c r="D142" s="33"/>
      <c r="E142" s="6"/>
      <c r="F142" s="9"/>
      <c r="G142" s="9"/>
      <c r="H142" s="9"/>
    </row>
    <row r="143" spans="1:8" ht="12" customHeight="1">
      <c r="A143" s="6"/>
      <c r="B143" s="6"/>
      <c r="C143" s="35"/>
      <c r="D143" s="33"/>
      <c r="E143" s="6"/>
      <c r="F143" s="9"/>
      <c r="G143" s="9"/>
      <c r="H143" s="9"/>
    </row>
    <row r="144" spans="1:8" ht="12" customHeight="1">
      <c r="A144" s="6"/>
      <c r="B144" s="6"/>
      <c r="C144" s="35"/>
      <c r="D144" s="33"/>
      <c r="E144" s="6"/>
      <c r="F144" s="9"/>
      <c r="G144" s="9"/>
      <c r="H144" s="9"/>
    </row>
    <row r="145" spans="1:8" ht="12" customHeight="1">
      <c r="A145" s="6"/>
      <c r="B145" s="6"/>
      <c r="C145" s="35"/>
      <c r="D145" s="33"/>
      <c r="E145" s="6"/>
      <c r="F145" s="9"/>
      <c r="G145" s="9"/>
      <c r="H145" s="9"/>
    </row>
    <row r="146" spans="1:8" ht="12" customHeight="1">
      <c r="A146" s="6"/>
      <c r="B146" s="6"/>
      <c r="C146" s="35"/>
      <c r="D146" s="33"/>
      <c r="E146" s="6"/>
      <c r="F146" s="9"/>
      <c r="G146" s="9"/>
      <c r="H146" s="9"/>
    </row>
    <row r="147" spans="1:8" ht="12" customHeight="1">
      <c r="A147" s="6"/>
      <c r="B147" s="6"/>
      <c r="C147" s="35"/>
      <c r="D147" s="33"/>
      <c r="E147" s="6"/>
      <c r="F147" s="9"/>
      <c r="G147" s="9"/>
      <c r="H147" s="9"/>
    </row>
    <row r="148" spans="1:8" ht="12" customHeight="1">
      <c r="A148" s="6"/>
      <c r="B148" s="6"/>
      <c r="C148" s="35"/>
      <c r="D148" s="33"/>
      <c r="E148" s="6"/>
      <c r="F148" s="9"/>
      <c r="G148" s="9"/>
      <c r="H148" s="9"/>
    </row>
    <row r="149" spans="1:8" ht="12" customHeight="1">
      <c r="A149" s="6"/>
      <c r="B149" s="6"/>
      <c r="C149" s="35"/>
      <c r="D149" s="33"/>
      <c r="E149" s="6"/>
      <c r="F149" s="9"/>
      <c r="G149" s="9"/>
      <c r="H149" s="9"/>
    </row>
    <row r="150" spans="1:8" ht="12" customHeight="1">
      <c r="A150" s="6"/>
      <c r="B150" s="6"/>
      <c r="C150" s="35"/>
      <c r="D150" s="33"/>
      <c r="E150" s="6"/>
      <c r="F150" s="9"/>
      <c r="G150" s="9"/>
      <c r="H150" s="9"/>
    </row>
    <row r="151" spans="1:8" ht="12" customHeight="1">
      <c r="A151" s="6"/>
      <c r="B151" s="6"/>
      <c r="C151" s="35"/>
      <c r="D151" s="33"/>
      <c r="E151" s="6"/>
      <c r="F151" s="9"/>
      <c r="G151" s="9"/>
      <c r="H151" s="9"/>
    </row>
    <row r="152" spans="1:8" ht="12" customHeight="1">
      <c r="A152" s="6"/>
      <c r="B152" s="6"/>
      <c r="C152" s="35"/>
      <c r="D152" s="33"/>
      <c r="E152" s="6"/>
      <c r="F152" s="9"/>
      <c r="G152" s="9"/>
      <c r="H152" s="9"/>
    </row>
    <row r="153" spans="1:8" ht="12" customHeight="1">
      <c r="A153" s="6"/>
      <c r="B153" s="6"/>
      <c r="C153" s="35"/>
      <c r="D153" s="33"/>
      <c r="E153" s="6"/>
      <c r="F153" s="9"/>
      <c r="G153" s="9"/>
      <c r="H153" s="9"/>
    </row>
    <row r="154" spans="1:8" ht="12" customHeight="1">
      <c r="A154" s="6"/>
      <c r="B154" s="6"/>
      <c r="C154" s="35"/>
      <c r="D154" s="33"/>
      <c r="E154" s="6"/>
      <c r="F154" s="9"/>
      <c r="G154" s="9"/>
      <c r="H154" s="9"/>
    </row>
    <row r="155" spans="1:8" ht="12" customHeight="1">
      <c r="A155" s="14"/>
      <c r="B155" s="6"/>
      <c r="C155" s="35"/>
      <c r="D155" s="33"/>
      <c r="E155" s="14"/>
      <c r="F155" s="9"/>
      <c r="G155" s="9"/>
      <c r="H155" s="9"/>
    </row>
    <row r="156" spans="1:8" ht="12" customHeight="1">
      <c r="A156" s="14"/>
      <c r="B156" s="14"/>
      <c r="C156" s="35"/>
      <c r="D156" s="33"/>
      <c r="E156" s="14"/>
      <c r="F156" s="8"/>
      <c r="G156" s="8"/>
      <c r="H156" s="9"/>
    </row>
    <row r="157" spans="1:8" ht="12" customHeight="1">
      <c r="A157" s="14"/>
      <c r="B157" s="14"/>
      <c r="C157" s="35"/>
      <c r="D157" s="33"/>
      <c r="E157" s="14"/>
      <c r="F157" s="8"/>
      <c r="G157" s="8"/>
      <c r="H157" s="8"/>
    </row>
    <row r="158" spans="1:8" ht="12" customHeight="1">
      <c r="A158" s="6"/>
      <c r="B158" s="6"/>
      <c r="C158" s="35"/>
      <c r="D158" s="33"/>
      <c r="E158" s="6"/>
      <c r="F158" s="8"/>
      <c r="G158" s="8"/>
      <c r="H158" s="8"/>
    </row>
    <row r="159" spans="1:8" ht="12" customHeight="1">
      <c r="A159" s="14"/>
      <c r="B159" s="14"/>
      <c r="C159" s="35"/>
      <c r="D159" s="33"/>
      <c r="E159" s="14"/>
      <c r="F159" s="8"/>
      <c r="G159" s="8"/>
      <c r="H159" s="8"/>
    </row>
    <row r="160" spans="1:8" ht="12" customHeight="1">
      <c r="A160" s="14"/>
      <c r="B160" s="14"/>
      <c r="C160" s="35"/>
      <c r="D160" s="33"/>
      <c r="E160" s="14"/>
      <c r="F160" s="8"/>
      <c r="G160" s="8"/>
      <c r="H160" s="8"/>
    </row>
    <row r="161" spans="1:8" ht="12" customHeight="1">
      <c r="A161" s="14"/>
      <c r="B161" s="14"/>
      <c r="C161" s="35"/>
      <c r="D161" s="33"/>
      <c r="E161" s="14"/>
      <c r="F161" s="8"/>
      <c r="G161" s="8"/>
      <c r="H161" s="8"/>
    </row>
    <row r="162" spans="1:8" ht="12" customHeight="1">
      <c r="A162" s="14"/>
      <c r="B162" s="14"/>
      <c r="C162" s="35"/>
      <c r="D162" s="33"/>
      <c r="E162" s="14"/>
      <c r="F162" s="8"/>
      <c r="G162" s="8"/>
      <c r="H162" s="8"/>
    </row>
    <row r="163" spans="1:8" ht="12" customHeight="1">
      <c r="A163" s="14"/>
      <c r="B163" s="14"/>
      <c r="C163" s="30"/>
      <c r="D163" s="33"/>
      <c r="E163" s="7"/>
      <c r="F163" s="8"/>
      <c r="G163" s="8"/>
      <c r="H163" s="8"/>
    </row>
    <row r="164" spans="1:8" ht="12" customHeight="1">
      <c r="A164" s="14"/>
      <c r="B164" s="14"/>
      <c r="C164" s="35"/>
      <c r="D164" s="33"/>
      <c r="E164" s="14"/>
      <c r="F164" s="8"/>
      <c r="G164" s="8"/>
      <c r="H164" s="8"/>
    </row>
    <row r="165" spans="1:8" ht="12" customHeight="1">
      <c r="A165" s="14"/>
      <c r="B165" s="14"/>
      <c r="C165" s="35"/>
      <c r="D165" s="33"/>
      <c r="E165" s="14"/>
      <c r="F165" s="8"/>
      <c r="G165" s="8"/>
      <c r="H165" s="8"/>
    </row>
    <row r="166" spans="1:8" ht="12" customHeight="1">
      <c r="A166" s="14"/>
      <c r="B166" s="14"/>
      <c r="C166" s="30"/>
      <c r="D166" s="33"/>
      <c r="E166" s="14"/>
      <c r="F166" s="8"/>
      <c r="G166" s="8"/>
      <c r="H166" s="8"/>
    </row>
    <row r="167" spans="1:8" ht="12" customHeight="1">
      <c r="A167" s="6"/>
      <c r="B167" s="6"/>
      <c r="C167" s="35"/>
      <c r="D167" s="33"/>
      <c r="E167" s="6"/>
      <c r="F167" s="8"/>
      <c r="G167" s="8"/>
      <c r="H167" s="8"/>
    </row>
    <row r="168" spans="1:8" ht="12" customHeight="1">
      <c r="A168" s="6"/>
      <c r="B168" s="6"/>
      <c r="C168" s="35"/>
      <c r="D168" s="33"/>
      <c r="E168" s="6"/>
      <c r="F168" s="8"/>
      <c r="G168" s="8"/>
      <c r="H168" s="8"/>
    </row>
    <row r="169" spans="1:8" ht="12" customHeight="1">
      <c r="A169" s="6"/>
      <c r="B169" s="6"/>
      <c r="C169" s="35"/>
      <c r="D169" s="33"/>
      <c r="E169" s="6"/>
      <c r="F169" s="8"/>
      <c r="G169" s="8"/>
      <c r="H169" s="8"/>
    </row>
    <row r="170" spans="1:8" ht="12" customHeight="1">
      <c r="A170" s="6"/>
      <c r="B170" s="6"/>
      <c r="C170" s="35"/>
      <c r="D170" s="33"/>
      <c r="E170" s="6"/>
      <c r="F170" s="8"/>
      <c r="G170" s="8"/>
      <c r="H170" s="8"/>
    </row>
    <row r="171" spans="1:8" ht="12" customHeight="1">
      <c r="A171" s="6"/>
      <c r="B171" s="6"/>
      <c r="C171" s="35"/>
      <c r="D171" s="33"/>
      <c r="E171" s="6"/>
      <c r="F171" s="8"/>
      <c r="G171" s="8"/>
      <c r="H171" s="8"/>
    </row>
    <row r="172" spans="1:8" ht="12" customHeight="1">
      <c r="A172" s="6"/>
      <c r="B172" s="6"/>
      <c r="C172" s="35"/>
      <c r="D172" s="33"/>
      <c r="E172" s="6"/>
      <c r="F172" s="8"/>
      <c r="G172" s="8"/>
      <c r="H172" s="8"/>
    </row>
    <row r="173" spans="1:8" ht="12" customHeight="1">
      <c r="A173" s="6"/>
      <c r="B173" s="6"/>
      <c r="C173" s="35"/>
      <c r="D173" s="33"/>
      <c r="E173" s="6"/>
      <c r="F173" s="8"/>
      <c r="G173" s="8"/>
      <c r="H173" s="8"/>
    </row>
    <row r="174" spans="1:8" ht="12" customHeight="1">
      <c r="A174" s="6"/>
      <c r="B174" s="6"/>
      <c r="C174" s="35"/>
      <c r="D174" s="33"/>
      <c r="E174" s="6"/>
      <c r="F174" s="8"/>
      <c r="G174" s="8"/>
      <c r="H174" s="8"/>
    </row>
    <row r="175" spans="1:8" ht="12" customHeight="1">
      <c r="A175" s="6"/>
      <c r="B175" s="6"/>
      <c r="C175" s="35"/>
      <c r="D175" s="33"/>
      <c r="E175" s="6"/>
      <c r="F175" s="8"/>
      <c r="G175" s="8"/>
      <c r="H175" s="8"/>
    </row>
    <row r="176" spans="1:8" ht="12" customHeight="1">
      <c r="A176" s="6"/>
      <c r="B176" s="6"/>
      <c r="C176" s="35"/>
      <c r="D176" s="33"/>
      <c r="E176" s="6"/>
      <c r="F176" s="8"/>
      <c r="G176" s="8"/>
      <c r="H176" s="8"/>
    </row>
    <row r="177" spans="1:8" ht="12" customHeight="1">
      <c r="A177" s="6"/>
      <c r="B177" s="6"/>
      <c r="C177" s="35"/>
      <c r="D177" s="33"/>
      <c r="E177" s="6"/>
      <c r="F177" s="8"/>
      <c r="G177" s="8"/>
      <c r="H177" s="8"/>
    </row>
    <row r="178" spans="1:8" ht="12" customHeight="1">
      <c r="A178" s="6"/>
      <c r="B178" s="6"/>
      <c r="C178" s="35"/>
      <c r="D178" s="33"/>
      <c r="E178" s="6"/>
      <c r="F178" s="8"/>
      <c r="G178" s="8"/>
      <c r="H178" s="8"/>
    </row>
    <row r="179" spans="1:8" ht="12" customHeight="1">
      <c r="A179" s="6"/>
      <c r="B179" s="6"/>
      <c r="C179" s="35"/>
      <c r="D179" s="33"/>
      <c r="E179" s="6"/>
      <c r="F179" s="8"/>
      <c r="G179" s="8"/>
      <c r="H179" s="8"/>
    </row>
    <row r="180" spans="1:8" ht="12" customHeight="1">
      <c r="A180" s="6"/>
      <c r="B180" s="6"/>
      <c r="C180" s="35"/>
      <c r="D180" s="33"/>
      <c r="E180" s="6"/>
      <c r="F180" s="8"/>
      <c r="G180" s="8"/>
      <c r="H180" s="8"/>
    </row>
    <row r="181" spans="1:8" ht="12" customHeight="1">
      <c r="A181" s="6"/>
      <c r="B181" s="6"/>
      <c r="C181" s="35"/>
      <c r="D181" s="33"/>
      <c r="E181" s="6"/>
      <c r="F181" s="8"/>
      <c r="G181" s="8"/>
      <c r="H181" s="8"/>
    </row>
    <row r="182" spans="1:8" ht="12" customHeight="1">
      <c r="A182" s="6"/>
      <c r="B182" s="6"/>
      <c r="C182" s="35"/>
      <c r="D182" s="33"/>
      <c r="E182" s="6"/>
      <c r="F182" s="8"/>
      <c r="G182" s="8"/>
      <c r="H182" s="8"/>
    </row>
    <row r="183" spans="1:8" ht="12" customHeight="1">
      <c r="A183" s="6"/>
      <c r="B183" s="6"/>
      <c r="C183" s="35"/>
      <c r="D183" s="33"/>
      <c r="E183" s="6"/>
      <c r="F183" s="8"/>
      <c r="G183" s="8"/>
      <c r="H183" s="8"/>
    </row>
    <row r="184" spans="1:8" ht="12" customHeight="1">
      <c r="A184" s="6"/>
      <c r="B184" s="6"/>
      <c r="C184" s="35"/>
      <c r="D184" s="33"/>
      <c r="E184" s="6"/>
      <c r="F184" s="8"/>
      <c r="G184" s="8"/>
      <c r="H184" s="8"/>
    </row>
    <row r="185" spans="1:8" ht="12" customHeight="1">
      <c r="A185" s="6"/>
      <c r="B185" s="6"/>
      <c r="C185" s="35"/>
      <c r="D185" s="33"/>
      <c r="E185" s="6"/>
      <c r="F185" s="8"/>
      <c r="G185" s="8"/>
      <c r="H185" s="8"/>
    </row>
    <row r="186" spans="1:8" ht="12" customHeight="1">
      <c r="A186" s="6"/>
      <c r="B186" s="6"/>
      <c r="C186" s="35"/>
      <c r="D186" s="33"/>
      <c r="E186" s="6"/>
      <c r="F186" s="8"/>
      <c r="G186" s="8"/>
      <c r="H186" s="8"/>
    </row>
    <row r="187" spans="1:8" ht="12" customHeight="1">
      <c r="A187" s="6"/>
      <c r="B187" s="6"/>
      <c r="C187" s="35"/>
      <c r="D187" s="33"/>
      <c r="E187" s="6"/>
      <c r="F187" s="8"/>
      <c r="G187" s="8"/>
      <c r="H187" s="8"/>
    </row>
    <row r="188" spans="1:8" ht="12" customHeight="1">
      <c r="A188" s="14"/>
      <c r="B188" s="14"/>
      <c r="C188" s="35"/>
      <c r="D188" s="33"/>
      <c r="E188" s="14"/>
      <c r="F188" s="8"/>
      <c r="G188" s="8"/>
      <c r="H188" s="8"/>
    </row>
    <row r="189" spans="1:8" ht="12" customHeight="1">
      <c r="A189" s="14"/>
      <c r="B189" s="14"/>
      <c r="C189" s="35"/>
      <c r="D189" s="33"/>
      <c r="E189" s="14"/>
      <c r="F189" s="8"/>
      <c r="G189" s="8"/>
      <c r="H189" s="8"/>
    </row>
    <row r="190" spans="1:8" ht="12" customHeight="1">
      <c r="A190" s="14"/>
      <c r="B190" s="14"/>
      <c r="C190" s="35"/>
      <c r="D190" s="33"/>
      <c r="E190" s="14"/>
      <c r="F190" s="8"/>
      <c r="G190" s="8"/>
      <c r="H190" s="8"/>
    </row>
    <row r="191" spans="1:8" ht="12" customHeight="1">
      <c r="A191" s="14"/>
      <c r="B191" s="14"/>
      <c r="C191" s="35"/>
      <c r="D191" s="33"/>
      <c r="E191" s="14"/>
      <c r="F191" s="8"/>
      <c r="G191" s="8"/>
      <c r="H191" s="8"/>
    </row>
    <row r="192" spans="1:8" ht="12" customHeight="1">
      <c r="A192" s="14"/>
      <c r="B192" s="14"/>
      <c r="C192" s="35"/>
      <c r="D192" s="33"/>
      <c r="E192" s="14"/>
      <c r="F192" s="8"/>
      <c r="G192" s="8"/>
      <c r="H192" s="8"/>
    </row>
    <row r="193" spans="1:8" ht="12" customHeight="1">
      <c r="A193" s="14"/>
      <c r="B193" s="14"/>
      <c r="C193" s="35"/>
      <c r="D193" s="33"/>
      <c r="E193" s="14"/>
      <c r="F193" s="8"/>
      <c r="G193" s="8"/>
      <c r="H193" s="8"/>
    </row>
    <row r="194" spans="1:8" ht="12" customHeight="1">
      <c r="A194" s="14"/>
      <c r="B194" s="14"/>
      <c r="C194" s="35"/>
      <c r="D194" s="33"/>
      <c r="E194" s="14"/>
      <c r="F194" s="8"/>
      <c r="G194" s="8"/>
      <c r="H194" s="8"/>
    </row>
    <row r="195" spans="1:8" ht="12" customHeight="1">
      <c r="A195" s="14"/>
      <c r="B195" s="14"/>
      <c r="C195" s="35"/>
      <c r="D195" s="33"/>
      <c r="E195" s="14"/>
      <c r="F195" s="8"/>
      <c r="G195" s="8"/>
      <c r="H195" s="8"/>
    </row>
    <row r="196" spans="1:8" ht="12" customHeight="1">
      <c r="A196" s="14"/>
      <c r="B196" s="14"/>
      <c r="C196" s="35"/>
      <c r="D196" s="33"/>
      <c r="E196" s="14"/>
      <c r="F196" s="8"/>
      <c r="G196" s="8"/>
      <c r="H196" s="8"/>
    </row>
    <row r="197" spans="1:8" ht="12" customHeight="1">
      <c r="A197" s="14"/>
      <c r="B197" s="14"/>
      <c r="C197" s="35"/>
      <c r="D197" s="33"/>
      <c r="E197" s="14"/>
      <c r="F197" s="8"/>
      <c r="G197" s="8"/>
      <c r="H197" s="8"/>
    </row>
    <row r="198" spans="1:8" ht="12" customHeight="1">
      <c r="A198" s="14"/>
      <c r="B198" s="14"/>
      <c r="C198" s="35"/>
      <c r="D198" s="33"/>
      <c r="E198" s="14"/>
      <c r="F198" s="8"/>
      <c r="G198" s="8"/>
      <c r="H198" s="8"/>
    </row>
    <row r="199" spans="1:8" ht="12" customHeight="1">
      <c r="A199" s="14"/>
      <c r="B199" s="14"/>
      <c r="C199" s="35"/>
      <c r="D199" s="33"/>
      <c r="E199" s="14"/>
      <c r="F199" s="8"/>
      <c r="G199" s="8"/>
      <c r="H199" s="8"/>
    </row>
    <row r="200" spans="1:8" ht="12" customHeight="1">
      <c r="A200" s="14"/>
      <c r="B200" s="14"/>
      <c r="C200" s="35"/>
      <c r="D200" s="33"/>
      <c r="E200" s="14"/>
      <c r="F200" s="8"/>
      <c r="G200" s="8"/>
      <c r="H200" s="8"/>
    </row>
    <row r="201" spans="1:8" ht="12" customHeight="1">
      <c r="A201" s="14"/>
      <c r="B201" s="14"/>
      <c r="C201" s="35"/>
      <c r="D201" s="33"/>
      <c r="E201" s="14"/>
      <c r="F201" s="8"/>
      <c r="G201" s="8"/>
      <c r="H201" s="8"/>
    </row>
    <row r="202" spans="1:8" ht="12" customHeight="1">
      <c r="A202" s="14"/>
      <c r="B202" s="14"/>
      <c r="C202" s="35"/>
      <c r="D202" s="33"/>
      <c r="E202" s="14"/>
      <c r="F202" s="8"/>
      <c r="G202" s="8"/>
      <c r="H202" s="8"/>
    </row>
    <row r="203" spans="1:8" ht="12" customHeight="1">
      <c r="A203" s="14"/>
      <c r="B203" s="14"/>
      <c r="C203" s="35"/>
      <c r="D203" s="33"/>
      <c r="E203" s="14"/>
      <c r="F203" s="8"/>
      <c r="G203" s="8"/>
      <c r="H203" s="8"/>
    </row>
    <row r="204" spans="1:8" ht="12" customHeight="1">
      <c r="A204" s="6"/>
      <c r="B204" s="6"/>
      <c r="C204" s="35"/>
      <c r="D204" s="33"/>
      <c r="E204" s="6"/>
      <c r="F204" s="8"/>
      <c r="G204" s="8"/>
      <c r="H204" s="8"/>
    </row>
    <row r="205" spans="1:8" ht="12" customHeight="1">
      <c r="A205" s="6"/>
      <c r="B205" s="6"/>
      <c r="C205" s="35"/>
      <c r="D205" s="33"/>
      <c r="E205" s="6"/>
      <c r="F205" s="8"/>
      <c r="G205" s="8"/>
      <c r="H205" s="8"/>
    </row>
    <row r="206" spans="1:8" ht="12" customHeight="1">
      <c r="A206" s="6"/>
      <c r="B206" s="6"/>
      <c r="C206" s="35"/>
      <c r="D206" s="33"/>
      <c r="E206" s="6"/>
      <c r="F206" s="8"/>
      <c r="G206" s="8"/>
      <c r="H206" s="8"/>
    </row>
    <row r="207" spans="1:8" ht="12" customHeight="1">
      <c r="A207" s="6"/>
      <c r="B207" s="6"/>
      <c r="C207" s="35"/>
      <c r="D207" s="33"/>
      <c r="E207" s="6"/>
      <c r="F207" s="8"/>
      <c r="G207" s="8"/>
      <c r="H207" s="8"/>
    </row>
    <row r="208" spans="1:8" ht="12" customHeight="1">
      <c r="A208" s="6"/>
      <c r="B208" s="6"/>
      <c r="C208" s="35"/>
      <c r="D208" s="33"/>
      <c r="E208" s="6"/>
      <c r="F208" s="8"/>
      <c r="G208" s="8"/>
      <c r="H208" s="8"/>
    </row>
    <row r="209" spans="1:8" ht="12" customHeight="1">
      <c r="A209" s="6"/>
      <c r="B209" s="6"/>
      <c r="C209" s="35"/>
      <c r="D209" s="33"/>
      <c r="E209" s="6"/>
      <c r="F209" s="8"/>
      <c r="G209" s="8"/>
      <c r="H209" s="8"/>
    </row>
    <row r="210" spans="1:8" ht="12" customHeight="1">
      <c r="A210" s="6"/>
      <c r="B210" s="6"/>
      <c r="C210" s="35"/>
      <c r="D210" s="33"/>
      <c r="E210" s="6"/>
      <c r="F210" s="8"/>
      <c r="G210" s="8"/>
      <c r="H210" s="8"/>
    </row>
    <row r="211" spans="1:8" ht="12" customHeight="1">
      <c r="A211" s="14"/>
      <c r="B211" s="14"/>
      <c r="C211" s="35"/>
      <c r="D211" s="33"/>
      <c r="E211" s="14"/>
      <c r="F211" s="8"/>
      <c r="G211" s="8"/>
      <c r="H211" s="8"/>
    </row>
    <row r="212" spans="1:8" ht="12" customHeight="1">
      <c r="A212" s="14"/>
      <c r="B212" s="14"/>
      <c r="C212" s="35"/>
      <c r="D212" s="33"/>
      <c r="E212" s="14"/>
      <c r="F212" s="8"/>
      <c r="G212" s="8"/>
      <c r="H212" s="8"/>
    </row>
    <row r="213" spans="1:8" ht="12" customHeight="1">
      <c r="A213" s="14"/>
      <c r="B213" s="14"/>
      <c r="C213" s="35"/>
      <c r="D213" s="33"/>
      <c r="E213" s="14"/>
      <c r="F213" s="8"/>
      <c r="G213" s="8"/>
      <c r="H213" s="8"/>
    </row>
    <row r="214" spans="1:8" ht="12" customHeight="1">
      <c r="A214" s="14"/>
      <c r="B214" s="14"/>
      <c r="C214" s="35"/>
      <c r="D214" s="33"/>
      <c r="E214" s="14"/>
      <c r="F214" s="8"/>
      <c r="G214" s="8"/>
      <c r="H214" s="8"/>
    </row>
    <row r="215" spans="1:8" ht="12" customHeight="1">
      <c r="A215" s="6"/>
      <c r="B215" s="14"/>
      <c r="C215" s="35"/>
      <c r="D215" s="33"/>
      <c r="E215" s="6"/>
      <c r="F215" s="8"/>
      <c r="G215" s="8"/>
      <c r="H215" s="8"/>
    </row>
    <row r="216" spans="1:8" ht="12" customHeight="1">
      <c r="A216" s="6"/>
      <c r="B216" s="14"/>
      <c r="C216" s="35"/>
      <c r="D216" s="33"/>
      <c r="E216" s="6"/>
      <c r="F216" s="8"/>
      <c r="G216" s="8"/>
      <c r="H216" s="8"/>
    </row>
    <row r="217" spans="1:8" ht="12" customHeight="1">
      <c r="A217" s="14"/>
      <c r="B217" s="14"/>
      <c r="C217" s="35"/>
      <c r="D217" s="33"/>
      <c r="E217" s="14"/>
      <c r="F217" s="8"/>
      <c r="G217" s="8"/>
      <c r="H217" s="8"/>
    </row>
    <row r="218" spans="1:8" ht="12" customHeight="1">
      <c r="A218" s="14"/>
      <c r="B218" s="14"/>
      <c r="C218" s="35"/>
      <c r="D218" s="33"/>
      <c r="E218" s="14"/>
      <c r="F218" s="8"/>
      <c r="G218" s="8"/>
      <c r="H218" s="8"/>
    </row>
    <row r="219" spans="1:8" ht="12" customHeight="1">
      <c r="A219" s="14"/>
      <c r="B219" s="14"/>
      <c r="C219" s="35"/>
      <c r="D219" s="33"/>
      <c r="E219" s="14"/>
      <c r="F219" s="8"/>
      <c r="G219" s="8"/>
      <c r="H219" s="8"/>
    </row>
    <row r="220" spans="1:8" ht="12" customHeight="1">
      <c r="A220" s="14"/>
      <c r="B220" s="6"/>
      <c r="C220" s="35"/>
      <c r="D220" s="33"/>
      <c r="E220" s="14"/>
      <c r="F220" s="8"/>
      <c r="G220" s="8"/>
      <c r="H220" s="8"/>
    </row>
    <row r="221" spans="1:8" ht="12" customHeight="1">
      <c r="A221" s="14"/>
      <c r="B221" s="14"/>
      <c r="C221" s="35"/>
      <c r="D221" s="33"/>
      <c r="E221" s="14"/>
      <c r="F221" s="8"/>
      <c r="G221" s="8"/>
      <c r="H221" s="8"/>
    </row>
    <row r="222" spans="1:8" ht="12" customHeight="1">
      <c r="A222" s="14"/>
      <c r="B222" s="14"/>
      <c r="C222" s="35"/>
      <c r="D222" s="33"/>
      <c r="E222" s="14"/>
      <c r="F222" s="8"/>
      <c r="G222" s="8"/>
      <c r="H222" s="8"/>
    </row>
    <row r="223" spans="1:8" ht="12" customHeight="1">
      <c r="A223" s="14"/>
      <c r="B223" s="14"/>
      <c r="C223" s="35"/>
      <c r="D223" s="33"/>
      <c r="E223" s="14"/>
      <c r="F223" s="8"/>
      <c r="G223" s="8"/>
      <c r="H223" s="8"/>
    </row>
    <row r="224" spans="1:8" ht="12" customHeight="1">
      <c r="A224" s="14"/>
      <c r="B224" s="14"/>
      <c r="C224" s="35"/>
      <c r="D224" s="33"/>
      <c r="E224" s="14"/>
      <c r="F224" s="8"/>
      <c r="G224" s="8"/>
      <c r="H224" s="8"/>
    </row>
    <row r="225" spans="1:8" ht="12" customHeight="1">
      <c r="A225" s="6"/>
      <c r="B225" s="6"/>
      <c r="C225" s="35"/>
      <c r="D225" s="33"/>
      <c r="E225" s="6"/>
      <c r="F225" s="8"/>
      <c r="G225" s="8"/>
      <c r="H225" s="8"/>
    </row>
    <row r="226" spans="1:8" ht="12" customHeight="1">
      <c r="A226" s="6"/>
      <c r="B226" s="6"/>
      <c r="C226" s="35"/>
      <c r="D226" s="33"/>
      <c r="E226" s="6"/>
      <c r="F226" s="8"/>
      <c r="G226" s="8"/>
      <c r="H226" s="8"/>
    </row>
    <row r="227" spans="1:8" ht="12" customHeight="1">
      <c r="A227" s="6"/>
      <c r="B227" s="6"/>
      <c r="C227" s="35"/>
      <c r="D227" s="33"/>
      <c r="E227" s="6"/>
      <c r="F227" s="8"/>
      <c r="G227" s="8"/>
      <c r="H227" s="8"/>
    </row>
    <row r="228" spans="1:8" ht="12" customHeight="1">
      <c r="A228" s="6"/>
      <c r="B228" s="6"/>
      <c r="C228" s="35"/>
      <c r="D228" s="33"/>
      <c r="E228" s="6"/>
      <c r="F228" s="8"/>
      <c r="G228" s="8"/>
      <c r="H228" s="8"/>
    </row>
    <row r="229" spans="1:8" ht="12" customHeight="1">
      <c r="A229" s="6"/>
      <c r="B229" s="6"/>
      <c r="C229" s="35"/>
      <c r="D229" s="33"/>
      <c r="E229" s="6"/>
      <c r="F229" s="8"/>
      <c r="G229" s="8"/>
      <c r="H229" s="8"/>
    </row>
    <row r="230" spans="1:8" ht="12" customHeight="1">
      <c r="A230" s="15"/>
      <c r="B230" s="15"/>
      <c r="C230" s="35"/>
      <c r="D230" s="33"/>
      <c r="E230" s="15"/>
      <c r="F230" s="8"/>
      <c r="G230" s="8"/>
      <c r="H230" s="8"/>
    </row>
    <row r="231" spans="1:8" ht="12" customHeight="1">
      <c r="A231" s="15"/>
      <c r="B231" s="15"/>
      <c r="C231" s="35"/>
      <c r="D231" s="33"/>
      <c r="E231" s="15"/>
      <c r="F231" s="8"/>
      <c r="G231" s="8"/>
      <c r="H231" s="8"/>
    </row>
    <row r="232" spans="1:8" ht="12" customHeight="1">
      <c r="A232" s="15"/>
      <c r="B232" s="15"/>
      <c r="C232" s="35"/>
      <c r="D232" s="33"/>
      <c r="E232" s="15"/>
      <c r="F232" s="8"/>
      <c r="G232" s="8"/>
      <c r="H232" s="8"/>
    </row>
    <row r="233" spans="1:8" ht="12" customHeight="1">
      <c r="A233" s="15"/>
      <c r="B233" s="15"/>
      <c r="C233" s="30"/>
      <c r="D233" s="33"/>
      <c r="E233" s="15"/>
      <c r="F233" s="8"/>
      <c r="G233" s="8"/>
      <c r="H233" s="8"/>
    </row>
    <row r="234" spans="1:8" ht="12" customHeight="1">
      <c r="A234" s="15"/>
      <c r="B234" s="15"/>
      <c r="C234" s="30"/>
      <c r="D234" s="33"/>
      <c r="E234" s="15"/>
      <c r="F234" s="8"/>
      <c r="G234" s="8"/>
      <c r="H234" s="8"/>
    </row>
    <row r="235" spans="1:8" ht="12" customHeight="1">
      <c r="A235" s="15"/>
      <c r="B235" s="15"/>
      <c r="C235" s="35"/>
      <c r="D235" s="33"/>
      <c r="E235" s="15"/>
      <c r="F235" s="8"/>
      <c r="G235" s="8"/>
      <c r="H235" s="8"/>
    </row>
    <row r="236" spans="1:8" ht="12" customHeight="1">
      <c r="A236" s="15"/>
      <c r="B236" s="15"/>
      <c r="C236" s="35"/>
      <c r="D236" s="33"/>
      <c r="E236" s="15"/>
      <c r="F236" s="8"/>
      <c r="G236" s="8"/>
      <c r="H236" s="8"/>
    </row>
    <row r="237" spans="1:8" ht="12" customHeight="1">
      <c r="A237" s="15"/>
      <c r="B237" s="15"/>
      <c r="C237" s="35"/>
      <c r="D237" s="33"/>
      <c r="E237" s="15"/>
      <c r="F237" s="8"/>
      <c r="G237" s="8"/>
      <c r="H237" s="8"/>
    </row>
    <row r="238" spans="1:8" ht="12" customHeight="1">
      <c r="A238" s="15"/>
      <c r="B238" s="15"/>
      <c r="C238" s="35"/>
      <c r="D238" s="33"/>
      <c r="E238" s="15"/>
      <c r="F238" s="8"/>
      <c r="G238" s="8"/>
      <c r="H238" s="8"/>
    </row>
    <row r="239" spans="1:8" ht="12" customHeight="1">
      <c r="A239" s="15"/>
      <c r="B239" s="15"/>
      <c r="C239" s="35"/>
      <c r="D239" s="33"/>
      <c r="E239" s="15"/>
      <c r="F239" s="8"/>
      <c r="G239" s="8"/>
      <c r="H239" s="8"/>
    </row>
    <row r="240" spans="1:8" ht="12" customHeight="1">
      <c r="A240" s="15"/>
      <c r="B240" s="15"/>
      <c r="C240" s="35"/>
      <c r="D240" s="33"/>
      <c r="E240" s="15"/>
      <c r="F240" s="8"/>
      <c r="G240" s="8"/>
      <c r="H240" s="8"/>
    </row>
    <row r="241" spans="1:9" ht="12" customHeight="1">
      <c r="A241" s="15"/>
      <c r="B241" s="15"/>
      <c r="C241" s="35"/>
      <c r="D241" s="33"/>
      <c r="E241" s="15"/>
      <c r="F241" s="8"/>
      <c r="G241" s="8"/>
      <c r="H241" s="8"/>
    </row>
    <row r="242" spans="1:9" ht="12" customHeight="1">
      <c r="A242" s="15"/>
      <c r="B242" s="15"/>
      <c r="C242" s="35"/>
      <c r="D242" s="33"/>
      <c r="E242" s="15"/>
      <c r="F242" s="8"/>
      <c r="G242" s="8"/>
      <c r="H242" s="8"/>
    </row>
    <row r="243" spans="1:9" ht="12" customHeight="1">
      <c r="A243" s="15"/>
      <c r="B243" s="15"/>
      <c r="C243" s="35"/>
      <c r="D243" s="33"/>
      <c r="E243" s="15"/>
      <c r="F243" s="8"/>
      <c r="G243" s="8"/>
      <c r="H243" s="8"/>
    </row>
    <row r="244" spans="1:9" ht="12" customHeight="1">
      <c r="A244" s="15"/>
      <c r="B244" s="15"/>
      <c r="C244" s="35"/>
      <c r="D244" s="33"/>
      <c r="E244" s="15"/>
      <c r="F244" s="8"/>
      <c r="G244" s="8"/>
      <c r="H244" s="8"/>
    </row>
    <row r="245" spans="1:9" ht="12" customHeight="1">
      <c r="A245" s="15"/>
      <c r="B245" s="15"/>
      <c r="C245" s="35"/>
      <c r="D245" s="33"/>
      <c r="E245" s="15"/>
      <c r="F245" s="8"/>
      <c r="G245" s="8"/>
      <c r="H245" s="8"/>
    </row>
    <row r="246" spans="1:9" ht="12" customHeight="1">
      <c r="A246" s="15"/>
      <c r="B246" s="15"/>
      <c r="C246" s="35"/>
      <c r="D246" s="33"/>
      <c r="E246" s="15"/>
      <c r="F246" s="8"/>
      <c r="G246" s="8"/>
      <c r="H246" s="8"/>
      <c r="I246" s="24"/>
    </row>
    <row r="247" spans="1:9" ht="12" customHeight="1">
      <c r="A247" s="15"/>
      <c r="B247" s="15"/>
      <c r="C247" s="35"/>
      <c r="D247" s="33"/>
      <c r="E247" s="15"/>
      <c r="F247" s="8"/>
      <c r="G247" s="8"/>
      <c r="H247" s="8"/>
      <c r="I247" s="24"/>
    </row>
    <row r="248" spans="1:9" ht="12" customHeight="1">
      <c r="A248" s="15"/>
      <c r="B248" s="15"/>
      <c r="C248" s="35"/>
      <c r="D248" s="33"/>
      <c r="E248" s="15"/>
      <c r="F248" s="8"/>
      <c r="G248" s="8"/>
      <c r="H248" s="8"/>
      <c r="I248" s="16"/>
    </row>
    <row r="249" spans="1:9" ht="12" customHeight="1">
      <c r="A249" s="15"/>
      <c r="B249" s="15"/>
      <c r="C249" s="35"/>
      <c r="D249" s="33"/>
      <c r="E249" s="15"/>
      <c r="F249" s="8"/>
      <c r="G249" s="8"/>
      <c r="H249" s="8"/>
      <c r="I249" s="16"/>
    </row>
    <row r="250" spans="1:9" ht="12" customHeight="1">
      <c r="A250" s="15"/>
      <c r="B250" s="15"/>
      <c r="C250" s="35"/>
      <c r="D250" s="33"/>
      <c r="E250" s="15"/>
      <c r="F250" s="8"/>
      <c r="G250" s="8"/>
      <c r="H250" s="8"/>
      <c r="I250" s="16"/>
    </row>
    <row r="251" spans="1:9" ht="12" customHeight="1">
      <c r="A251" s="15"/>
      <c r="B251" s="15"/>
      <c r="C251" s="35"/>
      <c r="D251" s="33"/>
      <c r="E251" s="15"/>
      <c r="F251" s="8"/>
      <c r="G251" s="8"/>
      <c r="H251" s="8"/>
      <c r="I251" s="16"/>
    </row>
    <row r="252" spans="1:9" ht="12" customHeight="1">
      <c r="A252" s="15"/>
      <c r="B252" s="15"/>
      <c r="C252" s="35"/>
      <c r="D252" s="33"/>
      <c r="E252" s="15"/>
      <c r="F252" s="8"/>
      <c r="G252" s="8"/>
      <c r="H252" s="8"/>
      <c r="I252" s="16"/>
    </row>
    <row r="253" spans="1:9" ht="12" customHeight="1">
      <c r="A253" s="15"/>
      <c r="B253" s="15"/>
      <c r="C253" s="35"/>
      <c r="D253" s="33"/>
      <c r="E253" s="15"/>
      <c r="F253" s="8"/>
      <c r="G253" s="8"/>
      <c r="H253" s="8"/>
      <c r="I253" s="16"/>
    </row>
    <row r="254" spans="1:9" ht="12" customHeight="1">
      <c r="A254" s="15"/>
      <c r="B254" s="15"/>
      <c r="C254" s="35"/>
      <c r="D254" s="33"/>
      <c r="E254" s="15"/>
      <c r="F254" s="8"/>
      <c r="G254" s="8"/>
      <c r="H254" s="8"/>
      <c r="I254" s="16"/>
    </row>
    <row r="255" spans="1:9" ht="12" customHeight="1">
      <c r="A255" s="15"/>
      <c r="B255" s="15"/>
      <c r="C255" s="35"/>
      <c r="D255" s="33"/>
      <c r="E255" s="15"/>
      <c r="F255" s="8"/>
      <c r="G255" s="8"/>
      <c r="H255" s="8"/>
      <c r="I255" s="16"/>
    </row>
    <row r="256" spans="1:9" ht="12" customHeight="1">
      <c r="A256" s="15"/>
      <c r="B256" s="15"/>
      <c r="C256" s="35"/>
      <c r="D256" s="33"/>
      <c r="E256" s="15"/>
      <c r="F256" s="8"/>
      <c r="G256" s="8"/>
      <c r="H256" s="8"/>
      <c r="I256" s="16"/>
    </row>
    <row r="257" spans="1:9" ht="12" customHeight="1">
      <c r="A257" s="15"/>
      <c r="B257" s="15"/>
      <c r="C257" s="35"/>
      <c r="D257" s="33"/>
      <c r="E257" s="15"/>
      <c r="F257" s="8"/>
      <c r="G257" s="8"/>
      <c r="H257" s="8"/>
      <c r="I257" s="16"/>
    </row>
    <row r="258" spans="1:9" ht="12" customHeight="1">
      <c r="A258" s="15"/>
      <c r="B258" s="15"/>
      <c r="C258" s="35"/>
      <c r="D258" s="33"/>
      <c r="E258" s="15"/>
      <c r="F258" s="8"/>
      <c r="G258" s="8"/>
      <c r="H258" s="8"/>
      <c r="I258" s="16"/>
    </row>
    <row r="259" spans="1:9" ht="12" customHeight="1">
      <c r="A259" s="15"/>
      <c r="B259" s="15"/>
      <c r="C259" s="35"/>
      <c r="D259" s="33"/>
      <c r="E259" s="15"/>
      <c r="F259" s="8"/>
      <c r="G259" s="8"/>
      <c r="H259" s="8"/>
      <c r="I259" s="16"/>
    </row>
    <row r="260" spans="1:9" ht="12" customHeight="1">
      <c r="A260" s="15"/>
      <c r="B260" s="15"/>
      <c r="C260" s="35"/>
      <c r="D260" s="33"/>
      <c r="E260" s="15"/>
      <c r="F260" s="8"/>
      <c r="G260" s="8"/>
      <c r="H260" s="8"/>
      <c r="I260" s="16"/>
    </row>
    <row r="261" spans="1:9" ht="12" customHeight="1">
      <c r="A261" s="15"/>
      <c r="B261" s="15"/>
      <c r="C261" s="35"/>
      <c r="D261" s="33"/>
      <c r="E261" s="15"/>
      <c r="F261" s="8"/>
      <c r="G261" s="8"/>
      <c r="H261" s="8"/>
      <c r="I261" s="16"/>
    </row>
    <row r="262" spans="1:9" ht="12" customHeight="1">
      <c r="A262" s="15"/>
      <c r="B262" s="15"/>
      <c r="C262" s="35"/>
      <c r="D262" s="33"/>
      <c r="E262" s="15"/>
      <c r="F262" s="8"/>
      <c r="G262" s="8"/>
      <c r="H262" s="8"/>
      <c r="I262" s="16"/>
    </row>
    <row r="263" spans="1:9" ht="12" customHeight="1">
      <c r="A263" s="15"/>
      <c r="B263" s="15"/>
      <c r="C263" s="35"/>
      <c r="D263" s="33"/>
      <c r="E263" s="15"/>
      <c r="F263" s="8"/>
      <c r="G263" s="8"/>
      <c r="H263" s="8"/>
      <c r="I263" s="16"/>
    </row>
    <row r="264" spans="1:9" ht="12" customHeight="1">
      <c r="A264" s="15"/>
      <c r="B264" s="15"/>
      <c r="C264" s="35"/>
      <c r="D264" s="33"/>
      <c r="E264" s="15"/>
      <c r="F264" s="8"/>
      <c r="G264" s="8"/>
      <c r="H264" s="8"/>
      <c r="I264" s="16"/>
    </row>
    <row r="265" spans="1:9" ht="12" customHeight="1">
      <c r="A265" s="15"/>
      <c r="B265" s="15"/>
      <c r="C265" s="35"/>
      <c r="D265" s="33"/>
      <c r="E265" s="15"/>
      <c r="F265" s="8"/>
      <c r="G265" s="8"/>
      <c r="H265" s="8"/>
      <c r="I265" s="16"/>
    </row>
    <row r="266" spans="1:9" ht="12" customHeight="1">
      <c r="A266" s="15"/>
      <c r="B266" s="15"/>
      <c r="C266" s="35"/>
      <c r="D266" s="33"/>
      <c r="E266" s="15"/>
      <c r="F266" s="8"/>
      <c r="G266" s="8"/>
      <c r="H266" s="8"/>
      <c r="I266" s="16"/>
    </row>
    <row r="267" spans="1:9" ht="12" customHeight="1">
      <c r="A267" s="15"/>
      <c r="B267" s="15"/>
      <c r="C267" s="35"/>
      <c r="D267" s="33"/>
      <c r="E267" s="15"/>
      <c r="F267" s="8"/>
      <c r="G267" s="8"/>
      <c r="H267" s="8"/>
      <c r="I267" s="16"/>
    </row>
    <row r="268" spans="1:9" ht="12" customHeight="1">
      <c r="A268" s="15"/>
      <c r="B268" s="15"/>
      <c r="C268" s="35"/>
      <c r="D268" s="33"/>
      <c r="E268" s="15"/>
      <c r="F268" s="8"/>
      <c r="G268" s="8"/>
      <c r="H268" s="8"/>
      <c r="I268" s="16"/>
    </row>
    <row r="269" spans="1:9" ht="12" customHeight="1">
      <c r="A269" s="15"/>
      <c r="B269" s="15"/>
      <c r="C269" s="35"/>
      <c r="D269" s="33"/>
      <c r="E269" s="15"/>
      <c r="F269" s="8"/>
      <c r="G269" s="8"/>
      <c r="H269" s="8"/>
      <c r="I269" s="16"/>
    </row>
    <row r="270" spans="1:9" ht="12" customHeight="1">
      <c r="A270" s="15"/>
      <c r="B270" s="15"/>
      <c r="C270" s="35"/>
      <c r="D270" s="33"/>
      <c r="E270" s="15"/>
      <c r="F270" s="8"/>
      <c r="G270" s="8"/>
      <c r="H270" s="8"/>
      <c r="I270" s="16"/>
    </row>
    <row r="271" spans="1:9" ht="12" customHeight="1">
      <c r="A271" s="15"/>
      <c r="B271" s="15"/>
      <c r="C271" s="35"/>
      <c r="D271" s="33"/>
      <c r="E271" s="15"/>
      <c r="F271" s="8"/>
      <c r="G271" s="8"/>
      <c r="H271" s="8"/>
      <c r="I271" s="16"/>
    </row>
    <row r="272" spans="1:9" ht="12" customHeight="1">
      <c r="A272" s="15"/>
      <c r="B272" s="15"/>
      <c r="C272" s="30"/>
      <c r="D272" s="33"/>
      <c r="E272" s="7"/>
      <c r="F272" s="8"/>
      <c r="G272" s="8"/>
      <c r="H272" s="8"/>
    </row>
    <row r="273" spans="1:8" ht="12" customHeight="1">
      <c r="A273" s="6"/>
      <c r="B273" s="25"/>
      <c r="C273" s="30"/>
      <c r="D273" s="33"/>
      <c r="E273" s="7"/>
      <c r="F273" s="8"/>
      <c r="G273" s="8"/>
      <c r="H273" s="8"/>
    </row>
    <row r="274" spans="1:8" ht="12" customHeight="1">
      <c r="A274" s="6"/>
      <c r="B274" s="25"/>
      <c r="C274" s="35"/>
      <c r="D274" s="33"/>
      <c r="E274" s="6"/>
      <c r="F274" s="8"/>
      <c r="G274" s="8"/>
      <c r="H274" s="8"/>
    </row>
    <row r="275" spans="1:8" ht="12" customHeight="1">
      <c r="A275" s="6"/>
      <c r="B275" s="25"/>
      <c r="C275" s="35"/>
      <c r="D275" s="33"/>
      <c r="E275" s="6"/>
      <c r="F275" s="8"/>
      <c r="G275" s="8"/>
      <c r="H275" s="8"/>
    </row>
    <row r="276" spans="1:8" ht="12" customHeight="1">
      <c r="A276" s="6"/>
      <c r="B276" s="6"/>
      <c r="C276" s="35"/>
      <c r="D276" s="33"/>
      <c r="E276" s="6"/>
      <c r="F276" s="8"/>
      <c r="G276" s="8"/>
      <c r="H276" s="8"/>
    </row>
    <row r="277" spans="1:8" ht="12" customHeight="1">
      <c r="A277" s="6"/>
      <c r="B277" s="6"/>
      <c r="C277" s="35"/>
      <c r="D277" s="33"/>
      <c r="E277" s="6"/>
      <c r="F277" s="8"/>
      <c r="G277" s="8"/>
      <c r="H277" s="8"/>
    </row>
    <row r="278" spans="1:8" ht="12" customHeight="1">
      <c r="A278" s="6"/>
      <c r="B278" s="6"/>
      <c r="C278" s="35"/>
      <c r="D278" s="33"/>
      <c r="E278" s="6"/>
      <c r="F278" s="8"/>
      <c r="G278" s="8"/>
      <c r="H278" s="8"/>
    </row>
    <row r="279" spans="1:8" ht="12" customHeight="1">
      <c r="A279" s="6"/>
      <c r="B279" s="6"/>
      <c r="C279" s="35"/>
      <c r="D279" s="33"/>
      <c r="E279" s="6"/>
      <c r="F279" s="8"/>
      <c r="G279" s="8"/>
      <c r="H279" s="8"/>
    </row>
    <row r="280" spans="1:8" ht="12" customHeight="1">
      <c r="A280" s="6"/>
      <c r="B280" s="6"/>
      <c r="C280" s="35"/>
      <c r="D280" s="33"/>
      <c r="E280" s="6"/>
      <c r="F280" s="8"/>
      <c r="G280" s="8"/>
      <c r="H280" s="8"/>
    </row>
    <row r="281" spans="1:8" ht="12" customHeight="1">
      <c r="A281" s="6"/>
      <c r="B281" s="6"/>
      <c r="C281" s="35"/>
      <c r="D281" s="9"/>
      <c r="E281" s="6"/>
      <c r="F281" s="8"/>
      <c r="G281" s="8"/>
      <c r="H281" s="8"/>
    </row>
    <row r="282" spans="1:8" ht="12" customHeight="1">
      <c r="A282" s="6"/>
      <c r="B282" s="6"/>
      <c r="C282" s="7"/>
      <c r="D282" s="9"/>
      <c r="E282" s="7"/>
      <c r="F282" s="8"/>
      <c r="G282" s="8"/>
      <c r="H282" s="8"/>
    </row>
    <row r="283" spans="1:8" ht="12" customHeight="1">
      <c r="A283" s="6"/>
      <c r="B283" s="6"/>
      <c r="C283" s="7"/>
      <c r="D283" s="9"/>
      <c r="E283" s="7"/>
      <c r="F283" s="8"/>
      <c r="G283" s="8"/>
      <c r="H283" s="8"/>
    </row>
    <row r="284" spans="1:8" ht="12" customHeight="1">
      <c r="A284" s="6"/>
      <c r="B284" s="6"/>
      <c r="C284" s="7"/>
      <c r="D284" s="9"/>
      <c r="E284" s="7"/>
      <c r="F284" s="8"/>
      <c r="G284" s="8"/>
      <c r="H284" s="8"/>
    </row>
    <row r="285" spans="1:8" ht="12" customHeight="1">
      <c r="A285" s="6"/>
      <c r="B285" s="6"/>
      <c r="C285" s="7"/>
      <c r="D285" s="9"/>
      <c r="E285" s="7"/>
      <c r="F285" s="162"/>
      <c r="G285" s="162"/>
      <c r="H285" s="8"/>
    </row>
    <row r="286" spans="1:8" ht="12" customHeight="1">
      <c r="A286" s="6"/>
      <c r="B286" s="6"/>
      <c r="C286" s="7"/>
      <c r="D286" s="33"/>
      <c r="E286" s="7"/>
      <c r="H286" s="162"/>
    </row>
    <row r="287" spans="1:8" ht="12" customHeight="1">
      <c r="A287" s="47"/>
      <c r="B287" s="47"/>
      <c r="C287" s="7"/>
      <c r="D287" s="33"/>
      <c r="E287" s="7"/>
    </row>
    <row r="288" spans="1:8" s="27" customFormat="1" ht="12" customHeight="1">
      <c r="A288" s="48"/>
      <c r="B288" s="48"/>
      <c r="C288" s="7"/>
      <c r="D288" s="33"/>
      <c r="E288" s="7"/>
    </row>
    <row r="289" spans="1:5" s="27" customFormat="1" ht="12" customHeight="1">
      <c r="A289" s="15"/>
      <c r="B289" s="15"/>
      <c r="C289" s="7"/>
      <c r="D289" s="33"/>
      <c r="E289" s="7"/>
    </row>
    <row r="290" spans="1:5" s="27" customFormat="1" ht="12" customHeight="1">
      <c r="A290" s="15"/>
      <c r="B290" s="15"/>
      <c r="C290" s="7"/>
      <c r="D290" s="33"/>
      <c r="E290" s="7"/>
    </row>
    <row r="291" spans="1:5" s="27" customFormat="1" ht="12" customHeight="1">
      <c r="A291" s="15"/>
      <c r="B291" s="15"/>
      <c r="C291" s="163"/>
      <c r="D291" s="33"/>
      <c r="E291" s="7"/>
    </row>
    <row r="292" spans="1:5" s="27" customFormat="1" ht="12" customHeight="1">
      <c r="A292" s="15"/>
      <c r="B292" s="25"/>
      <c r="C292" s="163"/>
      <c r="D292" s="33"/>
      <c r="E292" s="7"/>
    </row>
    <row r="293" spans="1:5" s="27" customFormat="1" ht="12" customHeight="1">
      <c r="A293" s="6"/>
      <c r="B293" s="25"/>
      <c r="C293" s="163"/>
      <c r="D293" s="33"/>
      <c r="E293" s="7"/>
    </row>
    <row r="294" spans="1:5" s="27" customFormat="1" ht="12" customHeight="1">
      <c r="A294" s="6"/>
      <c r="B294" s="25"/>
      <c r="C294" s="163"/>
      <c r="D294" s="33"/>
      <c r="E294" s="7"/>
    </row>
    <row r="295" spans="1:5" s="27" customFormat="1" ht="12" customHeight="1">
      <c r="A295" s="6"/>
      <c r="B295" s="6"/>
      <c r="C295" s="163"/>
      <c r="D295" s="33"/>
      <c r="E295" s="7"/>
    </row>
    <row r="296" spans="1:5" s="27" customFormat="1" ht="12" customHeight="1">
      <c r="A296" s="6"/>
      <c r="B296" s="6"/>
      <c r="C296" s="163"/>
      <c r="D296" s="33"/>
      <c r="E296" s="7"/>
    </row>
    <row r="297" spans="1:5" s="27" customFormat="1" ht="12" customHeight="1">
      <c r="A297" s="6"/>
      <c r="B297" s="6"/>
      <c r="C297" s="163"/>
      <c r="D297" s="33"/>
      <c r="E297" s="7"/>
    </row>
    <row r="298" spans="1:5" s="27" customFormat="1" ht="12" customHeight="1">
      <c r="A298" s="6"/>
      <c r="B298" s="6"/>
      <c r="C298" s="163"/>
      <c r="D298" s="33"/>
      <c r="E298" s="7"/>
    </row>
    <row r="299" spans="1:5" s="27" customFormat="1" ht="12" customHeight="1">
      <c r="A299" s="6"/>
      <c r="B299" s="6"/>
      <c r="C299" s="163"/>
      <c r="D299" s="33"/>
      <c r="E299" s="7"/>
    </row>
    <row r="300" spans="1:5" s="27" customFormat="1" ht="12" customHeight="1">
      <c r="A300" s="6"/>
      <c r="B300" s="6"/>
      <c r="C300" s="163"/>
      <c r="D300" s="33"/>
      <c r="E300" s="7"/>
    </row>
    <row r="301" spans="1:5" s="27" customFormat="1" ht="12" customHeight="1">
      <c r="A301" s="6"/>
      <c r="B301" s="6"/>
      <c r="C301" s="163"/>
      <c r="D301" s="33"/>
      <c r="E301" s="7"/>
    </row>
    <row r="302" spans="1:5" s="27" customFormat="1" ht="12" customHeight="1">
      <c r="A302" s="6"/>
      <c r="B302" s="6"/>
      <c r="C302" s="163"/>
      <c r="D302" s="33"/>
      <c r="E302" s="7"/>
    </row>
    <row r="303" spans="1:5" s="27" customFormat="1" ht="12" customHeight="1">
      <c r="A303" s="6"/>
      <c r="B303" s="6"/>
      <c r="C303" s="163"/>
      <c r="D303" s="33"/>
      <c r="E303" s="7"/>
    </row>
    <row r="304" spans="1:5" s="27" customFormat="1" ht="12" customHeight="1">
      <c r="A304" s="6"/>
      <c r="B304" s="6"/>
      <c r="C304" s="163"/>
      <c r="D304" s="33"/>
      <c r="E304" s="7"/>
    </row>
    <row r="305" spans="1:8" s="27" customFormat="1" ht="12" customHeight="1">
      <c r="A305" s="6"/>
      <c r="B305" s="6"/>
      <c r="C305" s="163"/>
      <c r="D305" s="33"/>
      <c r="E305" s="7"/>
    </row>
    <row r="306" spans="1:8" s="27" customFormat="1" ht="12" customHeight="1">
      <c r="A306" s="6"/>
      <c r="B306" s="6"/>
      <c r="C306" s="163"/>
      <c r="D306" s="33"/>
      <c r="E306" s="7"/>
    </row>
    <row r="307" spans="1:8" s="27" customFormat="1" ht="12" customHeight="1">
      <c r="A307" s="6"/>
      <c r="B307" s="6"/>
      <c r="C307" s="163"/>
      <c r="D307" s="33"/>
      <c r="E307" s="7"/>
    </row>
    <row r="308" spans="1:8" s="27" customFormat="1" ht="12" customHeight="1">
      <c r="A308" s="6"/>
      <c r="B308" s="6"/>
      <c r="C308" s="163"/>
      <c r="D308" s="33"/>
      <c r="E308" s="7"/>
    </row>
    <row r="309" spans="1:8" s="27" customFormat="1" ht="12" customHeight="1">
      <c r="A309" s="6"/>
      <c r="B309" s="6"/>
      <c r="C309" s="163"/>
      <c r="D309" s="33"/>
      <c r="E309" s="7"/>
    </row>
    <row r="310" spans="1:8" s="27" customFormat="1" ht="12" customHeight="1">
      <c r="A310" s="6"/>
      <c r="B310" s="6"/>
      <c r="C310" s="163"/>
      <c r="D310" s="33"/>
      <c r="E310" s="7"/>
    </row>
    <row r="311" spans="1:8" s="27" customFormat="1" ht="12" customHeight="1">
      <c r="A311" s="6"/>
      <c r="B311" s="6"/>
      <c r="C311" s="163"/>
      <c r="D311" s="33"/>
      <c r="E311" s="7"/>
    </row>
    <row r="312" spans="1:8" s="27" customFormat="1" ht="12" customHeight="1">
      <c r="A312" s="6"/>
      <c r="B312" s="6"/>
      <c r="C312" s="163"/>
      <c r="D312" s="33"/>
      <c r="E312" s="7"/>
    </row>
    <row r="313" spans="1:8" s="27" customFormat="1" ht="12" customHeight="1">
      <c r="A313" s="6"/>
      <c r="B313" s="6"/>
      <c r="C313" s="163"/>
      <c r="D313" s="33"/>
      <c r="E313" s="7"/>
    </row>
    <row r="314" spans="1:8" s="27" customFormat="1" ht="12" customHeight="1">
      <c r="A314" s="6"/>
      <c r="B314" s="6"/>
      <c r="C314" s="163"/>
      <c r="D314" s="33"/>
      <c r="E314" s="7"/>
    </row>
    <row r="315" spans="1:8" s="27" customFormat="1" ht="12" customHeight="1">
      <c r="A315" s="6"/>
      <c r="B315" s="6"/>
      <c r="C315" s="163"/>
      <c r="D315" s="33"/>
      <c r="E315" s="7"/>
    </row>
    <row r="316" spans="1:8" s="27" customFormat="1" ht="12" customHeight="1">
      <c r="A316" s="6"/>
      <c r="B316" s="6"/>
      <c r="C316" s="30"/>
      <c r="D316" s="33"/>
      <c r="E316" s="7"/>
    </row>
    <row r="317" spans="1:8" s="27" customFormat="1" ht="12" customHeight="1">
      <c r="A317" s="6"/>
      <c r="B317" s="6"/>
      <c r="C317" s="8"/>
      <c r="D317" s="34"/>
    </row>
    <row r="318" spans="1:8" s="27" customFormat="1" ht="12" customHeight="1">
      <c r="A318" s="5"/>
      <c r="B318" s="5"/>
      <c r="C318" s="8"/>
      <c r="D318" s="34"/>
    </row>
    <row r="319" spans="1:8" s="27" customFormat="1" ht="12" customHeight="1">
      <c r="A319" s="49"/>
      <c r="B319" s="49"/>
      <c r="C319" s="8"/>
      <c r="D319" s="34"/>
    </row>
    <row r="320" spans="1:8" s="8" customFormat="1" ht="12" customHeight="1">
      <c r="A320" s="49"/>
      <c r="B320" s="49"/>
      <c r="D320" s="34"/>
      <c r="E320" s="27"/>
      <c r="F320" s="27"/>
      <c r="G320" s="27"/>
      <c r="H320" s="27"/>
    </row>
    <row r="321" spans="1:8" s="8" customFormat="1" ht="12" customHeight="1">
      <c r="A321" s="49"/>
      <c r="B321" s="49"/>
      <c r="D321" s="34"/>
      <c r="E321" s="27"/>
      <c r="F321" s="27"/>
      <c r="G321" s="27"/>
      <c r="H321" s="27"/>
    </row>
    <row r="322" spans="1:8" s="8" customFormat="1" ht="12" customHeight="1">
      <c r="A322" s="49"/>
      <c r="B322" s="49"/>
      <c r="D322" s="34"/>
      <c r="E322" s="27"/>
      <c r="F322" s="27"/>
      <c r="G322" s="27"/>
      <c r="H322" s="27"/>
    </row>
    <row r="323" spans="1:8" s="8" customFormat="1" ht="12" customHeight="1">
      <c r="A323" s="49"/>
      <c r="B323" s="49"/>
      <c r="D323" s="34"/>
      <c r="E323" s="27"/>
      <c r="F323" s="27"/>
      <c r="G323" s="27"/>
      <c r="H323" s="27"/>
    </row>
    <row r="324" spans="1:8" s="8" customFormat="1" ht="12" customHeight="1">
      <c r="A324" s="49"/>
      <c r="B324" s="49"/>
      <c r="D324" s="34"/>
      <c r="E324" s="27"/>
      <c r="F324" s="27"/>
      <c r="G324" s="27"/>
      <c r="H324" s="27"/>
    </row>
    <row r="325" spans="1:8" ht="12" customHeight="1">
      <c r="A325" s="49"/>
      <c r="B325" s="49"/>
    </row>
    <row r="326" spans="1:8" ht="12" customHeight="1">
      <c r="A326" s="49"/>
      <c r="B326" s="49"/>
    </row>
    <row r="327" spans="1:8" ht="12" customHeight="1">
      <c r="A327" s="49"/>
      <c r="B327" s="49"/>
    </row>
    <row r="328" spans="1:8" ht="12" customHeight="1">
      <c r="A328" s="49"/>
      <c r="B328" s="49"/>
    </row>
    <row r="329" spans="1:8" ht="12" customHeight="1"/>
    <row r="330" spans="1:8" ht="12" customHeight="1"/>
    <row r="331" spans="1:8" ht="12" customHeight="1"/>
    <row r="332" spans="1:8" ht="12" customHeight="1"/>
    <row r="333" spans="1:8" ht="12" customHeight="1"/>
    <row r="334" spans="1:8" ht="12" customHeight="1"/>
    <row r="335" spans="1:8" ht="12" customHeight="1"/>
    <row r="336" spans="1:8" ht="12" customHeight="1">
      <c r="A336" s="49"/>
      <c r="B336" s="49"/>
    </row>
    <row r="337" spans="1:2" ht="12" customHeight="1">
      <c r="A337" s="49"/>
      <c r="B337" s="49"/>
    </row>
    <row r="338" spans="1:2" ht="12" customHeight="1">
      <c r="A338" s="49"/>
      <c r="B338" s="49"/>
    </row>
    <row r="339" spans="1:2" ht="12" customHeight="1">
      <c r="A339" s="49"/>
      <c r="B339" s="49"/>
    </row>
    <row r="340" spans="1:2" ht="12" customHeight="1">
      <c r="A340" s="49"/>
      <c r="B340" s="49"/>
    </row>
    <row r="341" spans="1:2" ht="12" customHeight="1">
      <c r="A341" s="49"/>
      <c r="B341" s="49"/>
    </row>
    <row r="342" spans="1:2" ht="12" customHeight="1">
      <c r="A342" s="49"/>
      <c r="B342" s="49"/>
    </row>
    <row r="343" spans="1:2" ht="12" customHeight="1">
      <c r="A343" s="49"/>
      <c r="B343" s="49"/>
    </row>
    <row r="344" spans="1:2" ht="12" customHeight="1">
      <c r="A344" s="49"/>
      <c r="B344" s="49"/>
    </row>
    <row r="345" spans="1:2" ht="12" customHeight="1">
      <c r="A345" s="49"/>
      <c r="B345" s="49"/>
    </row>
    <row r="346" spans="1:2" ht="12" customHeight="1">
      <c r="A346" s="49"/>
      <c r="B346" s="49"/>
    </row>
    <row r="347" spans="1:2" ht="12" customHeight="1">
      <c r="A347" s="49"/>
      <c r="B347" s="49"/>
    </row>
    <row r="348" spans="1:2" ht="12" customHeight="1">
      <c r="A348" s="49"/>
      <c r="B348" s="49"/>
    </row>
    <row r="349" spans="1:2" ht="12" customHeight="1">
      <c r="A349" s="49"/>
      <c r="B349" s="49"/>
    </row>
    <row r="350" spans="1:2" ht="12" customHeight="1">
      <c r="A350" s="49"/>
      <c r="B350" s="49"/>
    </row>
    <row r="351" spans="1:2" ht="12" customHeight="1">
      <c r="A351" s="49"/>
      <c r="B351" s="49"/>
    </row>
    <row r="352" spans="1:2"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row r="370" spans="1:2" ht="12" customHeight="1">
      <c r="A370" s="49"/>
      <c r="B370" s="49"/>
    </row>
    <row r="371" spans="1:2" ht="12" customHeight="1">
      <c r="A371" s="49"/>
      <c r="B371" s="49"/>
    </row>
    <row r="372" spans="1:2" ht="12" customHeight="1">
      <c r="A372" s="49"/>
      <c r="B372" s="49"/>
    </row>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row r="450" spans="1:2" ht="12" customHeight="1"/>
    <row r="451" spans="1:2" ht="12" customHeight="1">
      <c r="A451" s="49"/>
      <c r="B451" s="49"/>
    </row>
    <row r="452" spans="1:2" ht="12" customHeight="1">
      <c r="A452" s="49"/>
      <c r="B452" s="49"/>
    </row>
    <row r="453" spans="1:2" ht="12" customHeight="1">
      <c r="A453" s="49"/>
      <c r="B453" s="49"/>
    </row>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row r="621" spans="1:2" ht="12" customHeight="1"/>
    <row r="622" spans="1:2" ht="12" customHeight="1"/>
    <row r="623" spans="1:2" ht="12" customHeight="1"/>
    <row r="624" spans="1:2"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6" width="15.7109375" style="5" customWidth="1"/>
    <col min="17" max="16384" width="9.140625" style="5"/>
  </cols>
  <sheetData>
    <row r="1" spans="1:21" ht="12" customHeight="1">
      <c r="A1" s="3" t="s">
        <v>290</v>
      </c>
      <c r="B1" s="3" t="s">
        <v>291</v>
      </c>
      <c r="C1" s="4" t="s">
        <v>292</v>
      </c>
      <c r="D1" s="4" t="s">
        <v>281</v>
      </c>
      <c r="E1" s="4" t="s">
        <v>282</v>
      </c>
      <c r="F1" s="4" t="s">
        <v>571</v>
      </c>
      <c r="G1" s="4"/>
      <c r="H1" s="50"/>
    </row>
    <row r="2" spans="1:21" ht="12" customHeight="1">
      <c r="A2" s="6" t="s">
        <v>293</v>
      </c>
      <c r="B2" s="6" t="s">
        <v>294</v>
      </c>
      <c r="C2" s="30">
        <v>14.399999999999999</v>
      </c>
      <c r="D2" s="33"/>
      <c r="E2" s="6">
        <v>3</v>
      </c>
      <c r="F2" s="9"/>
      <c r="G2" s="9"/>
      <c r="H2" s="9"/>
    </row>
    <row r="3" spans="1:21" ht="12" customHeight="1">
      <c r="A3" s="6" t="s">
        <v>295</v>
      </c>
      <c r="B3" s="6" t="s">
        <v>296</v>
      </c>
      <c r="C3" s="30">
        <v>10.200000000000003</v>
      </c>
      <c r="D3" s="33"/>
      <c r="E3" s="6">
        <v>3</v>
      </c>
      <c r="F3" s="9"/>
      <c r="G3" s="9"/>
      <c r="H3" s="9"/>
      <c r="I3" s="51" t="s">
        <v>821</v>
      </c>
    </row>
    <row r="4" spans="1:21" ht="12" customHeight="1">
      <c r="A4" s="6" t="s">
        <v>297</v>
      </c>
      <c r="B4" s="6" t="s">
        <v>298</v>
      </c>
      <c r="C4" s="30">
        <v>8.3999999999999915</v>
      </c>
      <c r="D4" s="33"/>
      <c r="E4" s="6">
        <v>2</v>
      </c>
      <c r="F4" s="9"/>
      <c r="G4" s="9"/>
      <c r="H4" s="9"/>
      <c r="I4" s="51" t="s">
        <v>822</v>
      </c>
    </row>
    <row r="5" spans="1:21" s="10" customFormat="1" ht="12" customHeight="1">
      <c r="A5" s="6" t="s">
        <v>238</v>
      </c>
      <c r="B5" s="6" t="s">
        <v>239</v>
      </c>
      <c r="C5" s="30">
        <v>8.8999999999999915</v>
      </c>
      <c r="D5" s="33"/>
      <c r="E5" s="6">
        <v>2</v>
      </c>
      <c r="F5" s="9"/>
      <c r="G5" s="9"/>
      <c r="H5" s="9"/>
      <c r="I5" s="26"/>
      <c r="J5" s="5"/>
      <c r="K5" s="5"/>
      <c r="Q5" s="5"/>
      <c r="R5" s="5"/>
      <c r="S5" s="5"/>
      <c r="T5" s="5"/>
      <c r="U5" s="5"/>
    </row>
    <row r="6" spans="1:21" ht="15">
      <c r="A6" s="6" t="s">
        <v>240</v>
      </c>
      <c r="B6" s="6" t="s">
        <v>170</v>
      </c>
      <c r="C6" s="30">
        <v>5.7999999999999972</v>
      </c>
      <c r="D6" s="33"/>
      <c r="E6" s="6">
        <v>2</v>
      </c>
      <c r="F6" s="9"/>
      <c r="G6" s="9"/>
      <c r="H6" s="9"/>
      <c r="I6" s="31" t="s">
        <v>991</v>
      </c>
    </row>
    <row r="7" spans="1:21" ht="12" customHeight="1">
      <c r="A7" s="6" t="s">
        <v>171</v>
      </c>
      <c r="B7" s="6" t="s">
        <v>172</v>
      </c>
      <c r="C7" s="30">
        <v>8.3000000000000114</v>
      </c>
      <c r="D7" s="33"/>
      <c r="E7" s="6">
        <v>2</v>
      </c>
      <c r="F7" s="9"/>
      <c r="G7" s="9"/>
      <c r="H7" s="9"/>
      <c r="I7" s="12" t="s">
        <v>937</v>
      </c>
    </row>
    <row r="8" spans="1:21" ht="12" customHeight="1">
      <c r="A8" s="6" t="s">
        <v>173</v>
      </c>
      <c r="B8" s="6" t="s">
        <v>174</v>
      </c>
      <c r="C8" s="30">
        <v>7</v>
      </c>
      <c r="D8" s="33"/>
      <c r="E8" s="6">
        <v>2</v>
      </c>
      <c r="F8" s="9"/>
      <c r="G8" s="9"/>
      <c r="H8" s="9"/>
      <c r="I8" s="26"/>
      <c r="L8" s="11"/>
    </row>
    <row r="9" spans="1:21" ht="12" customHeight="1">
      <c r="A9" s="6" t="s">
        <v>175</v>
      </c>
      <c r="B9" s="6" t="s">
        <v>176</v>
      </c>
      <c r="C9" s="30">
        <v>10.700000000000003</v>
      </c>
      <c r="D9" s="33"/>
      <c r="E9" s="6">
        <v>3</v>
      </c>
      <c r="F9" s="9"/>
      <c r="G9" s="9"/>
      <c r="H9" s="9"/>
      <c r="I9" s="11"/>
      <c r="L9" s="12"/>
    </row>
    <row r="10" spans="1:21" ht="12" customHeight="1">
      <c r="A10" s="6" t="s">
        <v>177</v>
      </c>
      <c r="B10" s="6" t="s">
        <v>178</v>
      </c>
      <c r="C10" s="30">
        <v>10.199999999999996</v>
      </c>
      <c r="D10" s="33"/>
      <c r="E10" s="6">
        <v>3</v>
      </c>
      <c r="F10" s="9"/>
      <c r="G10" s="9"/>
      <c r="H10" s="9"/>
      <c r="I10" s="12"/>
      <c r="L10" s="13"/>
    </row>
    <row r="11" spans="1:21" ht="12" customHeight="1">
      <c r="A11" s="6" t="s">
        <v>179</v>
      </c>
      <c r="B11" s="6" t="s">
        <v>180</v>
      </c>
      <c r="C11" s="30">
        <v>10.199999999999996</v>
      </c>
      <c r="D11" s="33"/>
      <c r="E11" s="6">
        <v>3</v>
      </c>
      <c r="F11" s="9"/>
      <c r="G11" s="9"/>
      <c r="H11" s="9"/>
      <c r="L11" s="11"/>
    </row>
    <row r="12" spans="1:21" ht="12" customHeight="1">
      <c r="A12" s="14" t="s">
        <v>181</v>
      </c>
      <c r="B12" s="14" t="s">
        <v>182</v>
      </c>
      <c r="C12" s="30">
        <v>5.4000000000000057</v>
      </c>
      <c r="D12" s="33"/>
      <c r="E12" s="6">
        <v>2</v>
      </c>
      <c r="F12" s="9"/>
      <c r="G12" s="9"/>
      <c r="H12" s="9"/>
      <c r="L12" s="12"/>
    </row>
    <row r="13" spans="1:21" ht="12" customHeight="1">
      <c r="A13" s="14" t="s">
        <v>183</v>
      </c>
      <c r="B13" s="14" t="s">
        <v>184</v>
      </c>
      <c r="C13" s="30">
        <v>4.7999999999999972</v>
      </c>
      <c r="D13" s="33"/>
      <c r="E13" s="6">
        <v>1</v>
      </c>
      <c r="F13" s="9"/>
      <c r="G13" s="9"/>
      <c r="H13" s="9"/>
      <c r="L13" s="13"/>
    </row>
    <row r="14" spans="1:21" ht="12" customHeight="1">
      <c r="A14" s="14" t="s">
        <v>185</v>
      </c>
      <c r="B14" s="14" t="s">
        <v>186</v>
      </c>
      <c r="C14" s="30">
        <v>10.600000000000001</v>
      </c>
      <c r="D14" s="33"/>
      <c r="E14" s="6">
        <v>3</v>
      </c>
      <c r="F14" s="9"/>
      <c r="G14" s="9"/>
      <c r="H14" s="9"/>
      <c r="L14" s="11"/>
    </row>
    <row r="15" spans="1:21" ht="12" customHeight="1">
      <c r="A15" s="14" t="s">
        <v>187</v>
      </c>
      <c r="B15" s="14" t="s">
        <v>188</v>
      </c>
      <c r="C15" s="30">
        <v>10.300000000000004</v>
      </c>
      <c r="D15" s="33"/>
      <c r="E15" s="6">
        <v>3</v>
      </c>
      <c r="F15" s="9"/>
      <c r="G15" s="9"/>
      <c r="H15" s="9"/>
      <c r="L15" s="12"/>
    </row>
    <row r="16" spans="1:21" ht="12" customHeight="1">
      <c r="A16" s="14" t="s">
        <v>189</v>
      </c>
      <c r="B16" s="14" t="s">
        <v>190</v>
      </c>
      <c r="C16" s="30">
        <v>11.200000000000003</v>
      </c>
      <c r="D16" s="33"/>
      <c r="E16" s="6">
        <v>3</v>
      </c>
      <c r="F16" s="9"/>
      <c r="G16" s="9"/>
      <c r="H16" s="9"/>
      <c r="J16" s="6"/>
      <c r="K16" s="6"/>
    </row>
    <row r="17" spans="1:16" ht="12" customHeight="1">
      <c r="A17" s="14" t="s">
        <v>191</v>
      </c>
      <c r="B17" s="14" t="s">
        <v>192</v>
      </c>
      <c r="C17" s="30">
        <v>5.4000000000000057</v>
      </c>
      <c r="D17" s="33"/>
      <c r="E17" s="6">
        <v>2</v>
      </c>
      <c r="F17" s="9"/>
      <c r="G17" s="9"/>
      <c r="H17" s="9"/>
      <c r="I17" s="10" t="s">
        <v>982</v>
      </c>
      <c r="J17" s="6"/>
      <c r="K17" s="6"/>
    </row>
    <row r="18" spans="1:16" ht="12" customHeight="1">
      <c r="A18" s="14" t="s">
        <v>193</v>
      </c>
      <c r="B18" s="14" t="s">
        <v>194</v>
      </c>
      <c r="C18" s="30">
        <v>8.3999999999999915</v>
      </c>
      <c r="D18" s="33"/>
      <c r="E18" s="6">
        <v>2</v>
      </c>
      <c r="F18" s="9"/>
      <c r="G18" s="9"/>
      <c r="H18" s="46" t="s">
        <v>644</v>
      </c>
      <c r="I18" s="166" t="s">
        <v>919</v>
      </c>
      <c r="J18" s="98">
        <v>1</v>
      </c>
      <c r="K18" s="170" t="s">
        <v>1009</v>
      </c>
      <c r="L18" s="35">
        <f>PERCENTILE(C$2:C$319,0)</f>
        <v>0.5</v>
      </c>
      <c r="M18" s="29" t="s">
        <v>883</v>
      </c>
    </row>
    <row r="19" spans="1:16" ht="12" customHeight="1">
      <c r="A19" s="14" t="s">
        <v>195</v>
      </c>
      <c r="B19" s="14" t="s">
        <v>196</v>
      </c>
      <c r="C19" s="30">
        <v>15.099999999999994</v>
      </c>
      <c r="D19" s="33"/>
      <c r="E19" s="6">
        <v>4</v>
      </c>
      <c r="F19" s="9"/>
      <c r="G19" s="9"/>
      <c r="H19" s="9"/>
      <c r="I19" s="29" t="s">
        <v>921</v>
      </c>
      <c r="J19" s="103">
        <v>2</v>
      </c>
      <c r="K19" s="170" t="s">
        <v>1010</v>
      </c>
      <c r="L19" s="35">
        <f>PERCENTILE(C$2:C$319,0.2)</f>
        <v>7.0599999999999969</v>
      </c>
      <c r="M19" s="29" t="s">
        <v>878</v>
      </c>
    </row>
    <row r="20" spans="1:16" ht="12" customHeight="1">
      <c r="A20" s="14" t="s">
        <v>197</v>
      </c>
      <c r="B20" s="14" t="s">
        <v>225</v>
      </c>
      <c r="C20" s="30">
        <v>16.800000000000011</v>
      </c>
      <c r="D20" s="33"/>
      <c r="E20" s="6">
        <v>4</v>
      </c>
      <c r="F20" s="9"/>
      <c r="G20" s="9"/>
      <c r="H20" s="9"/>
      <c r="I20" s="29" t="s">
        <v>922</v>
      </c>
      <c r="J20" s="99">
        <v>3</v>
      </c>
      <c r="K20" s="170" t="s">
        <v>1006</v>
      </c>
      <c r="L20" s="35">
        <f>PERCENTILE(C$2:C$319,0.4)</f>
        <v>9.9000000000000057</v>
      </c>
      <c r="M20" s="29" t="s">
        <v>879</v>
      </c>
      <c r="N20" s="36"/>
      <c r="O20" s="36"/>
      <c r="P20" s="36"/>
    </row>
    <row r="21" spans="1:16" ht="12" customHeight="1">
      <c r="A21" s="14" t="s">
        <v>198</v>
      </c>
      <c r="B21" s="14" t="s">
        <v>199</v>
      </c>
      <c r="C21" s="30">
        <v>15.700000000000003</v>
      </c>
      <c r="D21" s="33"/>
      <c r="E21" s="6">
        <v>4</v>
      </c>
      <c r="F21" s="9"/>
      <c r="G21" s="9"/>
      <c r="H21" s="9"/>
      <c r="I21" s="29" t="s">
        <v>923</v>
      </c>
      <c r="J21" s="100">
        <v>4</v>
      </c>
      <c r="K21" s="170" t="s">
        <v>1005</v>
      </c>
      <c r="L21" s="35">
        <f>PERCENTILE(C$2:C$319,0.6)</f>
        <v>12.100000000000005</v>
      </c>
      <c r="M21" s="29" t="s">
        <v>880</v>
      </c>
      <c r="N21" s="36"/>
      <c r="O21" s="36"/>
      <c r="P21" s="36"/>
    </row>
    <row r="22" spans="1:16" ht="12" customHeight="1">
      <c r="A22" s="14" t="s">
        <v>200</v>
      </c>
      <c r="B22" s="14" t="s">
        <v>201</v>
      </c>
      <c r="C22" s="30">
        <v>17</v>
      </c>
      <c r="D22" s="33"/>
      <c r="E22" s="6">
        <v>4</v>
      </c>
      <c r="F22" s="9"/>
      <c r="G22" s="9"/>
      <c r="H22" s="9"/>
      <c r="I22" s="29" t="s">
        <v>989</v>
      </c>
      <c r="J22" s="104">
        <v>5</v>
      </c>
      <c r="K22" s="170" t="s">
        <v>1008</v>
      </c>
      <c r="L22" s="35">
        <f>PERCENTILE(C$2:C$319,0.8)</f>
        <v>16.039999999999996</v>
      </c>
      <c r="M22" s="29" t="s">
        <v>881</v>
      </c>
      <c r="N22" s="36"/>
      <c r="O22" s="37"/>
      <c r="P22" s="36"/>
    </row>
    <row r="23" spans="1:16" ht="12" customHeight="1">
      <c r="A23" s="14" t="s">
        <v>202</v>
      </c>
      <c r="B23" s="14" t="s">
        <v>203</v>
      </c>
      <c r="C23" s="30">
        <v>15.400000000000006</v>
      </c>
      <c r="D23" s="33"/>
      <c r="E23" s="6">
        <v>4</v>
      </c>
      <c r="F23" s="5"/>
      <c r="G23" s="5"/>
      <c r="H23" s="5"/>
      <c r="I23" s="29" t="s">
        <v>990</v>
      </c>
      <c r="J23" s="154">
        <v>6</v>
      </c>
      <c r="K23" s="170" t="s">
        <v>1007</v>
      </c>
      <c r="L23" s="35">
        <f>PERCENTILE(C$2:C$319,1)</f>
        <v>55.800000000000004</v>
      </c>
      <c r="M23" s="102" t="s">
        <v>882</v>
      </c>
      <c r="N23" s="36"/>
      <c r="O23" s="43"/>
      <c r="P23" s="36"/>
    </row>
    <row r="24" spans="1:16" ht="12" customHeight="1">
      <c r="A24" s="14" t="s">
        <v>204</v>
      </c>
      <c r="B24" s="14" t="s">
        <v>205</v>
      </c>
      <c r="C24" s="30">
        <v>16.099999999999994</v>
      </c>
      <c r="D24" s="33"/>
      <c r="E24" s="6">
        <v>4</v>
      </c>
      <c r="F24" s="5"/>
      <c r="G24" s="5"/>
      <c r="H24" s="5"/>
      <c r="I24" s="5" t="s">
        <v>237</v>
      </c>
      <c r="J24" s="101" t="s">
        <v>245</v>
      </c>
      <c r="K24" s="171"/>
      <c r="M24" s="38"/>
      <c r="N24" s="36"/>
      <c r="O24" s="43"/>
      <c r="P24" s="39"/>
    </row>
    <row r="25" spans="1:16" ht="12" customHeight="1">
      <c r="A25" s="14" t="s">
        <v>206</v>
      </c>
      <c r="B25" s="14" t="s">
        <v>226</v>
      </c>
      <c r="C25" s="30">
        <v>15.299999999999997</v>
      </c>
      <c r="D25" s="33"/>
      <c r="E25" s="6">
        <v>4</v>
      </c>
      <c r="F25" s="5"/>
      <c r="G25" s="5"/>
      <c r="H25" s="5"/>
      <c r="M25" s="38"/>
      <c r="N25" s="36"/>
      <c r="O25" s="40"/>
      <c r="P25" s="36"/>
    </row>
    <row r="26" spans="1:16" ht="12" customHeight="1">
      <c r="A26" s="6" t="s">
        <v>207</v>
      </c>
      <c r="B26" s="6" t="s">
        <v>208</v>
      </c>
      <c r="C26" s="30">
        <v>13.600000000000009</v>
      </c>
      <c r="D26" s="33"/>
      <c r="E26" s="6">
        <v>3</v>
      </c>
      <c r="F26" s="5"/>
      <c r="G26" s="5"/>
      <c r="H26" s="10" t="s">
        <v>645</v>
      </c>
      <c r="I26" s="66"/>
      <c r="M26" s="38"/>
      <c r="N26" s="36"/>
      <c r="O26" s="40"/>
      <c r="P26" s="36"/>
    </row>
    <row r="27" spans="1:16" ht="12" customHeight="1">
      <c r="A27" s="6" t="s">
        <v>209</v>
      </c>
      <c r="B27" s="6" t="s">
        <v>242</v>
      </c>
      <c r="C27" s="30">
        <v>5.7000000000000028</v>
      </c>
      <c r="D27" s="33"/>
      <c r="E27" s="6">
        <v>2</v>
      </c>
      <c r="F27" s="32"/>
      <c r="G27" s="32"/>
      <c r="H27" s="32"/>
      <c r="I27" s="29" t="s">
        <v>983</v>
      </c>
      <c r="J27" s="6"/>
      <c r="K27" s="6"/>
      <c r="M27" s="38"/>
      <c r="N27" s="36"/>
      <c r="O27" s="40"/>
      <c r="P27" s="36"/>
    </row>
    <row r="28" spans="1:16" ht="12" customHeight="1">
      <c r="A28" s="6" t="s">
        <v>243</v>
      </c>
      <c r="B28" s="6" t="s">
        <v>244</v>
      </c>
      <c r="C28" s="30">
        <v>6.6999999999999886</v>
      </c>
      <c r="D28" s="33"/>
      <c r="E28" s="6">
        <v>2</v>
      </c>
      <c r="F28" s="9"/>
      <c r="G28" s="9"/>
      <c r="H28" s="32"/>
      <c r="J28" s="6"/>
      <c r="K28" s="6"/>
      <c r="M28" s="38"/>
      <c r="N28" s="42"/>
      <c r="O28" s="36"/>
      <c r="P28" s="36"/>
    </row>
    <row r="29" spans="1:16" ht="12" customHeight="1">
      <c r="A29" s="6" t="s">
        <v>358</v>
      </c>
      <c r="B29" s="6" t="s">
        <v>359</v>
      </c>
      <c r="C29" s="30">
        <v>6.8000000000000114</v>
      </c>
      <c r="D29" s="33"/>
      <c r="E29" s="6">
        <v>2</v>
      </c>
      <c r="F29" s="9"/>
      <c r="G29" s="9"/>
      <c r="H29" s="9"/>
      <c r="M29" s="38"/>
      <c r="N29" s="41"/>
      <c r="O29" s="36"/>
      <c r="P29" s="36"/>
    </row>
    <row r="30" spans="1:16" ht="12" customHeight="1">
      <c r="A30" s="6" t="s">
        <v>360</v>
      </c>
      <c r="B30" s="6" t="s">
        <v>361</v>
      </c>
      <c r="C30" s="30">
        <v>6.1000000000000085</v>
      </c>
      <c r="D30" s="33"/>
      <c r="E30" s="6">
        <v>2</v>
      </c>
      <c r="F30" s="9"/>
      <c r="G30" s="9"/>
      <c r="H30" s="46" t="s">
        <v>646</v>
      </c>
      <c r="M30" s="36"/>
      <c r="N30" s="36"/>
      <c r="O30" s="36"/>
      <c r="P30" s="36"/>
    </row>
    <row r="31" spans="1:16" ht="12" customHeight="1">
      <c r="A31" s="6" t="s">
        <v>362</v>
      </c>
      <c r="B31" s="6" t="s">
        <v>363</v>
      </c>
      <c r="C31" s="30">
        <v>5.7000000000000028</v>
      </c>
      <c r="D31" s="33"/>
      <c r="E31" s="6">
        <v>2</v>
      </c>
      <c r="F31" s="9"/>
      <c r="G31" s="9"/>
      <c r="H31" s="9"/>
      <c r="I31" s="18" t="s">
        <v>931</v>
      </c>
      <c r="L31" s="6"/>
      <c r="M31" s="36"/>
      <c r="N31" s="36"/>
      <c r="O31" s="36"/>
      <c r="P31" s="36"/>
    </row>
    <row r="32" spans="1:16" ht="12" customHeight="1">
      <c r="A32" s="6" t="s">
        <v>364</v>
      </c>
      <c r="B32" s="6" t="s">
        <v>365</v>
      </c>
      <c r="C32" s="30">
        <v>9.7000000000000028</v>
      </c>
      <c r="D32" s="33"/>
      <c r="E32" s="6">
        <v>2</v>
      </c>
      <c r="F32" s="9"/>
      <c r="G32" s="9"/>
      <c r="H32" s="9"/>
      <c r="L32" s="16"/>
      <c r="M32" s="36"/>
      <c r="N32" s="36"/>
      <c r="O32" s="36"/>
      <c r="P32" s="36"/>
    </row>
    <row r="33" spans="1:16" ht="12" customHeight="1">
      <c r="A33" s="6" t="s">
        <v>366</v>
      </c>
      <c r="B33" s="6" t="s">
        <v>367</v>
      </c>
      <c r="C33" s="30">
        <v>10.600000000000009</v>
      </c>
      <c r="D33" s="33"/>
      <c r="E33" s="6">
        <v>3</v>
      </c>
      <c r="F33" s="9"/>
      <c r="G33" s="9"/>
      <c r="H33" s="46" t="s">
        <v>647</v>
      </c>
      <c r="L33" s="16"/>
      <c r="M33" s="36"/>
      <c r="N33" s="36"/>
      <c r="O33" s="36"/>
      <c r="P33" s="36"/>
    </row>
    <row r="34" spans="1:16" ht="12" customHeight="1">
      <c r="A34" s="6" t="s">
        <v>368</v>
      </c>
      <c r="B34" s="6" t="s">
        <v>369</v>
      </c>
      <c r="C34" s="30">
        <v>8.4000000000000057</v>
      </c>
      <c r="D34" s="33"/>
      <c r="E34" s="6">
        <v>2</v>
      </c>
      <c r="F34" s="9"/>
      <c r="G34" s="9"/>
      <c r="H34" s="9"/>
      <c r="I34" t="s">
        <v>981</v>
      </c>
      <c r="J34" s="16"/>
      <c r="K34" s="16"/>
      <c r="L34" s="16"/>
      <c r="M34" s="36"/>
      <c r="N34" s="36"/>
      <c r="O34" s="36"/>
      <c r="P34" s="36"/>
    </row>
    <row r="35" spans="1:16" ht="12" customHeight="1">
      <c r="A35" s="6" t="s">
        <v>370</v>
      </c>
      <c r="B35" s="6" t="s">
        <v>371</v>
      </c>
      <c r="C35" s="30">
        <v>10.700000000000003</v>
      </c>
      <c r="D35" s="33"/>
      <c r="E35" s="6">
        <v>3</v>
      </c>
      <c r="F35" s="9"/>
      <c r="G35" s="9"/>
      <c r="H35" s="9"/>
      <c r="J35" s="16"/>
      <c r="K35" s="16"/>
      <c r="L35" s="16"/>
      <c r="M35" s="36"/>
      <c r="N35" s="36"/>
      <c r="O35" s="36"/>
      <c r="P35" s="36"/>
    </row>
    <row r="36" spans="1:16" ht="12" customHeight="1">
      <c r="A36" s="6" t="s">
        <v>372</v>
      </c>
      <c r="B36" s="6" t="s">
        <v>373</v>
      </c>
      <c r="C36" s="30">
        <v>9.9000000000000057</v>
      </c>
      <c r="D36" s="33"/>
      <c r="E36" s="6">
        <v>2</v>
      </c>
      <c r="F36" s="9"/>
      <c r="G36" s="9"/>
      <c r="H36" s="9"/>
      <c r="I36" s="66"/>
      <c r="J36" s="16"/>
      <c r="K36" s="16"/>
      <c r="L36" s="16"/>
      <c r="M36" s="36"/>
      <c r="N36" s="36"/>
      <c r="O36" s="36"/>
      <c r="P36" s="36"/>
    </row>
    <row r="37" spans="1:16" ht="12" customHeight="1">
      <c r="A37" s="6" t="s">
        <v>374</v>
      </c>
      <c r="B37" s="6" t="s">
        <v>375</v>
      </c>
      <c r="C37" s="30">
        <v>10.400000000000006</v>
      </c>
      <c r="D37" s="33"/>
      <c r="E37" s="6">
        <v>3</v>
      </c>
      <c r="F37" s="9"/>
      <c r="G37" s="9"/>
      <c r="H37" s="9"/>
      <c r="J37" s="16"/>
      <c r="K37" s="16"/>
      <c r="L37" s="16"/>
      <c r="M37" s="36"/>
      <c r="N37" s="36"/>
      <c r="O37" s="36"/>
      <c r="P37" s="36"/>
    </row>
    <row r="38" spans="1:16" ht="12" customHeight="1">
      <c r="A38" s="6" t="s">
        <v>376</v>
      </c>
      <c r="B38" s="6" t="s">
        <v>377</v>
      </c>
      <c r="C38" s="30">
        <v>9.9000000000000057</v>
      </c>
      <c r="D38" s="33"/>
      <c r="E38" s="6">
        <v>2</v>
      </c>
      <c r="F38" s="9"/>
      <c r="G38" s="9"/>
      <c r="H38" s="9"/>
      <c r="I38" s="66"/>
      <c r="J38" s="16"/>
      <c r="K38" s="16"/>
      <c r="L38" s="16"/>
    </row>
    <row r="39" spans="1:16" ht="12" customHeight="1">
      <c r="A39" s="6" t="s">
        <v>378</v>
      </c>
      <c r="B39" s="6" t="s">
        <v>379</v>
      </c>
      <c r="C39" s="30">
        <v>7.9000000000000057</v>
      </c>
      <c r="D39" s="33"/>
      <c r="E39" s="6">
        <v>2</v>
      </c>
      <c r="F39" s="9"/>
      <c r="G39" s="9"/>
      <c r="H39" s="9"/>
      <c r="I39" s="19"/>
      <c r="J39" s="16"/>
      <c r="K39" s="16"/>
      <c r="L39" s="16"/>
    </row>
    <row r="40" spans="1:16" ht="12" customHeight="1">
      <c r="A40" s="6" t="s">
        <v>380</v>
      </c>
      <c r="B40" s="6" t="s">
        <v>381</v>
      </c>
      <c r="C40" s="30">
        <v>7.7000000000000028</v>
      </c>
      <c r="D40" s="33"/>
      <c r="E40" s="6">
        <v>2</v>
      </c>
      <c r="F40" s="9"/>
      <c r="G40" s="9"/>
      <c r="H40" s="9"/>
      <c r="I40" s="16"/>
      <c r="J40" s="16"/>
      <c r="K40" s="16"/>
      <c r="L40" s="16"/>
    </row>
    <row r="41" spans="1:16" ht="12" customHeight="1">
      <c r="A41" s="6" t="s">
        <v>382</v>
      </c>
      <c r="B41" s="6" t="s">
        <v>383</v>
      </c>
      <c r="C41" s="30">
        <v>11.300000000000011</v>
      </c>
      <c r="D41" s="33"/>
      <c r="E41" s="6">
        <v>3</v>
      </c>
      <c r="F41" s="9"/>
      <c r="G41" s="9"/>
      <c r="H41" s="9"/>
      <c r="J41" s="16"/>
      <c r="K41" s="16"/>
      <c r="L41" s="16"/>
    </row>
    <row r="42" spans="1:16" ht="12" customHeight="1">
      <c r="A42" s="6" t="s">
        <v>384</v>
      </c>
      <c r="B42" s="6" t="s">
        <v>385</v>
      </c>
      <c r="C42" s="30">
        <v>10.599999999999994</v>
      </c>
      <c r="D42" s="33"/>
      <c r="E42" s="6">
        <v>3</v>
      </c>
      <c r="F42" s="9"/>
      <c r="G42" s="9"/>
      <c r="H42" s="9"/>
      <c r="I42" s="28"/>
      <c r="J42" s="16"/>
      <c r="K42" s="16"/>
      <c r="L42" s="16"/>
    </row>
    <row r="43" spans="1:16" ht="12" customHeight="1">
      <c r="A43" s="6" t="s">
        <v>386</v>
      </c>
      <c r="B43" s="6" t="s">
        <v>387</v>
      </c>
      <c r="C43" s="30">
        <v>7</v>
      </c>
      <c r="D43" s="33"/>
      <c r="E43" s="6">
        <v>2</v>
      </c>
      <c r="F43" s="9"/>
      <c r="G43" s="9"/>
      <c r="H43" s="9"/>
      <c r="J43" s="16"/>
      <c r="K43" s="16"/>
      <c r="L43" s="16"/>
    </row>
    <row r="44" spans="1:16" ht="12" customHeight="1">
      <c r="A44" s="6" t="s">
        <v>468</v>
      </c>
      <c r="B44" s="6" t="s">
        <v>470</v>
      </c>
      <c r="C44" s="30">
        <v>4.7000000000000028</v>
      </c>
      <c r="D44" s="33"/>
      <c r="E44" s="6">
        <v>1</v>
      </c>
      <c r="F44" s="9"/>
      <c r="G44" s="9"/>
      <c r="H44" s="9"/>
      <c r="I44" s="20"/>
      <c r="J44" s="16"/>
      <c r="K44" s="16"/>
      <c r="L44" s="16"/>
    </row>
    <row r="45" spans="1:16" ht="12" customHeight="1">
      <c r="A45" s="6" t="s">
        <v>388</v>
      </c>
      <c r="B45" s="6" t="s">
        <v>389</v>
      </c>
      <c r="C45" s="30">
        <v>7.7000000000000028</v>
      </c>
      <c r="D45" s="33"/>
      <c r="E45" s="6">
        <v>2</v>
      </c>
      <c r="F45" s="9"/>
      <c r="G45" s="9"/>
      <c r="H45" s="9"/>
      <c r="J45" s="16"/>
      <c r="K45" s="16"/>
      <c r="L45" s="16"/>
    </row>
    <row r="46" spans="1:16" ht="12" customHeight="1">
      <c r="A46" s="6" t="s">
        <v>390</v>
      </c>
      <c r="B46" s="6" t="s">
        <v>391</v>
      </c>
      <c r="C46" s="30">
        <v>8.2000000000000028</v>
      </c>
      <c r="D46" s="33"/>
      <c r="E46" s="6">
        <v>2</v>
      </c>
      <c r="F46" s="9"/>
      <c r="G46" s="9"/>
      <c r="H46" s="9"/>
      <c r="I46" s="21"/>
      <c r="J46" s="16"/>
      <c r="K46" s="16"/>
      <c r="L46" s="16"/>
    </row>
    <row r="47" spans="1:16" ht="12" customHeight="1">
      <c r="A47" s="6" t="s">
        <v>392</v>
      </c>
      <c r="B47" s="6" t="s">
        <v>393</v>
      </c>
      <c r="C47" s="30">
        <v>10.900000000000006</v>
      </c>
      <c r="D47" s="33"/>
      <c r="E47" s="6">
        <v>3</v>
      </c>
      <c r="F47" s="9"/>
      <c r="G47" s="9"/>
      <c r="H47" s="9"/>
      <c r="I47" s="22"/>
      <c r="J47" s="16"/>
      <c r="K47" s="16"/>
    </row>
    <row r="48" spans="1:16" ht="12" customHeight="1">
      <c r="A48" s="6" t="s">
        <v>394</v>
      </c>
      <c r="B48" s="6" t="s">
        <v>395</v>
      </c>
      <c r="C48" s="30">
        <v>9.7999999999999972</v>
      </c>
      <c r="D48" s="33"/>
      <c r="E48" s="6">
        <v>2</v>
      </c>
      <c r="F48" s="9"/>
      <c r="G48" s="9"/>
      <c r="H48" s="9"/>
      <c r="I48" s="16"/>
      <c r="J48" s="16"/>
      <c r="K48" s="16"/>
    </row>
    <row r="49" spans="1:12" ht="12" customHeight="1">
      <c r="A49" s="6" t="s">
        <v>396</v>
      </c>
      <c r="B49" s="6" t="s">
        <v>397</v>
      </c>
      <c r="C49" s="30">
        <v>9.5</v>
      </c>
      <c r="D49" s="33"/>
      <c r="E49" s="6">
        <v>2</v>
      </c>
      <c r="F49" s="9"/>
      <c r="G49" s="9"/>
      <c r="H49" s="9"/>
    </row>
    <row r="50" spans="1:12" ht="12" customHeight="1">
      <c r="A50" s="6" t="s">
        <v>398</v>
      </c>
      <c r="B50" s="6" t="s">
        <v>399</v>
      </c>
      <c r="C50" s="30">
        <v>5.2999999999999972</v>
      </c>
      <c r="D50" s="33"/>
      <c r="E50" s="6">
        <v>2</v>
      </c>
      <c r="F50" s="9"/>
      <c r="G50" s="9"/>
      <c r="H50" s="9"/>
    </row>
    <row r="51" spans="1:12" ht="12" customHeight="1">
      <c r="A51" s="6" t="s">
        <v>400</v>
      </c>
      <c r="B51" s="6" t="s">
        <v>401</v>
      </c>
      <c r="C51" s="30">
        <v>10.700000000000003</v>
      </c>
      <c r="D51" s="33"/>
      <c r="E51" s="6">
        <v>3</v>
      </c>
      <c r="F51" s="9"/>
      <c r="G51" s="9"/>
      <c r="H51" s="9"/>
    </row>
    <row r="52" spans="1:12" ht="12" customHeight="1">
      <c r="A52" s="6" t="s">
        <v>402</v>
      </c>
      <c r="B52" s="6" t="s">
        <v>403</v>
      </c>
      <c r="C52" s="30">
        <v>10.200000000000003</v>
      </c>
      <c r="D52" s="33"/>
      <c r="E52" s="6">
        <v>3</v>
      </c>
      <c r="F52" s="9"/>
      <c r="G52" s="9"/>
      <c r="H52" s="9"/>
    </row>
    <row r="53" spans="1:12" ht="12" customHeight="1">
      <c r="A53" s="6" t="s">
        <v>404</v>
      </c>
      <c r="B53" s="6" t="s">
        <v>405</v>
      </c>
      <c r="C53" s="30">
        <v>9.2999999999999972</v>
      </c>
      <c r="D53" s="33"/>
      <c r="E53" s="6">
        <v>2</v>
      </c>
      <c r="F53" s="9"/>
      <c r="G53" s="9"/>
      <c r="H53" s="9"/>
    </row>
    <row r="54" spans="1:12" ht="12" customHeight="1">
      <c r="A54" s="6" t="s">
        <v>406</v>
      </c>
      <c r="B54" s="6" t="s">
        <v>407</v>
      </c>
      <c r="C54" s="30">
        <v>11.400000000000006</v>
      </c>
      <c r="D54" s="33"/>
      <c r="E54" s="6">
        <v>3</v>
      </c>
      <c r="F54" s="9"/>
      <c r="G54" s="9"/>
      <c r="H54" s="9"/>
    </row>
    <row r="55" spans="1:12" ht="12" customHeight="1">
      <c r="A55" s="6" t="s">
        <v>408</v>
      </c>
      <c r="B55" s="6" t="s">
        <v>409</v>
      </c>
      <c r="C55" s="30">
        <v>12.5</v>
      </c>
      <c r="D55" s="33"/>
      <c r="E55" s="6">
        <v>3</v>
      </c>
      <c r="F55" s="9"/>
      <c r="G55" s="9"/>
      <c r="H55" s="9"/>
    </row>
    <row r="56" spans="1:12" ht="12" customHeight="1">
      <c r="A56" s="6" t="s">
        <v>410</v>
      </c>
      <c r="B56" s="6" t="s">
        <v>411</v>
      </c>
      <c r="C56" s="30">
        <v>11.099999999999994</v>
      </c>
      <c r="D56" s="33"/>
      <c r="E56" s="6">
        <v>3</v>
      </c>
      <c r="F56" s="9"/>
      <c r="G56" s="9"/>
      <c r="H56" s="9"/>
    </row>
    <row r="57" spans="1:12" ht="12" customHeight="1">
      <c r="A57" s="6" t="s">
        <v>412</v>
      </c>
      <c r="B57" s="6" t="s">
        <v>413</v>
      </c>
      <c r="C57" s="30">
        <v>12.299999999999997</v>
      </c>
      <c r="D57" s="33"/>
      <c r="E57" s="6">
        <v>3</v>
      </c>
      <c r="F57" s="9"/>
      <c r="G57" s="9"/>
      <c r="H57" s="9"/>
    </row>
    <row r="58" spans="1:12" ht="12" customHeight="1">
      <c r="A58" s="6" t="s">
        <v>414</v>
      </c>
      <c r="B58" s="6" t="s">
        <v>415</v>
      </c>
      <c r="C58" s="30">
        <v>12.5</v>
      </c>
      <c r="D58" s="33"/>
      <c r="E58" s="6">
        <v>3</v>
      </c>
      <c r="F58" s="9"/>
      <c r="G58" s="9"/>
      <c r="H58" s="9"/>
      <c r="L58" s="16"/>
    </row>
    <row r="59" spans="1:12" ht="12" customHeight="1">
      <c r="A59" s="6" t="s">
        <v>416</v>
      </c>
      <c r="B59" s="6" t="s">
        <v>417</v>
      </c>
      <c r="C59" s="30">
        <v>11.700000000000003</v>
      </c>
      <c r="D59" s="33"/>
      <c r="E59" s="6">
        <v>3</v>
      </c>
      <c r="F59" s="9"/>
      <c r="G59" s="9"/>
      <c r="H59" s="9"/>
      <c r="L59" s="16"/>
    </row>
    <row r="60" spans="1:12" ht="12" customHeight="1">
      <c r="A60" s="6" t="s">
        <v>418</v>
      </c>
      <c r="B60" s="6" t="s">
        <v>419</v>
      </c>
      <c r="C60" s="30">
        <v>11.899999999999991</v>
      </c>
      <c r="D60" s="33"/>
      <c r="E60" s="6">
        <v>3</v>
      </c>
      <c r="F60" s="9"/>
      <c r="G60" s="9"/>
      <c r="H60" s="9"/>
      <c r="I60" s="16"/>
      <c r="J60" s="16"/>
      <c r="K60" s="16"/>
      <c r="L60" s="16"/>
    </row>
    <row r="61" spans="1:12" ht="12" customHeight="1">
      <c r="A61" s="6" t="s">
        <v>420</v>
      </c>
      <c r="B61" s="6" t="s">
        <v>421</v>
      </c>
      <c r="C61" s="30">
        <v>12.799999999999997</v>
      </c>
      <c r="D61" s="33"/>
      <c r="E61" s="6">
        <v>3</v>
      </c>
      <c r="F61" s="9"/>
      <c r="G61" s="9"/>
      <c r="H61" s="9"/>
      <c r="I61" s="16"/>
      <c r="J61" s="16"/>
      <c r="K61" s="16"/>
      <c r="L61" s="16"/>
    </row>
    <row r="62" spans="1:12" ht="12" customHeight="1">
      <c r="A62" s="6" t="s">
        <v>422</v>
      </c>
      <c r="B62" s="6" t="s">
        <v>423</v>
      </c>
      <c r="C62" s="30">
        <v>9.5</v>
      </c>
      <c r="D62" s="33"/>
      <c r="E62" s="6">
        <v>2</v>
      </c>
      <c r="F62" s="9"/>
      <c r="G62" s="9"/>
      <c r="H62" s="9"/>
      <c r="I62" s="16"/>
      <c r="J62" s="16"/>
      <c r="K62" s="16"/>
    </row>
    <row r="63" spans="1:12" ht="12" customHeight="1">
      <c r="A63" s="6" t="s">
        <v>424</v>
      </c>
      <c r="B63" s="6" t="s">
        <v>425</v>
      </c>
      <c r="C63" s="30">
        <v>13</v>
      </c>
      <c r="D63" s="33"/>
      <c r="E63" s="6">
        <v>3</v>
      </c>
      <c r="F63" s="9"/>
      <c r="G63" s="9"/>
      <c r="H63" s="9"/>
      <c r="I63" s="16"/>
      <c r="J63" s="16"/>
      <c r="K63" s="16"/>
    </row>
    <row r="64" spans="1:12" ht="12" customHeight="1">
      <c r="A64" s="6" t="s">
        <v>427</v>
      </c>
      <c r="B64" s="6" t="s">
        <v>428</v>
      </c>
      <c r="C64" s="30">
        <v>4.5</v>
      </c>
      <c r="D64" s="33"/>
      <c r="E64" s="6">
        <v>1</v>
      </c>
      <c r="F64" s="9"/>
      <c r="G64" s="9"/>
      <c r="H64" s="9"/>
    </row>
    <row r="65" spans="1:8" ht="12" customHeight="1">
      <c r="A65" s="6" t="s">
        <v>469</v>
      </c>
      <c r="B65" s="6" t="s">
        <v>426</v>
      </c>
      <c r="C65" s="30">
        <v>6.5</v>
      </c>
      <c r="D65" s="33"/>
      <c r="E65" s="6">
        <v>2</v>
      </c>
      <c r="F65" s="9"/>
      <c r="G65" s="9"/>
      <c r="H65" s="9"/>
    </row>
    <row r="66" spans="1:8" ht="12" customHeight="1">
      <c r="A66" s="6" t="s">
        <v>241</v>
      </c>
      <c r="B66" s="6" t="s">
        <v>429</v>
      </c>
      <c r="C66" s="30">
        <v>6.8999999999999915</v>
      </c>
      <c r="D66" s="33"/>
      <c r="E66" s="6">
        <v>2</v>
      </c>
      <c r="F66" s="9"/>
      <c r="G66" s="9"/>
      <c r="H66" s="9"/>
    </row>
    <row r="67" spans="1:8" ht="12" customHeight="1">
      <c r="A67" s="23" t="s">
        <v>430</v>
      </c>
      <c r="B67" s="6" t="s">
        <v>431</v>
      </c>
      <c r="C67" s="30">
        <v>4.5999999999999943</v>
      </c>
      <c r="D67" s="33"/>
      <c r="E67" s="6">
        <v>1</v>
      </c>
      <c r="F67" s="9"/>
      <c r="G67" s="9"/>
      <c r="H67" s="9"/>
    </row>
    <row r="68" spans="1:8" ht="12" customHeight="1">
      <c r="A68" s="6" t="s">
        <v>432</v>
      </c>
      <c r="B68" s="6" t="s">
        <v>433</v>
      </c>
      <c r="C68" s="30">
        <v>9.1000000000000085</v>
      </c>
      <c r="D68" s="33"/>
      <c r="E68" s="6">
        <v>2</v>
      </c>
      <c r="F68" s="9"/>
      <c r="G68" s="9"/>
      <c r="H68" s="9"/>
    </row>
    <row r="69" spans="1:8" ht="12" customHeight="1">
      <c r="A69" s="6" t="s">
        <v>434</v>
      </c>
      <c r="B69" s="6" t="s">
        <v>435</v>
      </c>
      <c r="C69" s="30">
        <v>5.3999999999999915</v>
      </c>
      <c r="D69" s="33"/>
      <c r="E69" s="6">
        <v>2</v>
      </c>
      <c r="F69" s="9"/>
      <c r="G69" s="9"/>
      <c r="H69" s="9"/>
    </row>
    <row r="70" spans="1:8" ht="12" customHeight="1">
      <c r="A70" s="6" t="s">
        <v>436</v>
      </c>
      <c r="B70" s="6" t="s">
        <v>437</v>
      </c>
      <c r="C70" s="30">
        <v>8</v>
      </c>
      <c r="D70" s="33"/>
      <c r="E70" s="6">
        <v>2</v>
      </c>
      <c r="F70" s="9"/>
      <c r="G70" s="9"/>
      <c r="H70" s="9"/>
    </row>
    <row r="71" spans="1:8" ht="12" customHeight="1">
      <c r="A71" s="6" t="s">
        <v>438</v>
      </c>
      <c r="B71" s="6" t="s">
        <v>439</v>
      </c>
      <c r="C71" s="30">
        <v>15.399999999999999</v>
      </c>
      <c r="D71" s="33"/>
      <c r="E71" s="6">
        <v>4</v>
      </c>
      <c r="F71" s="9"/>
      <c r="G71" s="9"/>
      <c r="H71" s="9"/>
    </row>
    <row r="72" spans="1:8" ht="12" customHeight="1">
      <c r="A72" s="6" t="s">
        <v>440</v>
      </c>
      <c r="B72" s="6" t="s">
        <v>441</v>
      </c>
      <c r="C72" s="30">
        <v>14.200000000000003</v>
      </c>
      <c r="D72" s="33"/>
      <c r="E72" s="6">
        <v>3</v>
      </c>
      <c r="F72" s="9"/>
      <c r="G72" s="9"/>
      <c r="H72" s="9"/>
    </row>
    <row r="73" spans="1:8" ht="12" customHeight="1">
      <c r="A73" s="6" t="s">
        <v>247</v>
      </c>
      <c r="B73" s="6" t="s">
        <v>442</v>
      </c>
      <c r="C73" s="30">
        <v>16.200000000000003</v>
      </c>
      <c r="D73" s="33"/>
      <c r="E73" s="6">
        <v>4</v>
      </c>
      <c r="F73" s="9"/>
      <c r="G73" s="9"/>
      <c r="H73" s="9"/>
    </row>
    <row r="74" spans="1:8" ht="12" customHeight="1">
      <c r="A74" s="14" t="s">
        <v>248</v>
      </c>
      <c r="B74" s="14" t="s">
        <v>443</v>
      </c>
      <c r="C74" s="30">
        <v>17.700000000000003</v>
      </c>
      <c r="D74" s="33"/>
      <c r="E74" s="6">
        <v>4</v>
      </c>
      <c r="F74" s="9"/>
      <c r="G74" s="9"/>
      <c r="H74" s="9"/>
    </row>
    <row r="75" spans="1:8" ht="12" customHeight="1">
      <c r="A75" s="6" t="s">
        <v>249</v>
      </c>
      <c r="B75" s="6" t="s">
        <v>444</v>
      </c>
      <c r="C75" s="30">
        <v>17.899999999999991</v>
      </c>
      <c r="D75" s="33"/>
      <c r="E75" s="6">
        <v>4</v>
      </c>
      <c r="F75" s="9"/>
      <c r="G75" s="9"/>
      <c r="H75" s="9"/>
    </row>
    <row r="76" spans="1:8" ht="12" customHeight="1">
      <c r="A76" s="6" t="s">
        <v>322</v>
      </c>
      <c r="B76" s="6" t="s">
        <v>445</v>
      </c>
      <c r="C76" s="30">
        <v>16.5</v>
      </c>
      <c r="D76" s="33"/>
      <c r="E76" s="6">
        <v>4</v>
      </c>
      <c r="F76" s="9"/>
      <c r="G76" s="9"/>
      <c r="H76" s="9"/>
    </row>
    <row r="77" spans="1:8" ht="12" customHeight="1">
      <c r="A77" s="6" t="s">
        <v>323</v>
      </c>
      <c r="B77" s="6" t="s">
        <v>446</v>
      </c>
      <c r="C77" s="30">
        <v>14.200000000000003</v>
      </c>
      <c r="D77" s="33"/>
      <c r="E77" s="6">
        <v>3</v>
      </c>
      <c r="F77" s="9"/>
      <c r="G77" s="9"/>
      <c r="H77" s="9"/>
    </row>
    <row r="78" spans="1:8" ht="12" customHeight="1">
      <c r="A78" s="6" t="s">
        <v>324</v>
      </c>
      <c r="B78" s="6" t="s">
        <v>447</v>
      </c>
      <c r="C78" s="30">
        <v>20.699999999999996</v>
      </c>
      <c r="D78" s="33"/>
      <c r="E78" s="6">
        <v>5</v>
      </c>
      <c r="F78" s="9"/>
      <c r="G78" s="9"/>
      <c r="H78" s="9"/>
    </row>
    <row r="79" spans="1:8" ht="12" customHeight="1">
      <c r="A79" s="6" t="s">
        <v>325</v>
      </c>
      <c r="B79" s="6" t="s">
        <v>448</v>
      </c>
      <c r="C79" s="30">
        <v>19.299999999999997</v>
      </c>
      <c r="D79" s="33"/>
      <c r="E79" s="6">
        <v>4</v>
      </c>
      <c r="F79" s="9"/>
      <c r="G79" s="9"/>
      <c r="H79" s="9"/>
    </row>
    <row r="80" spans="1:8" ht="12" customHeight="1">
      <c r="A80" s="6" t="s">
        <v>326</v>
      </c>
      <c r="B80" s="6" t="s">
        <v>449</v>
      </c>
      <c r="C80" s="30">
        <v>22.399999999999991</v>
      </c>
      <c r="D80" s="33"/>
      <c r="E80" s="6">
        <v>5</v>
      </c>
      <c r="F80" s="9"/>
      <c r="G80" s="9"/>
      <c r="H80" s="9"/>
    </row>
    <row r="81" spans="1:8" ht="12" customHeight="1">
      <c r="A81" s="6" t="s">
        <v>327</v>
      </c>
      <c r="B81" s="6" t="s">
        <v>450</v>
      </c>
      <c r="C81" s="30">
        <v>18.299999999999997</v>
      </c>
      <c r="D81" s="33"/>
      <c r="E81" s="6">
        <v>4</v>
      </c>
      <c r="F81" s="9"/>
      <c r="G81" s="9"/>
      <c r="H81" s="9"/>
    </row>
    <row r="82" spans="1:8" ht="12" customHeight="1">
      <c r="A82" s="6" t="s">
        <v>328</v>
      </c>
      <c r="B82" s="6" t="s">
        <v>451</v>
      </c>
      <c r="C82" s="30">
        <v>15.700000000000003</v>
      </c>
      <c r="D82" s="33"/>
      <c r="E82" s="6">
        <v>4</v>
      </c>
      <c r="F82" s="9"/>
      <c r="G82" s="9"/>
      <c r="H82" s="9"/>
    </row>
    <row r="83" spans="1:8" ht="12" customHeight="1">
      <c r="A83" s="6" t="s">
        <v>329</v>
      </c>
      <c r="B83" s="6" t="s">
        <v>452</v>
      </c>
      <c r="C83" s="30">
        <v>25.799999999999997</v>
      </c>
      <c r="D83" s="33"/>
      <c r="E83" s="6">
        <v>5</v>
      </c>
      <c r="F83" s="9"/>
      <c r="G83" s="9"/>
      <c r="H83" s="9"/>
    </row>
    <row r="84" spans="1:8" ht="12" customHeight="1">
      <c r="A84" s="6" t="s">
        <v>330</v>
      </c>
      <c r="B84" s="6" t="s">
        <v>453</v>
      </c>
      <c r="C84" s="30">
        <v>17.5</v>
      </c>
      <c r="D84" s="33"/>
      <c r="E84" s="6">
        <v>4</v>
      </c>
      <c r="F84" s="9"/>
      <c r="G84" s="9"/>
      <c r="H84" s="9"/>
    </row>
    <row r="85" spans="1:8" ht="12" customHeight="1">
      <c r="A85" s="6" t="s">
        <v>331</v>
      </c>
      <c r="B85" s="6" t="s">
        <v>454</v>
      </c>
      <c r="C85" s="30">
        <v>14.099999999999994</v>
      </c>
      <c r="D85" s="33"/>
      <c r="E85" s="6">
        <v>3</v>
      </c>
      <c r="F85" s="9"/>
      <c r="G85" s="9"/>
      <c r="H85" s="9"/>
    </row>
    <row r="86" spans="1:8" ht="12" customHeight="1">
      <c r="A86" s="6" t="s">
        <v>455</v>
      </c>
      <c r="B86" s="6" t="s">
        <v>456</v>
      </c>
      <c r="C86" s="30">
        <v>7.5999999999999943</v>
      </c>
      <c r="D86" s="33"/>
      <c r="E86" s="6">
        <v>2</v>
      </c>
      <c r="F86" s="9"/>
      <c r="G86" s="9"/>
      <c r="H86" s="9"/>
    </row>
    <row r="87" spans="1:8" ht="12" customHeight="1">
      <c r="A87" s="6" t="s">
        <v>457</v>
      </c>
      <c r="B87" s="6" t="s">
        <v>458</v>
      </c>
      <c r="C87" s="30">
        <v>6.5</v>
      </c>
      <c r="D87" s="33"/>
      <c r="E87" s="6">
        <v>2</v>
      </c>
      <c r="F87" s="9"/>
      <c r="G87" s="9"/>
      <c r="H87" s="9"/>
    </row>
    <row r="88" spans="1:8" ht="12" customHeight="1">
      <c r="A88" s="6" t="s">
        <v>459</v>
      </c>
      <c r="B88" s="6" t="s">
        <v>460</v>
      </c>
      <c r="C88" s="30">
        <v>11.400000000000006</v>
      </c>
      <c r="D88" s="33"/>
      <c r="E88" s="6">
        <v>3</v>
      </c>
      <c r="F88" s="9"/>
      <c r="G88" s="9"/>
      <c r="H88" s="9"/>
    </row>
    <row r="89" spans="1:8" ht="12" customHeight="1">
      <c r="A89" s="6" t="s">
        <v>461</v>
      </c>
      <c r="B89" s="6" t="s">
        <v>462</v>
      </c>
      <c r="C89" s="30">
        <v>9.4000000000000057</v>
      </c>
      <c r="D89" s="33"/>
      <c r="E89" s="6">
        <v>2</v>
      </c>
      <c r="F89" s="9"/>
      <c r="G89" s="9"/>
      <c r="H89" s="9"/>
    </row>
    <row r="90" spans="1:8" ht="12" customHeight="1">
      <c r="A90" s="6" t="s">
        <v>463</v>
      </c>
      <c r="B90" s="6" t="s">
        <v>464</v>
      </c>
      <c r="C90" s="30">
        <v>9.7999999999999972</v>
      </c>
      <c r="D90" s="33"/>
      <c r="E90" s="6">
        <v>2</v>
      </c>
      <c r="F90" s="9"/>
      <c r="G90" s="9"/>
      <c r="H90" s="9"/>
    </row>
    <row r="91" spans="1:8" ht="12" customHeight="1">
      <c r="A91" s="6" t="s">
        <v>465</v>
      </c>
      <c r="B91" s="6" t="s">
        <v>466</v>
      </c>
      <c r="C91" s="30">
        <v>9.5</v>
      </c>
      <c r="D91" s="33"/>
      <c r="E91" s="6">
        <v>2</v>
      </c>
      <c r="F91" s="9"/>
      <c r="G91" s="9"/>
      <c r="H91" s="9"/>
    </row>
    <row r="92" spans="1:8" ht="12" customHeight="1">
      <c r="A92" s="6" t="s">
        <v>467</v>
      </c>
      <c r="B92" s="6" t="s">
        <v>272</v>
      </c>
      <c r="C92" s="30">
        <v>10.399999999999991</v>
      </c>
      <c r="D92" s="33"/>
      <c r="E92" s="6">
        <v>3</v>
      </c>
      <c r="F92" s="9"/>
      <c r="G92" s="9"/>
      <c r="H92" s="9"/>
    </row>
    <row r="93" spans="1:8" ht="12" customHeight="1">
      <c r="A93" s="6" t="s">
        <v>273</v>
      </c>
      <c r="B93" s="6" t="s">
        <v>274</v>
      </c>
      <c r="C93" s="30">
        <v>8.7999999999999972</v>
      </c>
      <c r="D93" s="33"/>
      <c r="E93" s="6">
        <v>2</v>
      </c>
      <c r="F93" s="9"/>
      <c r="G93" s="9"/>
      <c r="H93" s="9"/>
    </row>
    <row r="94" spans="1:8" ht="12" customHeight="1">
      <c r="A94" s="6" t="s">
        <v>275</v>
      </c>
      <c r="B94" s="6" t="s">
        <v>276</v>
      </c>
      <c r="C94" s="30">
        <v>11.5</v>
      </c>
      <c r="D94" s="33"/>
      <c r="E94" s="6">
        <v>3</v>
      </c>
      <c r="F94" s="9"/>
      <c r="G94" s="9"/>
      <c r="H94" s="9"/>
    </row>
    <row r="95" spans="1:8" ht="12" customHeight="1">
      <c r="A95" s="6" t="s">
        <v>277</v>
      </c>
      <c r="B95" s="6" t="s">
        <v>227</v>
      </c>
      <c r="C95" s="30">
        <v>15.5</v>
      </c>
      <c r="D95" s="33"/>
      <c r="E95" s="6">
        <v>4</v>
      </c>
      <c r="F95" s="9"/>
      <c r="G95" s="9"/>
      <c r="H95" s="9"/>
    </row>
    <row r="96" spans="1:8" ht="12" customHeight="1">
      <c r="A96" s="6" t="s">
        <v>278</v>
      </c>
      <c r="B96" s="6" t="s">
        <v>279</v>
      </c>
      <c r="C96" s="30">
        <v>14.5</v>
      </c>
      <c r="D96" s="33"/>
      <c r="E96" s="6">
        <v>3</v>
      </c>
      <c r="F96" s="9"/>
      <c r="G96" s="9"/>
      <c r="H96" s="9"/>
    </row>
    <row r="97" spans="1:8" ht="12" customHeight="1">
      <c r="A97" s="6" t="s">
        <v>280</v>
      </c>
      <c r="B97" s="6" t="s">
        <v>210</v>
      </c>
      <c r="C97" s="30">
        <v>8.5</v>
      </c>
      <c r="D97" s="33"/>
      <c r="E97" s="6">
        <v>2</v>
      </c>
      <c r="F97" s="9"/>
      <c r="G97" s="9"/>
      <c r="H97" s="9"/>
    </row>
    <row r="98" spans="1:8" ht="12" customHeight="1">
      <c r="A98" s="6" t="s">
        <v>211</v>
      </c>
      <c r="B98" s="6" t="s">
        <v>212</v>
      </c>
      <c r="C98" s="30">
        <v>12.300000000000011</v>
      </c>
      <c r="D98" s="33"/>
      <c r="E98" s="6">
        <v>3</v>
      </c>
      <c r="F98" s="9"/>
      <c r="G98" s="9"/>
      <c r="H98" s="9"/>
    </row>
    <row r="99" spans="1:8" ht="12" customHeight="1">
      <c r="A99" s="6" t="s">
        <v>213</v>
      </c>
      <c r="B99" s="6" t="s">
        <v>214</v>
      </c>
      <c r="C99" s="30">
        <v>11</v>
      </c>
      <c r="D99" s="33"/>
      <c r="E99" s="6">
        <v>3</v>
      </c>
      <c r="F99" s="9"/>
      <c r="G99" s="9"/>
      <c r="H99" s="9"/>
    </row>
    <row r="100" spans="1:8" ht="12" customHeight="1">
      <c r="A100" s="6" t="s">
        <v>215</v>
      </c>
      <c r="B100" s="6" t="s">
        <v>216</v>
      </c>
      <c r="C100" s="30">
        <v>13</v>
      </c>
      <c r="D100" s="33"/>
      <c r="E100" s="6">
        <v>3</v>
      </c>
      <c r="F100" s="9"/>
      <c r="G100" s="9"/>
      <c r="H100" s="9"/>
    </row>
    <row r="101" spans="1:8" ht="12" customHeight="1">
      <c r="A101" s="6" t="s">
        <v>217</v>
      </c>
      <c r="B101" s="6" t="s">
        <v>218</v>
      </c>
      <c r="C101" s="30">
        <v>14</v>
      </c>
      <c r="D101" s="33"/>
      <c r="E101" s="6">
        <v>3</v>
      </c>
      <c r="F101" s="9"/>
      <c r="G101" s="9"/>
      <c r="H101" s="9"/>
    </row>
    <row r="102" spans="1:8" ht="12" customHeight="1">
      <c r="A102" s="6" t="s">
        <v>219</v>
      </c>
      <c r="B102" s="6" t="s">
        <v>228</v>
      </c>
      <c r="C102" s="30">
        <v>20.6</v>
      </c>
      <c r="D102" s="33"/>
      <c r="E102" s="6">
        <v>5</v>
      </c>
      <c r="F102" s="9"/>
      <c r="G102" s="9"/>
      <c r="H102" s="9"/>
    </row>
    <row r="103" spans="1:8" ht="12" customHeight="1">
      <c r="A103" s="6" t="s">
        <v>220</v>
      </c>
      <c r="B103" s="6" t="s">
        <v>229</v>
      </c>
      <c r="C103" s="30">
        <v>17.799999999999997</v>
      </c>
      <c r="D103" s="33"/>
      <c r="E103" s="6">
        <v>4</v>
      </c>
      <c r="F103" s="9"/>
      <c r="G103" s="9"/>
      <c r="H103" s="9"/>
    </row>
    <row r="104" spans="1:8" ht="12" customHeight="1">
      <c r="A104" s="6" t="s">
        <v>221</v>
      </c>
      <c r="B104" s="6" t="s">
        <v>230</v>
      </c>
      <c r="C104" s="30">
        <v>10.099999999999994</v>
      </c>
      <c r="D104" s="33"/>
      <c r="E104" s="6">
        <v>3</v>
      </c>
      <c r="F104" s="9"/>
      <c r="G104" s="9"/>
      <c r="H104" s="9"/>
    </row>
    <row r="105" spans="1:8" ht="12" customHeight="1">
      <c r="A105" s="6" t="s">
        <v>222</v>
      </c>
      <c r="B105" s="6" t="s">
        <v>471</v>
      </c>
      <c r="C105" s="30">
        <v>7.4000000000000057</v>
      </c>
      <c r="D105" s="33"/>
      <c r="E105" s="6">
        <v>2</v>
      </c>
      <c r="F105" s="9"/>
      <c r="G105" s="9"/>
      <c r="H105" s="9"/>
    </row>
    <row r="106" spans="1:8" ht="12" customHeight="1">
      <c r="A106" s="6" t="s">
        <v>472</v>
      </c>
      <c r="B106" s="6" t="s">
        <v>473</v>
      </c>
      <c r="C106" s="30">
        <v>8.5</v>
      </c>
      <c r="D106" s="33"/>
      <c r="E106" s="6">
        <v>2</v>
      </c>
      <c r="F106" s="9"/>
      <c r="G106" s="9"/>
      <c r="H106" s="9"/>
    </row>
    <row r="107" spans="1:8" ht="12" customHeight="1">
      <c r="A107" s="6" t="s">
        <v>474</v>
      </c>
      <c r="B107" s="6" t="s">
        <v>475</v>
      </c>
      <c r="C107" s="30">
        <v>9.6999999999999957</v>
      </c>
      <c r="D107" s="33"/>
      <c r="E107" s="6">
        <v>2</v>
      </c>
      <c r="F107" s="9"/>
      <c r="G107" s="9"/>
      <c r="H107" s="9"/>
    </row>
    <row r="108" spans="1:8" ht="12" customHeight="1">
      <c r="A108" s="6" t="s">
        <v>476</v>
      </c>
      <c r="B108" s="6" t="s">
        <v>477</v>
      </c>
      <c r="C108" s="30">
        <v>10.299999999999997</v>
      </c>
      <c r="D108" s="33"/>
      <c r="E108" s="6">
        <v>3</v>
      </c>
      <c r="F108" s="9"/>
      <c r="G108" s="9"/>
      <c r="H108" s="9"/>
    </row>
    <row r="109" spans="1:8" ht="12" customHeight="1">
      <c r="A109" s="6" t="s">
        <v>478</v>
      </c>
      <c r="B109" s="6" t="s">
        <v>231</v>
      </c>
      <c r="C109" s="30">
        <v>4.4000000000000057</v>
      </c>
      <c r="D109" s="33"/>
      <c r="E109" s="6">
        <v>1</v>
      </c>
      <c r="F109" s="9"/>
      <c r="G109" s="9"/>
      <c r="H109" s="9"/>
    </row>
    <row r="110" spans="1:8" ht="12" customHeight="1">
      <c r="A110" s="6" t="s">
        <v>479</v>
      </c>
      <c r="B110" s="6" t="s">
        <v>480</v>
      </c>
      <c r="C110" s="30">
        <v>5.1000000000000085</v>
      </c>
      <c r="D110" s="33"/>
      <c r="E110" s="6">
        <v>2</v>
      </c>
      <c r="F110" s="9"/>
      <c r="G110" s="9"/>
      <c r="H110" s="9"/>
    </row>
    <row r="111" spans="1:8" ht="12" customHeight="1">
      <c r="A111" s="6" t="s">
        <v>481</v>
      </c>
      <c r="B111" s="6" t="s">
        <v>482</v>
      </c>
      <c r="C111" s="30">
        <v>6.5999999999999943</v>
      </c>
      <c r="D111" s="33"/>
      <c r="E111" s="6">
        <v>2</v>
      </c>
      <c r="F111" s="9"/>
      <c r="G111" s="9"/>
      <c r="H111" s="9"/>
    </row>
    <row r="112" spans="1:8" ht="12" customHeight="1">
      <c r="A112" s="6" t="s">
        <v>483</v>
      </c>
      <c r="B112" s="6" t="s">
        <v>484</v>
      </c>
      <c r="C112" s="30">
        <v>12.100000000000009</v>
      </c>
      <c r="D112" s="33"/>
      <c r="E112" s="6">
        <v>3</v>
      </c>
      <c r="F112" s="9"/>
      <c r="G112" s="9"/>
      <c r="H112" s="9"/>
    </row>
    <row r="113" spans="1:8" ht="12" customHeight="1">
      <c r="A113" s="6" t="s">
        <v>485</v>
      </c>
      <c r="B113" s="6" t="s">
        <v>486</v>
      </c>
      <c r="C113" s="30">
        <v>10.600000000000009</v>
      </c>
      <c r="D113" s="33"/>
      <c r="E113" s="6">
        <v>3</v>
      </c>
      <c r="F113" s="9"/>
      <c r="G113" s="9"/>
      <c r="H113" s="9"/>
    </row>
    <row r="114" spans="1:8" ht="12" customHeight="1">
      <c r="A114" s="6" t="s">
        <v>487</v>
      </c>
      <c r="B114" s="6" t="s">
        <v>488</v>
      </c>
      <c r="C114" s="30">
        <v>10.700000000000003</v>
      </c>
      <c r="D114" s="33"/>
      <c r="E114" s="6">
        <v>3</v>
      </c>
      <c r="F114" s="9"/>
      <c r="G114" s="9"/>
      <c r="H114" s="9"/>
    </row>
    <row r="115" spans="1:8" ht="12" customHeight="1">
      <c r="A115" s="6" t="s">
        <v>489</v>
      </c>
      <c r="B115" s="6" t="s">
        <v>490</v>
      </c>
      <c r="C115" s="30">
        <v>6.8000000000000114</v>
      </c>
      <c r="D115" s="33"/>
      <c r="E115" s="6">
        <v>2</v>
      </c>
      <c r="F115" s="9"/>
      <c r="G115" s="9"/>
      <c r="H115" s="9"/>
    </row>
    <row r="116" spans="1:8" ht="12" customHeight="1">
      <c r="A116" s="6" t="s">
        <v>491</v>
      </c>
      <c r="B116" s="6" t="s">
        <v>492</v>
      </c>
      <c r="C116" s="30">
        <v>7.1000000000000085</v>
      </c>
      <c r="D116" s="33"/>
      <c r="E116" s="6">
        <v>2</v>
      </c>
      <c r="F116" s="9"/>
      <c r="G116" s="9"/>
      <c r="H116" s="9"/>
    </row>
    <row r="117" spans="1:8" ht="12" customHeight="1">
      <c r="A117" s="6" t="s">
        <v>493</v>
      </c>
      <c r="B117" s="6" t="s">
        <v>494</v>
      </c>
      <c r="C117" s="30">
        <v>5.0999999999999943</v>
      </c>
      <c r="D117" s="33"/>
      <c r="E117" s="6">
        <v>2</v>
      </c>
      <c r="F117" s="9"/>
      <c r="G117" s="9"/>
      <c r="H117" s="9"/>
    </row>
    <row r="118" spans="1:8" ht="12" customHeight="1">
      <c r="A118" s="6" t="s">
        <v>495</v>
      </c>
      <c r="B118" s="6" t="s">
        <v>496</v>
      </c>
      <c r="C118" s="30">
        <v>6.4000000000000057</v>
      </c>
      <c r="D118" s="33"/>
      <c r="E118" s="6">
        <v>2</v>
      </c>
      <c r="F118" s="9"/>
      <c r="G118" s="9"/>
      <c r="H118" s="9"/>
    </row>
    <row r="119" spans="1:8" ht="12" customHeight="1">
      <c r="A119" s="6" t="s">
        <v>497</v>
      </c>
      <c r="B119" s="6" t="s">
        <v>498</v>
      </c>
      <c r="C119" s="30">
        <v>5.7000000000000028</v>
      </c>
      <c r="D119" s="33"/>
      <c r="E119" s="6">
        <v>2</v>
      </c>
      <c r="F119" s="9"/>
      <c r="G119" s="9"/>
      <c r="H119" s="9"/>
    </row>
    <row r="120" spans="1:8" ht="12" customHeight="1">
      <c r="A120" s="6" t="s">
        <v>499</v>
      </c>
      <c r="B120" s="6" t="s">
        <v>500</v>
      </c>
      <c r="C120" s="35">
        <v>8.5999999999999943</v>
      </c>
      <c r="D120" s="33"/>
      <c r="E120" s="6">
        <v>2</v>
      </c>
      <c r="F120" s="9"/>
      <c r="G120" s="9"/>
      <c r="H120" s="9"/>
    </row>
    <row r="121" spans="1:8" ht="12" customHeight="1">
      <c r="A121" s="6" t="s">
        <v>501</v>
      </c>
      <c r="B121" s="6" t="s">
        <v>502</v>
      </c>
      <c r="C121" s="35">
        <v>5.1000000000000085</v>
      </c>
      <c r="D121" s="33"/>
      <c r="E121" s="6">
        <v>2</v>
      </c>
      <c r="F121" s="9"/>
      <c r="G121" s="9"/>
      <c r="H121" s="9"/>
    </row>
    <row r="122" spans="1:8" ht="12" customHeight="1">
      <c r="A122" s="6" t="s">
        <v>503</v>
      </c>
      <c r="B122" s="6" t="s">
        <v>504</v>
      </c>
      <c r="C122" s="35">
        <v>8.8999999999999915</v>
      </c>
      <c r="D122" s="33"/>
      <c r="E122" s="6">
        <v>2</v>
      </c>
      <c r="F122" s="9"/>
      <c r="G122" s="9"/>
      <c r="H122" s="9"/>
    </row>
    <row r="123" spans="1:8" ht="12" customHeight="1">
      <c r="A123" s="6" t="s">
        <v>505</v>
      </c>
      <c r="B123" s="6" t="s">
        <v>506</v>
      </c>
      <c r="C123" s="35">
        <v>6.2999999999999972</v>
      </c>
      <c r="D123" s="33"/>
      <c r="E123" s="6">
        <v>2</v>
      </c>
      <c r="F123" s="9"/>
      <c r="G123" s="9"/>
      <c r="H123" s="9"/>
    </row>
    <row r="124" spans="1:8" ht="12" customHeight="1">
      <c r="A124" s="6" t="s">
        <v>507</v>
      </c>
      <c r="B124" s="6" t="s">
        <v>508</v>
      </c>
      <c r="C124" s="35">
        <v>8.6999999999999957</v>
      </c>
      <c r="D124" s="33"/>
      <c r="E124" s="6">
        <v>2</v>
      </c>
      <c r="F124" s="9"/>
      <c r="G124" s="9"/>
      <c r="H124" s="9"/>
    </row>
    <row r="125" spans="1:8" ht="12" customHeight="1">
      <c r="A125" s="6" t="s">
        <v>509</v>
      </c>
      <c r="B125" s="6" t="s">
        <v>510</v>
      </c>
      <c r="C125" s="35">
        <v>7.9000000000000057</v>
      </c>
      <c r="D125" s="33"/>
      <c r="E125" s="6">
        <v>2</v>
      </c>
      <c r="F125" s="9"/>
      <c r="G125" s="9"/>
      <c r="H125" s="9"/>
    </row>
    <row r="126" spans="1:8" ht="12" customHeight="1">
      <c r="A126" s="6" t="s">
        <v>511</v>
      </c>
      <c r="B126" s="6" t="s">
        <v>512</v>
      </c>
      <c r="C126" s="35">
        <v>6.5</v>
      </c>
      <c r="D126" s="33"/>
      <c r="E126" s="6">
        <v>2</v>
      </c>
      <c r="F126" s="9"/>
      <c r="G126" s="9"/>
      <c r="H126" s="9"/>
    </row>
    <row r="127" spans="1:8" ht="12" customHeight="1">
      <c r="A127" s="6" t="s">
        <v>513</v>
      </c>
      <c r="B127" s="6" t="s">
        <v>232</v>
      </c>
      <c r="C127" s="35">
        <v>7.9000000000000057</v>
      </c>
      <c r="D127" s="33"/>
      <c r="E127" s="6">
        <v>2</v>
      </c>
      <c r="F127" s="9">
        <v>2013</v>
      </c>
      <c r="G127" s="9"/>
      <c r="H127" s="9"/>
    </row>
    <row r="128" spans="1:8" ht="12" customHeight="1">
      <c r="A128" s="6" t="s">
        <v>514</v>
      </c>
      <c r="B128" s="6" t="s">
        <v>233</v>
      </c>
      <c r="C128" s="35">
        <v>0.5</v>
      </c>
      <c r="D128" s="33"/>
      <c r="E128" s="6">
        <v>1</v>
      </c>
      <c r="F128" s="9">
        <v>2013</v>
      </c>
      <c r="G128" s="9"/>
      <c r="H128" s="9"/>
    </row>
    <row r="129" spans="1:8" ht="12" customHeight="1">
      <c r="A129" s="6" t="s">
        <v>515</v>
      </c>
      <c r="B129" s="6" t="s">
        <v>234</v>
      </c>
      <c r="C129" s="30">
        <v>12</v>
      </c>
      <c r="D129" s="33"/>
      <c r="E129" s="6">
        <v>3</v>
      </c>
      <c r="F129" s="9">
        <v>2013</v>
      </c>
      <c r="G129" s="9"/>
      <c r="H129" s="9"/>
    </row>
    <row r="130" spans="1:8" ht="12" customHeight="1">
      <c r="A130" s="6" t="s">
        <v>516</v>
      </c>
      <c r="B130" s="6" t="s">
        <v>235</v>
      </c>
      <c r="C130" s="30">
        <v>12.599999999999994</v>
      </c>
      <c r="D130" s="33"/>
      <c r="E130" s="6">
        <v>3</v>
      </c>
      <c r="F130" s="9">
        <v>2013</v>
      </c>
      <c r="G130" s="9"/>
      <c r="H130" s="9"/>
    </row>
    <row r="131" spans="1:8" ht="12" customHeight="1">
      <c r="A131" s="6" t="s">
        <v>640</v>
      </c>
      <c r="B131" s="6" t="s">
        <v>641</v>
      </c>
      <c r="C131" s="30">
        <v>8.0000000000000071</v>
      </c>
      <c r="D131" s="33"/>
      <c r="E131" s="6">
        <v>2</v>
      </c>
      <c r="F131" s="9"/>
      <c r="G131" s="9"/>
      <c r="H131" s="9"/>
    </row>
    <row r="132" spans="1:8" ht="12" customHeight="1">
      <c r="A132" s="6" t="s">
        <v>642</v>
      </c>
      <c r="B132" s="6" t="s">
        <v>643</v>
      </c>
      <c r="C132" s="35">
        <v>10.400000000000006</v>
      </c>
      <c r="D132" s="33"/>
      <c r="E132" s="6">
        <v>3</v>
      </c>
      <c r="F132" s="9"/>
      <c r="G132" s="9"/>
      <c r="H132" s="9"/>
    </row>
    <row r="133" spans="1:8" ht="12" customHeight="1">
      <c r="A133" s="6" t="s">
        <v>517</v>
      </c>
      <c r="B133" s="6" t="s">
        <v>518</v>
      </c>
      <c r="C133" s="35">
        <v>13.700000000000003</v>
      </c>
      <c r="D133" s="33"/>
      <c r="E133" s="6">
        <v>3</v>
      </c>
      <c r="F133" s="9"/>
      <c r="G133" s="9"/>
      <c r="H133" s="9"/>
    </row>
    <row r="134" spans="1:8" ht="12" customHeight="1">
      <c r="A134" s="6" t="s">
        <v>519</v>
      </c>
      <c r="B134" s="6" t="s">
        <v>520</v>
      </c>
      <c r="C134" s="35">
        <v>12.5</v>
      </c>
      <c r="D134" s="33"/>
      <c r="E134" s="6">
        <v>3</v>
      </c>
      <c r="F134" s="9"/>
      <c r="G134" s="9"/>
      <c r="H134" s="9"/>
    </row>
    <row r="135" spans="1:8" ht="12" customHeight="1">
      <c r="A135" s="6" t="s">
        <v>521</v>
      </c>
      <c r="B135" s="6" t="s">
        <v>522</v>
      </c>
      <c r="C135" s="35">
        <v>14.200000000000003</v>
      </c>
      <c r="D135" s="33"/>
      <c r="E135" s="6">
        <v>3</v>
      </c>
      <c r="F135" s="9"/>
      <c r="G135" s="9"/>
      <c r="H135" s="9"/>
    </row>
    <row r="136" spans="1:8" ht="12" customHeight="1">
      <c r="A136" s="6" t="s">
        <v>523</v>
      </c>
      <c r="B136" s="6" t="s">
        <v>524</v>
      </c>
      <c r="C136" s="35">
        <v>15.199999999999996</v>
      </c>
      <c r="D136" s="33"/>
      <c r="E136" s="6">
        <v>4</v>
      </c>
      <c r="F136" s="9"/>
      <c r="G136" s="9"/>
      <c r="H136" s="9"/>
    </row>
    <row r="137" spans="1:8" ht="12" customHeight="1">
      <c r="A137" s="6" t="s">
        <v>532</v>
      </c>
      <c r="B137" s="6" t="s">
        <v>533</v>
      </c>
      <c r="C137" s="35">
        <v>21.900000000000006</v>
      </c>
      <c r="D137" s="33"/>
      <c r="E137" s="6">
        <v>5</v>
      </c>
      <c r="F137" s="9"/>
      <c r="G137" s="9"/>
      <c r="H137" s="9"/>
    </row>
    <row r="138" spans="1:8" ht="12" customHeight="1">
      <c r="A138" s="6" t="s">
        <v>534</v>
      </c>
      <c r="B138" s="6" t="s">
        <v>535</v>
      </c>
      <c r="C138" s="35">
        <v>22.300000000000004</v>
      </c>
      <c r="D138" s="33"/>
      <c r="E138" s="6">
        <v>5</v>
      </c>
      <c r="F138" s="9"/>
      <c r="G138" s="9"/>
      <c r="H138" s="9"/>
    </row>
    <row r="139" spans="1:8" ht="12" customHeight="1">
      <c r="A139" s="6" t="s">
        <v>536</v>
      </c>
      <c r="B139" s="6" t="s">
        <v>537</v>
      </c>
      <c r="C139" s="35">
        <v>27.1</v>
      </c>
      <c r="D139" s="33"/>
      <c r="E139" s="6">
        <v>5</v>
      </c>
      <c r="F139" s="9"/>
      <c r="G139" s="9"/>
      <c r="H139" s="9"/>
    </row>
    <row r="140" spans="1:8" ht="12" customHeight="1">
      <c r="A140" s="6" t="s">
        <v>538</v>
      </c>
      <c r="B140" s="6" t="s">
        <v>539</v>
      </c>
      <c r="C140" s="35">
        <v>28.900000000000006</v>
      </c>
      <c r="D140" s="33"/>
      <c r="E140" s="6">
        <v>5</v>
      </c>
      <c r="F140" s="9"/>
      <c r="G140" s="9"/>
      <c r="H140" s="9"/>
    </row>
    <row r="141" spans="1:8" ht="12" customHeight="1">
      <c r="A141" s="6" t="s">
        <v>540</v>
      </c>
      <c r="B141" s="6" t="s">
        <v>541</v>
      </c>
      <c r="C141" s="35">
        <v>26.699999999999996</v>
      </c>
      <c r="D141" s="33"/>
      <c r="E141" s="6">
        <v>5</v>
      </c>
      <c r="F141" s="9"/>
      <c r="G141" s="9"/>
      <c r="H141" s="9"/>
    </row>
    <row r="142" spans="1:8" ht="12" customHeight="1">
      <c r="A142" s="6" t="s">
        <v>542</v>
      </c>
      <c r="B142" s="6" t="s">
        <v>543</v>
      </c>
      <c r="C142" s="35">
        <v>24.5</v>
      </c>
      <c r="D142" s="33"/>
      <c r="E142" s="6">
        <v>5</v>
      </c>
      <c r="F142" s="9"/>
      <c r="G142" s="9"/>
      <c r="H142" s="9"/>
    </row>
    <row r="143" spans="1:8" ht="12" customHeight="1">
      <c r="A143" s="6" t="s">
        <v>544</v>
      </c>
      <c r="B143" s="6" t="s">
        <v>545</v>
      </c>
      <c r="C143" s="35">
        <v>28.6</v>
      </c>
      <c r="D143" s="33"/>
      <c r="E143" s="6">
        <v>5</v>
      </c>
      <c r="F143" s="9"/>
      <c r="G143" s="9"/>
      <c r="H143" s="9"/>
    </row>
    <row r="144" spans="1:8" ht="12" customHeight="1">
      <c r="A144" s="6" t="s">
        <v>546</v>
      </c>
      <c r="B144" s="6" t="s">
        <v>547</v>
      </c>
      <c r="C144" s="35">
        <v>19.899999999999999</v>
      </c>
      <c r="D144" s="33"/>
      <c r="E144" s="6">
        <v>4</v>
      </c>
      <c r="F144" s="9"/>
      <c r="G144" s="9"/>
      <c r="H144" s="9"/>
    </row>
    <row r="145" spans="1:8" ht="12" customHeight="1">
      <c r="A145" s="6" t="s">
        <v>332</v>
      </c>
      <c r="B145" s="6" t="s">
        <v>341</v>
      </c>
      <c r="C145" s="35">
        <v>13.899999999999991</v>
      </c>
      <c r="D145" s="33"/>
      <c r="E145" s="6">
        <v>3</v>
      </c>
      <c r="F145" s="9"/>
      <c r="G145" s="9"/>
      <c r="H145" s="9"/>
    </row>
    <row r="146" spans="1:8" ht="12" customHeight="1">
      <c r="A146" s="6" t="s">
        <v>333</v>
      </c>
      <c r="B146" s="6" t="s">
        <v>342</v>
      </c>
      <c r="C146" s="35">
        <v>14.799999999999997</v>
      </c>
      <c r="D146" s="33"/>
      <c r="E146" s="6">
        <v>3</v>
      </c>
      <c r="F146" s="9"/>
      <c r="G146" s="9"/>
      <c r="H146" s="9"/>
    </row>
    <row r="147" spans="1:8" ht="12" customHeight="1">
      <c r="A147" s="6" t="s">
        <v>334</v>
      </c>
      <c r="B147" s="6" t="s">
        <v>525</v>
      </c>
      <c r="C147" s="35">
        <v>16.900000000000006</v>
      </c>
      <c r="D147" s="33"/>
      <c r="E147" s="6">
        <v>4</v>
      </c>
      <c r="F147" s="9"/>
      <c r="G147" s="9"/>
      <c r="H147" s="9"/>
    </row>
    <row r="148" spans="1:8" ht="12" customHeight="1">
      <c r="A148" s="6" t="s">
        <v>335</v>
      </c>
      <c r="B148" s="6" t="s">
        <v>526</v>
      </c>
      <c r="C148" s="35">
        <v>15.899999999999991</v>
      </c>
      <c r="D148" s="33"/>
      <c r="E148" s="6">
        <v>4</v>
      </c>
      <c r="F148" s="9"/>
      <c r="G148" s="9"/>
      <c r="H148" s="9"/>
    </row>
    <row r="149" spans="1:8" ht="12" customHeight="1">
      <c r="A149" s="6" t="s">
        <v>336</v>
      </c>
      <c r="B149" s="6" t="s">
        <v>527</v>
      </c>
      <c r="C149" s="35">
        <v>14.099999999999994</v>
      </c>
      <c r="D149" s="33"/>
      <c r="E149" s="6">
        <v>3</v>
      </c>
      <c r="F149" s="9"/>
      <c r="G149" s="9"/>
      <c r="H149" s="9"/>
    </row>
    <row r="150" spans="1:8" ht="12" customHeight="1">
      <c r="A150" s="6" t="s">
        <v>337</v>
      </c>
      <c r="B150" s="6" t="s">
        <v>528</v>
      </c>
      <c r="C150" s="35">
        <v>13.099999999999994</v>
      </c>
      <c r="D150" s="33"/>
      <c r="E150" s="6">
        <v>3</v>
      </c>
      <c r="F150" s="9"/>
      <c r="G150" s="9"/>
      <c r="H150" s="9"/>
    </row>
    <row r="151" spans="1:8" ht="12" customHeight="1">
      <c r="A151" s="6" t="s">
        <v>338</v>
      </c>
      <c r="B151" s="6" t="s">
        <v>529</v>
      </c>
      <c r="C151" s="35">
        <v>15.399999999999999</v>
      </c>
      <c r="D151" s="33"/>
      <c r="E151" s="6">
        <v>4</v>
      </c>
      <c r="F151" s="9"/>
      <c r="G151" s="9"/>
      <c r="H151" s="9"/>
    </row>
    <row r="152" spans="1:8" ht="12" customHeight="1">
      <c r="A152" s="6" t="s">
        <v>339</v>
      </c>
      <c r="B152" s="6" t="s">
        <v>530</v>
      </c>
      <c r="C152" s="35">
        <v>14.200000000000003</v>
      </c>
      <c r="D152" s="33"/>
      <c r="E152" s="6">
        <v>3</v>
      </c>
      <c r="F152" s="9"/>
      <c r="G152" s="9"/>
      <c r="H152" s="9"/>
    </row>
    <row r="153" spans="1:8" ht="12" customHeight="1">
      <c r="A153" s="6" t="s">
        <v>340</v>
      </c>
      <c r="B153" s="6" t="s">
        <v>531</v>
      </c>
      <c r="C153" s="35">
        <v>16.699999999999996</v>
      </c>
      <c r="D153" s="33"/>
      <c r="E153" s="6">
        <v>4</v>
      </c>
      <c r="F153" s="9"/>
      <c r="G153" s="9"/>
      <c r="H153" s="9"/>
    </row>
    <row r="154" spans="1:8" ht="12" customHeight="1">
      <c r="A154" s="6" t="s">
        <v>548</v>
      </c>
      <c r="B154" s="6" t="s">
        <v>285</v>
      </c>
      <c r="C154" s="35">
        <v>10.900000000000006</v>
      </c>
      <c r="D154" s="33"/>
      <c r="E154" s="6">
        <v>3</v>
      </c>
      <c r="F154" s="9"/>
      <c r="G154" s="9"/>
      <c r="H154" s="9"/>
    </row>
    <row r="155" spans="1:8" ht="12" customHeight="1">
      <c r="A155" s="6" t="s">
        <v>549</v>
      </c>
      <c r="B155" s="6" t="s">
        <v>284</v>
      </c>
      <c r="C155" s="35">
        <v>6.2000000000000028</v>
      </c>
      <c r="D155" s="33"/>
      <c r="E155" s="6">
        <v>2</v>
      </c>
      <c r="F155" s="9"/>
      <c r="G155" s="9"/>
      <c r="H155" s="9"/>
    </row>
    <row r="156" spans="1:8" ht="12" customHeight="1">
      <c r="A156" s="14" t="s">
        <v>550</v>
      </c>
      <c r="B156" s="6" t="s">
        <v>283</v>
      </c>
      <c r="C156" s="35">
        <v>4.4000000000000057</v>
      </c>
      <c r="D156" s="33"/>
      <c r="E156" s="6">
        <v>1</v>
      </c>
      <c r="F156" s="9"/>
      <c r="G156" s="9"/>
      <c r="H156" s="9"/>
    </row>
    <row r="157" spans="1:8" ht="12" customHeight="1">
      <c r="A157" s="14" t="s">
        <v>551</v>
      </c>
      <c r="B157" s="14" t="s">
        <v>552</v>
      </c>
      <c r="C157" s="35">
        <v>13</v>
      </c>
      <c r="D157" s="33"/>
      <c r="E157" s="6">
        <v>3</v>
      </c>
      <c r="F157" s="8"/>
      <c r="G157" s="8"/>
      <c r="H157" s="9"/>
    </row>
    <row r="158" spans="1:8" ht="12" customHeight="1">
      <c r="A158" s="14" t="s">
        <v>553</v>
      </c>
      <c r="B158" s="14" t="s">
        <v>554</v>
      </c>
      <c r="C158" s="35">
        <v>12.200000000000003</v>
      </c>
      <c r="D158" s="33"/>
      <c r="E158" s="6">
        <v>3</v>
      </c>
      <c r="F158" s="8"/>
      <c r="G158" s="8"/>
      <c r="H158" s="8"/>
    </row>
    <row r="159" spans="1:8" ht="12" customHeight="1">
      <c r="A159" s="6" t="s">
        <v>555</v>
      </c>
      <c r="B159" s="6" t="s">
        <v>556</v>
      </c>
      <c r="C159" s="35">
        <v>14.899999999999991</v>
      </c>
      <c r="D159" s="33"/>
      <c r="E159" s="6">
        <v>3</v>
      </c>
      <c r="F159" s="8"/>
      <c r="G159" s="8"/>
      <c r="H159" s="8"/>
    </row>
    <row r="160" spans="1:8" ht="12" customHeight="1">
      <c r="A160" s="14" t="s">
        <v>557</v>
      </c>
      <c r="B160" s="14" t="s">
        <v>558</v>
      </c>
      <c r="C160" s="35">
        <v>15</v>
      </c>
      <c r="D160" s="33"/>
      <c r="E160" s="6">
        <v>4</v>
      </c>
      <c r="F160" s="8"/>
      <c r="G160" s="8"/>
      <c r="H160" s="8"/>
    </row>
    <row r="161" spans="1:8" ht="12" customHeight="1">
      <c r="A161" s="14" t="s">
        <v>559</v>
      </c>
      <c r="B161" s="14" t="s">
        <v>560</v>
      </c>
      <c r="C161" s="35">
        <v>11.600000000000001</v>
      </c>
      <c r="D161" s="33"/>
      <c r="E161" s="6">
        <v>3</v>
      </c>
      <c r="F161" s="8"/>
      <c r="G161" s="8"/>
      <c r="H161" s="8"/>
    </row>
    <row r="162" spans="1:8" ht="12" customHeight="1">
      <c r="A162" s="14" t="s">
        <v>561</v>
      </c>
      <c r="B162" s="14" t="s">
        <v>562</v>
      </c>
      <c r="C162" s="35">
        <v>12.300000000000004</v>
      </c>
      <c r="D162" s="33"/>
      <c r="E162" s="6">
        <v>3</v>
      </c>
      <c r="F162" s="8"/>
      <c r="G162" s="8"/>
      <c r="H162" s="8"/>
    </row>
    <row r="163" spans="1:8" ht="12" customHeight="1">
      <c r="A163" s="14" t="s">
        <v>563</v>
      </c>
      <c r="B163" s="14" t="s">
        <v>564</v>
      </c>
      <c r="C163" s="35">
        <v>12.600000000000009</v>
      </c>
      <c r="D163" s="33"/>
      <c r="E163" s="6">
        <v>3</v>
      </c>
      <c r="F163" s="8"/>
      <c r="G163" s="8"/>
      <c r="H163" s="8"/>
    </row>
    <row r="164" spans="1:8" ht="12" customHeight="1">
      <c r="A164" s="14" t="s">
        <v>565</v>
      </c>
      <c r="B164" s="14" t="s">
        <v>566</v>
      </c>
      <c r="C164" s="30">
        <v>12</v>
      </c>
      <c r="D164" s="33"/>
      <c r="E164" s="6">
        <v>3</v>
      </c>
      <c r="F164" s="8"/>
      <c r="G164" s="8"/>
      <c r="H164" s="8"/>
    </row>
    <row r="165" spans="1:8" ht="12" customHeight="1">
      <c r="A165" s="14" t="s">
        <v>567</v>
      </c>
      <c r="B165" s="14" t="s">
        <v>568</v>
      </c>
      <c r="C165" s="35">
        <v>27.800000000000004</v>
      </c>
      <c r="D165" s="33"/>
      <c r="E165" s="6">
        <v>5</v>
      </c>
      <c r="F165" s="8"/>
      <c r="G165" s="8"/>
      <c r="H165" s="8"/>
    </row>
    <row r="166" spans="1:8" ht="12" customHeight="1">
      <c r="A166" s="14" t="s">
        <v>569</v>
      </c>
      <c r="B166" s="14" t="s">
        <v>0</v>
      </c>
      <c r="C166" s="35">
        <v>7.6000000000000085</v>
      </c>
      <c r="D166" s="33"/>
      <c r="E166" s="6">
        <v>2</v>
      </c>
      <c r="F166" s="8"/>
      <c r="G166" s="8"/>
      <c r="H166" s="8"/>
    </row>
    <row r="167" spans="1:8" ht="12" customHeight="1">
      <c r="A167" s="14" t="s">
        <v>1</v>
      </c>
      <c r="B167" s="14" t="s">
        <v>2</v>
      </c>
      <c r="C167" s="30">
        <v>10.200000000000003</v>
      </c>
      <c r="D167" s="33"/>
      <c r="E167" s="6">
        <v>3</v>
      </c>
      <c r="F167" s="8"/>
      <c r="G167" s="8"/>
      <c r="H167" s="8"/>
    </row>
    <row r="168" spans="1:8" ht="12" customHeight="1">
      <c r="A168" s="6" t="s">
        <v>3</v>
      </c>
      <c r="B168" s="6" t="s">
        <v>4</v>
      </c>
      <c r="C168" s="35">
        <v>11.299999999999997</v>
      </c>
      <c r="D168" s="33"/>
      <c r="E168" s="6">
        <v>3</v>
      </c>
      <c r="F168" s="8"/>
      <c r="G168" s="8"/>
      <c r="H168" s="8"/>
    </row>
    <row r="169" spans="1:8" ht="12" customHeight="1">
      <c r="A169" s="6" t="s">
        <v>5</v>
      </c>
      <c r="B169" s="6" t="s">
        <v>6</v>
      </c>
      <c r="C169" s="35">
        <v>10.200000000000003</v>
      </c>
      <c r="D169" s="33"/>
      <c r="E169" s="6">
        <v>3</v>
      </c>
      <c r="F169" s="8"/>
      <c r="G169" s="8"/>
      <c r="H169" s="8"/>
    </row>
    <row r="170" spans="1:8" ht="12" customHeight="1">
      <c r="A170" s="6" t="s">
        <v>7</v>
      </c>
      <c r="B170" s="6" t="s">
        <v>8</v>
      </c>
      <c r="C170" s="35">
        <v>9.2999999999999972</v>
      </c>
      <c r="D170" s="33"/>
      <c r="E170" s="6">
        <v>2</v>
      </c>
      <c r="F170" s="8"/>
      <c r="G170" s="8"/>
      <c r="H170" s="8"/>
    </row>
    <row r="171" spans="1:8" ht="12" customHeight="1">
      <c r="A171" s="6" t="s">
        <v>9</v>
      </c>
      <c r="B171" s="6" t="s">
        <v>10</v>
      </c>
      <c r="C171" s="35">
        <v>8.7999999999999972</v>
      </c>
      <c r="D171" s="33"/>
      <c r="E171" s="6">
        <v>2</v>
      </c>
      <c r="F171" s="8"/>
      <c r="G171" s="8"/>
      <c r="H171" s="8"/>
    </row>
    <row r="172" spans="1:8" ht="12" customHeight="1">
      <c r="A172" s="6" t="s">
        <v>11</v>
      </c>
      <c r="B172" s="6" t="s">
        <v>12</v>
      </c>
      <c r="C172" s="35">
        <v>8.7000000000000028</v>
      </c>
      <c r="D172" s="33"/>
      <c r="E172" s="6">
        <v>2</v>
      </c>
      <c r="F172" s="8"/>
      <c r="G172" s="8"/>
      <c r="H172" s="8"/>
    </row>
    <row r="173" spans="1:8" ht="12" customHeight="1">
      <c r="A173" s="6" t="s">
        <v>13</v>
      </c>
      <c r="B173" s="6" t="s">
        <v>14</v>
      </c>
      <c r="C173" s="35">
        <v>10.600000000000009</v>
      </c>
      <c r="D173" s="33"/>
      <c r="E173" s="6">
        <v>3</v>
      </c>
      <c r="F173" s="8"/>
      <c r="G173" s="8"/>
      <c r="H173" s="8"/>
    </row>
    <row r="174" spans="1:8" ht="12" customHeight="1">
      <c r="A174" s="6" t="s">
        <v>15</v>
      </c>
      <c r="B174" s="6" t="s">
        <v>16</v>
      </c>
      <c r="C174" s="35">
        <v>11.5</v>
      </c>
      <c r="D174" s="33"/>
      <c r="E174" s="6">
        <v>3</v>
      </c>
      <c r="F174" s="8"/>
      <c r="G174" s="8"/>
      <c r="H174" s="8"/>
    </row>
    <row r="175" spans="1:8" ht="12" customHeight="1">
      <c r="A175" s="6" t="s">
        <v>17</v>
      </c>
      <c r="B175" s="6" t="s">
        <v>18</v>
      </c>
      <c r="C175" s="35">
        <v>11.699999999999989</v>
      </c>
      <c r="D175" s="33"/>
      <c r="E175" s="6">
        <v>3</v>
      </c>
      <c r="F175" s="8"/>
      <c r="G175" s="8"/>
      <c r="H175" s="8"/>
    </row>
    <row r="176" spans="1:8" ht="12" customHeight="1">
      <c r="A176" s="6" t="s">
        <v>19</v>
      </c>
      <c r="B176" s="6" t="s">
        <v>20</v>
      </c>
      <c r="C176" s="35">
        <v>11</v>
      </c>
      <c r="D176" s="33"/>
      <c r="E176" s="6">
        <v>3</v>
      </c>
      <c r="F176" s="8"/>
      <c r="G176" s="8"/>
      <c r="H176" s="8"/>
    </row>
    <row r="177" spans="1:8" ht="12" customHeight="1">
      <c r="A177" s="6" t="s">
        <v>21</v>
      </c>
      <c r="B177" s="6" t="s">
        <v>22</v>
      </c>
      <c r="C177" s="35">
        <v>12.5</v>
      </c>
      <c r="D177" s="33"/>
      <c r="E177" s="6">
        <v>3</v>
      </c>
      <c r="F177" s="8"/>
      <c r="G177" s="8"/>
      <c r="H177" s="8"/>
    </row>
    <row r="178" spans="1:8" ht="12" customHeight="1">
      <c r="A178" s="6" t="s">
        <v>23</v>
      </c>
      <c r="B178" s="6" t="s">
        <v>24</v>
      </c>
      <c r="C178" s="35">
        <v>10.799999999999997</v>
      </c>
      <c r="D178" s="33"/>
      <c r="E178" s="6">
        <v>3</v>
      </c>
      <c r="F178" s="8"/>
      <c r="G178" s="8"/>
      <c r="H178" s="8"/>
    </row>
    <row r="179" spans="1:8" ht="12" customHeight="1">
      <c r="A179" s="6" t="s">
        <v>25</v>
      </c>
      <c r="B179" s="6" t="s">
        <v>26</v>
      </c>
      <c r="C179" s="35">
        <v>9.7000000000000028</v>
      </c>
      <c r="D179" s="33"/>
      <c r="E179" s="6">
        <v>2</v>
      </c>
      <c r="F179" s="8"/>
      <c r="G179" s="8"/>
      <c r="H179" s="8"/>
    </row>
    <row r="180" spans="1:8" ht="12" customHeight="1">
      <c r="A180" s="6" t="s">
        <v>27</v>
      </c>
      <c r="B180" s="6" t="s">
        <v>28</v>
      </c>
      <c r="C180" s="35">
        <v>7.5</v>
      </c>
      <c r="D180" s="33"/>
      <c r="E180" s="6">
        <v>2</v>
      </c>
      <c r="F180" s="8"/>
      <c r="G180" s="8"/>
      <c r="H180" s="8"/>
    </row>
    <row r="181" spans="1:8" ht="12" customHeight="1">
      <c r="A181" s="6" t="s">
        <v>29</v>
      </c>
      <c r="B181" s="6" t="s">
        <v>30</v>
      </c>
      <c r="C181" s="35">
        <v>8.4000000000000057</v>
      </c>
      <c r="D181" s="33"/>
      <c r="E181" s="6">
        <v>2</v>
      </c>
      <c r="F181" s="8"/>
      <c r="G181" s="8"/>
      <c r="H181" s="8"/>
    </row>
    <row r="182" spans="1:8" ht="12" customHeight="1">
      <c r="A182" s="6" t="s">
        <v>31</v>
      </c>
      <c r="B182" s="6" t="s">
        <v>32</v>
      </c>
      <c r="C182" s="35">
        <v>9.2000000000000028</v>
      </c>
      <c r="D182" s="33"/>
      <c r="E182" s="6">
        <v>2</v>
      </c>
      <c r="F182" s="8"/>
      <c r="G182" s="8"/>
      <c r="H182" s="8"/>
    </row>
    <row r="183" spans="1:8" ht="12" customHeight="1">
      <c r="A183" s="6" t="s">
        <v>33</v>
      </c>
      <c r="B183" s="6" t="s">
        <v>34</v>
      </c>
      <c r="C183" s="35">
        <v>9.6000000000000085</v>
      </c>
      <c r="D183" s="33"/>
      <c r="E183" s="6">
        <v>2</v>
      </c>
      <c r="F183" s="8"/>
      <c r="G183" s="8"/>
      <c r="H183" s="8"/>
    </row>
    <row r="184" spans="1:8" ht="12" customHeight="1">
      <c r="A184" s="6" t="s">
        <v>35</v>
      </c>
      <c r="B184" s="6" t="s">
        <v>36</v>
      </c>
      <c r="C184" s="35">
        <v>9.5</v>
      </c>
      <c r="D184" s="33"/>
      <c r="E184" s="6">
        <v>2</v>
      </c>
      <c r="F184" s="8"/>
      <c r="G184" s="8"/>
      <c r="H184" s="8"/>
    </row>
    <row r="185" spans="1:8" ht="12" customHeight="1">
      <c r="A185" s="6" t="s">
        <v>37</v>
      </c>
      <c r="B185" s="6" t="s">
        <v>38</v>
      </c>
      <c r="C185" s="35">
        <v>9.5999999999999943</v>
      </c>
      <c r="D185" s="33"/>
      <c r="E185" s="6">
        <v>2</v>
      </c>
      <c r="F185" s="8"/>
      <c r="G185" s="8"/>
      <c r="H185" s="8"/>
    </row>
    <row r="186" spans="1:8" ht="12" customHeight="1">
      <c r="A186" s="6" t="s">
        <v>39</v>
      </c>
      <c r="B186" s="6" t="s">
        <v>40</v>
      </c>
      <c r="C186" s="35">
        <v>11.399999999999991</v>
      </c>
      <c r="D186" s="33"/>
      <c r="E186" s="6">
        <v>3</v>
      </c>
      <c r="F186" s="8"/>
      <c r="G186" s="8"/>
      <c r="H186" s="8"/>
    </row>
    <row r="187" spans="1:8" ht="12" customHeight="1">
      <c r="A187" s="6" t="s">
        <v>41</v>
      </c>
      <c r="B187" s="6" t="s">
        <v>350</v>
      </c>
      <c r="C187" s="35">
        <v>12.700000000000003</v>
      </c>
      <c r="D187" s="33"/>
      <c r="E187" s="6">
        <v>3</v>
      </c>
      <c r="F187" s="8"/>
      <c r="G187" s="8"/>
      <c r="H187" s="8"/>
    </row>
    <row r="188" spans="1:8" ht="12" customHeight="1">
      <c r="A188" s="6" t="s">
        <v>42</v>
      </c>
      <c r="B188" s="6" t="s">
        <v>43</v>
      </c>
      <c r="C188" s="35">
        <v>11.799999999999997</v>
      </c>
      <c r="D188" s="33"/>
      <c r="E188" s="6">
        <v>3</v>
      </c>
      <c r="F188" s="8"/>
      <c r="G188" s="8"/>
      <c r="H188" s="8"/>
    </row>
    <row r="189" spans="1:8" ht="12" customHeight="1">
      <c r="A189" s="14" t="s">
        <v>44</v>
      </c>
      <c r="B189" s="14" t="s">
        <v>351</v>
      </c>
      <c r="C189" s="35">
        <v>12.799999999999997</v>
      </c>
      <c r="D189" s="33"/>
      <c r="E189" s="6">
        <v>3</v>
      </c>
      <c r="F189" s="8"/>
      <c r="G189" s="8"/>
      <c r="H189" s="8"/>
    </row>
    <row r="190" spans="1:8" ht="12" customHeight="1">
      <c r="A190" s="14" t="s">
        <v>45</v>
      </c>
      <c r="B190" s="14" t="s">
        <v>352</v>
      </c>
      <c r="C190" s="35">
        <v>12.799999999999997</v>
      </c>
      <c r="D190" s="33"/>
      <c r="E190" s="6">
        <v>3</v>
      </c>
      <c r="F190" s="8"/>
      <c r="G190" s="8"/>
      <c r="H190" s="8"/>
    </row>
    <row r="191" spans="1:8" ht="12" customHeight="1">
      <c r="A191" s="14" t="s">
        <v>46</v>
      </c>
      <c r="B191" s="14" t="s">
        <v>47</v>
      </c>
      <c r="C191" s="35">
        <v>10.599999999999994</v>
      </c>
      <c r="D191" s="33"/>
      <c r="E191" s="6">
        <v>3</v>
      </c>
      <c r="F191" s="8"/>
      <c r="G191" s="8"/>
      <c r="H191" s="8"/>
    </row>
    <row r="192" spans="1:8" ht="12" customHeight="1">
      <c r="A192" s="14" t="s">
        <v>48</v>
      </c>
      <c r="B192" s="14" t="s">
        <v>49</v>
      </c>
      <c r="C192" s="35">
        <v>13.999999999999993</v>
      </c>
      <c r="D192" s="33"/>
      <c r="E192" s="6">
        <v>3</v>
      </c>
      <c r="F192" s="8"/>
      <c r="G192" s="8"/>
      <c r="H192" s="8"/>
    </row>
    <row r="193" spans="1:8" ht="12" customHeight="1">
      <c r="A193" s="14" t="s">
        <v>50</v>
      </c>
      <c r="B193" s="14" t="s">
        <v>353</v>
      </c>
      <c r="C193" s="35">
        <v>12.899999999999999</v>
      </c>
      <c r="D193" s="33"/>
      <c r="E193" s="6">
        <v>3</v>
      </c>
      <c r="F193" s="8"/>
      <c r="G193" s="8"/>
      <c r="H193" s="8"/>
    </row>
    <row r="194" spans="1:8" ht="12" customHeight="1">
      <c r="A194" s="14" t="s">
        <v>51</v>
      </c>
      <c r="B194" s="14" t="s">
        <v>52</v>
      </c>
      <c r="C194" s="35">
        <v>11.600000000000001</v>
      </c>
      <c r="D194" s="33"/>
      <c r="E194" s="6">
        <v>3</v>
      </c>
      <c r="F194" s="8"/>
      <c r="G194" s="8"/>
      <c r="H194" s="8"/>
    </row>
    <row r="195" spans="1:8" ht="12" customHeight="1">
      <c r="A195" s="14" t="s">
        <v>53</v>
      </c>
      <c r="B195" s="14" t="s">
        <v>54</v>
      </c>
      <c r="C195" s="35">
        <v>17</v>
      </c>
      <c r="D195" s="33"/>
      <c r="E195" s="6">
        <v>4</v>
      </c>
      <c r="F195" s="8"/>
      <c r="G195" s="8"/>
      <c r="H195" s="8"/>
    </row>
    <row r="196" spans="1:8" ht="12" customHeight="1">
      <c r="A196" s="14" t="s">
        <v>55</v>
      </c>
      <c r="B196" s="14" t="s">
        <v>56</v>
      </c>
      <c r="C196" s="35">
        <v>14.699999999999996</v>
      </c>
      <c r="D196" s="33"/>
      <c r="E196" s="6">
        <v>3</v>
      </c>
      <c r="F196" s="8"/>
      <c r="G196" s="8"/>
      <c r="H196" s="8"/>
    </row>
    <row r="197" spans="1:8" ht="12" customHeight="1">
      <c r="A197" s="14" t="s">
        <v>57</v>
      </c>
      <c r="B197" s="14" t="s">
        <v>58</v>
      </c>
      <c r="C197" s="35">
        <v>12.700000000000003</v>
      </c>
      <c r="D197" s="33"/>
      <c r="E197" s="6">
        <v>3</v>
      </c>
      <c r="F197" s="8"/>
      <c r="G197" s="8"/>
      <c r="H197" s="8"/>
    </row>
    <row r="198" spans="1:8" ht="12" customHeight="1">
      <c r="A198" s="14" t="s">
        <v>59</v>
      </c>
      <c r="B198" s="14" t="s">
        <v>354</v>
      </c>
      <c r="C198" s="35">
        <v>14.100000000000001</v>
      </c>
      <c r="D198" s="33"/>
      <c r="E198" s="6">
        <v>3</v>
      </c>
      <c r="F198" s="8"/>
      <c r="G198" s="8"/>
      <c r="H198" s="8"/>
    </row>
    <row r="199" spans="1:8" ht="12" customHeight="1">
      <c r="A199" s="14" t="s">
        <v>60</v>
      </c>
      <c r="B199" s="14" t="s">
        <v>61</v>
      </c>
      <c r="C199" s="35">
        <v>16.299999999999997</v>
      </c>
      <c r="D199" s="33"/>
      <c r="E199" s="6">
        <v>4</v>
      </c>
      <c r="F199" s="8"/>
      <c r="G199" s="8"/>
      <c r="H199" s="8"/>
    </row>
    <row r="200" spans="1:8" ht="12" customHeight="1">
      <c r="A200" s="14" t="s">
        <v>62</v>
      </c>
      <c r="B200" s="14" t="s">
        <v>63</v>
      </c>
      <c r="C200" s="35">
        <v>16.200000000000003</v>
      </c>
      <c r="D200" s="33"/>
      <c r="E200" s="6">
        <v>4</v>
      </c>
      <c r="F200" s="8"/>
      <c r="G200" s="8"/>
      <c r="H200" s="8"/>
    </row>
    <row r="201" spans="1:8" ht="12" customHeight="1">
      <c r="A201" s="14" t="s">
        <v>64</v>
      </c>
      <c r="B201" s="14" t="s">
        <v>355</v>
      </c>
      <c r="C201" s="35">
        <v>13.299999999999997</v>
      </c>
      <c r="D201" s="33"/>
      <c r="E201" s="6">
        <v>3</v>
      </c>
      <c r="F201" s="8"/>
      <c r="G201" s="8"/>
      <c r="H201" s="8"/>
    </row>
    <row r="202" spans="1:8" ht="12" customHeight="1">
      <c r="A202" s="14" t="s">
        <v>65</v>
      </c>
      <c r="B202" s="14" t="s">
        <v>66</v>
      </c>
      <c r="C202" s="35">
        <v>16.599999999999994</v>
      </c>
      <c r="D202" s="33"/>
      <c r="E202" s="6">
        <v>4</v>
      </c>
      <c r="F202" s="8"/>
      <c r="G202" s="8"/>
      <c r="H202" s="8"/>
    </row>
    <row r="203" spans="1:8" ht="12" customHeight="1">
      <c r="A203" s="14" t="s">
        <v>67</v>
      </c>
      <c r="B203" s="14" t="s">
        <v>68</v>
      </c>
      <c r="C203" s="35">
        <v>8.7999999999999972</v>
      </c>
      <c r="D203" s="33"/>
      <c r="E203" s="6">
        <v>2</v>
      </c>
      <c r="F203" s="8"/>
      <c r="G203" s="8"/>
      <c r="H203" s="8"/>
    </row>
    <row r="204" spans="1:8" ht="12" customHeight="1">
      <c r="A204" s="14" t="s">
        <v>69</v>
      </c>
      <c r="B204" s="14" t="s">
        <v>70</v>
      </c>
      <c r="C204" s="35">
        <v>6</v>
      </c>
      <c r="D204" s="33"/>
      <c r="E204" s="6">
        <v>2</v>
      </c>
      <c r="F204" s="8"/>
      <c r="G204" s="8"/>
      <c r="H204" s="8"/>
    </row>
    <row r="205" spans="1:8" ht="12" customHeight="1">
      <c r="A205" s="6" t="s">
        <v>71</v>
      </c>
      <c r="B205" s="6" t="s">
        <v>72</v>
      </c>
      <c r="C205" s="35">
        <v>7</v>
      </c>
      <c r="D205" s="33"/>
      <c r="E205" s="6">
        <v>2</v>
      </c>
      <c r="F205" s="8"/>
      <c r="G205" s="8"/>
      <c r="H205" s="8"/>
    </row>
    <row r="206" spans="1:8" ht="12" customHeight="1">
      <c r="A206" s="6" t="s">
        <v>73</v>
      </c>
      <c r="B206" s="6" t="s">
        <v>74</v>
      </c>
      <c r="C206" s="35">
        <v>3.4000000000000057</v>
      </c>
      <c r="D206" s="33"/>
      <c r="E206" s="6">
        <v>1</v>
      </c>
      <c r="F206" s="8"/>
      <c r="G206" s="8"/>
      <c r="H206" s="8"/>
    </row>
    <row r="207" spans="1:8" ht="12" customHeight="1">
      <c r="A207" s="6" t="s">
        <v>75</v>
      </c>
      <c r="B207" s="6" t="s">
        <v>76</v>
      </c>
      <c r="C207" s="35">
        <v>6.2000000000000028</v>
      </c>
      <c r="D207" s="33"/>
      <c r="E207" s="6">
        <v>2</v>
      </c>
      <c r="F207" s="8"/>
      <c r="G207" s="8"/>
      <c r="H207" s="8"/>
    </row>
    <row r="208" spans="1:8" ht="12" customHeight="1">
      <c r="A208" s="6" t="s">
        <v>77</v>
      </c>
      <c r="B208" s="6" t="s">
        <v>356</v>
      </c>
      <c r="C208" s="35">
        <v>11.900000000000006</v>
      </c>
      <c r="D208" s="33"/>
      <c r="E208" s="6">
        <v>3</v>
      </c>
      <c r="F208" s="8"/>
      <c r="G208" s="8"/>
      <c r="H208" s="8"/>
    </row>
    <row r="209" spans="1:8" ht="12" customHeight="1">
      <c r="A209" s="6" t="s">
        <v>78</v>
      </c>
      <c r="B209" s="6" t="s">
        <v>357</v>
      </c>
      <c r="C209" s="35">
        <v>5.3000000000000114</v>
      </c>
      <c r="D209" s="33"/>
      <c r="E209" s="6">
        <v>2</v>
      </c>
      <c r="F209" s="8"/>
      <c r="G209" s="8"/>
      <c r="H209" s="8"/>
    </row>
    <row r="210" spans="1:8" ht="12" customHeight="1">
      <c r="A210" s="6" t="s">
        <v>79</v>
      </c>
      <c r="B210" s="6" t="s">
        <v>80</v>
      </c>
      <c r="C210" s="35">
        <v>14.499999999999993</v>
      </c>
      <c r="D210" s="33"/>
      <c r="E210" s="6">
        <v>3</v>
      </c>
      <c r="F210" s="8"/>
      <c r="G210" s="8"/>
      <c r="H210" s="8"/>
    </row>
    <row r="211" spans="1:8" ht="12" customHeight="1">
      <c r="A211" s="6" t="s">
        <v>81</v>
      </c>
      <c r="B211" s="6" t="s">
        <v>82</v>
      </c>
      <c r="C211" s="35">
        <v>17.699999999999996</v>
      </c>
      <c r="D211" s="33"/>
      <c r="E211" s="6">
        <v>4</v>
      </c>
      <c r="F211" s="8"/>
      <c r="G211" s="8"/>
      <c r="H211" s="8"/>
    </row>
    <row r="212" spans="1:8" ht="12" customHeight="1">
      <c r="A212" s="14" t="s">
        <v>83</v>
      </c>
      <c r="B212" s="14" t="s">
        <v>84</v>
      </c>
      <c r="C212" s="35">
        <v>10.599999999999994</v>
      </c>
      <c r="D212" s="33"/>
      <c r="E212" s="6">
        <v>3</v>
      </c>
      <c r="F212" s="8"/>
      <c r="G212" s="8"/>
      <c r="H212" s="8"/>
    </row>
    <row r="213" spans="1:8" ht="12" customHeight="1">
      <c r="A213" s="14" t="s">
        <v>85</v>
      </c>
      <c r="B213" s="14" t="s">
        <v>86</v>
      </c>
      <c r="C213" s="35">
        <v>26.099999999999994</v>
      </c>
      <c r="D213" s="33"/>
      <c r="E213" s="6">
        <v>5</v>
      </c>
      <c r="F213" s="8"/>
      <c r="G213" s="8"/>
      <c r="H213" s="8"/>
    </row>
    <row r="214" spans="1:8" ht="12" customHeight="1">
      <c r="A214" s="14" t="s">
        <v>87</v>
      </c>
      <c r="B214" s="14" t="s">
        <v>88</v>
      </c>
      <c r="C214" s="35">
        <v>18.899999999999991</v>
      </c>
      <c r="D214" s="33"/>
      <c r="E214" s="6">
        <v>4</v>
      </c>
      <c r="F214" s="8"/>
      <c r="G214" s="8"/>
      <c r="H214" s="8"/>
    </row>
    <row r="215" spans="1:8" ht="12" customHeight="1">
      <c r="A215" s="14" t="s">
        <v>89</v>
      </c>
      <c r="B215" s="14" t="s">
        <v>246</v>
      </c>
      <c r="C215" s="35">
        <v>15.399999999999999</v>
      </c>
      <c r="D215" s="33"/>
      <c r="E215" s="6">
        <v>4</v>
      </c>
      <c r="F215" s="8"/>
      <c r="G215" s="8"/>
      <c r="H215" s="8"/>
    </row>
    <row r="216" spans="1:8" ht="12" customHeight="1">
      <c r="A216" s="6" t="s">
        <v>90</v>
      </c>
      <c r="B216" s="14" t="s">
        <v>91</v>
      </c>
      <c r="C216" s="35">
        <v>16.500000000000007</v>
      </c>
      <c r="D216" s="33"/>
      <c r="E216" s="6">
        <v>4</v>
      </c>
      <c r="F216" s="8"/>
      <c r="G216" s="8"/>
      <c r="H216" s="8"/>
    </row>
    <row r="217" spans="1:8" ht="12" customHeight="1">
      <c r="A217" s="6" t="s">
        <v>92</v>
      </c>
      <c r="B217" s="14" t="s">
        <v>93</v>
      </c>
      <c r="C217" s="35">
        <v>22.200000000000003</v>
      </c>
      <c r="D217" s="33"/>
      <c r="E217" s="6">
        <v>5</v>
      </c>
      <c r="F217" s="8"/>
      <c r="G217" s="8"/>
      <c r="H217" s="8"/>
    </row>
    <row r="218" spans="1:8" ht="12" customHeight="1">
      <c r="A218" s="14" t="s">
        <v>94</v>
      </c>
      <c r="B218" s="14" t="s">
        <v>95</v>
      </c>
      <c r="C218" s="35">
        <v>7.5</v>
      </c>
      <c r="D218" s="33"/>
      <c r="E218" s="6">
        <v>2</v>
      </c>
      <c r="F218" s="8"/>
      <c r="G218" s="8"/>
      <c r="H218" s="8"/>
    </row>
    <row r="219" spans="1:8" ht="12" customHeight="1">
      <c r="A219" s="14" t="s">
        <v>96</v>
      </c>
      <c r="B219" s="14" t="s">
        <v>97</v>
      </c>
      <c r="C219" s="35">
        <v>6.5999999999999943</v>
      </c>
      <c r="D219" s="33"/>
      <c r="E219" s="6">
        <v>2</v>
      </c>
      <c r="F219" s="8"/>
      <c r="G219" s="8"/>
      <c r="H219" s="8"/>
    </row>
    <row r="220" spans="1:8" ht="12" customHeight="1">
      <c r="A220" s="14" t="s">
        <v>98</v>
      </c>
      <c r="B220" s="14" t="s">
        <v>99</v>
      </c>
      <c r="C220" s="35">
        <v>13</v>
      </c>
      <c r="D220" s="33"/>
      <c r="E220" s="6">
        <v>3</v>
      </c>
      <c r="F220" s="8"/>
      <c r="G220" s="8"/>
      <c r="H220" s="8"/>
    </row>
    <row r="221" spans="1:8" ht="12" customHeight="1">
      <c r="A221" s="14" t="s">
        <v>100</v>
      </c>
      <c r="B221" s="6" t="s">
        <v>101</v>
      </c>
      <c r="C221" s="35">
        <v>13.799999999999997</v>
      </c>
      <c r="D221" s="33"/>
      <c r="E221" s="6">
        <v>3</v>
      </c>
      <c r="F221" s="8"/>
      <c r="G221" s="8"/>
      <c r="H221" s="8"/>
    </row>
    <row r="222" spans="1:8" ht="12" customHeight="1">
      <c r="A222" s="14" t="s">
        <v>102</v>
      </c>
      <c r="B222" s="14" t="s">
        <v>103</v>
      </c>
      <c r="C222" s="35">
        <v>15.699999999999996</v>
      </c>
      <c r="D222" s="33"/>
      <c r="E222" s="6">
        <v>4</v>
      </c>
      <c r="F222" s="8"/>
      <c r="G222" s="8"/>
      <c r="H222" s="8"/>
    </row>
    <row r="223" spans="1:8" ht="12" customHeight="1">
      <c r="A223" s="14" t="s">
        <v>104</v>
      </c>
      <c r="B223" s="14" t="s">
        <v>105</v>
      </c>
      <c r="C223" s="35">
        <v>15.999999999999993</v>
      </c>
      <c r="D223" s="33"/>
      <c r="E223" s="6">
        <v>4</v>
      </c>
      <c r="F223" s="8"/>
      <c r="G223" s="8"/>
      <c r="H223" s="8"/>
    </row>
    <row r="224" spans="1:8" ht="12" customHeight="1">
      <c r="A224" s="14" t="s">
        <v>107</v>
      </c>
      <c r="B224" s="14" t="s">
        <v>108</v>
      </c>
      <c r="C224" s="35">
        <v>2.2000000000000028</v>
      </c>
      <c r="D224" s="33"/>
      <c r="E224" s="6">
        <v>1</v>
      </c>
      <c r="F224" s="8"/>
      <c r="G224" s="8"/>
      <c r="H224" s="8"/>
    </row>
    <row r="225" spans="1:8" ht="12" customHeight="1">
      <c r="A225" s="14" t="s">
        <v>343</v>
      </c>
      <c r="B225" s="14" t="s">
        <v>345</v>
      </c>
      <c r="C225" s="35">
        <v>4.2000000000000028</v>
      </c>
      <c r="D225" s="33"/>
      <c r="E225" s="6">
        <v>1</v>
      </c>
      <c r="F225" s="8"/>
      <c r="G225" s="8"/>
      <c r="H225" s="8"/>
    </row>
    <row r="226" spans="1:8" ht="12" customHeight="1">
      <c r="A226" s="6" t="s">
        <v>344</v>
      </c>
      <c r="B226" s="6" t="s">
        <v>106</v>
      </c>
      <c r="C226" s="35">
        <v>2.9000000000000057</v>
      </c>
      <c r="D226" s="33"/>
      <c r="E226" s="6">
        <v>1</v>
      </c>
      <c r="F226" s="8"/>
      <c r="G226" s="8"/>
      <c r="H226" s="8"/>
    </row>
    <row r="227" spans="1:8" ht="12" customHeight="1">
      <c r="A227" s="6" t="s">
        <v>346</v>
      </c>
      <c r="B227" s="6" t="s">
        <v>347</v>
      </c>
      <c r="C227" s="35">
        <v>2.2999999999999972</v>
      </c>
      <c r="D227" s="33"/>
      <c r="E227" s="6">
        <v>1</v>
      </c>
      <c r="F227" s="8"/>
      <c r="G227" s="8"/>
      <c r="H227" s="8"/>
    </row>
    <row r="228" spans="1:8" ht="12" customHeight="1">
      <c r="A228" s="6" t="s">
        <v>109</v>
      </c>
      <c r="B228" s="6" t="s">
        <v>110</v>
      </c>
      <c r="C228" s="35">
        <v>4.2999999999999972</v>
      </c>
      <c r="D228" s="33"/>
      <c r="E228" s="6">
        <v>1</v>
      </c>
      <c r="F228" s="8"/>
      <c r="G228" s="8"/>
      <c r="H228" s="8"/>
    </row>
    <row r="229" spans="1:8" ht="12" customHeight="1">
      <c r="A229" s="6" t="s">
        <v>111</v>
      </c>
      <c r="B229" s="6" t="s">
        <v>112</v>
      </c>
      <c r="C229" s="35">
        <v>3.1000000000000085</v>
      </c>
      <c r="D229" s="33"/>
      <c r="E229" s="6">
        <v>1</v>
      </c>
      <c r="F229" s="8"/>
      <c r="G229" s="8"/>
      <c r="H229" s="8"/>
    </row>
    <row r="230" spans="1:8" ht="12" customHeight="1">
      <c r="A230" s="6" t="s">
        <v>113</v>
      </c>
      <c r="B230" s="6" t="s">
        <v>114</v>
      </c>
      <c r="C230" s="35">
        <v>6.5</v>
      </c>
      <c r="D230" s="33"/>
      <c r="E230" s="6">
        <v>2</v>
      </c>
      <c r="F230" s="8"/>
      <c r="G230" s="8"/>
      <c r="H230" s="8"/>
    </row>
    <row r="231" spans="1:8" ht="12" customHeight="1">
      <c r="A231" s="15" t="s">
        <v>115</v>
      </c>
      <c r="B231" s="15" t="s">
        <v>116</v>
      </c>
      <c r="C231" s="35">
        <v>3</v>
      </c>
      <c r="D231" s="33"/>
      <c r="E231" s="6">
        <v>1</v>
      </c>
      <c r="F231" s="8"/>
      <c r="G231" s="8"/>
      <c r="H231" s="8"/>
    </row>
    <row r="232" spans="1:8" ht="12" customHeight="1">
      <c r="A232" s="15" t="s">
        <v>117</v>
      </c>
      <c r="B232" s="15" t="s">
        <v>118</v>
      </c>
      <c r="C232" s="35">
        <v>5.2999999999999972</v>
      </c>
      <c r="D232" s="33"/>
      <c r="E232" s="6">
        <v>2</v>
      </c>
      <c r="F232" s="8"/>
      <c r="G232" s="8"/>
      <c r="H232" s="8"/>
    </row>
    <row r="233" spans="1:8" ht="12" customHeight="1">
      <c r="A233" s="15" t="s">
        <v>119</v>
      </c>
      <c r="B233" s="15" t="s">
        <v>120</v>
      </c>
      <c r="C233" s="35">
        <v>4.0999999999999943</v>
      </c>
      <c r="D233" s="33"/>
      <c r="E233" s="6">
        <v>1</v>
      </c>
      <c r="F233" s="8"/>
      <c r="G233" s="8"/>
      <c r="H233" s="8"/>
    </row>
    <row r="234" spans="1:8" ht="12" customHeight="1">
      <c r="A234" s="15" t="s">
        <v>121</v>
      </c>
      <c r="B234" s="15" t="s">
        <v>122</v>
      </c>
      <c r="C234" s="30">
        <v>4.5</v>
      </c>
      <c r="D234" s="33"/>
      <c r="E234" s="6">
        <v>1</v>
      </c>
      <c r="F234" s="8"/>
      <c r="G234" s="8"/>
      <c r="H234" s="8"/>
    </row>
    <row r="235" spans="1:8" ht="12" customHeight="1">
      <c r="A235" s="15" t="s">
        <v>123</v>
      </c>
      <c r="B235" s="15" t="s">
        <v>124</v>
      </c>
      <c r="C235" s="30">
        <v>4.2000000000000028</v>
      </c>
      <c r="D235" s="33"/>
      <c r="E235" s="6">
        <v>1</v>
      </c>
      <c r="F235" s="8"/>
      <c r="G235" s="8"/>
      <c r="H235" s="8"/>
    </row>
    <row r="236" spans="1:8" ht="12" customHeight="1">
      <c r="A236" s="15" t="s">
        <v>125</v>
      </c>
      <c r="B236" s="15" t="s">
        <v>126</v>
      </c>
      <c r="C236" s="35">
        <v>3</v>
      </c>
      <c r="D236" s="33"/>
      <c r="E236" s="6">
        <v>1</v>
      </c>
      <c r="F236" s="8"/>
      <c r="G236" s="8"/>
      <c r="H236" s="8"/>
    </row>
    <row r="237" spans="1:8" ht="12" customHeight="1">
      <c r="A237" s="15" t="s">
        <v>127</v>
      </c>
      <c r="B237" s="15" t="s">
        <v>128</v>
      </c>
      <c r="C237" s="35">
        <v>8.5</v>
      </c>
      <c r="D237" s="33"/>
      <c r="E237" s="6">
        <v>2</v>
      </c>
      <c r="F237" s="8"/>
      <c r="G237" s="8"/>
      <c r="H237" s="8"/>
    </row>
    <row r="238" spans="1:8" ht="12" customHeight="1">
      <c r="A238" s="15" t="s">
        <v>129</v>
      </c>
      <c r="B238" s="15" t="s">
        <v>130</v>
      </c>
      <c r="C238" s="35">
        <v>8</v>
      </c>
      <c r="D238" s="33"/>
      <c r="E238" s="6">
        <v>2</v>
      </c>
      <c r="F238" s="8"/>
      <c r="G238" s="8"/>
      <c r="H238" s="8"/>
    </row>
    <row r="239" spans="1:8" ht="12" customHeight="1">
      <c r="A239" s="15" t="s">
        <v>131</v>
      </c>
      <c r="B239" s="15" t="s">
        <v>132</v>
      </c>
      <c r="C239" s="35">
        <v>7</v>
      </c>
      <c r="D239" s="33"/>
      <c r="E239" s="6">
        <v>2</v>
      </c>
      <c r="F239" s="8"/>
      <c r="G239" s="8"/>
      <c r="H239" s="8"/>
    </row>
    <row r="240" spans="1:8" ht="12" customHeight="1">
      <c r="A240" s="15" t="s">
        <v>134</v>
      </c>
      <c r="B240" s="15" t="s">
        <v>135</v>
      </c>
      <c r="C240" s="35">
        <v>12</v>
      </c>
      <c r="D240" s="33"/>
      <c r="E240" s="6">
        <v>3</v>
      </c>
      <c r="F240" s="8"/>
      <c r="G240" s="8"/>
      <c r="H240" s="8"/>
    </row>
    <row r="241" spans="1:9" ht="12" customHeight="1">
      <c r="A241" s="15" t="s">
        <v>136</v>
      </c>
      <c r="B241" s="15" t="s">
        <v>137</v>
      </c>
      <c r="C241" s="35">
        <v>8.8000000000000114</v>
      </c>
      <c r="D241" s="33"/>
      <c r="E241" s="6">
        <v>2</v>
      </c>
      <c r="F241" s="8"/>
      <c r="G241" s="8"/>
      <c r="H241" s="8"/>
    </row>
    <row r="242" spans="1:9" ht="12" customHeight="1">
      <c r="A242" s="15" t="s">
        <v>348</v>
      </c>
      <c r="B242" s="15" t="s">
        <v>133</v>
      </c>
      <c r="C242" s="35">
        <v>12.300000000000011</v>
      </c>
      <c r="D242" s="33"/>
      <c r="E242" s="6">
        <v>3</v>
      </c>
      <c r="F242" s="8"/>
      <c r="G242" s="8"/>
      <c r="H242" s="8"/>
    </row>
    <row r="243" spans="1:9" ht="12" customHeight="1">
      <c r="A243" s="15" t="s">
        <v>349</v>
      </c>
      <c r="B243" s="15" t="s">
        <v>138</v>
      </c>
      <c r="C243" s="35">
        <v>6</v>
      </c>
      <c r="D243" s="33"/>
      <c r="E243" s="6">
        <v>2</v>
      </c>
      <c r="F243" s="8"/>
      <c r="G243" s="8"/>
      <c r="H243" s="8"/>
    </row>
    <row r="244" spans="1:9" ht="12" customHeight="1">
      <c r="A244" s="15" t="s">
        <v>139</v>
      </c>
      <c r="B244" s="15" t="s">
        <v>140</v>
      </c>
      <c r="C244" s="35">
        <v>9.8000000000000114</v>
      </c>
      <c r="D244" s="33"/>
      <c r="E244" s="6">
        <v>2</v>
      </c>
      <c r="F244" s="8"/>
      <c r="G244" s="8"/>
      <c r="H244" s="8"/>
    </row>
    <row r="245" spans="1:9" ht="12" customHeight="1">
      <c r="A245" s="15" t="s">
        <v>141</v>
      </c>
      <c r="B245" s="15" t="s">
        <v>142</v>
      </c>
      <c r="C245" s="35">
        <v>9.4000000000000057</v>
      </c>
      <c r="D245" s="33"/>
      <c r="E245" s="6">
        <v>2</v>
      </c>
      <c r="F245" s="8"/>
      <c r="G245" s="8"/>
      <c r="H245" s="8"/>
    </row>
    <row r="246" spans="1:9" ht="12" customHeight="1">
      <c r="A246" s="15" t="s">
        <v>143</v>
      </c>
      <c r="B246" s="15" t="s">
        <v>144</v>
      </c>
      <c r="C246" s="35">
        <v>7.0999999999999943</v>
      </c>
      <c r="D246" s="33"/>
      <c r="E246" s="6">
        <v>2</v>
      </c>
      <c r="F246" s="8"/>
      <c r="G246" s="8"/>
      <c r="H246" s="8"/>
    </row>
    <row r="247" spans="1:9" ht="12" customHeight="1">
      <c r="A247" s="15" t="s">
        <v>145</v>
      </c>
      <c r="B247" s="15" t="s">
        <v>146</v>
      </c>
      <c r="C247" s="35">
        <v>12.099999999999994</v>
      </c>
      <c r="D247" s="33"/>
      <c r="E247" s="6">
        <v>3</v>
      </c>
      <c r="F247" s="8"/>
      <c r="G247" s="8"/>
      <c r="H247" s="8"/>
      <c r="I247" s="24"/>
    </row>
    <row r="248" spans="1:9" ht="12" customHeight="1">
      <c r="A248" s="15" t="s">
        <v>147</v>
      </c>
      <c r="B248" s="15" t="s">
        <v>148</v>
      </c>
      <c r="C248" s="35">
        <v>10.200000000000003</v>
      </c>
      <c r="D248" s="33"/>
      <c r="E248" s="6">
        <v>3</v>
      </c>
      <c r="F248" s="8"/>
      <c r="G248" s="8"/>
      <c r="H248" s="8"/>
      <c r="I248" s="24"/>
    </row>
    <row r="249" spans="1:9" ht="12" customHeight="1">
      <c r="A249" s="15" t="s">
        <v>149</v>
      </c>
      <c r="B249" s="15" t="s">
        <v>150</v>
      </c>
      <c r="C249" s="35">
        <v>12.800000000000011</v>
      </c>
      <c r="D249" s="33"/>
      <c r="E249" s="6">
        <v>3</v>
      </c>
      <c r="F249" s="8"/>
      <c r="G249" s="8"/>
      <c r="H249" s="8"/>
      <c r="I249" s="16"/>
    </row>
    <row r="250" spans="1:9" ht="12" customHeight="1">
      <c r="A250" s="15" t="s">
        <v>151</v>
      </c>
      <c r="B250" s="15" t="s">
        <v>152</v>
      </c>
      <c r="C250" s="35">
        <v>10.599999999999994</v>
      </c>
      <c r="D250" s="33"/>
      <c r="E250" s="6">
        <v>3</v>
      </c>
      <c r="F250" s="8"/>
      <c r="G250" s="8"/>
      <c r="H250" s="8"/>
      <c r="I250" s="16"/>
    </row>
    <row r="251" spans="1:9" ht="12" customHeight="1">
      <c r="A251" s="15" t="s">
        <v>153</v>
      </c>
      <c r="B251" s="15" t="s">
        <v>154</v>
      </c>
      <c r="C251" s="35">
        <v>10.800000000000011</v>
      </c>
      <c r="D251" s="33"/>
      <c r="E251" s="6">
        <v>3</v>
      </c>
      <c r="F251" s="8"/>
      <c r="G251" s="8"/>
      <c r="H251" s="8"/>
      <c r="I251" s="16"/>
    </row>
    <row r="252" spans="1:9" ht="12" customHeight="1">
      <c r="A252" s="15" t="s">
        <v>155</v>
      </c>
      <c r="B252" s="15" t="s">
        <v>156</v>
      </c>
      <c r="C252" s="35">
        <v>11.699999999999989</v>
      </c>
      <c r="D252" s="33"/>
      <c r="E252" s="6">
        <v>3</v>
      </c>
      <c r="F252" s="8"/>
      <c r="G252" s="8"/>
      <c r="H252" s="8"/>
      <c r="I252" s="16"/>
    </row>
    <row r="253" spans="1:9" ht="12" customHeight="1">
      <c r="A253" s="15" t="s">
        <v>157</v>
      </c>
      <c r="B253" s="15" t="s">
        <v>158</v>
      </c>
      <c r="C253" s="35">
        <v>14.099999999999994</v>
      </c>
      <c r="D253" s="33"/>
      <c r="E253" s="6">
        <v>3</v>
      </c>
      <c r="F253" s="8"/>
      <c r="G253" s="8"/>
      <c r="H253" s="8"/>
      <c r="I253" s="16"/>
    </row>
    <row r="254" spans="1:9" ht="12" customHeight="1">
      <c r="A254" s="15" t="s">
        <v>159</v>
      </c>
      <c r="B254" s="15" t="s">
        <v>160</v>
      </c>
      <c r="C254" s="35">
        <v>10</v>
      </c>
      <c r="D254" s="33"/>
      <c r="E254" s="6">
        <v>3</v>
      </c>
      <c r="F254" s="8"/>
      <c r="G254" s="8"/>
      <c r="H254" s="8"/>
      <c r="I254" s="16"/>
    </row>
    <row r="255" spans="1:9" ht="12" customHeight="1">
      <c r="A255" s="15" t="s">
        <v>161</v>
      </c>
      <c r="B255" s="15" t="s">
        <v>162</v>
      </c>
      <c r="C255" s="35">
        <v>11.199999999999989</v>
      </c>
      <c r="D255" s="33"/>
      <c r="E255" s="6">
        <v>3</v>
      </c>
      <c r="F255" s="8"/>
      <c r="G255" s="8"/>
      <c r="H255" s="8"/>
      <c r="I255" s="16"/>
    </row>
    <row r="256" spans="1:9" ht="12" customHeight="1">
      <c r="A256" s="15" t="s">
        <v>163</v>
      </c>
      <c r="B256" s="15" t="s">
        <v>164</v>
      </c>
      <c r="C256" s="35">
        <v>14.600000000000009</v>
      </c>
      <c r="D256" s="33"/>
      <c r="E256" s="6">
        <v>3</v>
      </c>
      <c r="F256" s="8"/>
      <c r="G256" s="8"/>
      <c r="H256" s="8"/>
      <c r="I256" s="16"/>
    </row>
    <row r="257" spans="1:9" ht="12" customHeight="1">
      <c r="A257" s="15" t="s">
        <v>165</v>
      </c>
      <c r="B257" s="15" t="s">
        <v>166</v>
      </c>
      <c r="C257" s="35">
        <v>13.5</v>
      </c>
      <c r="D257" s="33"/>
      <c r="E257" s="6">
        <v>3</v>
      </c>
      <c r="F257" s="8"/>
      <c r="G257" s="8"/>
      <c r="H257" s="8"/>
      <c r="I257" s="16"/>
    </row>
    <row r="258" spans="1:9" ht="12" customHeight="1">
      <c r="A258" s="15" t="s">
        <v>167</v>
      </c>
      <c r="B258" s="15" t="s">
        <v>168</v>
      </c>
      <c r="C258" s="35">
        <v>15.900000000000006</v>
      </c>
      <c r="D258" s="33"/>
      <c r="E258" s="6">
        <v>4</v>
      </c>
      <c r="F258" s="8"/>
      <c r="G258" s="8"/>
      <c r="H258" s="8"/>
      <c r="I258" s="16"/>
    </row>
    <row r="259" spans="1:9" ht="12" customHeight="1">
      <c r="A259" s="15" t="s">
        <v>169</v>
      </c>
      <c r="B259" s="15" t="s">
        <v>250</v>
      </c>
      <c r="C259" s="35">
        <v>11.100000000000009</v>
      </c>
      <c r="D259" s="33"/>
      <c r="E259" s="6">
        <v>3</v>
      </c>
      <c r="F259" s="8"/>
      <c r="G259" s="8"/>
      <c r="H259" s="8"/>
      <c r="I259" s="16"/>
    </row>
    <row r="260" spans="1:9" ht="12" customHeight="1">
      <c r="A260" s="15" t="s">
        <v>251</v>
      </c>
      <c r="B260" s="15" t="s">
        <v>252</v>
      </c>
      <c r="C260" s="35">
        <v>9.7000000000000028</v>
      </c>
      <c r="D260" s="33"/>
      <c r="E260" s="6">
        <v>2</v>
      </c>
      <c r="F260" s="8"/>
      <c r="G260" s="8"/>
      <c r="H260" s="8"/>
      <c r="I260" s="16"/>
    </row>
    <row r="261" spans="1:9" ht="12" customHeight="1">
      <c r="A261" s="15" t="s">
        <v>253</v>
      </c>
      <c r="B261" s="15" t="s">
        <v>254</v>
      </c>
      <c r="C261" s="35">
        <v>10</v>
      </c>
      <c r="D261" s="33"/>
      <c r="E261" s="6">
        <v>3</v>
      </c>
      <c r="F261" s="8"/>
      <c r="G261" s="8"/>
      <c r="H261" s="8"/>
      <c r="I261" s="16"/>
    </row>
    <row r="262" spans="1:9" ht="12" customHeight="1">
      <c r="A262" s="15" t="s">
        <v>255</v>
      </c>
      <c r="B262" s="15" t="s">
        <v>256</v>
      </c>
      <c r="C262" s="35">
        <v>9.9000000000000057</v>
      </c>
      <c r="D262" s="33"/>
      <c r="E262" s="6">
        <v>2</v>
      </c>
      <c r="F262" s="8"/>
      <c r="G262" s="8"/>
      <c r="H262" s="8"/>
      <c r="I262" s="16"/>
    </row>
    <row r="263" spans="1:9" ht="12" customHeight="1">
      <c r="A263" s="15" t="s">
        <v>257</v>
      </c>
      <c r="B263" s="15" t="s">
        <v>258</v>
      </c>
      <c r="C263" s="35">
        <v>10.799999999999997</v>
      </c>
      <c r="D263" s="33"/>
      <c r="E263" s="6">
        <v>3</v>
      </c>
      <c r="F263" s="8"/>
      <c r="G263" s="8"/>
      <c r="H263" s="8"/>
      <c r="I263" s="16"/>
    </row>
    <row r="264" spans="1:9" ht="12" customHeight="1">
      <c r="A264" s="15" t="s">
        <v>259</v>
      </c>
      <c r="B264" s="15" t="s">
        <v>260</v>
      </c>
      <c r="C264" s="35">
        <v>9.5</v>
      </c>
      <c r="D264" s="33"/>
      <c r="E264" s="6">
        <v>2</v>
      </c>
      <c r="F264" s="8"/>
      <c r="G264" s="8"/>
      <c r="H264" s="8"/>
      <c r="I264" s="16"/>
    </row>
    <row r="265" spans="1:9" ht="12" customHeight="1">
      <c r="A265" s="15" t="s">
        <v>261</v>
      </c>
      <c r="B265" s="15" t="s">
        <v>262</v>
      </c>
      <c r="C265" s="35">
        <v>8.2999999999999972</v>
      </c>
      <c r="D265" s="33"/>
      <c r="E265" s="6">
        <v>2</v>
      </c>
      <c r="F265" s="8"/>
      <c r="G265" s="8"/>
      <c r="H265" s="8"/>
      <c r="I265" s="16"/>
    </row>
    <row r="266" spans="1:9" ht="12" customHeight="1">
      <c r="A266" s="15" t="s">
        <v>263</v>
      </c>
      <c r="B266" s="15" t="s">
        <v>264</v>
      </c>
      <c r="C266" s="35">
        <v>5.8999999999999915</v>
      </c>
      <c r="D266" s="33"/>
      <c r="E266" s="6">
        <v>2</v>
      </c>
      <c r="F266" s="8"/>
      <c r="G266" s="8"/>
      <c r="H266" s="8"/>
      <c r="I266" s="16"/>
    </row>
    <row r="267" spans="1:9" ht="12" customHeight="1">
      <c r="A267" s="15" t="s">
        <v>265</v>
      </c>
      <c r="B267" s="15" t="s">
        <v>266</v>
      </c>
      <c r="C267" s="35">
        <v>8.2999999999999972</v>
      </c>
      <c r="D267" s="33"/>
      <c r="E267" s="6">
        <v>2</v>
      </c>
      <c r="F267" s="8"/>
      <c r="G267" s="8"/>
      <c r="H267" s="8"/>
      <c r="I267" s="16"/>
    </row>
    <row r="268" spans="1:9" ht="12" customHeight="1">
      <c r="A268" s="15" t="s">
        <v>267</v>
      </c>
      <c r="B268" s="15" t="s">
        <v>268</v>
      </c>
      <c r="C268" s="35">
        <v>10.400000000000006</v>
      </c>
      <c r="D268" s="33"/>
      <c r="E268" s="6">
        <v>3</v>
      </c>
      <c r="F268" s="8"/>
      <c r="G268" s="8"/>
      <c r="H268" s="8"/>
      <c r="I268" s="16"/>
    </row>
    <row r="269" spans="1:9" ht="12" customHeight="1">
      <c r="A269" s="15" t="s">
        <v>269</v>
      </c>
      <c r="B269" s="15" t="s">
        <v>270</v>
      </c>
      <c r="C269" s="35">
        <v>6.3999999999999915</v>
      </c>
      <c r="D269" s="33"/>
      <c r="E269" s="6">
        <v>2</v>
      </c>
      <c r="F269" s="8"/>
      <c r="G269" s="8"/>
      <c r="H269" s="8"/>
      <c r="I269" s="16"/>
    </row>
    <row r="270" spans="1:9" ht="12" customHeight="1">
      <c r="A270" s="15" t="s">
        <v>271</v>
      </c>
      <c r="B270" s="15" t="s">
        <v>299</v>
      </c>
      <c r="C270" s="35">
        <v>7.3000000000000114</v>
      </c>
      <c r="D270" s="33"/>
      <c r="E270" s="6">
        <v>2</v>
      </c>
      <c r="F270" s="8"/>
      <c r="G270" s="8"/>
      <c r="H270" s="8"/>
      <c r="I270" s="16"/>
    </row>
    <row r="271" spans="1:9" ht="12" customHeight="1">
      <c r="A271" s="15" t="s">
        <v>300</v>
      </c>
      <c r="B271" s="15" t="s">
        <v>301</v>
      </c>
      <c r="C271" s="35">
        <v>9</v>
      </c>
      <c r="D271" s="33"/>
      <c r="E271" s="6">
        <v>2</v>
      </c>
      <c r="F271" s="8"/>
      <c r="G271" s="8"/>
      <c r="H271" s="8"/>
      <c r="I271" s="16"/>
    </row>
    <row r="272" spans="1:9" ht="12" customHeight="1">
      <c r="A272" s="15" t="s">
        <v>302</v>
      </c>
      <c r="B272" s="15" t="s">
        <v>303</v>
      </c>
      <c r="C272" s="35">
        <v>13.5</v>
      </c>
      <c r="D272" s="33"/>
      <c r="E272" s="6">
        <v>3</v>
      </c>
      <c r="F272" s="8"/>
      <c r="G272" s="8"/>
      <c r="H272" s="8"/>
      <c r="I272" s="16"/>
    </row>
    <row r="273" spans="1:8" ht="12" customHeight="1">
      <c r="A273" s="15" t="s">
        <v>304</v>
      </c>
      <c r="B273" s="15" t="s">
        <v>236</v>
      </c>
      <c r="C273" s="30">
        <v>11.299999999999997</v>
      </c>
      <c r="D273" s="33"/>
      <c r="E273" s="6">
        <v>3</v>
      </c>
      <c r="F273" s="8"/>
      <c r="G273" s="8"/>
      <c r="H273" s="8"/>
    </row>
    <row r="274" spans="1:8" ht="12" customHeight="1">
      <c r="A274" s="6" t="s">
        <v>286</v>
      </c>
      <c r="B274" s="25" t="s">
        <v>305</v>
      </c>
      <c r="C274" s="30">
        <v>5.1999999999999886</v>
      </c>
      <c r="D274" s="33"/>
      <c r="E274" s="6">
        <v>2</v>
      </c>
      <c r="F274" s="8"/>
      <c r="G274" s="8"/>
      <c r="H274" s="8"/>
    </row>
    <row r="275" spans="1:8" ht="12" customHeight="1">
      <c r="A275" s="6" t="s">
        <v>287</v>
      </c>
      <c r="B275" s="25" t="s">
        <v>306</v>
      </c>
      <c r="C275" s="7" t="s">
        <v>245</v>
      </c>
      <c r="D275" s="33"/>
      <c r="E275" s="7" t="s">
        <v>245</v>
      </c>
      <c r="F275" s="8"/>
      <c r="G275" s="8"/>
      <c r="H275" s="8"/>
    </row>
    <row r="276" spans="1:8" ht="12" customHeight="1">
      <c r="A276" s="6" t="s">
        <v>307</v>
      </c>
      <c r="B276" s="25" t="s">
        <v>308</v>
      </c>
      <c r="C276" s="35">
        <v>4.0999999999999943</v>
      </c>
      <c r="D276" s="33"/>
      <c r="E276" s="6">
        <v>1</v>
      </c>
      <c r="F276" s="8"/>
      <c r="G276" s="8"/>
      <c r="H276" s="8"/>
    </row>
    <row r="277" spans="1:8" ht="12" customHeight="1">
      <c r="A277" s="6" t="s">
        <v>309</v>
      </c>
      <c r="B277" s="6" t="s">
        <v>310</v>
      </c>
      <c r="C277" s="35">
        <v>4.3999999999999915</v>
      </c>
      <c r="D277" s="33"/>
      <c r="E277" s="6">
        <v>1</v>
      </c>
      <c r="F277" s="8"/>
      <c r="G277" s="8"/>
      <c r="H277" s="8"/>
    </row>
    <row r="278" spans="1:8" ht="12" customHeight="1">
      <c r="A278" s="6" t="s">
        <v>311</v>
      </c>
      <c r="B278" s="6" t="s">
        <v>312</v>
      </c>
      <c r="C278" s="35">
        <v>5.1000000000000085</v>
      </c>
      <c r="D278" s="33"/>
      <c r="E278" s="6">
        <v>2</v>
      </c>
      <c r="F278" s="8"/>
      <c r="G278" s="8"/>
      <c r="H278" s="8"/>
    </row>
    <row r="279" spans="1:8" ht="12" customHeight="1">
      <c r="A279" s="6" t="s">
        <v>313</v>
      </c>
      <c r="B279" s="6" t="s">
        <v>314</v>
      </c>
      <c r="C279" s="35">
        <v>3.9000000000000057</v>
      </c>
      <c r="D279" s="33"/>
      <c r="E279" s="6">
        <v>1</v>
      </c>
      <c r="F279" s="8"/>
      <c r="G279" s="8"/>
      <c r="H279" s="8"/>
    </row>
    <row r="280" spans="1:8" ht="12" customHeight="1">
      <c r="A280" s="6" t="s">
        <v>315</v>
      </c>
      <c r="B280" s="6" t="s">
        <v>316</v>
      </c>
      <c r="C280" s="35">
        <v>4.4000000000000057</v>
      </c>
      <c r="D280" s="33"/>
      <c r="E280" s="6">
        <v>1</v>
      </c>
      <c r="F280" s="8"/>
      <c r="G280" s="8"/>
      <c r="H280" s="8"/>
    </row>
    <row r="281" spans="1:8" ht="12" customHeight="1">
      <c r="A281" s="6" t="s">
        <v>317</v>
      </c>
      <c r="B281" s="6" t="s">
        <v>318</v>
      </c>
      <c r="C281" s="35">
        <v>2</v>
      </c>
      <c r="D281" s="33"/>
      <c r="E281" s="6">
        <v>1</v>
      </c>
      <c r="F281" s="8"/>
      <c r="G281" s="8"/>
      <c r="H281" s="8"/>
    </row>
    <row r="282" spans="1:8" ht="12" customHeight="1">
      <c r="A282" s="6" t="s">
        <v>319</v>
      </c>
      <c r="B282" s="6" t="s">
        <v>320</v>
      </c>
      <c r="C282" s="35">
        <v>4.6999999999999886</v>
      </c>
      <c r="D282" s="9"/>
      <c r="E282" s="6">
        <v>1</v>
      </c>
      <c r="F282" s="8"/>
      <c r="G282" s="8"/>
      <c r="H282" s="8"/>
    </row>
    <row r="283" spans="1:8" ht="12" customHeight="1">
      <c r="A283" s="6" t="s">
        <v>626</v>
      </c>
      <c r="B283" s="6" t="s">
        <v>633</v>
      </c>
      <c r="C283" s="7">
        <v>10.199999999999989</v>
      </c>
      <c r="D283" s="9"/>
      <c r="E283" s="6">
        <v>3</v>
      </c>
      <c r="F283" s="8"/>
      <c r="G283" s="8"/>
      <c r="H283" s="8"/>
    </row>
    <row r="284" spans="1:8" ht="12" customHeight="1">
      <c r="A284" s="6" t="s">
        <v>627</v>
      </c>
      <c r="B284" s="6" t="s">
        <v>634</v>
      </c>
      <c r="C284" s="7">
        <v>8.2999999999999972</v>
      </c>
      <c r="D284" s="9"/>
      <c r="E284" s="6">
        <v>2</v>
      </c>
      <c r="F284" s="8"/>
      <c r="G284" s="8"/>
      <c r="H284" s="8"/>
    </row>
    <row r="285" spans="1:8" ht="12" customHeight="1">
      <c r="A285" s="6" t="s">
        <v>628</v>
      </c>
      <c r="B285" s="6" t="s">
        <v>635</v>
      </c>
      <c r="C285" s="7">
        <v>10.399999999999991</v>
      </c>
      <c r="D285" s="9"/>
      <c r="E285" s="6">
        <v>3</v>
      </c>
      <c r="F285" s="8"/>
      <c r="G285" s="8"/>
      <c r="H285" s="8"/>
    </row>
    <row r="286" spans="1:8" ht="12" customHeight="1">
      <c r="A286" s="6" t="s">
        <v>629</v>
      </c>
      <c r="B286" s="6" t="s">
        <v>636</v>
      </c>
      <c r="C286" s="7">
        <v>8.1000000000000085</v>
      </c>
      <c r="D286" s="9"/>
      <c r="E286" s="6">
        <v>2</v>
      </c>
      <c r="F286" s="162"/>
      <c r="G286" s="162"/>
      <c r="H286" s="8"/>
    </row>
    <row r="287" spans="1:8" ht="12" customHeight="1">
      <c r="A287" s="6" t="s">
        <v>630</v>
      </c>
      <c r="B287" s="6" t="s">
        <v>637</v>
      </c>
      <c r="C287" s="7">
        <v>9.5999999999999943</v>
      </c>
      <c r="D287" s="33"/>
      <c r="E287" s="6">
        <v>2</v>
      </c>
      <c r="H287" s="162"/>
    </row>
    <row r="288" spans="1:8" ht="12" customHeight="1">
      <c r="A288" s="47" t="s">
        <v>631</v>
      </c>
      <c r="B288" s="47" t="s">
        <v>638</v>
      </c>
      <c r="C288" s="7">
        <v>8.5</v>
      </c>
      <c r="D288" s="33"/>
      <c r="E288" s="6">
        <v>2</v>
      </c>
    </row>
    <row r="289" spans="1:5" s="27" customFormat="1" ht="12" customHeight="1">
      <c r="A289" s="48" t="s">
        <v>632</v>
      </c>
      <c r="B289" s="48" t="s">
        <v>639</v>
      </c>
      <c r="C289" s="7">
        <v>17.099999999999994</v>
      </c>
      <c r="D289" s="33"/>
      <c r="E289" s="6">
        <v>4</v>
      </c>
    </row>
    <row r="290" spans="1:5" s="27" customFormat="1" ht="12" customHeight="1">
      <c r="A290" s="15" t="s">
        <v>288</v>
      </c>
      <c r="B290" s="15" t="s">
        <v>321</v>
      </c>
      <c r="C290" s="7" t="s">
        <v>245</v>
      </c>
      <c r="D290" s="33"/>
      <c r="E290" s="7" t="s">
        <v>245</v>
      </c>
    </row>
    <row r="291" spans="1:5" s="27" customFormat="1" ht="12" customHeight="1">
      <c r="A291" s="15" t="s">
        <v>289</v>
      </c>
      <c r="B291" s="15" t="s">
        <v>570</v>
      </c>
      <c r="C291" s="7">
        <v>25.200000000000003</v>
      </c>
      <c r="D291" s="33"/>
      <c r="E291" s="6">
        <v>5</v>
      </c>
    </row>
    <row r="292" spans="1:5" s="27" customFormat="1" ht="12" customHeight="1">
      <c r="A292" s="68" t="s">
        <v>572</v>
      </c>
      <c r="B292" s="68" t="s">
        <v>573</v>
      </c>
      <c r="C292" s="7" t="s">
        <v>245</v>
      </c>
      <c r="D292" s="33"/>
      <c r="E292" s="7" t="s">
        <v>245</v>
      </c>
    </row>
    <row r="293" spans="1:5" s="27" customFormat="1" ht="12" customHeight="1">
      <c r="A293" s="15" t="s">
        <v>223</v>
      </c>
      <c r="B293" s="25" t="s">
        <v>224</v>
      </c>
      <c r="C293" s="7" t="s">
        <v>245</v>
      </c>
      <c r="D293" s="33"/>
      <c r="E293" s="7" t="s">
        <v>245</v>
      </c>
    </row>
    <row r="294" spans="1:5" s="27" customFormat="1" ht="12" customHeight="1">
      <c r="A294" s="6" t="s">
        <v>574</v>
      </c>
      <c r="B294" s="25" t="s">
        <v>600</v>
      </c>
      <c r="C294" s="7">
        <v>44</v>
      </c>
      <c r="D294" s="33"/>
      <c r="E294" s="6">
        <v>6</v>
      </c>
    </row>
    <row r="295" spans="1:5" s="27" customFormat="1" ht="12" customHeight="1">
      <c r="A295" s="6" t="s">
        <v>575</v>
      </c>
      <c r="B295" s="25" t="s">
        <v>601</v>
      </c>
      <c r="C295" s="167">
        <v>41.000000000000007</v>
      </c>
      <c r="D295" s="33"/>
      <c r="E295" s="6">
        <v>6</v>
      </c>
    </row>
    <row r="296" spans="1:5" s="27" customFormat="1" ht="12" customHeight="1">
      <c r="A296" s="6" t="s">
        <v>576</v>
      </c>
      <c r="B296" s="6" t="s">
        <v>602</v>
      </c>
      <c r="C296" s="167">
        <v>37.9</v>
      </c>
      <c r="D296" s="33"/>
      <c r="E296" s="6">
        <v>6</v>
      </c>
    </row>
    <row r="297" spans="1:5" s="27" customFormat="1" ht="12" customHeight="1">
      <c r="A297" s="6" t="s">
        <v>577</v>
      </c>
      <c r="B297" s="6" t="s">
        <v>603</v>
      </c>
      <c r="C297" s="167">
        <v>38.5</v>
      </c>
      <c r="D297" s="33"/>
      <c r="E297" s="6">
        <v>6</v>
      </c>
    </row>
    <row r="298" spans="1:5" s="27" customFormat="1" ht="12" customHeight="1">
      <c r="A298" s="6" t="s">
        <v>578</v>
      </c>
      <c r="B298" s="6" t="s">
        <v>604</v>
      </c>
      <c r="C298" s="167">
        <v>32.700000000000003</v>
      </c>
      <c r="D298" s="33"/>
      <c r="E298" s="6">
        <v>6</v>
      </c>
    </row>
    <row r="299" spans="1:5" s="27" customFormat="1" ht="12" customHeight="1">
      <c r="A299" s="6" t="s">
        <v>579</v>
      </c>
      <c r="B299" s="6" t="s">
        <v>605</v>
      </c>
      <c r="C299" s="167">
        <v>40.200000000000003</v>
      </c>
      <c r="D299" s="33"/>
      <c r="E299" s="6">
        <v>6</v>
      </c>
    </row>
    <row r="300" spans="1:5" s="27" customFormat="1" ht="12" customHeight="1">
      <c r="A300" s="6" t="s">
        <v>580</v>
      </c>
      <c r="B300" s="6" t="s">
        <v>606</v>
      </c>
      <c r="C300" s="167">
        <v>43.2</v>
      </c>
      <c r="D300" s="33"/>
      <c r="E300" s="6">
        <v>6</v>
      </c>
    </row>
    <row r="301" spans="1:5" s="27" customFormat="1" ht="12" customHeight="1">
      <c r="A301" s="6" t="s">
        <v>581</v>
      </c>
      <c r="B301" s="6" t="s">
        <v>607</v>
      </c>
      <c r="C301" s="167">
        <v>41.400000000000006</v>
      </c>
      <c r="D301" s="33"/>
      <c r="E301" s="6">
        <v>6</v>
      </c>
    </row>
    <row r="302" spans="1:5" s="27" customFormat="1" ht="12" customHeight="1">
      <c r="A302" s="6" t="s">
        <v>582</v>
      </c>
      <c r="B302" s="6" t="s">
        <v>608</v>
      </c>
      <c r="C302" s="167">
        <v>42.2</v>
      </c>
      <c r="D302" s="33"/>
      <c r="E302" s="6">
        <v>6</v>
      </c>
    </row>
    <row r="303" spans="1:5" s="27" customFormat="1" ht="12" customHeight="1">
      <c r="A303" s="6" t="s">
        <v>583</v>
      </c>
      <c r="B303" s="6" t="s">
        <v>609</v>
      </c>
      <c r="C303" s="167">
        <v>50.199999999999996</v>
      </c>
      <c r="D303" s="33"/>
      <c r="E303" s="6">
        <v>6</v>
      </c>
    </row>
    <row r="304" spans="1:5" s="27" customFormat="1" ht="12" customHeight="1">
      <c r="A304" s="6" t="s">
        <v>584</v>
      </c>
      <c r="B304" s="6" t="s">
        <v>610</v>
      </c>
      <c r="C304" s="167">
        <v>35.899999999999991</v>
      </c>
      <c r="D304" s="33"/>
      <c r="E304" s="6">
        <v>6</v>
      </c>
    </row>
    <row r="305" spans="1:8" s="27" customFormat="1" ht="12" customHeight="1">
      <c r="A305" s="6" t="s">
        <v>585</v>
      </c>
      <c r="B305" s="6" t="s">
        <v>611</v>
      </c>
      <c r="C305" s="167">
        <v>44.499999999999993</v>
      </c>
      <c r="D305" s="33"/>
      <c r="E305" s="6">
        <v>6</v>
      </c>
    </row>
    <row r="306" spans="1:8" s="27" customFormat="1" ht="12" customHeight="1">
      <c r="A306" s="6" t="s">
        <v>586</v>
      </c>
      <c r="B306" s="6" t="s">
        <v>612</v>
      </c>
      <c r="C306" s="167">
        <v>52.099999999999994</v>
      </c>
      <c r="D306" s="33"/>
      <c r="E306" s="6">
        <v>6</v>
      </c>
    </row>
    <row r="307" spans="1:8" s="27" customFormat="1" ht="12" customHeight="1">
      <c r="A307" s="6" t="s">
        <v>587</v>
      </c>
      <c r="B307" s="6" t="s">
        <v>613</v>
      </c>
      <c r="C307" s="167">
        <v>45.1</v>
      </c>
      <c r="D307" s="33"/>
      <c r="E307" s="6">
        <v>6</v>
      </c>
    </row>
    <row r="308" spans="1:8" s="27" customFormat="1" ht="12" customHeight="1">
      <c r="A308" s="6" t="s">
        <v>588</v>
      </c>
      <c r="B308" s="6" t="s">
        <v>614</v>
      </c>
      <c r="C308" s="167">
        <v>47.9</v>
      </c>
      <c r="D308" s="33"/>
      <c r="E308" s="6">
        <v>6</v>
      </c>
    </row>
    <row r="309" spans="1:8" s="27" customFormat="1" ht="12" customHeight="1">
      <c r="A309" s="6" t="s">
        <v>589</v>
      </c>
      <c r="B309" s="6" t="s">
        <v>615</v>
      </c>
      <c r="C309" s="167">
        <v>33.999999999999993</v>
      </c>
      <c r="D309" s="33"/>
      <c r="E309" s="6">
        <v>6</v>
      </c>
    </row>
    <row r="310" spans="1:8" s="27" customFormat="1" ht="12" customHeight="1">
      <c r="A310" s="6" t="s">
        <v>590</v>
      </c>
      <c r="B310" s="6" t="s">
        <v>616</v>
      </c>
      <c r="C310" s="167">
        <v>31</v>
      </c>
      <c r="D310" s="33"/>
      <c r="E310" s="6">
        <v>6</v>
      </c>
    </row>
    <row r="311" spans="1:8" s="27" customFormat="1" ht="12" customHeight="1">
      <c r="A311" s="6" t="s">
        <v>591</v>
      </c>
      <c r="B311" s="6" t="s">
        <v>617</v>
      </c>
      <c r="C311" s="167">
        <v>36.500000000000007</v>
      </c>
      <c r="D311" s="33"/>
      <c r="E311" s="6">
        <v>6</v>
      </c>
    </row>
    <row r="312" spans="1:8" s="27" customFormat="1" ht="12" customHeight="1">
      <c r="A312" s="6" t="s">
        <v>592</v>
      </c>
      <c r="B312" s="6" t="s">
        <v>618</v>
      </c>
      <c r="C312" s="167">
        <v>30.9</v>
      </c>
      <c r="D312" s="33"/>
      <c r="E312" s="6">
        <v>6</v>
      </c>
    </row>
    <row r="313" spans="1:8" s="27" customFormat="1" ht="12" customHeight="1">
      <c r="A313" s="6" t="s">
        <v>593</v>
      </c>
      <c r="B313" s="6" t="s">
        <v>619</v>
      </c>
      <c r="C313" s="167">
        <v>43.1</v>
      </c>
      <c r="D313" s="33"/>
      <c r="E313" s="6">
        <v>6</v>
      </c>
    </row>
    <row r="314" spans="1:8" s="27" customFormat="1" ht="12" customHeight="1">
      <c r="A314" s="6" t="s">
        <v>594</v>
      </c>
      <c r="B314" s="6" t="s">
        <v>620</v>
      </c>
      <c r="C314" s="167">
        <v>33.299999999999997</v>
      </c>
      <c r="D314" s="33"/>
      <c r="E314" s="6">
        <v>6</v>
      </c>
    </row>
    <row r="315" spans="1:8" s="27" customFormat="1" ht="12" customHeight="1">
      <c r="A315" s="6" t="s">
        <v>595</v>
      </c>
      <c r="B315" s="6" t="s">
        <v>621</v>
      </c>
      <c r="C315" s="167">
        <v>42.4</v>
      </c>
      <c r="D315" s="33"/>
      <c r="E315" s="6">
        <v>6</v>
      </c>
    </row>
    <row r="316" spans="1:8" s="27" customFormat="1" ht="12" customHeight="1">
      <c r="A316" s="6" t="s">
        <v>596</v>
      </c>
      <c r="B316" s="6" t="s">
        <v>622</v>
      </c>
      <c r="C316" s="30">
        <v>47.900000000000006</v>
      </c>
      <c r="D316" s="33"/>
      <c r="E316" s="6">
        <v>6</v>
      </c>
    </row>
    <row r="317" spans="1:8" s="27" customFormat="1" ht="12" customHeight="1">
      <c r="A317" s="6" t="s">
        <v>597</v>
      </c>
      <c r="B317" s="6" t="s">
        <v>623</v>
      </c>
      <c r="C317" s="30">
        <v>53.8</v>
      </c>
      <c r="D317" s="34"/>
      <c r="E317" s="6">
        <v>6</v>
      </c>
    </row>
    <row r="318" spans="1:8" s="27" customFormat="1" ht="12" customHeight="1">
      <c r="A318" s="6" t="s">
        <v>598</v>
      </c>
      <c r="B318" s="6" t="s">
        <v>624</v>
      </c>
      <c r="C318" s="30">
        <v>53.800000000000004</v>
      </c>
      <c r="D318" s="34"/>
      <c r="E318" s="6">
        <v>6</v>
      </c>
    </row>
    <row r="319" spans="1:8" s="27" customFormat="1" ht="12" customHeight="1">
      <c r="A319" s="5" t="s">
        <v>599</v>
      </c>
      <c r="B319" s="5" t="s">
        <v>625</v>
      </c>
      <c r="C319" s="30">
        <v>55.800000000000004</v>
      </c>
      <c r="D319" s="34"/>
      <c r="E319" s="6">
        <v>6</v>
      </c>
    </row>
    <row r="320" spans="1:8" s="8" customFormat="1" ht="12" customHeight="1">
      <c r="A320" s="49"/>
      <c r="B320" s="49"/>
      <c r="D320" s="34"/>
      <c r="E320" s="6"/>
      <c r="F320" s="27"/>
      <c r="G320" s="27"/>
      <c r="H320" s="27"/>
    </row>
    <row r="321" spans="1:8" s="8" customFormat="1" ht="12" customHeight="1">
      <c r="A321" s="49"/>
      <c r="B321" s="49"/>
      <c r="D321" s="34"/>
      <c r="E321" s="6"/>
      <c r="F321" s="27"/>
      <c r="G321" s="27"/>
      <c r="H321" s="27"/>
    </row>
    <row r="322" spans="1:8" s="8" customFormat="1" ht="12" customHeight="1">
      <c r="A322" s="49"/>
      <c r="B322" s="49"/>
      <c r="D322" s="34"/>
      <c r="E322" s="6"/>
      <c r="F322" s="27"/>
      <c r="G322" s="27"/>
      <c r="H322" s="27"/>
    </row>
    <row r="323" spans="1:8" s="8" customFormat="1" ht="12" customHeight="1">
      <c r="A323" s="49"/>
      <c r="B323" s="49"/>
      <c r="D323" s="34"/>
      <c r="E323" s="6"/>
      <c r="F323" s="27"/>
      <c r="G323" s="27"/>
      <c r="H323" s="27"/>
    </row>
    <row r="324" spans="1:8" s="8" customFormat="1" ht="12" customHeight="1">
      <c r="A324" s="49"/>
      <c r="B324" s="49"/>
      <c r="D324" s="34"/>
      <c r="E324" s="6"/>
      <c r="F324" s="27"/>
      <c r="G324" s="27"/>
      <c r="H324" s="27"/>
    </row>
    <row r="325" spans="1:8" ht="12" customHeight="1">
      <c r="A325" s="49"/>
      <c r="B325" s="49"/>
      <c r="E325" s="6"/>
    </row>
    <row r="326" spans="1:8" ht="12" customHeight="1">
      <c r="A326" s="49"/>
      <c r="B326" s="49"/>
      <c r="E326" s="6"/>
    </row>
    <row r="327" spans="1:8" ht="12" customHeight="1">
      <c r="A327" s="49"/>
      <c r="B327" s="49"/>
      <c r="E327" s="6"/>
    </row>
    <row r="328" spans="1:8" ht="12" customHeight="1">
      <c r="A328" s="49"/>
      <c r="B328" s="49"/>
      <c r="E328" s="6"/>
    </row>
    <row r="329" spans="1:8" ht="12" customHeight="1">
      <c r="A329" s="49"/>
      <c r="B329" s="49"/>
      <c r="E329" s="6"/>
    </row>
    <row r="330" spans="1:8" ht="12" customHeight="1">
      <c r="E330" s="6"/>
    </row>
    <row r="331" spans="1:8" ht="12" customHeight="1">
      <c r="E331" s="6"/>
    </row>
    <row r="332" spans="1:8" ht="12" customHeight="1">
      <c r="E332" s="6"/>
    </row>
    <row r="333" spans="1:8" ht="12" customHeight="1">
      <c r="E333" s="6"/>
    </row>
    <row r="334" spans="1:8" ht="12" customHeight="1">
      <c r="E334" s="6"/>
    </row>
    <row r="335" spans="1:8" ht="12" customHeight="1">
      <c r="E335" s="6"/>
    </row>
    <row r="336" spans="1:8" ht="12" customHeight="1">
      <c r="E336" s="6"/>
    </row>
    <row r="337" spans="1:2" ht="12" customHeight="1"/>
    <row r="338" spans="1:2" ht="12" customHeight="1"/>
    <row r="339" spans="1:2" ht="12" customHeight="1">
      <c r="A339" s="49"/>
      <c r="B339" s="49"/>
    </row>
    <row r="340" spans="1:2" ht="12" customHeight="1">
      <c r="A340" s="49"/>
      <c r="B340" s="49"/>
    </row>
    <row r="341" spans="1:2" ht="12" customHeight="1">
      <c r="A341" s="49"/>
      <c r="B341" s="49"/>
    </row>
    <row r="342" spans="1:2" ht="12" customHeight="1">
      <c r="A342" s="49"/>
      <c r="B342" s="49"/>
    </row>
    <row r="343" spans="1:2" ht="12" customHeight="1">
      <c r="A343" s="49"/>
      <c r="B343" s="49"/>
    </row>
    <row r="344" spans="1:2" ht="12" customHeight="1">
      <c r="A344" s="49"/>
      <c r="B344" s="49"/>
    </row>
    <row r="345" spans="1:2" ht="12" customHeight="1">
      <c r="A345" s="49"/>
      <c r="B345" s="49"/>
    </row>
    <row r="346" spans="1:2" ht="12" customHeight="1">
      <c r="A346" s="49"/>
      <c r="B346" s="49"/>
    </row>
    <row r="347" spans="1:2" ht="12" customHeight="1">
      <c r="A347" s="49"/>
      <c r="B347" s="49"/>
    </row>
    <row r="348" spans="1:2" ht="12" customHeight="1">
      <c r="A348" s="49"/>
      <c r="B348" s="49"/>
    </row>
    <row r="349" spans="1:2" ht="12" customHeight="1">
      <c r="A349" s="49"/>
      <c r="B349" s="49"/>
    </row>
    <row r="350" spans="1:2" ht="12" customHeight="1">
      <c r="A350" s="49"/>
      <c r="B350" s="49"/>
    </row>
    <row r="351" spans="1:2" ht="12" customHeight="1">
      <c r="A351" s="49"/>
      <c r="B351" s="49"/>
    </row>
    <row r="352" spans="1:2"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c r="A369" s="49"/>
      <c r="B369" s="49"/>
    </row>
    <row r="370" spans="1:2" ht="12" customHeight="1">
      <c r="A370" s="49"/>
      <c r="B370" s="49"/>
    </row>
    <row r="371" spans="1:2" ht="12" customHeight="1">
      <c r="A371" s="49"/>
      <c r="B371" s="49"/>
    </row>
    <row r="372" spans="1:2" ht="12" customHeight="1"/>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c r="A449" s="49"/>
      <c r="B449" s="49"/>
    </row>
    <row r="450" spans="1:2" ht="12" customHeight="1">
      <c r="A450" s="49"/>
      <c r="B450" s="49"/>
    </row>
    <row r="451" spans="1:2" ht="12" customHeight="1">
      <c r="A451" s="49"/>
      <c r="B451" s="49"/>
    </row>
    <row r="452" spans="1:2" ht="12" customHeight="1"/>
    <row r="453" spans="1:2" ht="12" customHeight="1"/>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c r="A620" s="49"/>
      <c r="B620" s="49"/>
    </row>
    <row r="621" spans="1:2" ht="12" customHeight="1">
      <c r="A621" s="49"/>
      <c r="B621" s="49"/>
    </row>
    <row r="622" spans="1:2" ht="12" customHeight="1">
      <c r="A622" s="49"/>
      <c r="B622" s="49"/>
    </row>
    <row r="623" spans="1:2" ht="12" customHeight="1"/>
    <row r="624" spans="1:2"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Q361"/>
  <sheetViews>
    <sheetView showGridLines="0" zoomScaleNormal="100" workbookViewId="0"/>
  </sheetViews>
  <sheetFormatPr defaultRowHeight="11.25" customHeight="1"/>
  <cols>
    <col min="1" max="1" width="6.42578125" style="53" customWidth="1"/>
    <col min="2" max="2" width="6.42578125" style="78" customWidth="1"/>
    <col min="3" max="3" width="17.42578125" style="53" customWidth="1"/>
    <col min="4" max="4" width="6.42578125" style="53" customWidth="1"/>
    <col min="5" max="5" width="12" style="53" customWidth="1"/>
    <col min="6" max="6" width="10.5703125" style="53" customWidth="1"/>
    <col min="7" max="7" width="8.7109375" style="53" customWidth="1"/>
    <col min="8" max="8" width="12.28515625" style="53" customWidth="1"/>
    <col min="9" max="17" width="8.7109375" style="53" customWidth="1"/>
    <col min="18" max="20" width="8.7109375" style="74" customWidth="1"/>
    <col min="21" max="32" width="8.7109375" style="53" customWidth="1"/>
    <col min="33" max="45" width="9.140625" style="53"/>
    <col min="46" max="48" width="9.140625" style="52"/>
    <col min="49" max="249" width="9.140625" style="53"/>
    <col min="250" max="251" width="5.5703125" style="53" customWidth="1"/>
    <col min="252" max="252" width="1.42578125" style="53" customWidth="1"/>
    <col min="253" max="253" width="6.5703125" style="53" customWidth="1"/>
    <col min="254" max="254" width="21.5703125" style="53" customWidth="1"/>
    <col min="255" max="255" width="9.140625" style="53"/>
    <col min="256" max="256" width="6.140625" style="53" customWidth="1"/>
    <col min="257" max="257" width="33.42578125" style="53" customWidth="1"/>
    <col min="258" max="258" width="9.140625" style="53"/>
    <col min="259" max="259" width="10.28515625" style="53" customWidth="1"/>
    <col min="260" max="260" width="10.7109375" style="53" customWidth="1"/>
    <col min="261" max="261" width="6.7109375" style="53" customWidth="1"/>
    <col min="262" max="263" width="9.140625" style="53"/>
    <col min="264" max="264" width="8.28515625" style="53" customWidth="1"/>
    <col min="265" max="266" width="9.140625" style="53"/>
    <col min="267" max="267" width="10.7109375" style="53" customWidth="1"/>
    <col min="268" max="505" width="9.140625" style="53"/>
    <col min="506" max="507" width="5.5703125" style="53" customWidth="1"/>
    <col min="508" max="508" width="1.42578125" style="53" customWidth="1"/>
    <col min="509" max="509" width="6.5703125" style="53" customWidth="1"/>
    <col min="510" max="510" width="21.5703125" style="53" customWidth="1"/>
    <col min="511" max="511" width="9.140625" style="53"/>
    <col min="512" max="512" width="6.140625" style="53" customWidth="1"/>
    <col min="513" max="513" width="33.42578125" style="53" customWidth="1"/>
    <col min="514" max="514" width="9.140625" style="53"/>
    <col min="515" max="515" width="10.28515625" style="53" customWidth="1"/>
    <col min="516" max="516" width="10.7109375" style="53" customWidth="1"/>
    <col min="517" max="517" width="6.7109375" style="53" customWidth="1"/>
    <col min="518" max="519" width="9.140625" style="53"/>
    <col min="520" max="520" width="8.28515625" style="53" customWidth="1"/>
    <col min="521" max="522" width="9.140625" style="53"/>
    <col min="523" max="523" width="10.7109375" style="53" customWidth="1"/>
    <col min="524" max="761" width="9.140625" style="53"/>
    <col min="762" max="763" width="5.5703125" style="53" customWidth="1"/>
    <col min="764" max="764" width="1.42578125" style="53" customWidth="1"/>
    <col min="765" max="765" width="6.5703125" style="53" customWidth="1"/>
    <col min="766" max="766" width="21.5703125" style="53" customWidth="1"/>
    <col min="767" max="767" width="9.140625" style="53"/>
    <col min="768" max="768" width="6.140625" style="53" customWidth="1"/>
    <col min="769" max="769" width="33.42578125" style="53" customWidth="1"/>
    <col min="770" max="770" width="9.140625" style="53"/>
    <col min="771" max="771" width="10.28515625" style="53" customWidth="1"/>
    <col min="772" max="772" width="10.7109375" style="53" customWidth="1"/>
    <col min="773" max="773" width="6.7109375" style="53" customWidth="1"/>
    <col min="774" max="775" width="9.140625" style="53"/>
    <col min="776" max="776" width="8.28515625" style="53" customWidth="1"/>
    <col min="777" max="778" width="9.140625" style="53"/>
    <col min="779" max="779" width="10.7109375" style="53" customWidth="1"/>
    <col min="780" max="1017" width="9.140625" style="53"/>
    <col min="1018" max="1019" width="5.5703125" style="53" customWidth="1"/>
    <col min="1020" max="1020" width="1.42578125" style="53" customWidth="1"/>
    <col min="1021" max="1021" width="6.5703125" style="53" customWidth="1"/>
    <col min="1022" max="1022" width="21.5703125" style="53" customWidth="1"/>
    <col min="1023" max="1023" width="9.140625" style="53"/>
    <col min="1024" max="1024" width="6.140625" style="53" customWidth="1"/>
    <col min="1025" max="1025" width="33.42578125" style="53" customWidth="1"/>
    <col min="1026" max="1026" width="9.140625" style="53"/>
    <col min="1027" max="1027" width="10.28515625" style="53" customWidth="1"/>
    <col min="1028" max="1028" width="10.7109375" style="53" customWidth="1"/>
    <col min="1029" max="1029" width="6.7109375" style="53" customWidth="1"/>
    <col min="1030" max="1031" width="9.140625" style="53"/>
    <col min="1032" max="1032" width="8.28515625" style="53" customWidth="1"/>
    <col min="1033" max="1034" width="9.140625" style="53"/>
    <col min="1035" max="1035" width="10.7109375" style="53" customWidth="1"/>
    <col min="1036" max="1273" width="9.140625" style="53"/>
    <col min="1274" max="1275" width="5.5703125" style="53" customWidth="1"/>
    <col min="1276" max="1276" width="1.42578125" style="53" customWidth="1"/>
    <col min="1277" max="1277" width="6.5703125" style="53" customWidth="1"/>
    <col min="1278" max="1278" width="21.5703125" style="53" customWidth="1"/>
    <col min="1279" max="1279" width="9.140625" style="53"/>
    <col min="1280" max="1280" width="6.140625" style="53" customWidth="1"/>
    <col min="1281" max="1281" width="33.42578125" style="53" customWidth="1"/>
    <col min="1282" max="1282" width="9.140625" style="53"/>
    <col min="1283" max="1283" width="10.28515625" style="53" customWidth="1"/>
    <col min="1284" max="1284" width="10.7109375" style="53" customWidth="1"/>
    <col min="1285" max="1285" width="6.7109375" style="53" customWidth="1"/>
    <col min="1286" max="1287" width="9.140625" style="53"/>
    <col min="1288" max="1288" width="8.28515625" style="53" customWidth="1"/>
    <col min="1289" max="1290" width="9.140625" style="53"/>
    <col min="1291" max="1291" width="10.7109375" style="53" customWidth="1"/>
    <col min="1292" max="1529" width="9.140625" style="53"/>
    <col min="1530" max="1531" width="5.5703125" style="53" customWidth="1"/>
    <col min="1532" max="1532" width="1.42578125" style="53" customWidth="1"/>
    <col min="1533" max="1533" width="6.5703125" style="53" customWidth="1"/>
    <col min="1534" max="1534" width="21.5703125" style="53" customWidth="1"/>
    <col min="1535" max="1535" width="9.140625" style="53"/>
    <col min="1536" max="1536" width="6.140625" style="53" customWidth="1"/>
    <col min="1537" max="1537" width="33.42578125" style="53" customWidth="1"/>
    <col min="1538" max="1538" width="9.140625" style="53"/>
    <col min="1539" max="1539" width="10.28515625" style="53" customWidth="1"/>
    <col min="1540" max="1540" width="10.7109375" style="53" customWidth="1"/>
    <col min="1541" max="1541" width="6.7109375" style="53" customWidth="1"/>
    <col min="1542" max="1543" width="9.140625" style="53"/>
    <col min="1544" max="1544" width="8.28515625" style="53" customWidth="1"/>
    <col min="1545" max="1546" width="9.140625" style="53"/>
    <col min="1547" max="1547" width="10.7109375" style="53" customWidth="1"/>
    <col min="1548" max="1785" width="9.140625" style="53"/>
    <col min="1786" max="1787" width="5.5703125" style="53" customWidth="1"/>
    <col min="1788" max="1788" width="1.42578125" style="53" customWidth="1"/>
    <col min="1789" max="1789" width="6.5703125" style="53" customWidth="1"/>
    <col min="1790" max="1790" width="21.5703125" style="53" customWidth="1"/>
    <col min="1791" max="1791" width="9.140625" style="53"/>
    <col min="1792" max="1792" width="6.140625" style="53" customWidth="1"/>
    <col min="1793" max="1793" width="33.42578125" style="53" customWidth="1"/>
    <col min="1794" max="1794" width="9.140625" style="53"/>
    <col min="1795" max="1795" width="10.28515625" style="53" customWidth="1"/>
    <col min="1796" max="1796" width="10.7109375" style="53" customWidth="1"/>
    <col min="1797" max="1797" width="6.7109375" style="53" customWidth="1"/>
    <col min="1798" max="1799" width="9.140625" style="53"/>
    <col min="1800" max="1800" width="8.28515625" style="53" customWidth="1"/>
    <col min="1801" max="1802" width="9.140625" style="53"/>
    <col min="1803" max="1803" width="10.7109375" style="53" customWidth="1"/>
    <col min="1804" max="2041" width="9.140625" style="53"/>
    <col min="2042" max="2043" width="5.5703125" style="53" customWidth="1"/>
    <col min="2044" max="2044" width="1.42578125" style="53" customWidth="1"/>
    <col min="2045" max="2045" width="6.5703125" style="53" customWidth="1"/>
    <col min="2046" max="2046" width="21.5703125" style="53" customWidth="1"/>
    <col min="2047" max="2047" width="9.140625" style="53"/>
    <col min="2048" max="2048" width="6.140625" style="53" customWidth="1"/>
    <col min="2049" max="2049" width="33.42578125" style="53" customWidth="1"/>
    <col min="2050" max="2050" width="9.140625" style="53"/>
    <col min="2051" max="2051" width="10.28515625" style="53" customWidth="1"/>
    <col min="2052" max="2052" width="10.7109375" style="53" customWidth="1"/>
    <col min="2053" max="2053" width="6.7109375" style="53" customWidth="1"/>
    <col min="2054" max="2055" width="9.140625" style="53"/>
    <col min="2056" max="2056" width="8.28515625" style="53" customWidth="1"/>
    <col min="2057" max="2058" width="9.140625" style="53"/>
    <col min="2059" max="2059" width="10.7109375" style="53" customWidth="1"/>
    <col min="2060" max="2297" width="9.140625" style="53"/>
    <col min="2298" max="2299" width="5.5703125" style="53" customWidth="1"/>
    <col min="2300" max="2300" width="1.42578125" style="53" customWidth="1"/>
    <col min="2301" max="2301" width="6.5703125" style="53" customWidth="1"/>
    <col min="2302" max="2302" width="21.5703125" style="53" customWidth="1"/>
    <col min="2303" max="2303" width="9.140625" style="53"/>
    <col min="2304" max="2304" width="6.140625" style="53" customWidth="1"/>
    <col min="2305" max="2305" width="33.42578125" style="53" customWidth="1"/>
    <col min="2306" max="2306" width="9.140625" style="53"/>
    <col min="2307" max="2307" width="10.28515625" style="53" customWidth="1"/>
    <col min="2308" max="2308" width="10.7109375" style="53" customWidth="1"/>
    <col min="2309" max="2309" width="6.7109375" style="53" customWidth="1"/>
    <col min="2310" max="2311" width="9.140625" style="53"/>
    <col min="2312" max="2312" width="8.28515625" style="53" customWidth="1"/>
    <col min="2313" max="2314" width="9.140625" style="53"/>
    <col min="2315" max="2315" width="10.7109375" style="53" customWidth="1"/>
    <col min="2316" max="2553" width="9.140625" style="53"/>
    <col min="2554" max="2555" width="5.5703125" style="53" customWidth="1"/>
    <col min="2556" max="2556" width="1.42578125" style="53" customWidth="1"/>
    <col min="2557" max="2557" width="6.5703125" style="53" customWidth="1"/>
    <col min="2558" max="2558" width="21.5703125" style="53" customWidth="1"/>
    <col min="2559" max="2559" width="9.140625" style="53"/>
    <col min="2560" max="2560" width="6.140625" style="53" customWidth="1"/>
    <col min="2561" max="2561" width="33.42578125" style="53" customWidth="1"/>
    <col min="2562" max="2562" width="9.140625" style="53"/>
    <col min="2563" max="2563" width="10.28515625" style="53" customWidth="1"/>
    <col min="2564" max="2564" width="10.7109375" style="53" customWidth="1"/>
    <col min="2565" max="2565" width="6.7109375" style="53" customWidth="1"/>
    <col min="2566" max="2567" width="9.140625" style="53"/>
    <col min="2568" max="2568" width="8.28515625" style="53" customWidth="1"/>
    <col min="2569" max="2570" width="9.140625" style="53"/>
    <col min="2571" max="2571" width="10.7109375" style="53" customWidth="1"/>
    <col min="2572" max="2809" width="9.140625" style="53"/>
    <col min="2810" max="2811" width="5.5703125" style="53" customWidth="1"/>
    <col min="2812" max="2812" width="1.42578125" style="53" customWidth="1"/>
    <col min="2813" max="2813" width="6.5703125" style="53" customWidth="1"/>
    <col min="2814" max="2814" width="21.5703125" style="53" customWidth="1"/>
    <col min="2815" max="2815" width="9.140625" style="53"/>
    <col min="2816" max="2816" width="6.140625" style="53" customWidth="1"/>
    <col min="2817" max="2817" width="33.42578125" style="53" customWidth="1"/>
    <col min="2818" max="2818" width="9.140625" style="53"/>
    <col min="2819" max="2819" width="10.28515625" style="53" customWidth="1"/>
    <col min="2820" max="2820" width="10.7109375" style="53" customWidth="1"/>
    <col min="2821" max="2821" width="6.7109375" style="53" customWidth="1"/>
    <col min="2822" max="2823" width="9.140625" style="53"/>
    <col min="2824" max="2824" width="8.28515625" style="53" customWidth="1"/>
    <col min="2825" max="2826" width="9.140625" style="53"/>
    <col min="2827" max="2827" width="10.7109375" style="53" customWidth="1"/>
    <col min="2828" max="3065" width="9.140625" style="53"/>
    <col min="3066" max="3067" width="5.5703125" style="53" customWidth="1"/>
    <col min="3068" max="3068" width="1.42578125" style="53" customWidth="1"/>
    <col min="3069" max="3069" width="6.5703125" style="53" customWidth="1"/>
    <col min="3070" max="3070" width="21.5703125" style="53" customWidth="1"/>
    <col min="3071" max="3071" width="9.140625" style="53"/>
    <col min="3072" max="3072" width="6.140625" style="53" customWidth="1"/>
    <col min="3073" max="3073" width="33.42578125" style="53" customWidth="1"/>
    <col min="3074" max="3074" width="9.140625" style="53"/>
    <col min="3075" max="3075" width="10.28515625" style="53" customWidth="1"/>
    <col min="3076" max="3076" width="10.7109375" style="53" customWidth="1"/>
    <col min="3077" max="3077" width="6.7109375" style="53" customWidth="1"/>
    <col min="3078" max="3079" width="9.140625" style="53"/>
    <col min="3080" max="3080" width="8.28515625" style="53" customWidth="1"/>
    <col min="3081" max="3082" width="9.140625" style="53"/>
    <col min="3083" max="3083" width="10.7109375" style="53" customWidth="1"/>
    <col min="3084" max="3321" width="9.140625" style="53"/>
    <col min="3322" max="3323" width="5.5703125" style="53" customWidth="1"/>
    <col min="3324" max="3324" width="1.42578125" style="53" customWidth="1"/>
    <col min="3325" max="3325" width="6.5703125" style="53" customWidth="1"/>
    <col min="3326" max="3326" width="21.5703125" style="53" customWidth="1"/>
    <col min="3327" max="3327" width="9.140625" style="53"/>
    <col min="3328" max="3328" width="6.140625" style="53" customWidth="1"/>
    <col min="3329" max="3329" width="33.42578125" style="53" customWidth="1"/>
    <col min="3330" max="3330" width="9.140625" style="53"/>
    <col min="3331" max="3331" width="10.28515625" style="53" customWidth="1"/>
    <col min="3332" max="3332" width="10.7109375" style="53" customWidth="1"/>
    <col min="3333" max="3333" width="6.7109375" style="53" customWidth="1"/>
    <col min="3334" max="3335" width="9.140625" style="53"/>
    <col min="3336" max="3336" width="8.28515625" style="53" customWidth="1"/>
    <col min="3337" max="3338" width="9.140625" style="53"/>
    <col min="3339" max="3339" width="10.7109375" style="53" customWidth="1"/>
    <col min="3340" max="3577" width="9.140625" style="53"/>
    <col min="3578" max="3579" width="5.5703125" style="53" customWidth="1"/>
    <col min="3580" max="3580" width="1.42578125" style="53" customWidth="1"/>
    <col min="3581" max="3581" width="6.5703125" style="53" customWidth="1"/>
    <col min="3582" max="3582" width="21.5703125" style="53" customWidth="1"/>
    <col min="3583" max="3583" width="9.140625" style="53"/>
    <col min="3584" max="3584" width="6.140625" style="53" customWidth="1"/>
    <col min="3585" max="3585" width="33.42578125" style="53" customWidth="1"/>
    <col min="3586" max="3586" width="9.140625" style="53"/>
    <col min="3587" max="3587" width="10.28515625" style="53" customWidth="1"/>
    <col min="3588" max="3588" width="10.7109375" style="53" customWidth="1"/>
    <col min="3589" max="3589" width="6.7109375" style="53" customWidth="1"/>
    <col min="3590" max="3591" width="9.140625" style="53"/>
    <col min="3592" max="3592" width="8.28515625" style="53" customWidth="1"/>
    <col min="3593" max="3594" width="9.140625" style="53"/>
    <col min="3595" max="3595" width="10.7109375" style="53" customWidth="1"/>
    <col min="3596" max="3833" width="9.140625" style="53"/>
    <col min="3834" max="3835" width="5.5703125" style="53" customWidth="1"/>
    <col min="3836" max="3836" width="1.42578125" style="53" customWidth="1"/>
    <col min="3837" max="3837" width="6.5703125" style="53" customWidth="1"/>
    <col min="3838" max="3838" width="21.5703125" style="53" customWidth="1"/>
    <col min="3839" max="3839" width="9.140625" style="53"/>
    <col min="3840" max="3840" width="6.140625" style="53" customWidth="1"/>
    <col min="3841" max="3841" width="33.42578125" style="53" customWidth="1"/>
    <col min="3842" max="3842" width="9.140625" style="53"/>
    <col min="3843" max="3843" width="10.28515625" style="53" customWidth="1"/>
    <col min="3844" max="3844" width="10.7109375" style="53" customWidth="1"/>
    <col min="3845" max="3845" width="6.7109375" style="53" customWidth="1"/>
    <col min="3846" max="3847" width="9.140625" style="53"/>
    <col min="3848" max="3848" width="8.28515625" style="53" customWidth="1"/>
    <col min="3849" max="3850" width="9.140625" style="53"/>
    <col min="3851" max="3851" width="10.7109375" style="53" customWidth="1"/>
    <col min="3852" max="4089" width="9.140625" style="53"/>
    <col min="4090" max="4091" width="5.5703125" style="53" customWidth="1"/>
    <col min="4092" max="4092" width="1.42578125" style="53" customWidth="1"/>
    <col min="4093" max="4093" width="6.5703125" style="53" customWidth="1"/>
    <col min="4094" max="4094" width="21.5703125" style="53" customWidth="1"/>
    <col min="4095" max="4095" width="9.140625" style="53"/>
    <col min="4096" max="4096" width="6.140625" style="53" customWidth="1"/>
    <col min="4097" max="4097" width="33.42578125" style="53" customWidth="1"/>
    <col min="4098" max="4098" width="9.140625" style="53"/>
    <col min="4099" max="4099" width="10.28515625" style="53" customWidth="1"/>
    <col min="4100" max="4100" width="10.7109375" style="53" customWidth="1"/>
    <col min="4101" max="4101" width="6.7109375" style="53" customWidth="1"/>
    <col min="4102" max="4103" width="9.140625" style="53"/>
    <col min="4104" max="4104" width="8.28515625" style="53" customWidth="1"/>
    <col min="4105" max="4106" width="9.140625" style="53"/>
    <col min="4107" max="4107" width="10.7109375" style="53" customWidth="1"/>
    <col min="4108" max="4345" width="9.140625" style="53"/>
    <col min="4346" max="4347" width="5.5703125" style="53" customWidth="1"/>
    <col min="4348" max="4348" width="1.42578125" style="53" customWidth="1"/>
    <col min="4349" max="4349" width="6.5703125" style="53" customWidth="1"/>
    <col min="4350" max="4350" width="21.5703125" style="53" customWidth="1"/>
    <col min="4351" max="4351" width="9.140625" style="53"/>
    <col min="4352" max="4352" width="6.140625" style="53" customWidth="1"/>
    <col min="4353" max="4353" width="33.42578125" style="53" customWidth="1"/>
    <col min="4354" max="4354" width="9.140625" style="53"/>
    <col min="4355" max="4355" width="10.28515625" style="53" customWidth="1"/>
    <col min="4356" max="4356" width="10.7109375" style="53" customWidth="1"/>
    <col min="4357" max="4357" width="6.7109375" style="53" customWidth="1"/>
    <col min="4358" max="4359" width="9.140625" style="53"/>
    <col min="4360" max="4360" width="8.28515625" style="53" customWidth="1"/>
    <col min="4361" max="4362" width="9.140625" style="53"/>
    <col min="4363" max="4363" width="10.7109375" style="53" customWidth="1"/>
    <col min="4364" max="4601" width="9.140625" style="53"/>
    <col min="4602" max="4603" width="5.5703125" style="53" customWidth="1"/>
    <col min="4604" max="4604" width="1.42578125" style="53" customWidth="1"/>
    <col min="4605" max="4605" width="6.5703125" style="53" customWidth="1"/>
    <col min="4606" max="4606" width="21.5703125" style="53" customWidth="1"/>
    <col min="4607" max="4607" width="9.140625" style="53"/>
    <col min="4608" max="4608" width="6.140625" style="53" customWidth="1"/>
    <col min="4609" max="4609" width="33.42578125" style="53" customWidth="1"/>
    <col min="4610" max="4610" width="9.140625" style="53"/>
    <col min="4611" max="4611" width="10.28515625" style="53" customWidth="1"/>
    <col min="4612" max="4612" width="10.7109375" style="53" customWidth="1"/>
    <col min="4613" max="4613" width="6.7109375" style="53" customWidth="1"/>
    <col min="4614" max="4615" width="9.140625" style="53"/>
    <col min="4616" max="4616" width="8.28515625" style="53" customWidth="1"/>
    <col min="4617" max="4618" width="9.140625" style="53"/>
    <col min="4619" max="4619" width="10.7109375" style="53" customWidth="1"/>
    <col min="4620" max="4857" width="9.140625" style="53"/>
    <col min="4858" max="4859" width="5.5703125" style="53" customWidth="1"/>
    <col min="4860" max="4860" width="1.42578125" style="53" customWidth="1"/>
    <col min="4861" max="4861" width="6.5703125" style="53" customWidth="1"/>
    <col min="4862" max="4862" width="21.5703125" style="53" customWidth="1"/>
    <col min="4863" max="4863" width="9.140625" style="53"/>
    <col min="4864" max="4864" width="6.140625" style="53" customWidth="1"/>
    <col min="4865" max="4865" width="33.42578125" style="53" customWidth="1"/>
    <col min="4866" max="4866" width="9.140625" style="53"/>
    <col min="4867" max="4867" width="10.28515625" style="53" customWidth="1"/>
    <col min="4868" max="4868" width="10.7109375" style="53" customWidth="1"/>
    <col min="4869" max="4869" width="6.7109375" style="53" customWidth="1"/>
    <col min="4870" max="4871" width="9.140625" style="53"/>
    <col min="4872" max="4872" width="8.28515625" style="53" customWidth="1"/>
    <col min="4873" max="4874" width="9.140625" style="53"/>
    <col min="4875" max="4875" width="10.7109375" style="53" customWidth="1"/>
    <col min="4876" max="5113" width="9.140625" style="53"/>
    <col min="5114" max="5115" width="5.5703125" style="53" customWidth="1"/>
    <col min="5116" max="5116" width="1.42578125" style="53" customWidth="1"/>
    <col min="5117" max="5117" width="6.5703125" style="53" customWidth="1"/>
    <col min="5118" max="5118" width="21.5703125" style="53" customWidth="1"/>
    <col min="5119" max="5119" width="9.140625" style="53"/>
    <col min="5120" max="5120" width="6.140625" style="53" customWidth="1"/>
    <col min="5121" max="5121" width="33.42578125" style="53" customWidth="1"/>
    <col min="5122" max="5122" width="9.140625" style="53"/>
    <col min="5123" max="5123" width="10.28515625" style="53" customWidth="1"/>
    <col min="5124" max="5124" width="10.7109375" style="53" customWidth="1"/>
    <col min="5125" max="5125" width="6.7109375" style="53" customWidth="1"/>
    <col min="5126" max="5127" width="9.140625" style="53"/>
    <col min="5128" max="5128" width="8.28515625" style="53" customWidth="1"/>
    <col min="5129" max="5130" width="9.140625" style="53"/>
    <col min="5131" max="5131" width="10.7109375" style="53" customWidth="1"/>
    <col min="5132" max="5369" width="9.140625" style="53"/>
    <col min="5370" max="5371" width="5.5703125" style="53" customWidth="1"/>
    <col min="5372" max="5372" width="1.42578125" style="53" customWidth="1"/>
    <col min="5373" max="5373" width="6.5703125" style="53" customWidth="1"/>
    <col min="5374" max="5374" width="21.5703125" style="53" customWidth="1"/>
    <col min="5375" max="5375" width="9.140625" style="53"/>
    <col min="5376" max="5376" width="6.140625" style="53" customWidth="1"/>
    <col min="5377" max="5377" width="33.42578125" style="53" customWidth="1"/>
    <col min="5378" max="5378" width="9.140625" style="53"/>
    <col min="5379" max="5379" width="10.28515625" style="53" customWidth="1"/>
    <col min="5380" max="5380" width="10.7109375" style="53" customWidth="1"/>
    <col min="5381" max="5381" width="6.7109375" style="53" customWidth="1"/>
    <col min="5382" max="5383" width="9.140625" style="53"/>
    <col min="5384" max="5384" width="8.28515625" style="53" customWidth="1"/>
    <col min="5385" max="5386" width="9.140625" style="53"/>
    <col min="5387" max="5387" width="10.7109375" style="53" customWidth="1"/>
    <col min="5388" max="5625" width="9.140625" style="53"/>
    <col min="5626" max="5627" width="5.5703125" style="53" customWidth="1"/>
    <col min="5628" max="5628" width="1.42578125" style="53" customWidth="1"/>
    <col min="5629" max="5629" width="6.5703125" style="53" customWidth="1"/>
    <col min="5630" max="5630" width="21.5703125" style="53" customWidth="1"/>
    <col min="5631" max="5631" width="9.140625" style="53"/>
    <col min="5632" max="5632" width="6.140625" style="53" customWidth="1"/>
    <col min="5633" max="5633" width="33.42578125" style="53" customWidth="1"/>
    <col min="5634" max="5634" width="9.140625" style="53"/>
    <col min="5635" max="5635" width="10.28515625" style="53" customWidth="1"/>
    <col min="5636" max="5636" width="10.7109375" style="53" customWidth="1"/>
    <col min="5637" max="5637" width="6.7109375" style="53" customWidth="1"/>
    <col min="5638" max="5639" width="9.140625" style="53"/>
    <col min="5640" max="5640" width="8.28515625" style="53" customWidth="1"/>
    <col min="5641" max="5642" width="9.140625" style="53"/>
    <col min="5643" max="5643" width="10.7109375" style="53" customWidth="1"/>
    <col min="5644" max="5881" width="9.140625" style="53"/>
    <col min="5882" max="5883" width="5.5703125" style="53" customWidth="1"/>
    <col min="5884" max="5884" width="1.42578125" style="53" customWidth="1"/>
    <col min="5885" max="5885" width="6.5703125" style="53" customWidth="1"/>
    <col min="5886" max="5886" width="21.5703125" style="53" customWidth="1"/>
    <col min="5887" max="5887" width="9.140625" style="53"/>
    <col min="5888" max="5888" width="6.140625" style="53" customWidth="1"/>
    <col min="5889" max="5889" width="33.42578125" style="53" customWidth="1"/>
    <col min="5890" max="5890" width="9.140625" style="53"/>
    <col min="5891" max="5891" width="10.28515625" style="53" customWidth="1"/>
    <col min="5892" max="5892" width="10.7109375" style="53" customWidth="1"/>
    <col min="5893" max="5893" width="6.7109375" style="53" customWidth="1"/>
    <col min="5894" max="5895" width="9.140625" style="53"/>
    <col min="5896" max="5896" width="8.28515625" style="53" customWidth="1"/>
    <col min="5897" max="5898" width="9.140625" style="53"/>
    <col min="5899" max="5899" width="10.7109375" style="53" customWidth="1"/>
    <col min="5900" max="6137" width="9.140625" style="53"/>
    <col min="6138" max="6139" width="5.5703125" style="53" customWidth="1"/>
    <col min="6140" max="6140" width="1.42578125" style="53" customWidth="1"/>
    <col min="6141" max="6141" width="6.5703125" style="53" customWidth="1"/>
    <col min="6142" max="6142" width="21.5703125" style="53" customWidth="1"/>
    <col min="6143" max="6143" width="9.140625" style="53"/>
    <col min="6144" max="6144" width="6.140625" style="53" customWidth="1"/>
    <col min="6145" max="6145" width="33.42578125" style="53" customWidth="1"/>
    <col min="6146" max="6146" width="9.140625" style="53"/>
    <col min="6147" max="6147" width="10.28515625" style="53" customWidth="1"/>
    <col min="6148" max="6148" width="10.7109375" style="53" customWidth="1"/>
    <col min="6149" max="6149" width="6.7109375" style="53" customWidth="1"/>
    <col min="6150" max="6151" width="9.140625" style="53"/>
    <col min="6152" max="6152" width="8.28515625" style="53" customWidth="1"/>
    <col min="6153" max="6154" width="9.140625" style="53"/>
    <col min="6155" max="6155" width="10.7109375" style="53" customWidth="1"/>
    <col min="6156" max="6393" width="9.140625" style="53"/>
    <col min="6394" max="6395" width="5.5703125" style="53" customWidth="1"/>
    <col min="6396" max="6396" width="1.42578125" style="53" customWidth="1"/>
    <col min="6397" max="6397" width="6.5703125" style="53" customWidth="1"/>
    <col min="6398" max="6398" width="21.5703125" style="53" customWidth="1"/>
    <col min="6399" max="6399" width="9.140625" style="53"/>
    <col min="6400" max="6400" width="6.140625" style="53" customWidth="1"/>
    <col min="6401" max="6401" width="33.42578125" style="53" customWidth="1"/>
    <col min="6402" max="6402" width="9.140625" style="53"/>
    <col min="6403" max="6403" width="10.28515625" style="53" customWidth="1"/>
    <col min="6404" max="6404" width="10.7109375" style="53" customWidth="1"/>
    <col min="6405" max="6405" width="6.7109375" style="53" customWidth="1"/>
    <col min="6406" max="6407" width="9.140625" style="53"/>
    <col min="6408" max="6408" width="8.28515625" style="53" customWidth="1"/>
    <col min="6409" max="6410" width="9.140625" style="53"/>
    <col min="6411" max="6411" width="10.7109375" style="53" customWidth="1"/>
    <col min="6412" max="6649" width="9.140625" style="53"/>
    <col min="6650" max="6651" width="5.5703125" style="53" customWidth="1"/>
    <col min="6652" max="6652" width="1.42578125" style="53" customWidth="1"/>
    <col min="6653" max="6653" width="6.5703125" style="53" customWidth="1"/>
    <col min="6654" max="6654" width="21.5703125" style="53" customWidth="1"/>
    <col min="6655" max="6655" width="9.140625" style="53"/>
    <col min="6656" max="6656" width="6.140625" style="53" customWidth="1"/>
    <col min="6657" max="6657" width="33.42578125" style="53" customWidth="1"/>
    <col min="6658" max="6658" width="9.140625" style="53"/>
    <col min="6659" max="6659" width="10.28515625" style="53" customWidth="1"/>
    <col min="6660" max="6660" width="10.7109375" style="53" customWidth="1"/>
    <col min="6661" max="6661" width="6.7109375" style="53" customWidth="1"/>
    <col min="6662" max="6663" width="9.140625" style="53"/>
    <col min="6664" max="6664" width="8.28515625" style="53" customWidth="1"/>
    <col min="6665" max="6666" width="9.140625" style="53"/>
    <col min="6667" max="6667" width="10.7109375" style="53" customWidth="1"/>
    <col min="6668" max="6905" width="9.140625" style="53"/>
    <col min="6906" max="6907" width="5.5703125" style="53" customWidth="1"/>
    <col min="6908" max="6908" width="1.42578125" style="53" customWidth="1"/>
    <col min="6909" max="6909" width="6.5703125" style="53" customWidth="1"/>
    <col min="6910" max="6910" width="21.5703125" style="53" customWidth="1"/>
    <col min="6911" max="6911" width="9.140625" style="53"/>
    <col min="6912" max="6912" width="6.140625" style="53" customWidth="1"/>
    <col min="6913" max="6913" width="33.42578125" style="53" customWidth="1"/>
    <col min="6914" max="6914" width="9.140625" style="53"/>
    <col min="6915" max="6915" width="10.28515625" style="53" customWidth="1"/>
    <col min="6916" max="6916" width="10.7109375" style="53" customWidth="1"/>
    <col min="6917" max="6917" width="6.7109375" style="53" customWidth="1"/>
    <col min="6918" max="6919" width="9.140625" style="53"/>
    <col min="6920" max="6920" width="8.28515625" style="53" customWidth="1"/>
    <col min="6921" max="6922" width="9.140625" style="53"/>
    <col min="6923" max="6923" width="10.7109375" style="53" customWidth="1"/>
    <col min="6924" max="7161" width="9.140625" style="53"/>
    <col min="7162" max="7163" width="5.5703125" style="53" customWidth="1"/>
    <col min="7164" max="7164" width="1.42578125" style="53" customWidth="1"/>
    <col min="7165" max="7165" width="6.5703125" style="53" customWidth="1"/>
    <col min="7166" max="7166" width="21.5703125" style="53" customWidth="1"/>
    <col min="7167" max="7167" width="9.140625" style="53"/>
    <col min="7168" max="7168" width="6.140625" style="53" customWidth="1"/>
    <col min="7169" max="7169" width="33.42578125" style="53" customWidth="1"/>
    <col min="7170" max="7170" width="9.140625" style="53"/>
    <col min="7171" max="7171" width="10.28515625" style="53" customWidth="1"/>
    <col min="7172" max="7172" width="10.7109375" style="53" customWidth="1"/>
    <col min="7173" max="7173" width="6.7109375" style="53" customWidth="1"/>
    <col min="7174" max="7175" width="9.140625" style="53"/>
    <col min="7176" max="7176" width="8.28515625" style="53" customWidth="1"/>
    <col min="7177" max="7178" width="9.140625" style="53"/>
    <col min="7179" max="7179" width="10.7109375" style="53" customWidth="1"/>
    <col min="7180" max="7417" width="9.140625" style="53"/>
    <col min="7418" max="7419" width="5.5703125" style="53" customWidth="1"/>
    <col min="7420" max="7420" width="1.42578125" style="53" customWidth="1"/>
    <col min="7421" max="7421" width="6.5703125" style="53" customWidth="1"/>
    <col min="7422" max="7422" width="21.5703125" style="53" customWidth="1"/>
    <col min="7423" max="7423" width="9.140625" style="53"/>
    <col min="7424" max="7424" width="6.140625" style="53" customWidth="1"/>
    <col min="7425" max="7425" width="33.42578125" style="53" customWidth="1"/>
    <col min="7426" max="7426" width="9.140625" style="53"/>
    <col min="7427" max="7427" width="10.28515625" style="53" customWidth="1"/>
    <col min="7428" max="7428" width="10.7109375" style="53" customWidth="1"/>
    <col min="7429" max="7429" width="6.7109375" style="53" customWidth="1"/>
    <col min="7430" max="7431" width="9.140625" style="53"/>
    <col min="7432" max="7432" width="8.28515625" style="53" customWidth="1"/>
    <col min="7433" max="7434" width="9.140625" style="53"/>
    <col min="7435" max="7435" width="10.7109375" style="53" customWidth="1"/>
    <col min="7436" max="7673" width="9.140625" style="53"/>
    <col min="7674" max="7675" width="5.5703125" style="53" customWidth="1"/>
    <col min="7676" max="7676" width="1.42578125" style="53" customWidth="1"/>
    <col min="7677" max="7677" width="6.5703125" style="53" customWidth="1"/>
    <col min="7678" max="7678" width="21.5703125" style="53" customWidth="1"/>
    <col min="7679" max="7679" width="9.140625" style="53"/>
    <col min="7680" max="7680" width="6.140625" style="53" customWidth="1"/>
    <col min="7681" max="7681" width="33.42578125" style="53" customWidth="1"/>
    <col min="7682" max="7682" width="9.140625" style="53"/>
    <col min="7683" max="7683" width="10.28515625" style="53" customWidth="1"/>
    <col min="7684" max="7684" width="10.7109375" style="53" customWidth="1"/>
    <col min="7685" max="7685" width="6.7109375" style="53" customWidth="1"/>
    <col min="7686" max="7687" width="9.140625" style="53"/>
    <col min="7688" max="7688" width="8.28515625" style="53" customWidth="1"/>
    <col min="7689" max="7690" width="9.140625" style="53"/>
    <col min="7691" max="7691" width="10.7109375" style="53" customWidth="1"/>
    <col min="7692" max="7929" width="9.140625" style="53"/>
    <col min="7930" max="7931" width="5.5703125" style="53" customWidth="1"/>
    <col min="7932" max="7932" width="1.42578125" style="53" customWidth="1"/>
    <col min="7933" max="7933" width="6.5703125" style="53" customWidth="1"/>
    <col min="7934" max="7934" width="21.5703125" style="53" customWidth="1"/>
    <col min="7935" max="7935" width="9.140625" style="53"/>
    <col min="7936" max="7936" width="6.140625" style="53" customWidth="1"/>
    <col min="7937" max="7937" width="33.42578125" style="53" customWidth="1"/>
    <col min="7938" max="7938" width="9.140625" style="53"/>
    <col min="7939" max="7939" width="10.28515625" style="53" customWidth="1"/>
    <col min="7940" max="7940" width="10.7109375" style="53" customWidth="1"/>
    <col min="7941" max="7941" width="6.7109375" style="53" customWidth="1"/>
    <col min="7942" max="7943" width="9.140625" style="53"/>
    <col min="7944" max="7944" width="8.28515625" style="53" customWidth="1"/>
    <col min="7945" max="7946" width="9.140625" style="53"/>
    <col min="7947" max="7947" width="10.7109375" style="53" customWidth="1"/>
    <col min="7948" max="8185" width="9.140625" style="53"/>
    <col min="8186" max="8187" width="5.5703125" style="53" customWidth="1"/>
    <col min="8188" max="8188" width="1.42578125" style="53" customWidth="1"/>
    <col min="8189" max="8189" width="6.5703125" style="53" customWidth="1"/>
    <col min="8190" max="8190" width="21.5703125" style="53" customWidth="1"/>
    <col min="8191" max="8191" width="9.140625" style="53"/>
    <col min="8192" max="8192" width="6.140625" style="53" customWidth="1"/>
    <col min="8193" max="8193" width="33.42578125" style="53" customWidth="1"/>
    <col min="8194" max="8194" width="9.140625" style="53"/>
    <col min="8195" max="8195" width="10.28515625" style="53" customWidth="1"/>
    <col min="8196" max="8196" width="10.7109375" style="53" customWidth="1"/>
    <col min="8197" max="8197" width="6.7109375" style="53" customWidth="1"/>
    <col min="8198" max="8199" width="9.140625" style="53"/>
    <col min="8200" max="8200" width="8.28515625" style="53" customWidth="1"/>
    <col min="8201" max="8202" width="9.140625" style="53"/>
    <col min="8203" max="8203" width="10.7109375" style="53" customWidth="1"/>
    <col min="8204" max="8441" width="9.140625" style="53"/>
    <col min="8442" max="8443" width="5.5703125" style="53" customWidth="1"/>
    <col min="8444" max="8444" width="1.42578125" style="53" customWidth="1"/>
    <col min="8445" max="8445" width="6.5703125" style="53" customWidth="1"/>
    <col min="8446" max="8446" width="21.5703125" style="53" customWidth="1"/>
    <col min="8447" max="8447" width="9.140625" style="53"/>
    <col min="8448" max="8448" width="6.140625" style="53" customWidth="1"/>
    <col min="8449" max="8449" width="33.42578125" style="53" customWidth="1"/>
    <col min="8450" max="8450" width="9.140625" style="53"/>
    <col min="8451" max="8451" width="10.28515625" style="53" customWidth="1"/>
    <col min="8452" max="8452" width="10.7109375" style="53" customWidth="1"/>
    <col min="8453" max="8453" width="6.7109375" style="53" customWidth="1"/>
    <col min="8454" max="8455" width="9.140625" style="53"/>
    <col min="8456" max="8456" width="8.28515625" style="53" customWidth="1"/>
    <col min="8457" max="8458" width="9.140625" style="53"/>
    <col min="8459" max="8459" width="10.7109375" style="53" customWidth="1"/>
    <col min="8460" max="8697" width="9.140625" style="53"/>
    <col min="8698" max="8699" width="5.5703125" style="53" customWidth="1"/>
    <col min="8700" max="8700" width="1.42578125" style="53" customWidth="1"/>
    <col min="8701" max="8701" width="6.5703125" style="53" customWidth="1"/>
    <col min="8702" max="8702" width="21.5703125" style="53" customWidth="1"/>
    <col min="8703" max="8703" width="9.140625" style="53"/>
    <col min="8704" max="8704" width="6.140625" style="53" customWidth="1"/>
    <col min="8705" max="8705" width="33.42578125" style="53" customWidth="1"/>
    <col min="8706" max="8706" width="9.140625" style="53"/>
    <col min="8707" max="8707" width="10.28515625" style="53" customWidth="1"/>
    <col min="8708" max="8708" width="10.7109375" style="53" customWidth="1"/>
    <col min="8709" max="8709" width="6.7109375" style="53" customWidth="1"/>
    <col min="8710" max="8711" width="9.140625" style="53"/>
    <col min="8712" max="8712" width="8.28515625" style="53" customWidth="1"/>
    <col min="8713" max="8714" width="9.140625" style="53"/>
    <col min="8715" max="8715" width="10.7109375" style="53" customWidth="1"/>
    <col min="8716" max="8953" width="9.140625" style="53"/>
    <col min="8954" max="8955" width="5.5703125" style="53" customWidth="1"/>
    <col min="8956" max="8956" width="1.42578125" style="53" customWidth="1"/>
    <col min="8957" max="8957" width="6.5703125" style="53" customWidth="1"/>
    <col min="8958" max="8958" width="21.5703125" style="53" customWidth="1"/>
    <col min="8959" max="8959" width="9.140625" style="53"/>
    <col min="8960" max="8960" width="6.140625" style="53" customWidth="1"/>
    <col min="8961" max="8961" width="33.42578125" style="53" customWidth="1"/>
    <col min="8962" max="8962" width="9.140625" style="53"/>
    <col min="8963" max="8963" width="10.28515625" style="53" customWidth="1"/>
    <col min="8964" max="8964" width="10.7109375" style="53" customWidth="1"/>
    <col min="8965" max="8965" width="6.7109375" style="53" customWidth="1"/>
    <col min="8966" max="8967" width="9.140625" style="53"/>
    <col min="8968" max="8968" width="8.28515625" style="53" customWidth="1"/>
    <col min="8969" max="8970" width="9.140625" style="53"/>
    <col min="8971" max="8971" width="10.7109375" style="53" customWidth="1"/>
    <col min="8972" max="9209" width="9.140625" style="53"/>
    <col min="9210" max="9211" width="5.5703125" style="53" customWidth="1"/>
    <col min="9212" max="9212" width="1.42578125" style="53" customWidth="1"/>
    <col min="9213" max="9213" width="6.5703125" style="53" customWidth="1"/>
    <col min="9214" max="9214" width="21.5703125" style="53" customWidth="1"/>
    <col min="9215" max="9215" width="9.140625" style="53"/>
    <col min="9216" max="9216" width="6.140625" style="53" customWidth="1"/>
    <col min="9217" max="9217" width="33.42578125" style="53" customWidth="1"/>
    <col min="9218" max="9218" width="9.140625" style="53"/>
    <col min="9219" max="9219" width="10.28515625" style="53" customWidth="1"/>
    <col min="9220" max="9220" width="10.7109375" style="53" customWidth="1"/>
    <col min="9221" max="9221" width="6.7109375" style="53" customWidth="1"/>
    <col min="9222" max="9223" width="9.140625" style="53"/>
    <col min="9224" max="9224" width="8.28515625" style="53" customWidth="1"/>
    <col min="9225" max="9226" width="9.140625" style="53"/>
    <col min="9227" max="9227" width="10.7109375" style="53" customWidth="1"/>
    <col min="9228" max="9465" width="9.140625" style="53"/>
    <col min="9466" max="9467" width="5.5703125" style="53" customWidth="1"/>
    <col min="9468" max="9468" width="1.42578125" style="53" customWidth="1"/>
    <col min="9469" max="9469" width="6.5703125" style="53" customWidth="1"/>
    <col min="9470" max="9470" width="21.5703125" style="53" customWidth="1"/>
    <col min="9471" max="9471" width="9.140625" style="53"/>
    <col min="9472" max="9472" width="6.140625" style="53" customWidth="1"/>
    <col min="9473" max="9473" width="33.42578125" style="53" customWidth="1"/>
    <col min="9474" max="9474" width="9.140625" style="53"/>
    <col min="9475" max="9475" width="10.28515625" style="53" customWidth="1"/>
    <col min="9476" max="9476" width="10.7109375" style="53" customWidth="1"/>
    <col min="9477" max="9477" width="6.7109375" style="53" customWidth="1"/>
    <col min="9478" max="9479" width="9.140625" style="53"/>
    <col min="9480" max="9480" width="8.28515625" style="53" customWidth="1"/>
    <col min="9481" max="9482" width="9.140625" style="53"/>
    <col min="9483" max="9483" width="10.7109375" style="53" customWidth="1"/>
    <col min="9484" max="9721" width="9.140625" style="53"/>
    <col min="9722" max="9723" width="5.5703125" style="53" customWidth="1"/>
    <col min="9724" max="9724" width="1.42578125" style="53" customWidth="1"/>
    <col min="9725" max="9725" width="6.5703125" style="53" customWidth="1"/>
    <col min="9726" max="9726" width="21.5703125" style="53" customWidth="1"/>
    <col min="9727" max="9727" width="9.140625" style="53"/>
    <col min="9728" max="9728" width="6.140625" style="53" customWidth="1"/>
    <col min="9729" max="9729" width="33.42578125" style="53" customWidth="1"/>
    <col min="9730" max="9730" width="9.140625" style="53"/>
    <col min="9731" max="9731" width="10.28515625" style="53" customWidth="1"/>
    <col min="9732" max="9732" width="10.7109375" style="53" customWidth="1"/>
    <col min="9733" max="9733" width="6.7109375" style="53" customWidth="1"/>
    <col min="9734" max="9735" width="9.140625" style="53"/>
    <col min="9736" max="9736" width="8.28515625" style="53" customWidth="1"/>
    <col min="9737" max="9738" width="9.140625" style="53"/>
    <col min="9739" max="9739" width="10.7109375" style="53" customWidth="1"/>
    <col min="9740" max="9977" width="9.140625" style="53"/>
    <col min="9978" max="9979" width="5.5703125" style="53" customWidth="1"/>
    <col min="9980" max="9980" width="1.42578125" style="53" customWidth="1"/>
    <col min="9981" max="9981" width="6.5703125" style="53" customWidth="1"/>
    <col min="9982" max="9982" width="21.5703125" style="53" customWidth="1"/>
    <col min="9983" max="9983" width="9.140625" style="53"/>
    <col min="9984" max="9984" width="6.140625" style="53" customWidth="1"/>
    <col min="9985" max="9985" width="33.42578125" style="53" customWidth="1"/>
    <col min="9986" max="9986" width="9.140625" style="53"/>
    <col min="9987" max="9987" width="10.28515625" style="53" customWidth="1"/>
    <col min="9988" max="9988" width="10.7109375" style="53" customWidth="1"/>
    <col min="9989" max="9989" width="6.7109375" style="53" customWidth="1"/>
    <col min="9990" max="9991" width="9.140625" style="53"/>
    <col min="9992" max="9992" width="8.28515625" style="53" customWidth="1"/>
    <col min="9993" max="9994" width="9.140625" style="53"/>
    <col min="9995" max="9995" width="10.7109375" style="53" customWidth="1"/>
    <col min="9996" max="10233" width="9.140625" style="53"/>
    <col min="10234" max="10235" width="5.5703125" style="53" customWidth="1"/>
    <col min="10236" max="10236" width="1.42578125" style="53" customWidth="1"/>
    <col min="10237" max="10237" width="6.5703125" style="53" customWidth="1"/>
    <col min="10238" max="10238" width="21.5703125" style="53" customWidth="1"/>
    <col min="10239" max="10239" width="9.140625" style="53"/>
    <col min="10240" max="10240" width="6.140625" style="53" customWidth="1"/>
    <col min="10241" max="10241" width="33.42578125" style="53" customWidth="1"/>
    <col min="10242" max="10242" width="9.140625" style="53"/>
    <col min="10243" max="10243" width="10.28515625" style="53" customWidth="1"/>
    <col min="10244" max="10244" width="10.7109375" style="53" customWidth="1"/>
    <col min="10245" max="10245" width="6.7109375" style="53" customWidth="1"/>
    <col min="10246" max="10247" width="9.140625" style="53"/>
    <col min="10248" max="10248" width="8.28515625" style="53" customWidth="1"/>
    <col min="10249" max="10250" width="9.140625" style="53"/>
    <col min="10251" max="10251" width="10.7109375" style="53" customWidth="1"/>
    <col min="10252" max="10489" width="9.140625" style="53"/>
    <col min="10490" max="10491" width="5.5703125" style="53" customWidth="1"/>
    <col min="10492" max="10492" width="1.42578125" style="53" customWidth="1"/>
    <col min="10493" max="10493" width="6.5703125" style="53" customWidth="1"/>
    <col min="10494" max="10494" width="21.5703125" style="53" customWidth="1"/>
    <col min="10495" max="10495" width="9.140625" style="53"/>
    <col min="10496" max="10496" width="6.140625" style="53" customWidth="1"/>
    <col min="10497" max="10497" width="33.42578125" style="53" customWidth="1"/>
    <col min="10498" max="10498" width="9.140625" style="53"/>
    <col min="10499" max="10499" width="10.28515625" style="53" customWidth="1"/>
    <col min="10500" max="10500" width="10.7109375" style="53" customWidth="1"/>
    <col min="10501" max="10501" width="6.7109375" style="53" customWidth="1"/>
    <col min="10502" max="10503" width="9.140625" style="53"/>
    <col min="10504" max="10504" width="8.28515625" style="53" customWidth="1"/>
    <col min="10505" max="10506" width="9.140625" style="53"/>
    <col min="10507" max="10507" width="10.7109375" style="53" customWidth="1"/>
    <col min="10508" max="10745" width="9.140625" style="53"/>
    <col min="10746" max="10747" width="5.5703125" style="53" customWidth="1"/>
    <col min="10748" max="10748" width="1.42578125" style="53" customWidth="1"/>
    <col min="10749" max="10749" width="6.5703125" style="53" customWidth="1"/>
    <col min="10750" max="10750" width="21.5703125" style="53" customWidth="1"/>
    <col min="10751" max="10751" width="9.140625" style="53"/>
    <col min="10752" max="10752" width="6.140625" style="53" customWidth="1"/>
    <col min="10753" max="10753" width="33.42578125" style="53" customWidth="1"/>
    <col min="10754" max="10754" width="9.140625" style="53"/>
    <col min="10755" max="10755" width="10.28515625" style="53" customWidth="1"/>
    <col min="10756" max="10756" width="10.7109375" style="53" customWidth="1"/>
    <col min="10757" max="10757" width="6.7109375" style="53" customWidth="1"/>
    <col min="10758" max="10759" width="9.140625" style="53"/>
    <col min="10760" max="10760" width="8.28515625" style="53" customWidth="1"/>
    <col min="10761" max="10762" width="9.140625" style="53"/>
    <col min="10763" max="10763" width="10.7109375" style="53" customWidth="1"/>
    <col min="10764" max="11001" width="9.140625" style="53"/>
    <col min="11002" max="11003" width="5.5703125" style="53" customWidth="1"/>
    <col min="11004" max="11004" width="1.42578125" style="53" customWidth="1"/>
    <col min="11005" max="11005" width="6.5703125" style="53" customWidth="1"/>
    <col min="11006" max="11006" width="21.5703125" style="53" customWidth="1"/>
    <col min="11007" max="11007" width="9.140625" style="53"/>
    <col min="11008" max="11008" width="6.140625" style="53" customWidth="1"/>
    <col min="11009" max="11009" width="33.42578125" style="53" customWidth="1"/>
    <col min="11010" max="11010" width="9.140625" style="53"/>
    <col min="11011" max="11011" width="10.28515625" style="53" customWidth="1"/>
    <col min="11012" max="11012" width="10.7109375" style="53" customWidth="1"/>
    <col min="11013" max="11013" width="6.7109375" style="53" customWidth="1"/>
    <col min="11014" max="11015" width="9.140625" style="53"/>
    <col min="11016" max="11016" width="8.28515625" style="53" customWidth="1"/>
    <col min="11017" max="11018" width="9.140625" style="53"/>
    <col min="11019" max="11019" width="10.7109375" style="53" customWidth="1"/>
    <col min="11020" max="11257" width="9.140625" style="53"/>
    <col min="11258" max="11259" width="5.5703125" style="53" customWidth="1"/>
    <col min="11260" max="11260" width="1.42578125" style="53" customWidth="1"/>
    <col min="11261" max="11261" width="6.5703125" style="53" customWidth="1"/>
    <col min="11262" max="11262" width="21.5703125" style="53" customWidth="1"/>
    <col min="11263" max="11263" width="9.140625" style="53"/>
    <col min="11264" max="11264" width="6.140625" style="53" customWidth="1"/>
    <col min="11265" max="11265" width="33.42578125" style="53" customWidth="1"/>
    <col min="11266" max="11266" width="9.140625" style="53"/>
    <col min="11267" max="11267" width="10.28515625" style="53" customWidth="1"/>
    <col min="11268" max="11268" width="10.7109375" style="53" customWidth="1"/>
    <col min="11269" max="11269" width="6.7109375" style="53" customWidth="1"/>
    <col min="11270" max="11271" width="9.140625" style="53"/>
    <col min="11272" max="11272" width="8.28515625" style="53" customWidth="1"/>
    <col min="11273" max="11274" width="9.140625" style="53"/>
    <col min="11275" max="11275" width="10.7109375" style="53" customWidth="1"/>
    <col min="11276" max="11513" width="9.140625" style="53"/>
    <col min="11514" max="11515" width="5.5703125" style="53" customWidth="1"/>
    <col min="11516" max="11516" width="1.42578125" style="53" customWidth="1"/>
    <col min="11517" max="11517" width="6.5703125" style="53" customWidth="1"/>
    <col min="11518" max="11518" width="21.5703125" style="53" customWidth="1"/>
    <col min="11519" max="11519" width="9.140625" style="53"/>
    <col min="11520" max="11520" width="6.140625" style="53" customWidth="1"/>
    <col min="11521" max="11521" width="33.42578125" style="53" customWidth="1"/>
    <col min="11522" max="11522" width="9.140625" style="53"/>
    <col min="11523" max="11523" width="10.28515625" style="53" customWidth="1"/>
    <col min="11524" max="11524" width="10.7109375" style="53" customWidth="1"/>
    <col min="11525" max="11525" width="6.7109375" style="53" customWidth="1"/>
    <col min="11526" max="11527" width="9.140625" style="53"/>
    <col min="11528" max="11528" width="8.28515625" style="53" customWidth="1"/>
    <col min="11529" max="11530" width="9.140625" style="53"/>
    <col min="11531" max="11531" width="10.7109375" style="53" customWidth="1"/>
    <col min="11532" max="11769" width="9.140625" style="53"/>
    <col min="11770" max="11771" width="5.5703125" style="53" customWidth="1"/>
    <col min="11772" max="11772" width="1.42578125" style="53" customWidth="1"/>
    <col min="11773" max="11773" width="6.5703125" style="53" customWidth="1"/>
    <col min="11774" max="11774" width="21.5703125" style="53" customWidth="1"/>
    <col min="11775" max="11775" width="9.140625" style="53"/>
    <col min="11776" max="11776" width="6.140625" style="53" customWidth="1"/>
    <col min="11777" max="11777" width="33.42578125" style="53" customWidth="1"/>
    <col min="11778" max="11778" width="9.140625" style="53"/>
    <col min="11779" max="11779" width="10.28515625" style="53" customWidth="1"/>
    <col min="11780" max="11780" width="10.7109375" style="53" customWidth="1"/>
    <col min="11781" max="11781" width="6.7109375" style="53" customWidth="1"/>
    <col min="11782" max="11783" width="9.140625" style="53"/>
    <col min="11784" max="11784" width="8.28515625" style="53" customWidth="1"/>
    <col min="11785" max="11786" width="9.140625" style="53"/>
    <col min="11787" max="11787" width="10.7109375" style="53" customWidth="1"/>
    <col min="11788" max="12025" width="9.140625" style="53"/>
    <col min="12026" max="12027" width="5.5703125" style="53" customWidth="1"/>
    <col min="12028" max="12028" width="1.42578125" style="53" customWidth="1"/>
    <col min="12029" max="12029" width="6.5703125" style="53" customWidth="1"/>
    <col min="12030" max="12030" width="21.5703125" style="53" customWidth="1"/>
    <col min="12031" max="12031" width="9.140625" style="53"/>
    <col min="12032" max="12032" width="6.140625" style="53" customWidth="1"/>
    <col min="12033" max="12033" width="33.42578125" style="53" customWidth="1"/>
    <col min="12034" max="12034" width="9.140625" style="53"/>
    <col min="12035" max="12035" width="10.28515625" style="53" customWidth="1"/>
    <col min="12036" max="12036" width="10.7109375" style="53" customWidth="1"/>
    <col min="12037" max="12037" width="6.7109375" style="53" customWidth="1"/>
    <col min="12038" max="12039" width="9.140625" style="53"/>
    <col min="12040" max="12040" width="8.28515625" style="53" customWidth="1"/>
    <col min="12041" max="12042" width="9.140625" style="53"/>
    <col min="12043" max="12043" width="10.7109375" style="53" customWidth="1"/>
    <col min="12044" max="12281" width="9.140625" style="53"/>
    <col min="12282" max="12283" width="5.5703125" style="53" customWidth="1"/>
    <col min="12284" max="12284" width="1.42578125" style="53" customWidth="1"/>
    <col min="12285" max="12285" width="6.5703125" style="53" customWidth="1"/>
    <col min="12286" max="12286" width="21.5703125" style="53" customWidth="1"/>
    <col min="12287" max="12287" width="9.140625" style="53"/>
    <col min="12288" max="12288" width="6.140625" style="53" customWidth="1"/>
    <col min="12289" max="12289" width="33.42578125" style="53" customWidth="1"/>
    <col min="12290" max="12290" width="9.140625" style="53"/>
    <col min="12291" max="12291" width="10.28515625" style="53" customWidth="1"/>
    <col min="12292" max="12292" width="10.7109375" style="53" customWidth="1"/>
    <col min="12293" max="12293" width="6.7109375" style="53" customWidth="1"/>
    <col min="12294" max="12295" width="9.140625" style="53"/>
    <col min="12296" max="12296" width="8.28515625" style="53" customWidth="1"/>
    <col min="12297" max="12298" width="9.140625" style="53"/>
    <col min="12299" max="12299" width="10.7109375" style="53" customWidth="1"/>
    <col min="12300" max="12537" width="9.140625" style="53"/>
    <col min="12538" max="12539" width="5.5703125" style="53" customWidth="1"/>
    <col min="12540" max="12540" width="1.42578125" style="53" customWidth="1"/>
    <col min="12541" max="12541" width="6.5703125" style="53" customWidth="1"/>
    <col min="12542" max="12542" width="21.5703125" style="53" customWidth="1"/>
    <col min="12543" max="12543" width="9.140625" style="53"/>
    <col min="12544" max="12544" width="6.140625" style="53" customWidth="1"/>
    <col min="12545" max="12545" width="33.42578125" style="53" customWidth="1"/>
    <col min="12546" max="12546" width="9.140625" style="53"/>
    <col min="12547" max="12547" width="10.28515625" style="53" customWidth="1"/>
    <col min="12548" max="12548" width="10.7109375" style="53" customWidth="1"/>
    <col min="12549" max="12549" width="6.7109375" style="53" customWidth="1"/>
    <col min="12550" max="12551" width="9.140625" style="53"/>
    <col min="12552" max="12552" width="8.28515625" style="53" customWidth="1"/>
    <col min="12553" max="12554" width="9.140625" style="53"/>
    <col min="12555" max="12555" width="10.7109375" style="53" customWidth="1"/>
    <col min="12556" max="12793" width="9.140625" style="53"/>
    <col min="12794" max="12795" width="5.5703125" style="53" customWidth="1"/>
    <col min="12796" max="12796" width="1.42578125" style="53" customWidth="1"/>
    <col min="12797" max="12797" width="6.5703125" style="53" customWidth="1"/>
    <col min="12798" max="12798" width="21.5703125" style="53" customWidth="1"/>
    <col min="12799" max="12799" width="9.140625" style="53"/>
    <col min="12800" max="12800" width="6.140625" style="53" customWidth="1"/>
    <col min="12801" max="12801" width="33.42578125" style="53" customWidth="1"/>
    <col min="12802" max="12802" width="9.140625" style="53"/>
    <col min="12803" max="12803" width="10.28515625" style="53" customWidth="1"/>
    <col min="12804" max="12804" width="10.7109375" style="53" customWidth="1"/>
    <col min="12805" max="12805" width="6.7109375" style="53" customWidth="1"/>
    <col min="12806" max="12807" width="9.140625" style="53"/>
    <col min="12808" max="12808" width="8.28515625" style="53" customWidth="1"/>
    <col min="12809" max="12810" width="9.140625" style="53"/>
    <col min="12811" max="12811" width="10.7109375" style="53" customWidth="1"/>
    <col min="12812" max="13049" width="9.140625" style="53"/>
    <col min="13050" max="13051" width="5.5703125" style="53" customWidth="1"/>
    <col min="13052" max="13052" width="1.42578125" style="53" customWidth="1"/>
    <col min="13053" max="13053" width="6.5703125" style="53" customWidth="1"/>
    <col min="13054" max="13054" width="21.5703125" style="53" customWidth="1"/>
    <col min="13055" max="13055" width="9.140625" style="53"/>
    <col min="13056" max="13056" width="6.140625" style="53" customWidth="1"/>
    <col min="13057" max="13057" width="33.42578125" style="53" customWidth="1"/>
    <col min="13058" max="13058" width="9.140625" style="53"/>
    <col min="13059" max="13059" width="10.28515625" style="53" customWidth="1"/>
    <col min="13060" max="13060" width="10.7109375" style="53" customWidth="1"/>
    <col min="13061" max="13061" width="6.7109375" style="53" customWidth="1"/>
    <col min="13062" max="13063" width="9.140625" style="53"/>
    <col min="13064" max="13064" width="8.28515625" style="53" customWidth="1"/>
    <col min="13065" max="13066" width="9.140625" style="53"/>
    <col min="13067" max="13067" width="10.7109375" style="53" customWidth="1"/>
    <col min="13068" max="13305" width="9.140625" style="53"/>
    <col min="13306" max="13307" width="5.5703125" style="53" customWidth="1"/>
    <col min="13308" max="13308" width="1.42578125" style="53" customWidth="1"/>
    <col min="13309" max="13309" width="6.5703125" style="53" customWidth="1"/>
    <col min="13310" max="13310" width="21.5703125" style="53" customWidth="1"/>
    <col min="13311" max="13311" width="9.140625" style="53"/>
    <col min="13312" max="13312" width="6.140625" style="53" customWidth="1"/>
    <col min="13313" max="13313" width="33.42578125" style="53" customWidth="1"/>
    <col min="13314" max="13314" width="9.140625" style="53"/>
    <col min="13315" max="13315" width="10.28515625" style="53" customWidth="1"/>
    <col min="13316" max="13316" width="10.7109375" style="53" customWidth="1"/>
    <col min="13317" max="13317" width="6.7109375" style="53" customWidth="1"/>
    <col min="13318" max="13319" width="9.140625" style="53"/>
    <col min="13320" max="13320" width="8.28515625" style="53" customWidth="1"/>
    <col min="13321" max="13322" width="9.140625" style="53"/>
    <col min="13323" max="13323" width="10.7109375" style="53" customWidth="1"/>
    <col min="13324" max="13561" width="9.140625" style="53"/>
    <col min="13562" max="13563" width="5.5703125" style="53" customWidth="1"/>
    <col min="13564" max="13564" width="1.42578125" style="53" customWidth="1"/>
    <col min="13565" max="13565" width="6.5703125" style="53" customWidth="1"/>
    <col min="13566" max="13566" width="21.5703125" style="53" customWidth="1"/>
    <col min="13567" max="13567" width="9.140625" style="53"/>
    <col min="13568" max="13568" width="6.140625" style="53" customWidth="1"/>
    <col min="13569" max="13569" width="33.42578125" style="53" customWidth="1"/>
    <col min="13570" max="13570" width="9.140625" style="53"/>
    <col min="13571" max="13571" width="10.28515625" style="53" customWidth="1"/>
    <col min="13572" max="13572" width="10.7109375" style="53" customWidth="1"/>
    <col min="13573" max="13573" width="6.7109375" style="53" customWidth="1"/>
    <col min="13574" max="13575" width="9.140625" style="53"/>
    <col min="13576" max="13576" width="8.28515625" style="53" customWidth="1"/>
    <col min="13577" max="13578" width="9.140625" style="53"/>
    <col min="13579" max="13579" width="10.7109375" style="53" customWidth="1"/>
    <col min="13580" max="13817" width="9.140625" style="53"/>
    <col min="13818" max="13819" width="5.5703125" style="53" customWidth="1"/>
    <col min="13820" max="13820" width="1.42578125" style="53" customWidth="1"/>
    <col min="13821" max="13821" width="6.5703125" style="53" customWidth="1"/>
    <col min="13822" max="13822" width="21.5703125" style="53" customWidth="1"/>
    <col min="13823" max="13823" width="9.140625" style="53"/>
    <col min="13824" max="13824" width="6.140625" style="53" customWidth="1"/>
    <col min="13825" max="13825" width="33.42578125" style="53" customWidth="1"/>
    <col min="13826" max="13826" width="9.140625" style="53"/>
    <col min="13827" max="13827" width="10.28515625" style="53" customWidth="1"/>
    <col min="13828" max="13828" width="10.7109375" style="53" customWidth="1"/>
    <col min="13829" max="13829" width="6.7109375" style="53" customWidth="1"/>
    <col min="13830" max="13831" width="9.140625" style="53"/>
    <col min="13832" max="13832" width="8.28515625" style="53" customWidth="1"/>
    <col min="13833" max="13834" width="9.140625" style="53"/>
    <col min="13835" max="13835" width="10.7109375" style="53" customWidth="1"/>
    <col min="13836" max="14073" width="9.140625" style="53"/>
    <col min="14074" max="14075" width="5.5703125" style="53" customWidth="1"/>
    <col min="14076" max="14076" width="1.42578125" style="53" customWidth="1"/>
    <col min="14077" max="14077" width="6.5703125" style="53" customWidth="1"/>
    <col min="14078" max="14078" width="21.5703125" style="53" customWidth="1"/>
    <col min="14079" max="14079" width="9.140625" style="53"/>
    <col min="14080" max="14080" width="6.140625" style="53" customWidth="1"/>
    <col min="14081" max="14081" width="33.42578125" style="53" customWidth="1"/>
    <col min="14082" max="14082" width="9.140625" style="53"/>
    <col min="14083" max="14083" width="10.28515625" style="53" customWidth="1"/>
    <col min="14084" max="14084" width="10.7109375" style="53" customWidth="1"/>
    <col min="14085" max="14085" width="6.7109375" style="53" customWidth="1"/>
    <col min="14086" max="14087" width="9.140625" style="53"/>
    <col min="14088" max="14088" width="8.28515625" style="53" customWidth="1"/>
    <col min="14089" max="14090" width="9.140625" style="53"/>
    <col min="14091" max="14091" width="10.7109375" style="53" customWidth="1"/>
    <col min="14092" max="14329" width="9.140625" style="53"/>
    <col min="14330" max="14331" width="5.5703125" style="53" customWidth="1"/>
    <col min="14332" max="14332" width="1.42578125" style="53" customWidth="1"/>
    <col min="14333" max="14333" width="6.5703125" style="53" customWidth="1"/>
    <col min="14334" max="14334" width="21.5703125" style="53" customWidth="1"/>
    <col min="14335" max="14335" width="9.140625" style="53"/>
    <col min="14336" max="14336" width="6.140625" style="53" customWidth="1"/>
    <col min="14337" max="14337" width="33.42578125" style="53" customWidth="1"/>
    <col min="14338" max="14338" width="9.140625" style="53"/>
    <col min="14339" max="14339" width="10.28515625" style="53" customWidth="1"/>
    <col min="14340" max="14340" width="10.7109375" style="53" customWidth="1"/>
    <col min="14341" max="14341" width="6.7109375" style="53" customWidth="1"/>
    <col min="14342" max="14343" width="9.140625" style="53"/>
    <col min="14344" max="14344" width="8.28515625" style="53" customWidth="1"/>
    <col min="14345" max="14346" width="9.140625" style="53"/>
    <col min="14347" max="14347" width="10.7109375" style="53" customWidth="1"/>
    <col min="14348" max="14585" width="9.140625" style="53"/>
    <col min="14586" max="14587" width="5.5703125" style="53" customWidth="1"/>
    <col min="14588" max="14588" width="1.42578125" style="53" customWidth="1"/>
    <col min="14589" max="14589" width="6.5703125" style="53" customWidth="1"/>
    <col min="14590" max="14590" width="21.5703125" style="53" customWidth="1"/>
    <col min="14591" max="14591" width="9.140625" style="53"/>
    <col min="14592" max="14592" width="6.140625" style="53" customWidth="1"/>
    <col min="14593" max="14593" width="33.42578125" style="53" customWidth="1"/>
    <col min="14594" max="14594" width="9.140625" style="53"/>
    <col min="14595" max="14595" width="10.28515625" style="53" customWidth="1"/>
    <col min="14596" max="14596" width="10.7109375" style="53" customWidth="1"/>
    <col min="14597" max="14597" width="6.7109375" style="53" customWidth="1"/>
    <col min="14598" max="14599" width="9.140625" style="53"/>
    <col min="14600" max="14600" width="8.28515625" style="53" customWidth="1"/>
    <col min="14601" max="14602" width="9.140625" style="53"/>
    <col min="14603" max="14603" width="10.7109375" style="53" customWidth="1"/>
    <col min="14604" max="14841" width="9.140625" style="53"/>
    <col min="14842" max="14843" width="5.5703125" style="53" customWidth="1"/>
    <col min="14844" max="14844" width="1.42578125" style="53" customWidth="1"/>
    <col min="14845" max="14845" width="6.5703125" style="53" customWidth="1"/>
    <col min="14846" max="14846" width="21.5703125" style="53" customWidth="1"/>
    <col min="14847" max="14847" width="9.140625" style="53"/>
    <col min="14848" max="14848" width="6.140625" style="53" customWidth="1"/>
    <col min="14849" max="14849" width="33.42578125" style="53" customWidth="1"/>
    <col min="14850" max="14850" width="9.140625" style="53"/>
    <col min="14851" max="14851" width="10.28515625" style="53" customWidth="1"/>
    <col min="14852" max="14852" width="10.7109375" style="53" customWidth="1"/>
    <col min="14853" max="14853" width="6.7109375" style="53" customWidth="1"/>
    <col min="14854" max="14855" width="9.140625" style="53"/>
    <col min="14856" max="14856" width="8.28515625" style="53" customWidth="1"/>
    <col min="14857" max="14858" width="9.140625" style="53"/>
    <col min="14859" max="14859" width="10.7109375" style="53" customWidth="1"/>
    <col min="14860" max="15097" width="9.140625" style="53"/>
    <col min="15098" max="15099" width="5.5703125" style="53" customWidth="1"/>
    <col min="15100" max="15100" width="1.42578125" style="53" customWidth="1"/>
    <col min="15101" max="15101" width="6.5703125" style="53" customWidth="1"/>
    <col min="15102" max="15102" width="21.5703125" style="53" customWidth="1"/>
    <col min="15103" max="15103" width="9.140625" style="53"/>
    <col min="15104" max="15104" width="6.140625" style="53" customWidth="1"/>
    <col min="15105" max="15105" width="33.42578125" style="53" customWidth="1"/>
    <col min="15106" max="15106" width="9.140625" style="53"/>
    <col min="15107" max="15107" width="10.28515625" style="53" customWidth="1"/>
    <col min="15108" max="15108" width="10.7109375" style="53" customWidth="1"/>
    <col min="15109" max="15109" width="6.7109375" style="53" customWidth="1"/>
    <col min="15110" max="15111" width="9.140625" style="53"/>
    <col min="15112" max="15112" width="8.28515625" style="53" customWidth="1"/>
    <col min="15113" max="15114" width="9.140625" style="53"/>
    <col min="15115" max="15115" width="10.7109375" style="53" customWidth="1"/>
    <col min="15116" max="15353" width="9.140625" style="53"/>
    <col min="15354" max="15355" width="5.5703125" style="53" customWidth="1"/>
    <col min="15356" max="15356" width="1.42578125" style="53" customWidth="1"/>
    <col min="15357" max="15357" width="6.5703125" style="53" customWidth="1"/>
    <col min="15358" max="15358" width="21.5703125" style="53" customWidth="1"/>
    <col min="15359" max="15359" width="9.140625" style="53"/>
    <col min="15360" max="15360" width="6.140625" style="53" customWidth="1"/>
    <col min="15361" max="15361" width="33.42578125" style="53" customWidth="1"/>
    <col min="15362" max="15362" width="9.140625" style="53"/>
    <col min="15363" max="15363" width="10.28515625" style="53" customWidth="1"/>
    <col min="15364" max="15364" width="10.7109375" style="53" customWidth="1"/>
    <col min="15365" max="15365" width="6.7109375" style="53" customWidth="1"/>
    <col min="15366" max="15367" width="9.140625" style="53"/>
    <col min="15368" max="15368" width="8.28515625" style="53" customWidth="1"/>
    <col min="15369" max="15370" width="9.140625" style="53"/>
    <col min="15371" max="15371" width="10.7109375" style="53" customWidth="1"/>
    <col min="15372" max="15609" width="9.140625" style="53"/>
    <col min="15610" max="15611" width="5.5703125" style="53" customWidth="1"/>
    <col min="15612" max="15612" width="1.42578125" style="53" customWidth="1"/>
    <col min="15613" max="15613" width="6.5703125" style="53" customWidth="1"/>
    <col min="15614" max="15614" width="21.5703125" style="53" customWidth="1"/>
    <col min="15615" max="15615" width="9.140625" style="53"/>
    <col min="15616" max="15616" width="6.140625" style="53" customWidth="1"/>
    <col min="15617" max="15617" width="33.42578125" style="53" customWidth="1"/>
    <col min="15618" max="15618" width="9.140625" style="53"/>
    <col min="15619" max="15619" width="10.28515625" style="53" customWidth="1"/>
    <col min="15620" max="15620" width="10.7109375" style="53" customWidth="1"/>
    <col min="15621" max="15621" width="6.7109375" style="53" customWidth="1"/>
    <col min="15622" max="15623" width="9.140625" style="53"/>
    <col min="15624" max="15624" width="8.28515625" style="53" customWidth="1"/>
    <col min="15625" max="15626" width="9.140625" style="53"/>
    <col min="15627" max="15627" width="10.7109375" style="53" customWidth="1"/>
    <col min="15628" max="15865" width="9.140625" style="53"/>
    <col min="15866" max="15867" width="5.5703125" style="53" customWidth="1"/>
    <col min="15868" max="15868" width="1.42578125" style="53" customWidth="1"/>
    <col min="15869" max="15869" width="6.5703125" style="53" customWidth="1"/>
    <col min="15870" max="15870" width="21.5703125" style="53" customWidth="1"/>
    <col min="15871" max="15871" width="9.140625" style="53"/>
    <col min="15872" max="15872" width="6.140625" style="53" customWidth="1"/>
    <col min="15873" max="15873" width="33.42578125" style="53" customWidth="1"/>
    <col min="15874" max="15874" width="9.140625" style="53"/>
    <col min="15875" max="15875" width="10.28515625" style="53" customWidth="1"/>
    <col min="15876" max="15876" width="10.7109375" style="53" customWidth="1"/>
    <col min="15877" max="15877" width="6.7109375" style="53" customWidth="1"/>
    <col min="15878" max="15879" width="9.140625" style="53"/>
    <col min="15880" max="15880" width="8.28515625" style="53" customWidth="1"/>
    <col min="15881" max="15882" width="9.140625" style="53"/>
    <col min="15883" max="15883" width="10.7109375" style="53" customWidth="1"/>
    <col min="15884" max="16121" width="9.140625" style="53"/>
    <col min="16122" max="16123" width="5.5703125" style="53" customWidth="1"/>
    <col min="16124" max="16124" width="1.42578125" style="53" customWidth="1"/>
    <col min="16125" max="16125" width="6.5703125" style="53" customWidth="1"/>
    <col min="16126" max="16126" width="21.5703125" style="53" customWidth="1"/>
    <col min="16127" max="16127" width="9.140625" style="53"/>
    <col min="16128" max="16128" width="6.140625" style="53" customWidth="1"/>
    <col min="16129" max="16129" width="33.42578125" style="53" customWidth="1"/>
    <col min="16130" max="16130" width="9.140625" style="53"/>
    <col min="16131" max="16131" width="10.28515625" style="53" customWidth="1"/>
    <col min="16132" max="16132" width="10.7109375" style="53" customWidth="1"/>
    <col min="16133" max="16133" width="6.7109375" style="53" customWidth="1"/>
    <col min="16134" max="16135" width="9.140625" style="53"/>
    <col min="16136" max="16136" width="8.28515625" style="53" customWidth="1"/>
    <col min="16137" max="16138" width="9.140625" style="53"/>
    <col min="16139" max="16139" width="10.7109375" style="53" customWidth="1"/>
    <col min="16140" max="16384" width="9.140625" style="53"/>
  </cols>
  <sheetData>
    <row r="1" spans="1:69" ht="11.25" customHeight="1">
      <c r="A1" s="156"/>
    </row>
    <row r="2" spans="1:69" ht="11.25" customHeight="1">
      <c r="A2" s="75"/>
      <c r="F2" s="59"/>
      <c r="G2" s="59"/>
      <c r="H2" s="59"/>
      <c r="R2" s="53"/>
      <c r="S2" s="53"/>
      <c r="T2" s="53"/>
    </row>
    <row r="3" spans="1:69" ht="11.25" customHeight="1">
      <c r="A3" s="54"/>
      <c r="C3" s="51" t="s">
        <v>821</v>
      </c>
      <c r="F3" s="59"/>
      <c r="G3" s="59"/>
      <c r="H3" s="59"/>
      <c r="R3" s="53"/>
      <c r="S3" s="53"/>
      <c r="T3" s="53"/>
    </row>
    <row r="4" spans="1:69" ht="11.25" customHeight="1">
      <c r="A4" s="54"/>
      <c r="C4" s="51" t="s">
        <v>822</v>
      </c>
    </row>
    <row r="5" spans="1:69" ht="11.25" customHeight="1">
      <c r="A5" s="54"/>
      <c r="C5" s="157"/>
    </row>
    <row r="6" spans="1:69" ht="15">
      <c r="C6" s="138" t="s">
        <v>977</v>
      </c>
    </row>
    <row r="7" spans="1:69" ht="12">
      <c r="C7" s="12" t="s">
        <v>926</v>
      </c>
      <c r="U7" s="75"/>
    </row>
    <row r="8" spans="1:69" ht="12" customHeight="1">
      <c r="A8" s="52"/>
      <c r="C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8"/>
      <c r="AM8" s="78"/>
      <c r="AN8" s="78"/>
      <c r="AO8" s="78"/>
      <c r="AP8" s="78"/>
      <c r="AQ8" s="78"/>
      <c r="AR8" s="78"/>
      <c r="AS8" s="78"/>
    </row>
    <row r="9" spans="1:69" ht="12" customHeight="1">
      <c r="C9" s="78"/>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8"/>
      <c r="AM9" s="78"/>
      <c r="AN9" s="78"/>
      <c r="AO9" s="78"/>
      <c r="AP9" s="78"/>
      <c r="AQ9" s="78"/>
      <c r="AR9" s="78"/>
      <c r="AS9" s="78"/>
    </row>
    <row r="10" spans="1:69" ht="12" customHeight="1">
      <c r="A10" s="79"/>
      <c r="B10" s="158"/>
      <c r="C10" s="62"/>
      <c r="D10" s="61"/>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N10" s="81"/>
      <c r="AO10" s="81"/>
      <c r="AQ10" s="82"/>
      <c r="AR10" s="83"/>
      <c r="AS10" s="81"/>
      <c r="BB10" s="84"/>
      <c r="BC10" s="84"/>
      <c r="BJ10" s="81"/>
      <c r="BM10" s="6"/>
      <c r="BN10" s="6"/>
      <c r="BP10" s="82"/>
      <c r="BQ10" s="83"/>
    </row>
    <row r="11" spans="1:69" ht="36">
      <c r="A11" s="79"/>
      <c r="B11" s="158"/>
      <c r="C11" s="62"/>
      <c r="D11" s="61"/>
      <c r="E11" s="85" t="s">
        <v>847</v>
      </c>
      <c r="F11" s="85" t="s">
        <v>848</v>
      </c>
      <c r="G11" s="85" t="s">
        <v>849</v>
      </c>
      <c r="H11" s="85" t="s">
        <v>850</v>
      </c>
      <c r="I11" s="85" t="s">
        <v>1032</v>
      </c>
      <c r="J11" s="85" t="s">
        <v>871</v>
      </c>
      <c r="K11" s="134">
        <v>1</v>
      </c>
      <c r="L11" s="134">
        <v>2</v>
      </c>
      <c r="M11" s="134">
        <v>3</v>
      </c>
      <c r="N11" s="134">
        <v>4</v>
      </c>
      <c r="O11" s="134">
        <v>5</v>
      </c>
      <c r="P11" s="134">
        <v>6</v>
      </c>
      <c r="Q11" s="134">
        <v>7</v>
      </c>
      <c r="R11" s="134">
        <v>8</v>
      </c>
      <c r="S11" s="134">
        <v>9</v>
      </c>
      <c r="T11" s="134">
        <v>10</v>
      </c>
      <c r="U11" s="134">
        <v>11</v>
      </c>
      <c r="V11" s="134">
        <v>12</v>
      </c>
      <c r="W11" s="134">
        <v>13</v>
      </c>
      <c r="X11" s="134">
        <v>14</v>
      </c>
      <c r="Y11" s="134">
        <v>15</v>
      </c>
      <c r="Z11" s="134">
        <v>16</v>
      </c>
      <c r="AA11" s="134">
        <v>17</v>
      </c>
      <c r="AB11" s="134">
        <v>18</v>
      </c>
      <c r="AC11" s="134">
        <v>19</v>
      </c>
      <c r="AD11" s="134">
        <v>20</v>
      </c>
      <c r="AE11" s="134">
        <v>21</v>
      </c>
      <c r="AF11" s="134">
        <v>22</v>
      </c>
      <c r="AG11" s="134">
        <v>23</v>
      </c>
      <c r="AH11" s="134">
        <v>24</v>
      </c>
      <c r="AI11" s="134">
        <v>25</v>
      </c>
      <c r="AJ11" s="134">
        <v>26</v>
      </c>
      <c r="AK11" s="134">
        <v>27</v>
      </c>
      <c r="AL11" s="134">
        <v>28</v>
      </c>
      <c r="AM11" s="134">
        <v>29</v>
      </c>
      <c r="AN11" s="134">
        <v>30</v>
      </c>
      <c r="AO11" s="134">
        <v>31</v>
      </c>
      <c r="AP11" s="134">
        <v>32</v>
      </c>
      <c r="AQ11" s="134">
        <v>33</v>
      </c>
      <c r="AR11" s="134">
        <v>34</v>
      </c>
      <c r="AS11" s="134">
        <v>35</v>
      </c>
      <c r="AT11" s="159">
        <v>36</v>
      </c>
      <c r="AX11" s="69" t="s">
        <v>978</v>
      </c>
      <c r="AY11" s="69" t="s">
        <v>979</v>
      </c>
      <c r="AZ11" s="69" t="s">
        <v>980</v>
      </c>
      <c r="BB11" s="84"/>
      <c r="BC11" s="84"/>
      <c r="BJ11" s="81"/>
      <c r="BM11" s="6"/>
      <c r="BN11" s="6"/>
      <c r="BP11" s="82"/>
      <c r="BQ11" s="83"/>
    </row>
    <row r="12" spans="1:69" ht="12" customHeight="1">
      <c r="A12" s="140">
        <v>0</v>
      </c>
      <c r="B12" s="141">
        <f>B14+1</f>
        <v>32.75</v>
      </c>
      <c r="C12" s="53" t="s">
        <v>844</v>
      </c>
      <c r="D12" s="63" t="s">
        <v>874</v>
      </c>
      <c r="E12" s="93">
        <v>0</v>
      </c>
      <c r="F12" s="93">
        <f t="shared" ref="F12:F21" si="0">MIN(H12:AT12)</f>
        <v>79</v>
      </c>
      <c r="G12" s="93">
        <f t="shared" ref="G12:G21" si="1">MAX(H12:AT12)-F12</f>
        <v>5.4000000000000057</v>
      </c>
      <c r="H12" s="93">
        <v>82.2</v>
      </c>
      <c r="I12" s="93">
        <v>84.4</v>
      </c>
      <c r="J12" s="93">
        <v>81.599999999999994</v>
      </c>
      <c r="K12" s="93">
        <v>83.3</v>
      </c>
      <c r="L12" s="93">
        <v>79</v>
      </c>
      <c r="M12" s="93">
        <v>83.1</v>
      </c>
      <c r="N12" s="93">
        <v>80.099999999999994</v>
      </c>
      <c r="O12" s="93">
        <v>82.9</v>
      </c>
      <c r="P12" s="93">
        <v>80.900000000000006</v>
      </c>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52">
        <f t="shared" ref="AU12:AU43" si="2">AU13+0.5</f>
        <v>33</v>
      </c>
      <c r="AX12" s="55">
        <f>AVERAGE(H12,H13)</f>
        <v>79.900000000000006</v>
      </c>
      <c r="AY12" s="53">
        <v>27</v>
      </c>
      <c r="AZ12" s="53">
        <v>1</v>
      </c>
      <c r="BB12" s="84"/>
      <c r="BC12" s="84"/>
      <c r="BJ12" s="81"/>
      <c r="BM12" s="6"/>
      <c r="BN12" s="6"/>
      <c r="BP12" s="82"/>
      <c r="BQ12" s="83"/>
    </row>
    <row r="13" spans="1:69" ht="12" customHeight="1">
      <c r="A13" s="140"/>
      <c r="B13" s="141"/>
      <c r="D13" s="63" t="s">
        <v>875</v>
      </c>
      <c r="E13" s="93">
        <v>0</v>
      </c>
      <c r="F13" s="93">
        <f t="shared" si="0"/>
        <v>74.7</v>
      </c>
      <c r="G13" s="93">
        <f t="shared" si="1"/>
        <v>5.5999999999999943</v>
      </c>
      <c r="H13" s="93">
        <v>77.599999999999994</v>
      </c>
      <c r="I13" s="93">
        <v>80.3</v>
      </c>
      <c r="J13" s="93">
        <v>74.7</v>
      </c>
      <c r="K13" s="93">
        <v>79.400000000000006</v>
      </c>
      <c r="L13" s="93">
        <v>75.2</v>
      </c>
      <c r="M13" s="93">
        <v>78.5</v>
      </c>
      <c r="N13" s="93">
        <v>75.400000000000006</v>
      </c>
      <c r="O13" s="93">
        <v>77.7</v>
      </c>
      <c r="P13" s="93">
        <v>78.7</v>
      </c>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52">
        <f t="shared" si="2"/>
        <v>32.5</v>
      </c>
      <c r="AX13" s="55">
        <f>AVERAGE(H12,H13)</f>
        <v>79.900000000000006</v>
      </c>
      <c r="AY13" s="53">
        <v>27</v>
      </c>
      <c r="AZ13" s="53">
        <v>2</v>
      </c>
      <c r="BB13" s="84"/>
      <c r="BC13" s="84"/>
      <c r="BJ13" s="81"/>
      <c r="BM13" s="6"/>
      <c r="BN13" s="6"/>
      <c r="BP13" s="82"/>
      <c r="BQ13" s="83"/>
    </row>
    <row r="14" spans="1:69" ht="12" customHeight="1">
      <c r="A14" s="140">
        <v>0</v>
      </c>
      <c r="B14" s="141">
        <f>B16+1</f>
        <v>31.75</v>
      </c>
      <c r="C14" s="62" t="s">
        <v>826</v>
      </c>
      <c r="D14" s="63" t="s">
        <v>874</v>
      </c>
      <c r="E14" s="93">
        <v>0</v>
      </c>
      <c r="F14" s="93">
        <f t="shared" si="0"/>
        <v>74.8</v>
      </c>
      <c r="G14" s="93">
        <f t="shared" si="1"/>
        <v>12.700000000000003</v>
      </c>
      <c r="H14" s="93">
        <v>82.3</v>
      </c>
      <c r="I14" s="93">
        <v>74.8</v>
      </c>
      <c r="J14" s="93">
        <v>86</v>
      </c>
      <c r="K14" s="93">
        <v>83.9</v>
      </c>
      <c r="L14" s="93">
        <v>86.6</v>
      </c>
      <c r="M14" s="93">
        <v>86.9</v>
      </c>
      <c r="N14" s="93">
        <v>87.5</v>
      </c>
      <c r="O14" s="93">
        <v>85.4</v>
      </c>
      <c r="P14" s="93">
        <v>85.7</v>
      </c>
      <c r="Q14" s="93">
        <v>83.7</v>
      </c>
      <c r="R14" s="93">
        <v>84.4</v>
      </c>
      <c r="S14" s="93">
        <v>86</v>
      </c>
      <c r="T14" s="93">
        <v>86.4</v>
      </c>
      <c r="U14" s="93">
        <v>80.099999999999994</v>
      </c>
      <c r="V14" s="93">
        <v>76</v>
      </c>
      <c r="W14" s="93">
        <v>82.5</v>
      </c>
      <c r="X14" s="93">
        <v>82.9</v>
      </c>
      <c r="Y14" s="93">
        <v>81.5</v>
      </c>
      <c r="Z14" s="93">
        <v>82.2</v>
      </c>
      <c r="AA14" s="93">
        <v>75.7</v>
      </c>
      <c r="AB14" s="93">
        <v>79.400000000000006</v>
      </c>
      <c r="AC14" s="93">
        <v>82.5</v>
      </c>
      <c r="AD14" s="93">
        <v>84.9</v>
      </c>
      <c r="AE14" s="93">
        <v>83.8</v>
      </c>
      <c r="AF14" s="93">
        <v>79.900000000000006</v>
      </c>
      <c r="AG14" s="93">
        <v>80.400000000000006</v>
      </c>
      <c r="AH14" s="93">
        <v>81</v>
      </c>
      <c r="AI14" s="93">
        <v>83.4</v>
      </c>
      <c r="AJ14" s="93">
        <v>80.099999999999994</v>
      </c>
      <c r="AK14" s="93">
        <v>83.9</v>
      </c>
      <c r="AL14" s="93">
        <v>85.7</v>
      </c>
      <c r="AM14" s="93">
        <v>82.4</v>
      </c>
      <c r="AN14" s="93">
        <v>80.2</v>
      </c>
      <c r="AO14" s="93">
        <v>79.7</v>
      </c>
      <c r="AP14" s="93">
        <v>82</v>
      </c>
      <c r="AQ14" s="93">
        <v>78.7</v>
      </c>
      <c r="AR14" s="93">
        <v>77.7</v>
      </c>
      <c r="AS14" s="93">
        <v>83</v>
      </c>
      <c r="AT14" s="93">
        <v>81</v>
      </c>
      <c r="AU14" s="52">
        <f t="shared" si="2"/>
        <v>32</v>
      </c>
      <c r="AX14" s="55">
        <f>AVERAGE(H14,H15)</f>
        <v>77.699999999999989</v>
      </c>
      <c r="AY14" s="53">
        <v>5</v>
      </c>
      <c r="AZ14" s="53">
        <v>1</v>
      </c>
      <c r="BB14" s="84"/>
      <c r="BC14" s="84"/>
      <c r="BJ14" s="81"/>
      <c r="BM14" s="6"/>
      <c r="BN14" s="6"/>
      <c r="BP14" s="82"/>
      <c r="BQ14" s="83"/>
    </row>
    <row r="15" spans="1:69" ht="12" customHeight="1">
      <c r="A15" s="140"/>
      <c r="B15" s="141"/>
      <c r="C15" s="62"/>
      <c r="D15" s="63" t="s">
        <v>875</v>
      </c>
      <c r="E15" s="93">
        <v>0</v>
      </c>
      <c r="F15" s="93">
        <f t="shared" si="0"/>
        <v>67.599999999999994</v>
      </c>
      <c r="G15" s="93">
        <f t="shared" si="1"/>
        <v>10.200000000000003</v>
      </c>
      <c r="H15" s="93">
        <v>73.099999999999994</v>
      </c>
      <c r="I15" s="93">
        <v>70</v>
      </c>
      <c r="J15" s="93">
        <v>76.2</v>
      </c>
      <c r="K15" s="93">
        <v>74</v>
      </c>
      <c r="L15" s="93">
        <v>77.8</v>
      </c>
      <c r="M15" s="93">
        <v>76.599999999999994</v>
      </c>
      <c r="N15" s="93">
        <v>77.400000000000006</v>
      </c>
      <c r="O15" s="93">
        <v>75.099999999999994</v>
      </c>
      <c r="P15" s="93">
        <v>75.900000000000006</v>
      </c>
      <c r="Q15" s="93">
        <v>75.599999999999994</v>
      </c>
      <c r="R15" s="93">
        <v>76</v>
      </c>
      <c r="S15" s="93">
        <v>74.099999999999994</v>
      </c>
      <c r="T15" s="93">
        <v>75.8</v>
      </c>
      <c r="U15" s="93">
        <v>75.599999999999994</v>
      </c>
      <c r="V15" s="93">
        <v>68.099999999999994</v>
      </c>
      <c r="W15" s="93">
        <v>74.099999999999994</v>
      </c>
      <c r="X15" s="93">
        <v>71.8</v>
      </c>
      <c r="Y15" s="93">
        <v>72.599999999999994</v>
      </c>
      <c r="Z15" s="93">
        <v>73.099999999999994</v>
      </c>
      <c r="AA15" s="93">
        <v>72.099999999999994</v>
      </c>
      <c r="AB15" s="93">
        <v>69.900000000000006</v>
      </c>
      <c r="AC15" s="93">
        <v>73</v>
      </c>
      <c r="AD15" s="93">
        <v>76</v>
      </c>
      <c r="AE15" s="93">
        <v>73.099999999999994</v>
      </c>
      <c r="AF15" s="93">
        <v>68.400000000000006</v>
      </c>
      <c r="AG15" s="93">
        <v>69.599999999999994</v>
      </c>
      <c r="AH15" s="93">
        <v>70</v>
      </c>
      <c r="AI15" s="93">
        <v>71.900000000000006</v>
      </c>
      <c r="AJ15" s="93">
        <v>68.599999999999994</v>
      </c>
      <c r="AK15" s="93">
        <v>72.2</v>
      </c>
      <c r="AL15" s="93">
        <v>75.900000000000006</v>
      </c>
      <c r="AM15" s="93">
        <v>72.400000000000006</v>
      </c>
      <c r="AN15" s="93">
        <v>67.599999999999994</v>
      </c>
      <c r="AO15" s="93">
        <v>75.900000000000006</v>
      </c>
      <c r="AP15" s="93">
        <v>75.7</v>
      </c>
      <c r="AQ15" s="93">
        <v>73.900000000000006</v>
      </c>
      <c r="AR15" s="93">
        <v>73.8</v>
      </c>
      <c r="AS15" s="93">
        <v>73.8</v>
      </c>
      <c r="AT15" s="93">
        <v>75.900000000000006</v>
      </c>
      <c r="AU15" s="52">
        <f t="shared" si="2"/>
        <v>31.5</v>
      </c>
      <c r="AX15" s="55">
        <f>AVERAGE(H14,H15)</f>
        <v>77.699999999999989</v>
      </c>
      <c r="AY15" s="53">
        <v>5</v>
      </c>
      <c r="AZ15" s="53">
        <v>2</v>
      </c>
      <c r="BB15" s="84"/>
      <c r="BC15" s="84"/>
      <c r="BJ15" s="81"/>
      <c r="BM15" s="6"/>
      <c r="BN15" s="6"/>
      <c r="BP15" s="82"/>
      <c r="BQ15" s="83"/>
    </row>
    <row r="16" spans="1:69" ht="12" customHeight="1">
      <c r="A16" s="140">
        <v>0</v>
      </c>
      <c r="B16" s="141">
        <f>B18+1</f>
        <v>30.75</v>
      </c>
      <c r="C16" s="53" t="s">
        <v>845</v>
      </c>
      <c r="D16" s="63" t="s">
        <v>874</v>
      </c>
      <c r="E16" s="93">
        <v>0</v>
      </c>
      <c r="F16" s="93">
        <f t="shared" si="0"/>
        <v>73.2</v>
      </c>
      <c r="G16" s="93">
        <f t="shared" si="1"/>
        <v>14.899999999999991</v>
      </c>
      <c r="H16" s="93">
        <v>81.900000000000006</v>
      </c>
      <c r="I16" s="93">
        <v>81.3</v>
      </c>
      <c r="J16" s="93">
        <v>85.2</v>
      </c>
      <c r="K16" s="93">
        <v>87.4</v>
      </c>
      <c r="L16" s="93">
        <v>85.6</v>
      </c>
      <c r="M16" s="93">
        <v>85.8</v>
      </c>
      <c r="N16" s="93">
        <v>83.2</v>
      </c>
      <c r="O16" s="93">
        <v>85.1</v>
      </c>
      <c r="P16" s="93">
        <v>84.5</v>
      </c>
      <c r="Q16" s="93">
        <v>80.400000000000006</v>
      </c>
      <c r="R16" s="93">
        <v>81.5</v>
      </c>
      <c r="S16" s="93">
        <v>75.3</v>
      </c>
      <c r="T16" s="93">
        <v>78.599999999999994</v>
      </c>
      <c r="U16" s="93">
        <v>81</v>
      </c>
      <c r="V16" s="93">
        <v>77.900000000000006</v>
      </c>
      <c r="W16" s="93">
        <v>85.6</v>
      </c>
      <c r="X16" s="93">
        <v>84.3</v>
      </c>
      <c r="Y16" s="93">
        <v>77</v>
      </c>
      <c r="Z16" s="93">
        <v>76</v>
      </c>
      <c r="AA16" s="93">
        <v>78</v>
      </c>
      <c r="AB16" s="93">
        <v>83.2</v>
      </c>
      <c r="AC16" s="93">
        <v>79.2</v>
      </c>
      <c r="AD16" s="93">
        <v>76.900000000000006</v>
      </c>
      <c r="AE16" s="93">
        <v>86.3</v>
      </c>
      <c r="AF16" s="93">
        <v>73.2</v>
      </c>
      <c r="AG16" s="93">
        <v>81.5</v>
      </c>
      <c r="AH16" s="93">
        <v>84.9</v>
      </c>
      <c r="AI16" s="93">
        <v>79.099999999999994</v>
      </c>
      <c r="AJ16" s="93">
        <v>81</v>
      </c>
      <c r="AK16" s="93">
        <v>79.2</v>
      </c>
      <c r="AL16" s="93">
        <v>85.3</v>
      </c>
      <c r="AM16" s="93">
        <v>83</v>
      </c>
      <c r="AN16" s="93">
        <v>86.5</v>
      </c>
      <c r="AO16" s="93">
        <v>81.7</v>
      </c>
      <c r="AP16" s="93">
        <v>75.900000000000006</v>
      </c>
      <c r="AQ16" s="93">
        <v>85.1</v>
      </c>
      <c r="AR16" s="93">
        <v>88.1</v>
      </c>
      <c r="AS16" s="93">
        <v>84.2</v>
      </c>
      <c r="AT16" s="93"/>
      <c r="AU16" s="52">
        <f t="shared" si="2"/>
        <v>31</v>
      </c>
      <c r="AX16" s="55">
        <f>AVERAGE(H16,H17)</f>
        <v>76.25</v>
      </c>
      <c r="AY16" s="53">
        <v>28</v>
      </c>
      <c r="AZ16" s="53">
        <v>1</v>
      </c>
      <c r="BB16" s="84"/>
      <c r="BC16" s="84"/>
      <c r="BJ16" s="81"/>
      <c r="BM16" s="6"/>
      <c r="BN16" s="6"/>
      <c r="BP16" s="82"/>
      <c r="BQ16" s="83"/>
    </row>
    <row r="17" spans="1:69" ht="12" customHeight="1">
      <c r="A17" s="140"/>
      <c r="B17" s="141"/>
      <c r="D17" s="63" t="s">
        <v>875</v>
      </c>
      <c r="E17" s="93">
        <v>0</v>
      </c>
      <c r="F17" s="93">
        <f t="shared" si="0"/>
        <v>63.1</v>
      </c>
      <c r="G17" s="93">
        <f t="shared" si="1"/>
        <v>13.100000000000001</v>
      </c>
      <c r="H17" s="93">
        <v>70.599999999999994</v>
      </c>
      <c r="I17" s="93">
        <v>67.5</v>
      </c>
      <c r="J17" s="93">
        <v>67.7</v>
      </c>
      <c r="K17" s="93">
        <v>76.099999999999994</v>
      </c>
      <c r="L17" s="93">
        <v>73.7</v>
      </c>
      <c r="M17" s="93">
        <v>74</v>
      </c>
      <c r="N17" s="93">
        <v>72</v>
      </c>
      <c r="O17" s="93">
        <v>74.2</v>
      </c>
      <c r="P17" s="93">
        <v>75.7</v>
      </c>
      <c r="Q17" s="93">
        <v>72.8</v>
      </c>
      <c r="R17" s="93">
        <v>72.8</v>
      </c>
      <c r="S17" s="93">
        <v>67.7</v>
      </c>
      <c r="T17" s="93">
        <v>70.5</v>
      </c>
      <c r="U17" s="93">
        <v>74</v>
      </c>
      <c r="V17" s="93">
        <v>70.900000000000006</v>
      </c>
      <c r="W17" s="93">
        <v>74.3</v>
      </c>
      <c r="X17" s="93">
        <v>74.5</v>
      </c>
      <c r="Y17" s="93">
        <v>67.7</v>
      </c>
      <c r="Z17" s="93">
        <v>66.8</v>
      </c>
      <c r="AA17" s="93">
        <v>70.2</v>
      </c>
      <c r="AB17" s="93">
        <v>74.5</v>
      </c>
      <c r="AC17" s="93">
        <v>67.3</v>
      </c>
      <c r="AD17" s="93">
        <v>68.599999999999994</v>
      </c>
      <c r="AE17" s="93">
        <v>73.3</v>
      </c>
      <c r="AF17" s="93">
        <v>66.900000000000006</v>
      </c>
      <c r="AG17" s="93">
        <v>68.8</v>
      </c>
      <c r="AH17" s="93">
        <v>74.900000000000006</v>
      </c>
      <c r="AI17" s="93">
        <v>69.599999999999994</v>
      </c>
      <c r="AJ17" s="93">
        <v>67.8</v>
      </c>
      <c r="AK17" s="93">
        <v>70.7</v>
      </c>
      <c r="AL17" s="93">
        <v>72</v>
      </c>
      <c r="AM17" s="93">
        <v>71</v>
      </c>
      <c r="AN17" s="93">
        <v>74.3</v>
      </c>
      <c r="AO17" s="93">
        <v>70.400000000000006</v>
      </c>
      <c r="AP17" s="93">
        <v>63.1</v>
      </c>
      <c r="AQ17" s="93">
        <v>74.599999999999994</v>
      </c>
      <c r="AR17" s="93">
        <v>76.2</v>
      </c>
      <c r="AS17" s="93">
        <v>68.5</v>
      </c>
      <c r="AT17" s="93"/>
      <c r="AU17" s="52">
        <f t="shared" si="2"/>
        <v>30.5</v>
      </c>
      <c r="AX17" s="55">
        <f>AVERAGE(H16,H17)</f>
        <v>76.25</v>
      </c>
      <c r="AY17" s="53">
        <v>28</v>
      </c>
      <c r="AZ17" s="53">
        <v>2</v>
      </c>
      <c r="BB17" s="84"/>
      <c r="BC17" s="84"/>
      <c r="BJ17" s="81"/>
      <c r="BM17" s="6"/>
      <c r="BN17" s="6"/>
      <c r="BP17" s="82"/>
      <c r="BQ17" s="83"/>
    </row>
    <row r="18" spans="1:69" ht="12" customHeight="1">
      <c r="A18" s="140">
        <v>0</v>
      </c>
      <c r="B18" s="141">
        <f>B20+1</f>
        <v>29.75</v>
      </c>
      <c r="C18" s="84" t="s">
        <v>836</v>
      </c>
      <c r="D18" s="63" t="s">
        <v>874</v>
      </c>
      <c r="E18" s="93">
        <v>0</v>
      </c>
      <c r="F18" s="93">
        <f t="shared" si="0"/>
        <v>74.3</v>
      </c>
      <c r="G18" s="93">
        <f t="shared" si="1"/>
        <v>9.1000000000000085</v>
      </c>
      <c r="H18" s="93">
        <v>81.400000000000006</v>
      </c>
      <c r="I18" s="93">
        <v>83.2</v>
      </c>
      <c r="J18" s="93">
        <v>80.7</v>
      </c>
      <c r="K18" s="93">
        <v>83</v>
      </c>
      <c r="L18" s="93">
        <v>82.7</v>
      </c>
      <c r="M18" s="93">
        <v>78.3</v>
      </c>
      <c r="N18" s="93">
        <v>74.3</v>
      </c>
      <c r="O18" s="93">
        <v>80.599999999999994</v>
      </c>
      <c r="P18" s="93">
        <v>82</v>
      </c>
      <c r="Q18" s="93">
        <v>81.599999999999994</v>
      </c>
      <c r="R18" s="93">
        <v>81.599999999999994</v>
      </c>
      <c r="S18" s="93">
        <v>78.7</v>
      </c>
      <c r="T18" s="93">
        <v>83.4</v>
      </c>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52">
        <f t="shared" si="2"/>
        <v>30</v>
      </c>
      <c r="AX18" s="55">
        <f>AVERAGE(H18,H19)</f>
        <v>76.050000000000011</v>
      </c>
      <c r="AY18" s="53">
        <v>19</v>
      </c>
      <c r="AZ18" s="53">
        <v>1</v>
      </c>
      <c r="BB18" s="84"/>
      <c r="BC18" s="84"/>
      <c r="BJ18" s="81"/>
      <c r="BM18" s="6"/>
      <c r="BN18" s="6"/>
      <c r="BP18" s="82"/>
      <c r="BQ18" s="83"/>
    </row>
    <row r="19" spans="1:69" ht="12" customHeight="1">
      <c r="A19" s="140"/>
      <c r="B19" s="141"/>
      <c r="C19" s="84"/>
      <c r="D19" s="63" t="s">
        <v>875</v>
      </c>
      <c r="E19" s="93">
        <v>0</v>
      </c>
      <c r="F19" s="93">
        <f t="shared" si="0"/>
        <v>66.3</v>
      </c>
      <c r="G19" s="93">
        <f t="shared" si="1"/>
        <v>8.2000000000000028</v>
      </c>
      <c r="H19" s="93">
        <v>70.7</v>
      </c>
      <c r="I19" s="93">
        <v>72.099999999999994</v>
      </c>
      <c r="J19" s="93">
        <v>68.400000000000006</v>
      </c>
      <c r="K19" s="93">
        <v>72.2</v>
      </c>
      <c r="L19" s="93">
        <v>71.2</v>
      </c>
      <c r="M19" s="93">
        <v>66.3</v>
      </c>
      <c r="N19" s="93">
        <v>68.900000000000006</v>
      </c>
      <c r="O19" s="93">
        <v>71.400000000000006</v>
      </c>
      <c r="P19" s="93">
        <v>69.8</v>
      </c>
      <c r="Q19" s="93">
        <v>71.8</v>
      </c>
      <c r="R19" s="93">
        <v>72.599999999999994</v>
      </c>
      <c r="S19" s="93">
        <v>68.3</v>
      </c>
      <c r="T19" s="93">
        <v>74.5</v>
      </c>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52">
        <f t="shared" si="2"/>
        <v>29.5</v>
      </c>
      <c r="AX19" s="55">
        <f>AVERAGE(H18,H19)</f>
        <v>76.050000000000011</v>
      </c>
      <c r="AY19" s="53">
        <v>19</v>
      </c>
      <c r="AZ19" s="53">
        <v>2</v>
      </c>
      <c r="BB19" s="84"/>
      <c r="BC19" s="84"/>
      <c r="BJ19" s="81"/>
      <c r="BM19" s="6"/>
      <c r="BN19" s="6"/>
      <c r="BP19" s="82"/>
      <c r="BQ19" s="83"/>
    </row>
    <row r="20" spans="1:69" ht="12" customHeight="1">
      <c r="A20" s="140">
        <v>0</v>
      </c>
      <c r="B20" s="141">
        <f>B22+1</f>
        <v>28.75</v>
      </c>
      <c r="C20" s="62" t="s">
        <v>660</v>
      </c>
      <c r="D20" s="63" t="s">
        <v>874</v>
      </c>
      <c r="E20" s="93">
        <v>0</v>
      </c>
      <c r="F20" s="93">
        <f t="shared" si="0"/>
        <v>77.8</v>
      </c>
      <c r="G20" s="93">
        <f t="shared" si="1"/>
        <v>2.9000000000000057</v>
      </c>
      <c r="H20" s="93">
        <v>79.5</v>
      </c>
      <c r="I20" s="93">
        <v>80.7</v>
      </c>
      <c r="J20" s="93">
        <v>79.8</v>
      </c>
      <c r="K20" s="93">
        <v>77.8</v>
      </c>
      <c r="L20" s="93">
        <v>79.5</v>
      </c>
      <c r="M20" s="93">
        <v>78.599999999999994</v>
      </c>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52">
        <f t="shared" si="2"/>
        <v>29</v>
      </c>
      <c r="AX20" s="55">
        <f>AVERAGE(H20,H21)</f>
        <v>75.849999999999994</v>
      </c>
      <c r="AY20" s="53">
        <v>4</v>
      </c>
      <c r="AZ20" s="53">
        <v>1</v>
      </c>
      <c r="BB20" s="84"/>
      <c r="BC20" s="84"/>
      <c r="BJ20" s="81"/>
      <c r="BM20" s="14"/>
      <c r="BN20" s="14"/>
      <c r="BP20" s="82"/>
      <c r="BQ20" s="83"/>
    </row>
    <row r="21" spans="1:69" ht="12" customHeight="1">
      <c r="A21" s="140"/>
      <c r="B21" s="141"/>
      <c r="C21" s="62"/>
      <c r="D21" s="63" t="s">
        <v>875</v>
      </c>
      <c r="E21" s="93">
        <v>0</v>
      </c>
      <c r="F21" s="93">
        <f t="shared" si="0"/>
        <v>70.099999999999994</v>
      </c>
      <c r="G21" s="93">
        <f t="shared" si="1"/>
        <v>4</v>
      </c>
      <c r="H21" s="93">
        <v>72.2</v>
      </c>
      <c r="I21" s="93">
        <v>74.099999999999994</v>
      </c>
      <c r="J21" s="93">
        <v>72</v>
      </c>
      <c r="K21" s="93">
        <v>70.099999999999994</v>
      </c>
      <c r="L21" s="93">
        <v>71.5</v>
      </c>
      <c r="M21" s="93">
        <v>72.099999999999994</v>
      </c>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52">
        <f t="shared" si="2"/>
        <v>28.5</v>
      </c>
      <c r="AX21" s="55">
        <f>AVERAGE(H20,H21)</f>
        <v>75.849999999999994</v>
      </c>
      <c r="AY21" s="53">
        <v>4</v>
      </c>
      <c r="AZ21" s="53">
        <v>2</v>
      </c>
      <c r="BB21" s="84"/>
      <c r="BC21" s="84"/>
      <c r="BJ21" s="81"/>
      <c r="BM21" s="14"/>
      <c r="BN21" s="14"/>
      <c r="BP21" s="82"/>
      <c r="BQ21" s="83"/>
    </row>
    <row r="22" spans="1:69" ht="12" customHeight="1">
      <c r="A22" s="140">
        <v>0</v>
      </c>
      <c r="B22" s="141">
        <f>B24+1</f>
        <v>27.75</v>
      </c>
      <c r="C22" s="62" t="s">
        <v>827</v>
      </c>
      <c r="D22" s="63" t="s">
        <v>874</v>
      </c>
      <c r="E22" s="93"/>
      <c r="F22" s="93"/>
      <c r="G22" s="93"/>
      <c r="H22" s="93">
        <v>78.3</v>
      </c>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52">
        <f t="shared" si="2"/>
        <v>28</v>
      </c>
      <c r="AX22" s="55">
        <f>AVERAGE(H22,H23)</f>
        <v>74.449999999999989</v>
      </c>
      <c r="AY22" s="53">
        <v>6</v>
      </c>
      <c r="AZ22" s="53">
        <v>1</v>
      </c>
      <c r="BB22" s="84"/>
      <c r="BC22" s="84"/>
      <c r="BJ22" s="81"/>
      <c r="BM22" s="87"/>
      <c r="BN22" s="87"/>
      <c r="BP22" s="88"/>
      <c r="BQ22" s="83"/>
    </row>
    <row r="23" spans="1:69" ht="12" customHeight="1">
      <c r="A23" s="140"/>
      <c r="B23" s="141"/>
      <c r="C23" s="62"/>
      <c r="D23" s="63" t="s">
        <v>875</v>
      </c>
      <c r="E23" s="93"/>
      <c r="F23" s="93"/>
      <c r="G23" s="93"/>
      <c r="H23" s="93">
        <v>70.599999999999994</v>
      </c>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52">
        <f t="shared" si="2"/>
        <v>27.5</v>
      </c>
      <c r="AX23" s="55">
        <f>AVERAGE(H22,H23)</f>
        <v>74.449999999999989</v>
      </c>
      <c r="AY23" s="53">
        <v>6</v>
      </c>
      <c r="AZ23" s="53">
        <v>2</v>
      </c>
      <c r="BB23" s="84"/>
      <c r="BC23" s="84"/>
      <c r="BJ23" s="81"/>
      <c r="BM23" s="87"/>
      <c r="BN23" s="87"/>
      <c r="BP23" s="88"/>
      <c r="BQ23" s="83"/>
    </row>
    <row r="24" spans="1:69" ht="12" customHeight="1">
      <c r="A24" s="140">
        <v>0</v>
      </c>
      <c r="B24" s="141">
        <f>B26+1</f>
        <v>26.75</v>
      </c>
      <c r="C24" s="84" t="s">
        <v>837</v>
      </c>
      <c r="D24" s="63" t="s">
        <v>874</v>
      </c>
      <c r="E24" s="93">
        <v>0</v>
      </c>
      <c r="F24" s="93">
        <f t="shared" ref="F24:F29" si="3">MIN(H24:AT24)</f>
        <v>70.7</v>
      </c>
      <c r="G24" s="93">
        <f t="shared" ref="G24:G29" si="4">MAX(H24:AT24)-F24</f>
        <v>12.799999999999997</v>
      </c>
      <c r="H24" s="93">
        <v>78.3</v>
      </c>
      <c r="I24" s="93">
        <v>70.7</v>
      </c>
      <c r="J24" s="93">
        <v>76.099999999999994</v>
      </c>
      <c r="K24" s="93">
        <v>78</v>
      </c>
      <c r="L24" s="93">
        <v>82.3</v>
      </c>
      <c r="M24" s="93">
        <v>81.3</v>
      </c>
      <c r="N24" s="93">
        <v>81.599999999999994</v>
      </c>
      <c r="O24" s="93">
        <v>83.5</v>
      </c>
      <c r="P24" s="93">
        <v>78.099999999999994</v>
      </c>
      <c r="Q24" s="93">
        <v>80.599999999999994</v>
      </c>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52">
        <f t="shared" si="2"/>
        <v>27</v>
      </c>
      <c r="AX24" s="55">
        <f>AVERAGE(H24,H25)</f>
        <v>74.199999999999989</v>
      </c>
      <c r="AY24" s="53">
        <v>20</v>
      </c>
      <c r="AZ24" s="53">
        <v>1</v>
      </c>
      <c r="BB24" s="84"/>
      <c r="BC24" s="84"/>
      <c r="BJ24" s="81"/>
      <c r="BM24" s="87"/>
      <c r="BN24" s="87"/>
      <c r="BO24" s="89"/>
      <c r="BP24" s="82"/>
      <c r="BQ24" s="83"/>
    </row>
    <row r="25" spans="1:69" ht="12" customHeight="1">
      <c r="A25" s="140"/>
      <c r="B25" s="141"/>
      <c r="C25" s="84"/>
      <c r="D25" s="63" t="s">
        <v>875</v>
      </c>
      <c r="E25" s="93">
        <v>0</v>
      </c>
      <c r="F25" s="93">
        <f t="shared" si="3"/>
        <v>65.099999999999994</v>
      </c>
      <c r="G25" s="93">
        <f t="shared" si="4"/>
        <v>8.1000000000000085</v>
      </c>
      <c r="H25" s="93">
        <v>70.099999999999994</v>
      </c>
      <c r="I25" s="93">
        <v>65.099999999999994</v>
      </c>
      <c r="J25" s="93">
        <v>68.3</v>
      </c>
      <c r="K25" s="93">
        <v>69.099999999999994</v>
      </c>
      <c r="L25" s="93">
        <v>73.2</v>
      </c>
      <c r="M25" s="93">
        <v>72.8</v>
      </c>
      <c r="N25" s="93">
        <v>72.900000000000006</v>
      </c>
      <c r="O25" s="93">
        <v>72.8</v>
      </c>
      <c r="P25" s="93">
        <v>68.3</v>
      </c>
      <c r="Q25" s="93">
        <v>71.900000000000006</v>
      </c>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52">
        <f t="shared" si="2"/>
        <v>26.5</v>
      </c>
      <c r="AX25" s="55">
        <f>AVERAGE(H24,H25)</f>
        <v>74.199999999999989</v>
      </c>
      <c r="AY25" s="53">
        <v>20</v>
      </c>
      <c r="AZ25" s="53">
        <v>2</v>
      </c>
      <c r="BB25" s="84"/>
      <c r="BC25" s="84"/>
      <c r="BJ25" s="81"/>
      <c r="BM25" s="87"/>
      <c r="BN25" s="87"/>
      <c r="BO25" s="89"/>
      <c r="BP25" s="82"/>
      <c r="BQ25" s="83"/>
    </row>
    <row r="26" spans="1:69" ht="12" customHeight="1">
      <c r="A26" s="140">
        <v>0</v>
      </c>
      <c r="B26" s="141">
        <f>B28+1</f>
        <v>25.75</v>
      </c>
      <c r="C26" s="62" t="s">
        <v>825</v>
      </c>
      <c r="D26" s="63" t="s">
        <v>874</v>
      </c>
      <c r="E26" s="93">
        <v>0</v>
      </c>
      <c r="F26" s="93">
        <f t="shared" si="3"/>
        <v>77.400000000000006</v>
      </c>
      <c r="G26" s="93">
        <f t="shared" si="4"/>
        <v>9.1999999999999886</v>
      </c>
      <c r="H26" s="93">
        <v>82.2</v>
      </c>
      <c r="I26" s="93">
        <v>86.6</v>
      </c>
      <c r="J26" s="93">
        <v>84.6</v>
      </c>
      <c r="K26" s="93">
        <v>83.9</v>
      </c>
      <c r="L26" s="93">
        <v>79.5</v>
      </c>
      <c r="M26" s="93">
        <v>82.2</v>
      </c>
      <c r="N26" s="93">
        <v>82.5</v>
      </c>
      <c r="O26" s="93">
        <v>80.099999999999994</v>
      </c>
      <c r="P26" s="93">
        <v>77.400000000000006</v>
      </c>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52">
        <f t="shared" si="2"/>
        <v>26</v>
      </c>
      <c r="AX26" s="55">
        <f>AVERAGE(H26,H27)</f>
        <v>73.45</v>
      </c>
      <c r="AY26" s="53">
        <v>3</v>
      </c>
      <c r="AZ26" s="53">
        <v>1</v>
      </c>
      <c r="BB26" s="84"/>
      <c r="BC26" s="84"/>
      <c r="BJ26" s="81"/>
      <c r="BM26" s="87"/>
      <c r="BN26" s="87"/>
      <c r="BP26" s="82"/>
      <c r="BQ26" s="83"/>
    </row>
    <row r="27" spans="1:69" ht="12" customHeight="1">
      <c r="A27" s="140"/>
      <c r="B27" s="141"/>
      <c r="C27" s="62"/>
      <c r="D27" s="63" t="s">
        <v>875</v>
      </c>
      <c r="E27" s="93">
        <v>0</v>
      </c>
      <c r="F27" s="93">
        <f t="shared" si="3"/>
        <v>60.5</v>
      </c>
      <c r="G27" s="93">
        <f t="shared" si="4"/>
        <v>10.299999999999997</v>
      </c>
      <c r="H27" s="93">
        <v>64.7</v>
      </c>
      <c r="I27" s="93">
        <v>70.8</v>
      </c>
      <c r="J27" s="93">
        <v>66.099999999999994</v>
      </c>
      <c r="K27" s="93">
        <v>65.400000000000006</v>
      </c>
      <c r="L27" s="93">
        <v>60.5</v>
      </c>
      <c r="M27" s="93">
        <v>64.2</v>
      </c>
      <c r="N27" s="93">
        <v>64.8</v>
      </c>
      <c r="O27" s="93">
        <v>62.9</v>
      </c>
      <c r="P27" s="93">
        <v>62.1</v>
      </c>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52">
        <f t="shared" si="2"/>
        <v>25.5</v>
      </c>
      <c r="AX27" s="55">
        <f>AVERAGE(H26,H27)</f>
        <v>73.45</v>
      </c>
      <c r="AY27" s="53">
        <v>3</v>
      </c>
      <c r="AZ27" s="53">
        <v>2</v>
      </c>
      <c r="BB27" s="84"/>
      <c r="BC27" s="84"/>
      <c r="BJ27" s="81"/>
      <c r="BM27" s="87"/>
      <c r="BN27" s="87"/>
      <c r="BP27" s="82"/>
      <c r="BQ27" s="83"/>
    </row>
    <row r="28" spans="1:69" ht="12" customHeight="1">
      <c r="A28" s="140">
        <v>0</v>
      </c>
      <c r="B28" s="141">
        <f>B30+1</f>
        <v>24.75</v>
      </c>
      <c r="C28" s="53" t="s">
        <v>843</v>
      </c>
      <c r="D28" s="63" t="s">
        <v>874</v>
      </c>
      <c r="E28" s="93">
        <v>0</v>
      </c>
      <c r="F28" s="93">
        <f t="shared" si="3"/>
        <v>69.3</v>
      </c>
      <c r="G28" s="93">
        <f t="shared" si="4"/>
        <v>20</v>
      </c>
      <c r="H28" s="93">
        <v>74</v>
      </c>
      <c r="I28" s="93">
        <v>79.099999999999994</v>
      </c>
      <c r="J28" s="93">
        <v>72.3</v>
      </c>
      <c r="K28" s="93">
        <v>69.3</v>
      </c>
      <c r="L28" s="93">
        <v>89.3</v>
      </c>
      <c r="M28" s="93">
        <v>73.3</v>
      </c>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52">
        <f t="shared" si="2"/>
        <v>25</v>
      </c>
      <c r="AX28" s="55">
        <f>AVERAGE(H28,H29)</f>
        <v>73.05</v>
      </c>
      <c r="AY28" s="53">
        <v>26</v>
      </c>
      <c r="AZ28" s="53">
        <v>1</v>
      </c>
      <c r="BB28" s="84"/>
      <c r="BC28" s="84"/>
      <c r="BJ28" s="81"/>
      <c r="BM28" s="87"/>
      <c r="BN28" s="87"/>
      <c r="BP28" s="82"/>
      <c r="BQ28" s="83"/>
    </row>
    <row r="29" spans="1:69" ht="12" customHeight="1">
      <c r="A29" s="140"/>
      <c r="B29" s="141"/>
      <c r="D29" s="63" t="s">
        <v>875</v>
      </c>
      <c r="E29" s="93">
        <v>0</v>
      </c>
      <c r="F29" s="93">
        <f t="shared" si="3"/>
        <v>69</v>
      </c>
      <c r="G29" s="93">
        <f t="shared" si="4"/>
        <v>14.200000000000003</v>
      </c>
      <c r="H29" s="93">
        <v>72.099999999999994</v>
      </c>
      <c r="I29" s="93">
        <v>76</v>
      </c>
      <c r="J29" s="93">
        <v>69.3</v>
      </c>
      <c r="K29" s="93">
        <v>69</v>
      </c>
      <c r="L29" s="93">
        <v>83.2</v>
      </c>
      <c r="M29" s="93">
        <v>72.2</v>
      </c>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52">
        <f t="shared" si="2"/>
        <v>24.5</v>
      </c>
      <c r="AX29" s="55">
        <f>AVERAGE(H28,H29)</f>
        <v>73.05</v>
      </c>
      <c r="AY29" s="53">
        <v>26</v>
      </c>
      <c r="AZ29" s="53">
        <v>2</v>
      </c>
      <c r="BB29" s="84"/>
      <c r="BC29" s="84"/>
      <c r="BJ29" s="81"/>
      <c r="BM29" s="87"/>
      <c r="BN29" s="87"/>
      <c r="BP29" s="82"/>
      <c r="BQ29" s="83"/>
    </row>
    <row r="30" spans="1:69" ht="12" customHeight="1">
      <c r="A30" s="140">
        <v>0</v>
      </c>
      <c r="B30" s="141">
        <f>B32+1</f>
        <v>23.75</v>
      </c>
      <c r="C30" s="84" t="s">
        <v>552</v>
      </c>
      <c r="D30" s="63" t="s">
        <v>874</v>
      </c>
      <c r="E30" s="93"/>
      <c r="F30" s="93"/>
      <c r="G30" s="93"/>
      <c r="H30" s="93">
        <v>78.400000000000006</v>
      </c>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52">
        <f t="shared" si="2"/>
        <v>24</v>
      </c>
      <c r="AX30" s="55">
        <f>AVERAGE(H30,H31)</f>
        <v>71.95</v>
      </c>
      <c r="AY30" s="53">
        <v>16</v>
      </c>
      <c r="AZ30" s="53">
        <v>1</v>
      </c>
      <c r="BB30" s="84"/>
      <c r="BC30" s="84"/>
      <c r="BJ30" s="81"/>
      <c r="BM30" s="87"/>
      <c r="BN30" s="87"/>
      <c r="BP30" s="82"/>
      <c r="BQ30" s="83"/>
    </row>
    <row r="31" spans="1:69" ht="12" customHeight="1">
      <c r="A31" s="140"/>
      <c r="B31" s="141"/>
      <c r="C31" s="84"/>
      <c r="D31" s="63" t="s">
        <v>875</v>
      </c>
      <c r="E31" s="93"/>
      <c r="F31" s="93"/>
      <c r="G31" s="93"/>
      <c r="H31" s="93">
        <v>65.5</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52">
        <f t="shared" si="2"/>
        <v>23.5</v>
      </c>
      <c r="AX31" s="55">
        <f>AVERAGE(H30,H31)</f>
        <v>71.95</v>
      </c>
      <c r="AY31" s="53">
        <v>16</v>
      </c>
      <c r="AZ31" s="53">
        <v>2</v>
      </c>
      <c r="BB31" s="84"/>
      <c r="BC31" s="84"/>
      <c r="BJ31" s="81"/>
      <c r="BM31" s="87"/>
      <c r="BN31" s="87"/>
      <c r="BP31" s="82"/>
      <c r="BQ31" s="83"/>
    </row>
    <row r="32" spans="1:69" ht="12" customHeight="1">
      <c r="A32" s="140">
        <v>0</v>
      </c>
      <c r="B32" s="141">
        <f>B34+1</f>
        <v>22.75</v>
      </c>
      <c r="C32" s="84" t="s">
        <v>834</v>
      </c>
      <c r="D32" s="63" t="s">
        <v>874</v>
      </c>
      <c r="E32" s="93"/>
      <c r="F32" s="93"/>
      <c r="G32" s="93"/>
      <c r="H32" s="93">
        <v>73.099999999999994</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52">
        <f t="shared" si="2"/>
        <v>23</v>
      </c>
      <c r="AX32" s="55">
        <f>AVERAGE(H32,H33)</f>
        <v>71.849999999999994</v>
      </c>
      <c r="AY32" s="53">
        <v>15</v>
      </c>
      <c r="AZ32" s="53">
        <v>1</v>
      </c>
      <c r="BB32" s="84"/>
      <c r="BC32" s="84"/>
      <c r="BJ32" s="81"/>
      <c r="BM32" s="87"/>
      <c r="BN32" s="87"/>
      <c r="BP32" s="82"/>
      <c r="BQ32" s="83"/>
    </row>
    <row r="33" spans="1:69" ht="12" customHeight="1">
      <c r="A33" s="140"/>
      <c r="B33" s="141"/>
      <c r="C33" s="84"/>
      <c r="D33" s="63" t="s">
        <v>875</v>
      </c>
      <c r="E33" s="93"/>
      <c r="F33" s="93"/>
      <c r="G33" s="93"/>
      <c r="H33" s="93">
        <v>70.599999999999994</v>
      </c>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52">
        <f t="shared" si="2"/>
        <v>22.5</v>
      </c>
      <c r="AX33" s="55">
        <f>AVERAGE(H32,H33)</f>
        <v>71.849999999999994</v>
      </c>
      <c r="AY33" s="53">
        <v>15</v>
      </c>
      <c r="AZ33" s="53">
        <v>2</v>
      </c>
      <c r="BB33" s="84"/>
      <c r="BC33" s="84"/>
      <c r="BJ33" s="81"/>
      <c r="BM33" s="87"/>
      <c r="BN33" s="87"/>
      <c r="BP33" s="82"/>
      <c r="BQ33" s="83"/>
    </row>
    <row r="34" spans="1:69" ht="12" customHeight="1">
      <c r="A34" s="140">
        <v>0</v>
      </c>
      <c r="B34" s="141">
        <f>B36+1</f>
        <v>21.75</v>
      </c>
      <c r="C34" s="84" t="s">
        <v>833</v>
      </c>
      <c r="D34" s="63" t="s">
        <v>874</v>
      </c>
      <c r="E34" s="93"/>
      <c r="F34" s="93"/>
      <c r="G34" s="93"/>
      <c r="H34" s="93">
        <v>73.099999999999994</v>
      </c>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52">
        <f t="shared" si="2"/>
        <v>22</v>
      </c>
      <c r="AX34" s="55">
        <f>AVERAGE(H34,H35)</f>
        <v>70.8</v>
      </c>
      <c r="AY34" s="53">
        <v>14</v>
      </c>
      <c r="AZ34" s="53">
        <v>1</v>
      </c>
      <c r="BB34" s="84"/>
      <c r="BC34" s="84"/>
      <c r="BJ34" s="81"/>
      <c r="BM34" s="87"/>
      <c r="BN34" s="87"/>
      <c r="BP34" s="82"/>
      <c r="BQ34" s="83"/>
    </row>
    <row r="35" spans="1:69" ht="12" customHeight="1">
      <c r="A35" s="140"/>
      <c r="B35" s="141"/>
      <c r="C35" s="84"/>
      <c r="D35" s="63" t="s">
        <v>875</v>
      </c>
      <c r="E35" s="93"/>
      <c r="F35" s="93"/>
      <c r="G35" s="93"/>
      <c r="H35" s="93">
        <v>68.5</v>
      </c>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52">
        <f t="shared" si="2"/>
        <v>21.5</v>
      </c>
      <c r="AX35" s="55">
        <f>AVERAGE(H34,H35)</f>
        <v>70.8</v>
      </c>
      <c r="AY35" s="53">
        <v>14</v>
      </c>
      <c r="AZ35" s="53">
        <v>2</v>
      </c>
      <c r="BB35" s="84"/>
      <c r="BC35" s="84"/>
      <c r="BJ35" s="81"/>
      <c r="BM35" s="87"/>
      <c r="BN35" s="87"/>
      <c r="BP35" s="82"/>
      <c r="BQ35" s="83"/>
    </row>
    <row r="36" spans="1:69" ht="12" customHeight="1">
      <c r="A36" s="140">
        <v>0</v>
      </c>
      <c r="B36" s="141">
        <f>B38+1</f>
        <v>20.75</v>
      </c>
      <c r="C36" s="90" t="s">
        <v>830</v>
      </c>
      <c r="D36" s="63" t="s">
        <v>874</v>
      </c>
      <c r="E36" s="93">
        <v>0</v>
      </c>
      <c r="F36" s="93">
        <f>MIN(H36:AT36)</f>
        <v>56.1</v>
      </c>
      <c r="G36" s="93">
        <f>MAX(H36:AT36)-F36</f>
        <v>20.800000000000004</v>
      </c>
      <c r="H36" s="93">
        <v>73.599999999999994</v>
      </c>
      <c r="I36" s="93">
        <v>75.8</v>
      </c>
      <c r="J36" s="93">
        <v>70.3</v>
      </c>
      <c r="K36" s="93">
        <v>71.5</v>
      </c>
      <c r="L36" s="93">
        <v>71.7</v>
      </c>
      <c r="M36" s="93">
        <v>72.2</v>
      </c>
      <c r="N36" s="93">
        <v>71.900000000000006</v>
      </c>
      <c r="O36" s="93">
        <v>70.400000000000006</v>
      </c>
      <c r="P36" s="93">
        <v>68.099999999999994</v>
      </c>
      <c r="Q36" s="93">
        <v>71.099999999999994</v>
      </c>
      <c r="R36" s="93">
        <v>76.900000000000006</v>
      </c>
      <c r="S36" s="93">
        <v>71.8</v>
      </c>
      <c r="T36" s="93">
        <v>76.5</v>
      </c>
      <c r="U36" s="93">
        <v>75.900000000000006</v>
      </c>
      <c r="V36" s="93">
        <v>73.5</v>
      </c>
      <c r="W36" s="93">
        <v>72.400000000000006</v>
      </c>
      <c r="X36" s="93">
        <v>75.400000000000006</v>
      </c>
      <c r="Y36" s="93">
        <v>74.099999999999994</v>
      </c>
      <c r="Z36" s="93">
        <v>76.099999999999994</v>
      </c>
      <c r="AA36" s="93">
        <v>72.7</v>
      </c>
      <c r="AB36" s="93">
        <v>68.8</v>
      </c>
      <c r="AC36" s="93">
        <v>73.8</v>
      </c>
      <c r="AD36" s="93">
        <v>69.5</v>
      </c>
      <c r="AE36" s="93">
        <v>60.5</v>
      </c>
      <c r="AF36" s="93">
        <v>58.4</v>
      </c>
      <c r="AG36" s="93">
        <v>63</v>
      </c>
      <c r="AH36" s="93">
        <v>56.1</v>
      </c>
      <c r="AI36" s="93"/>
      <c r="AJ36" s="93"/>
      <c r="AK36" s="93"/>
      <c r="AL36" s="93"/>
      <c r="AM36" s="93"/>
      <c r="AN36" s="93"/>
      <c r="AO36" s="93"/>
      <c r="AP36" s="93"/>
      <c r="AQ36" s="93"/>
      <c r="AR36" s="93"/>
      <c r="AS36" s="93"/>
      <c r="AT36" s="93"/>
      <c r="AU36" s="52">
        <f t="shared" si="2"/>
        <v>21</v>
      </c>
      <c r="AX36" s="55">
        <f>AVERAGE(H36,H37)</f>
        <v>69.900000000000006</v>
      </c>
      <c r="AY36" s="53">
        <v>10</v>
      </c>
      <c r="AZ36" s="53">
        <v>1</v>
      </c>
      <c r="BB36" s="84"/>
      <c r="BC36" s="84"/>
      <c r="BJ36" s="81"/>
      <c r="BM36" s="87"/>
      <c r="BN36" s="87"/>
      <c r="BP36" s="82"/>
      <c r="BQ36" s="6"/>
    </row>
    <row r="37" spans="1:69" ht="12" customHeight="1">
      <c r="A37" s="140"/>
      <c r="B37" s="141"/>
      <c r="C37" s="90"/>
      <c r="D37" s="63" t="s">
        <v>875</v>
      </c>
      <c r="E37" s="93">
        <v>0</v>
      </c>
      <c r="F37" s="93">
        <f>MIN(H37:AT37)</f>
        <v>44.5</v>
      </c>
      <c r="G37" s="93">
        <f>MAX(H37:AT37)-F37</f>
        <v>26.200000000000003</v>
      </c>
      <c r="H37" s="93">
        <v>66.2</v>
      </c>
      <c r="I37" s="93">
        <v>68.900000000000006</v>
      </c>
      <c r="J37" s="93">
        <v>63.2</v>
      </c>
      <c r="K37" s="93">
        <v>61.7</v>
      </c>
      <c r="L37" s="93">
        <v>62.4</v>
      </c>
      <c r="M37" s="93">
        <v>66.7</v>
      </c>
      <c r="N37" s="93">
        <v>68.599999999999994</v>
      </c>
      <c r="O37" s="93">
        <v>67.2</v>
      </c>
      <c r="P37" s="93">
        <v>57.7</v>
      </c>
      <c r="Q37" s="93">
        <v>60.9</v>
      </c>
      <c r="R37" s="93">
        <v>64.900000000000006</v>
      </c>
      <c r="S37" s="93">
        <v>66.400000000000006</v>
      </c>
      <c r="T37" s="93">
        <v>69.099999999999994</v>
      </c>
      <c r="U37" s="93">
        <v>70.7</v>
      </c>
      <c r="V37" s="93">
        <v>65.5</v>
      </c>
      <c r="W37" s="93">
        <v>68</v>
      </c>
      <c r="X37" s="93">
        <v>67.900000000000006</v>
      </c>
      <c r="Y37" s="93">
        <v>69.400000000000006</v>
      </c>
      <c r="Z37" s="93">
        <v>68.599999999999994</v>
      </c>
      <c r="AA37" s="93">
        <v>67.5</v>
      </c>
      <c r="AB37" s="93">
        <v>59.4</v>
      </c>
      <c r="AC37" s="93">
        <v>65.400000000000006</v>
      </c>
      <c r="AD37" s="93">
        <v>57.3</v>
      </c>
      <c r="AE37" s="93">
        <v>49.3</v>
      </c>
      <c r="AF37" s="93">
        <v>56.6</v>
      </c>
      <c r="AG37" s="93">
        <v>44.7</v>
      </c>
      <c r="AH37" s="93">
        <v>44.5</v>
      </c>
      <c r="AI37" s="93"/>
      <c r="AJ37" s="93"/>
      <c r="AK37" s="93"/>
      <c r="AL37" s="93"/>
      <c r="AM37" s="93"/>
      <c r="AN37" s="93"/>
      <c r="AO37" s="93"/>
      <c r="AP37" s="93"/>
      <c r="AQ37" s="93"/>
      <c r="AR37" s="93"/>
      <c r="AS37" s="93"/>
      <c r="AT37" s="93"/>
      <c r="AU37" s="52">
        <f t="shared" si="2"/>
        <v>20.5</v>
      </c>
      <c r="AX37" s="55">
        <f>AVERAGE(H36,H37)</f>
        <v>69.900000000000006</v>
      </c>
      <c r="AY37" s="53">
        <v>10</v>
      </c>
      <c r="AZ37" s="53">
        <v>2</v>
      </c>
      <c r="BB37" s="84"/>
      <c r="BC37" s="84"/>
      <c r="BJ37" s="81"/>
      <c r="BM37" s="87"/>
      <c r="BN37" s="87"/>
      <c r="BP37" s="82"/>
      <c r="BQ37" s="6"/>
    </row>
    <row r="38" spans="1:69" ht="11.25" customHeight="1">
      <c r="A38" s="140">
        <v>0</v>
      </c>
      <c r="B38" s="141">
        <f>B40+1</f>
        <v>19.75</v>
      </c>
      <c r="C38" s="91" t="s">
        <v>832</v>
      </c>
      <c r="D38" s="63" t="s">
        <v>874</v>
      </c>
      <c r="E38" s="93"/>
      <c r="F38" s="93"/>
      <c r="G38" s="93"/>
      <c r="H38" s="93">
        <v>71.599999999999994</v>
      </c>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52">
        <f t="shared" si="2"/>
        <v>20</v>
      </c>
      <c r="AX38" s="55">
        <f>AVERAGE(H38,H39)</f>
        <v>67.75</v>
      </c>
      <c r="AY38" s="53">
        <v>13</v>
      </c>
      <c r="AZ38" s="53">
        <v>1</v>
      </c>
      <c r="BB38" s="84"/>
      <c r="BC38" s="84"/>
      <c r="BJ38" s="81"/>
      <c r="BM38" s="87"/>
      <c r="BN38" s="87"/>
      <c r="BP38" s="82"/>
      <c r="BQ38" s="6"/>
    </row>
    <row r="39" spans="1:69" ht="11.25" customHeight="1">
      <c r="A39" s="140"/>
      <c r="B39" s="141"/>
      <c r="C39" s="91"/>
      <c r="D39" s="63" t="s">
        <v>875</v>
      </c>
      <c r="E39" s="93"/>
      <c r="F39" s="93"/>
      <c r="G39" s="93"/>
      <c r="H39" s="93">
        <v>63.9</v>
      </c>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52">
        <f t="shared" si="2"/>
        <v>19.5</v>
      </c>
      <c r="AX39" s="55">
        <f>AVERAGE(H38,H39)</f>
        <v>67.75</v>
      </c>
      <c r="AY39" s="53">
        <v>13</v>
      </c>
      <c r="AZ39" s="53">
        <v>2</v>
      </c>
      <c r="BB39" s="84"/>
      <c r="BC39" s="84"/>
      <c r="BJ39" s="81"/>
      <c r="BM39" s="87"/>
      <c r="BN39" s="87"/>
      <c r="BP39" s="82"/>
      <c r="BQ39" s="6"/>
    </row>
    <row r="40" spans="1:69" ht="11.25" customHeight="1">
      <c r="A40" s="140">
        <v>0</v>
      </c>
      <c r="B40" s="141">
        <f>B42+1</f>
        <v>18.75</v>
      </c>
      <c r="C40" s="84" t="s">
        <v>839</v>
      </c>
      <c r="D40" s="63" t="s">
        <v>874</v>
      </c>
      <c r="E40" s="93">
        <v>0</v>
      </c>
      <c r="F40" s="93">
        <f t="shared" ref="F40:F51" si="5">MIN(H40:AT40)</f>
        <v>65.8</v>
      </c>
      <c r="G40" s="93">
        <f t="shared" ref="G40:G51" si="6">MAX(H40:AT40)-F40</f>
        <v>8.5</v>
      </c>
      <c r="H40" s="93">
        <v>71.3</v>
      </c>
      <c r="I40" s="93">
        <v>70.599999999999994</v>
      </c>
      <c r="J40" s="93">
        <v>70.599999999999994</v>
      </c>
      <c r="K40" s="93">
        <v>67.7</v>
      </c>
      <c r="L40" s="93">
        <v>65.8</v>
      </c>
      <c r="M40" s="93">
        <v>70.599999999999994</v>
      </c>
      <c r="N40" s="93">
        <v>72.5</v>
      </c>
      <c r="O40" s="93">
        <v>74.3</v>
      </c>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52">
        <f t="shared" si="2"/>
        <v>19</v>
      </c>
      <c r="AX40" s="55">
        <f>AVERAGE(H40,H41)</f>
        <v>67.75</v>
      </c>
      <c r="AY40" s="53">
        <v>22</v>
      </c>
      <c r="AZ40" s="53">
        <v>1</v>
      </c>
      <c r="BB40" s="84"/>
      <c r="BC40" s="84"/>
      <c r="BJ40" s="81"/>
      <c r="BM40" s="87"/>
      <c r="BN40" s="87"/>
      <c r="BO40" s="89"/>
      <c r="BP40" s="82"/>
      <c r="BQ40" s="6"/>
    </row>
    <row r="41" spans="1:69" ht="11.25" customHeight="1">
      <c r="A41" s="140"/>
      <c r="B41" s="141"/>
      <c r="C41" s="84"/>
      <c r="D41" s="63" t="s">
        <v>875</v>
      </c>
      <c r="E41" s="93">
        <v>0</v>
      </c>
      <c r="F41" s="93">
        <f t="shared" si="5"/>
        <v>57.1</v>
      </c>
      <c r="G41" s="93">
        <f t="shared" si="6"/>
        <v>10.300000000000004</v>
      </c>
      <c r="H41" s="93">
        <v>64.2</v>
      </c>
      <c r="I41" s="93">
        <v>67.2</v>
      </c>
      <c r="J41" s="93">
        <v>65.2</v>
      </c>
      <c r="K41" s="93">
        <v>57.1</v>
      </c>
      <c r="L41" s="93">
        <v>61.8</v>
      </c>
      <c r="M41" s="93">
        <v>60.3</v>
      </c>
      <c r="N41" s="93">
        <v>67.400000000000006</v>
      </c>
      <c r="O41" s="93">
        <v>67.099999999999994</v>
      </c>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52">
        <f t="shared" si="2"/>
        <v>18.5</v>
      </c>
      <c r="AX41" s="55">
        <f>AVERAGE(H40,H41)</f>
        <v>67.75</v>
      </c>
      <c r="AY41" s="53">
        <v>22</v>
      </c>
      <c r="AZ41" s="53">
        <v>2</v>
      </c>
      <c r="BB41" s="84"/>
      <c r="BC41" s="84"/>
      <c r="BJ41" s="81"/>
      <c r="BM41" s="87"/>
      <c r="BN41" s="87"/>
      <c r="BO41" s="89"/>
      <c r="BP41" s="82"/>
      <c r="BQ41" s="6"/>
    </row>
    <row r="42" spans="1:69" ht="11.25" customHeight="1">
      <c r="A42" s="140">
        <v>0</v>
      </c>
      <c r="B42" s="141">
        <f>B44+1</f>
        <v>17.75</v>
      </c>
      <c r="C42" s="53" t="s">
        <v>841</v>
      </c>
      <c r="D42" s="63" t="s">
        <v>874</v>
      </c>
      <c r="E42" s="93">
        <v>0</v>
      </c>
      <c r="F42" s="93">
        <f t="shared" si="5"/>
        <v>70.5</v>
      </c>
      <c r="G42" s="93">
        <f t="shared" si="6"/>
        <v>2.4000000000000057</v>
      </c>
      <c r="H42" s="93">
        <v>71.599999999999994</v>
      </c>
      <c r="I42" s="93">
        <v>72.900000000000006</v>
      </c>
      <c r="J42" s="93">
        <v>70.5</v>
      </c>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52">
        <f t="shared" si="2"/>
        <v>18</v>
      </c>
      <c r="AX42" s="55">
        <f>AVERAGE(H42,H43)</f>
        <v>67.599999999999994</v>
      </c>
      <c r="AY42" s="53">
        <v>24</v>
      </c>
      <c r="AZ42" s="53">
        <v>1</v>
      </c>
      <c r="BB42" s="84"/>
      <c r="BC42" s="84"/>
      <c r="BJ42" s="81"/>
      <c r="BM42" s="87"/>
      <c r="BN42" s="87"/>
      <c r="BO42" s="89"/>
      <c r="BP42" s="82"/>
      <c r="BQ42" s="6"/>
    </row>
    <row r="43" spans="1:69" ht="11.25" customHeight="1">
      <c r="A43" s="140"/>
      <c r="B43" s="141"/>
      <c r="D43" s="63" t="s">
        <v>875</v>
      </c>
      <c r="E43" s="93">
        <v>0</v>
      </c>
      <c r="F43" s="93">
        <f t="shared" si="5"/>
        <v>61.3</v>
      </c>
      <c r="G43" s="93">
        <f t="shared" si="6"/>
        <v>4.9000000000000057</v>
      </c>
      <c r="H43" s="93">
        <v>63.6</v>
      </c>
      <c r="I43" s="93">
        <v>66.2</v>
      </c>
      <c r="J43" s="93">
        <v>61.3</v>
      </c>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52">
        <f t="shared" si="2"/>
        <v>17.5</v>
      </c>
      <c r="AX43" s="55">
        <f>AVERAGE(H42,H43)</f>
        <v>67.599999999999994</v>
      </c>
      <c r="AY43" s="53">
        <v>24</v>
      </c>
      <c r="AZ43" s="53">
        <v>2</v>
      </c>
      <c r="BB43" s="84"/>
      <c r="BC43" s="84"/>
      <c r="BJ43" s="81"/>
      <c r="BM43" s="87"/>
      <c r="BN43" s="87"/>
      <c r="BO43" s="89"/>
      <c r="BP43" s="82"/>
      <c r="BQ43" s="6"/>
    </row>
    <row r="44" spans="1:69" ht="11.25" customHeight="1">
      <c r="A44" s="140">
        <v>0</v>
      </c>
      <c r="B44" s="141">
        <f>B46+1</f>
        <v>16.75</v>
      </c>
      <c r="C44" s="62" t="s">
        <v>823</v>
      </c>
      <c r="D44" s="63" t="s">
        <v>874</v>
      </c>
      <c r="E44" s="93">
        <v>0</v>
      </c>
      <c r="F44" s="93">
        <f t="shared" si="5"/>
        <v>61.5</v>
      </c>
      <c r="G44" s="93">
        <f t="shared" si="6"/>
        <v>16.700000000000003</v>
      </c>
      <c r="H44" s="93">
        <v>71.599999999999994</v>
      </c>
      <c r="I44" s="93">
        <v>63.8</v>
      </c>
      <c r="J44" s="93">
        <v>75</v>
      </c>
      <c r="K44" s="93">
        <v>73.099999999999994</v>
      </c>
      <c r="L44" s="93">
        <v>78.2</v>
      </c>
      <c r="M44" s="93">
        <v>76.8</v>
      </c>
      <c r="N44" s="93">
        <v>77.5</v>
      </c>
      <c r="O44" s="93">
        <v>72.8</v>
      </c>
      <c r="P44" s="93">
        <v>61.5</v>
      </c>
      <c r="Q44" s="93">
        <v>64.900000000000006</v>
      </c>
      <c r="R44" s="93">
        <v>74.099999999999994</v>
      </c>
      <c r="S44" s="93">
        <v>69.599999999999994</v>
      </c>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52">
        <f t="shared" ref="AU44:AU77" si="7">AU45+0.5</f>
        <v>17</v>
      </c>
      <c r="AX44" s="55">
        <f>AVERAGE(H44,H45)</f>
        <v>67.25</v>
      </c>
      <c r="AY44" s="53">
        <v>1</v>
      </c>
      <c r="AZ44" s="53">
        <v>1</v>
      </c>
      <c r="BB44" s="84"/>
      <c r="BC44" s="84"/>
      <c r="BJ44" s="81"/>
      <c r="BM44" s="87"/>
      <c r="BN44" s="87"/>
      <c r="BP44" s="82"/>
      <c r="BQ44" s="6"/>
    </row>
    <row r="45" spans="1:69" ht="11.25" customHeight="1">
      <c r="A45" s="140"/>
      <c r="B45" s="141"/>
      <c r="C45" s="62"/>
      <c r="D45" s="63" t="s">
        <v>875</v>
      </c>
      <c r="E45" s="93">
        <v>0</v>
      </c>
      <c r="F45" s="93">
        <f t="shared" si="5"/>
        <v>53.7</v>
      </c>
      <c r="G45" s="93">
        <f t="shared" si="6"/>
        <v>17.099999999999994</v>
      </c>
      <c r="H45" s="93">
        <v>62.9</v>
      </c>
      <c r="I45" s="93">
        <v>53.7</v>
      </c>
      <c r="J45" s="93">
        <v>64.400000000000006</v>
      </c>
      <c r="K45" s="93">
        <v>64.900000000000006</v>
      </c>
      <c r="L45" s="93">
        <v>69.2</v>
      </c>
      <c r="M45" s="93">
        <v>70.8</v>
      </c>
      <c r="N45" s="93">
        <v>69.3</v>
      </c>
      <c r="O45" s="93">
        <v>65.099999999999994</v>
      </c>
      <c r="P45" s="93">
        <v>53.8</v>
      </c>
      <c r="Q45" s="93">
        <v>56.5</v>
      </c>
      <c r="R45" s="93">
        <v>62.6</v>
      </c>
      <c r="S45" s="93">
        <v>63.3</v>
      </c>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52">
        <f t="shared" si="7"/>
        <v>16.5</v>
      </c>
      <c r="AX45" s="55">
        <f>AVERAGE(H44,H45)</f>
        <v>67.25</v>
      </c>
      <c r="AY45" s="53">
        <v>1</v>
      </c>
      <c r="AZ45" s="53">
        <v>2</v>
      </c>
      <c r="BB45" s="84"/>
      <c r="BC45" s="84"/>
      <c r="BJ45" s="81"/>
      <c r="BM45" s="87"/>
      <c r="BN45" s="87"/>
      <c r="BP45" s="82"/>
      <c r="BQ45" s="6"/>
    </row>
    <row r="46" spans="1:69" ht="11.25" customHeight="1">
      <c r="A46" s="140">
        <v>0</v>
      </c>
      <c r="B46" s="141">
        <f>B48+1</f>
        <v>15.75</v>
      </c>
      <c r="C46" s="62" t="s">
        <v>686</v>
      </c>
      <c r="D46" s="63" t="s">
        <v>874</v>
      </c>
      <c r="E46" s="93">
        <v>0</v>
      </c>
      <c r="F46" s="93">
        <f t="shared" si="5"/>
        <v>70.7</v>
      </c>
      <c r="G46" s="93">
        <f t="shared" si="6"/>
        <v>3.0999999999999943</v>
      </c>
      <c r="H46" s="93">
        <v>73</v>
      </c>
      <c r="I46" s="93">
        <v>73.8</v>
      </c>
      <c r="J46" s="93">
        <v>70.7</v>
      </c>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52">
        <f t="shared" si="7"/>
        <v>16</v>
      </c>
      <c r="AX46" s="55">
        <f>AVERAGE(H46,H47)</f>
        <v>67.099999999999994</v>
      </c>
      <c r="AY46" s="53">
        <v>7</v>
      </c>
      <c r="AZ46" s="53">
        <v>1</v>
      </c>
      <c r="BB46" s="84"/>
      <c r="BC46" s="84"/>
      <c r="BJ46" s="81"/>
      <c r="BM46" s="87"/>
      <c r="BN46" s="87"/>
      <c r="BO46" s="89"/>
      <c r="BP46" s="82"/>
      <c r="BQ46" s="6"/>
    </row>
    <row r="47" spans="1:69" ht="11.25" customHeight="1">
      <c r="A47" s="140"/>
      <c r="B47" s="141"/>
      <c r="C47" s="62"/>
      <c r="D47" s="63" t="s">
        <v>875</v>
      </c>
      <c r="E47" s="93">
        <v>0</v>
      </c>
      <c r="F47" s="93">
        <f t="shared" si="5"/>
        <v>58.7</v>
      </c>
      <c r="G47" s="93">
        <f t="shared" si="6"/>
        <v>3.3999999999999986</v>
      </c>
      <c r="H47" s="93">
        <v>61.2</v>
      </c>
      <c r="I47" s="93">
        <v>62.1</v>
      </c>
      <c r="J47" s="93">
        <v>58.7</v>
      </c>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52">
        <f t="shared" si="7"/>
        <v>15.5</v>
      </c>
      <c r="AX47" s="55">
        <f>AVERAGE(H46,H47)</f>
        <v>67.099999999999994</v>
      </c>
      <c r="AY47" s="53">
        <v>7</v>
      </c>
      <c r="AZ47" s="53">
        <v>2</v>
      </c>
      <c r="BB47" s="84"/>
      <c r="BC47" s="84"/>
      <c r="BJ47" s="81"/>
      <c r="BM47" s="87"/>
      <c r="BN47" s="87"/>
      <c r="BO47" s="89"/>
      <c r="BP47" s="82"/>
      <c r="BQ47" s="6"/>
    </row>
    <row r="48" spans="1:69" ht="11.25" customHeight="1">
      <c r="A48" s="140">
        <v>0</v>
      </c>
      <c r="B48" s="141">
        <f>B50+1</f>
        <v>14.75</v>
      </c>
      <c r="C48" s="84" t="s">
        <v>835</v>
      </c>
      <c r="D48" s="63" t="s">
        <v>874</v>
      </c>
      <c r="E48" s="93">
        <v>0</v>
      </c>
      <c r="F48" s="93">
        <f t="shared" si="5"/>
        <v>66.900000000000006</v>
      </c>
      <c r="G48" s="93">
        <f t="shared" si="6"/>
        <v>12</v>
      </c>
      <c r="H48" s="93">
        <v>73.5</v>
      </c>
      <c r="I48" s="93">
        <v>77.8</v>
      </c>
      <c r="J48" s="93">
        <v>77.2</v>
      </c>
      <c r="K48" s="93">
        <v>78.900000000000006</v>
      </c>
      <c r="L48" s="93">
        <v>68.8</v>
      </c>
      <c r="M48" s="93">
        <v>66.900000000000006</v>
      </c>
      <c r="N48" s="93">
        <v>69.3</v>
      </c>
      <c r="O48" s="93">
        <v>70.5</v>
      </c>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52">
        <f t="shared" si="7"/>
        <v>15</v>
      </c>
      <c r="AX48" s="55">
        <f>AVERAGE(H48,H49)</f>
        <v>66.849999999999994</v>
      </c>
      <c r="AY48" s="53">
        <v>17</v>
      </c>
      <c r="AZ48" s="53">
        <v>1</v>
      </c>
      <c r="BB48" s="84"/>
      <c r="BC48" s="84"/>
      <c r="BJ48" s="81"/>
      <c r="BM48" s="81"/>
      <c r="BN48" s="81"/>
      <c r="BP48" s="82"/>
      <c r="BQ48" s="6"/>
    </row>
    <row r="49" spans="1:69" ht="11.25" customHeight="1">
      <c r="A49" s="140"/>
      <c r="B49" s="141"/>
      <c r="C49" s="84"/>
      <c r="D49" s="63" t="s">
        <v>875</v>
      </c>
      <c r="E49" s="93">
        <v>0</v>
      </c>
      <c r="F49" s="93">
        <f t="shared" si="5"/>
        <v>54.8</v>
      </c>
      <c r="G49" s="93">
        <f t="shared" si="6"/>
        <v>9.2999999999999972</v>
      </c>
      <c r="H49" s="93">
        <v>60.2</v>
      </c>
      <c r="I49" s="93">
        <v>64.099999999999994</v>
      </c>
      <c r="J49" s="93">
        <v>61.6</v>
      </c>
      <c r="K49" s="93">
        <v>62.6</v>
      </c>
      <c r="L49" s="93">
        <v>57.8</v>
      </c>
      <c r="M49" s="93">
        <v>54.8</v>
      </c>
      <c r="N49" s="93">
        <v>56.2</v>
      </c>
      <c r="O49" s="93">
        <v>58.9</v>
      </c>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52">
        <f t="shared" si="7"/>
        <v>14.5</v>
      </c>
      <c r="AX49" s="55">
        <f>AVERAGE(H48,H49)</f>
        <v>66.849999999999994</v>
      </c>
      <c r="AY49" s="53">
        <v>17</v>
      </c>
      <c r="AZ49" s="53">
        <v>2</v>
      </c>
      <c r="BB49" s="84"/>
      <c r="BC49" s="84"/>
      <c r="BJ49" s="81"/>
      <c r="BM49" s="81"/>
      <c r="BN49" s="81"/>
      <c r="BP49" s="82"/>
      <c r="BQ49" s="6"/>
    </row>
    <row r="50" spans="1:69" ht="11.25" customHeight="1">
      <c r="A50" s="140">
        <v>0</v>
      </c>
      <c r="B50" s="141">
        <f>B52+1</f>
        <v>13.75</v>
      </c>
      <c r="C50" s="84" t="s">
        <v>838</v>
      </c>
      <c r="D50" s="63" t="s">
        <v>874</v>
      </c>
      <c r="E50" s="93">
        <v>0</v>
      </c>
      <c r="F50" s="93">
        <f t="shared" si="5"/>
        <v>67</v>
      </c>
      <c r="G50" s="93">
        <f t="shared" si="6"/>
        <v>12.700000000000003</v>
      </c>
      <c r="H50" s="93">
        <v>73.599999999999994</v>
      </c>
      <c r="I50" s="93">
        <v>79.7</v>
      </c>
      <c r="J50" s="93">
        <v>72.900000000000006</v>
      </c>
      <c r="K50" s="93">
        <v>70.7</v>
      </c>
      <c r="L50" s="93">
        <v>72.2</v>
      </c>
      <c r="M50" s="93">
        <v>68.900000000000006</v>
      </c>
      <c r="N50" s="93">
        <v>69.3</v>
      </c>
      <c r="O50" s="93">
        <v>74.599999999999994</v>
      </c>
      <c r="P50" s="93">
        <v>77.5</v>
      </c>
      <c r="Q50" s="93">
        <v>70.7</v>
      </c>
      <c r="R50" s="93">
        <v>71.599999999999994</v>
      </c>
      <c r="S50" s="93">
        <v>72.599999999999994</v>
      </c>
      <c r="T50" s="93">
        <v>74.400000000000006</v>
      </c>
      <c r="U50" s="93">
        <v>73.599999999999994</v>
      </c>
      <c r="V50" s="93">
        <v>67</v>
      </c>
      <c r="W50" s="93">
        <v>73.8</v>
      </c>
      <c r="X50" s="93">
        <v>75.5</v>
      </c>
      <c r="Y50" s="93"/>
      <c r="Z50" s="93"/>
      <c r="AA50" s="93"/>
      <c r="AB50" s="93"/>
      <c r="AC50" s="93"/>
      <c r="AD50" s="93"/>
      <c r="AE50" s="93"/>
      <c r="AF50" s="93"/>
      <c r="AG50" s="93"/>
      <c r="AH50" s="93"/>
      <c r="AI50" s="93"/>
      <c r="AJ50" s="93"/>
      <c r="AK50" s="93"/>
      <c r="AL50" s="93"/>
      <c r="AM50" s="93"/>
      <c r="AN50" s="93"/>
      <c r="AO50" s="93"/>
      <c r="AP50" s="93"/>
      <c r="AQ50" s="93"/>
      <c r="AR50" s="93"/>
      <c r="AS50" s="93"/>
      <c r="AT50" s="93"/>
      <c r="AU50" s="52">
        <f t="shared" si="7"/>
        <v>14</v>
      </c>
      <c r="AX50" s="55">
        <f>AVERAGE(H50,H51)</f>
        <v>66.5</v>
      </c>
      <c r="AY50" s="53">
        <v>21</v>
      </c>
      <c r="AZ50" s="53">
        <v>1</v>
      </c>
      <c r="BB50" s="84"/>
      <c r="BC50" s="84"/>
      <c r="BJ50" s="81"/>
      <c r="BM50" s="87"/>
      <c r="BN50" s="87"/>
      <c r="BP50" s="82"/>
      <c r="BQ50" s="6"/>
    </row>
    <row r="51" spans="1:69" ht="11.25" customHeight="1">
      <c r="A51" s="140"/>
      <c r="B51" s="141"/>
      <c r="C51" s="84"/>
      <c r="D51" s="63" t="s">
        <v>875</v>
      </c>
      <c r="E51" s="93">
        <v>0</v>
      </c>
      <c r="F51" s="93">
        <f t="shared" si="5"/>
        <v>53.6</v>
      </c>
      <c r="G51" s="93">
        <f t="shared" si="6"/>
        <v>13.199999999999996</v>
      </c>
      <c r="H51" s="93">
        <v>59.4</v>
      </c>
      <c r="I51" s="93">
        <v>66.8</v>
      </c>
      <c r="J51" s="93">
        <v>59.4</v>
      </c>
      <c r="K51" s="93">
        <v>57</v>
      </c>
      <c r="L51" s="93">
        <v>60.1</v>
      </c>
      <c r="M51" s="93">
        <v>54.9</v>
      </c>
      <c r="N51" s="93">
        <v>57.9</v>
      </c>
      <c r="O51" s="93">
        <v>61.9</v>
      </c>
      <c r="P51" s="93">
        <v>58.5</v>
      </c>
      <c r="Q51" s="93">
        <v>55.9</v>
      </c>
      <c r="R51" s="93">
        <v>57.6</v>
      </c>
      <c r="S51" s="93">
        <v>58.5</v>
      </c>
      <c r="T51" s="93">
        <v>57.5</v>
      </c>
      <c r="U51" s="93">
        <v>55.4</v>
      </c>
      <c r="V51" s="93">
        <v>53.6</v>
      </c>
      <c r="W51" s="93">
        <v>57.7</v>
      </c>
      <c r="X51" s="93">
        <v>62.2</v>
      </c>
      <c r="Y51" s="93"/>
      <c r="Z51" s="93"/>
      <c r="AA51" s="93"/>
      <c r="AB51" s="93"/>
      <c r="AC51" s="93"/>
      <c r="AD51" s="93"/>
      <c r="AE51" s="93"/>
      <c r="AF51" s="93"/>
      <c r="AG51" s="93"/>
      <c r="AH51" s="93"/>
      <c r="AI51" s="93"/>
      <c r="AJ51" s="93"/>
      <c r="AK51" s="93"/>
      <c r="AL51" s="93"/>
      <c r="AM51" s="93"/>
      <c r="AN51" s="93"/>
      <c r="AO51" s="93"/>
      <c r="AP51" s="93"/>
      <c r="AQ51" s="93"/>
      <c r="AR51" s="93"/>
      <c r="AS51" s="93"/>
      <c r="AT51" s="93"/>
      <c r="AU51" s="52">
        <f t="shared" si="7"/>
        <v>13.5</v>
      </c>
      <c r="AX51" s="55">
        <f>AVERAGE(H50,H51)</f>
        <v>66.5</v>
      </c>
      <c r="AY51" s="53">
        <v>21</v>
      </c>
      <c r="AZ51" s="53">
        <v>2</v>
      </c>
      <c r="BB51" s="84"/>
      <c r="BC51" s="84"/>
      <c r="BJ51" s="81"/>
      <c r="BM51" s="87"/>
      <c r="BN51" s="87"/>
      <c r="BP51" s="82"/>
      <c r="BQ51" s="6"/>
    </row>
    <row r="52" spans="1:69" ht="11.25" customHeight="1">
      <c r="A52" s="140">
        <v>0</v>
      </c>
      <c r="B52" s="141">
        <f>B54+1</f>
        <v>12.75</v>
      </c>
      <c r="C52" s="84" t="s">
        <v>568</v>
      </c>
      <c r="D52" s="63" t="s">
        <v>874</v>
      </c>
      <c r="E52" s="93"/>
      <c r="F52" s="93"/>
      <c r="G52" s="93"/>
      <c r="H52" s="93">
        <v>80.3</v>
      </c>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52">
        <f t="shared" si="7"/>
        <v>13</v>
      </c>
      <c r="AX52" s="55">
        <f>AVERAGE(H52,H53)</f>
        <v>66.099999999999994</v>
      </c>
      <c r="AY52" s="53">
        <v>18</v>
      </c>
      <c r="AZ52" s="53">
        <v>1</v>
      </c>
      <c r="BB52" s="84"/>
      <c r="BC52" s="84"/>
      <c r="BJ52" s="81"/>
      <c r="BM52" s="87"/>
      <c r="BN52" s="87"/>
      <c r="BP52" s="82"/>
      <c r="BQ52" s="6"/>
    </row>
    <row r="53" spans="1:69" ht="11.25" customHeight="1">
      <c r="A53" s="140"/>
      <c r="B53" s="141"/>
      <c r="C53" s="84"/>
      <c r="D53" s="63" t="s">
        <v>875</v>
      </c>
      <c r="E53" s="93"/>
      <c r="F53" s="93"/>
      <c r="G53" s="93"/>
      <c r="H53" s="93">
        <v>51.9</v>
      </c>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52">
        <f t="shared" si="7"/>
        <v>12.5</v>
      </c>
      <c r="AX53" s="55">
        <f>AVERAGE(H52,H53)</f>
        <v>66.099999999999994</v>
      </c>
      <c r="AY53" s="53">
        <v>18</v>
      </c>
      <c r="AZ53" s="53">
        <v>2</v>
      </c>
      <c r="BB53" s="84"/>
      <c r="BC53" s="84"/>
      <c r="BJ53" s="81"/>
      <c r="BM53" s="87"/>
      <c r="BN53" s="87"/>
      <c r="BP53" s="82"/>
      <c r="BQ53" s="6"/>
    </row>
    <row r="54" spans="1:69" ht="11.25" customHeight="1">
      <c r="A54" s="140">
        <v>0</v>
      </c>
      <c r="B54" s="141">
        <f>B56+1</f>
        <v>11.75</v>
      </c>
      <c r="C54" s="53" t="s">
        <v>842</v>
      </c>
      <c r="D54" s="63" t="s">
        <v>874</v>
      </c>
      <c r="E54" s="93">
        <v>0</v>
      </c>
      <c r="F54" s="93">
        <f t="shared" ref="F54:F67" si="8">MIN(H54:AT54)</f>
        <v>69.599999999999994</v>
      </c>
      <c r="G54" s="93">
        <f t="shared" ref="G54:G67" si="9">MAX(H54:AT54)-F54</f>
        <v>12.5</v>
      </c>
      <c r="H54" s="93">
        <v>73.2</v>
      </c>
      <c r="I54" s="93">
        <v>82.1</v>
      </c>
      <c r="J54" s="93">
        <v>74.8</v>
      </c>
      <c r="K54" s="93">
        <v>71.099999999999994</v>
      </c>
      <c r="L54" s="93">
        <v>69.599999999999994</v>
      </c>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52">
        <f t="shared" si="7"/>
        <v>12</v>
      </c>
      <c r="AX54" s="55">
        <f>AVERAGE(H54,H55)</f>
        <v>65.900000000000006</v>
      </c>
      <c r="AY54" s="53">
        <v>25</v>
      </c>
      <c r="AZ54" s="53">
        <v>1</v>
      </c>
      <c r="BB54" s="84"/>
      <c r="BC54" s="84"/>
      <c r="BJ54" s="81"/>
      <c r="BM54" s="87"/>
      <c r="BN54" s="87"/>
      <c r="BP54" s="82"/>
      <c r="BQ54" s="6"/>
    </row>
    <row r="55" spans="1:69" ht="11.25" customHeight="1">
      <c r="A55" s="140"/>
      <c r="B55" s="141"/>
      <c r="D55" s="63" t="s">
        <v>875</v>
      </c>
      <c r="E55" s="93">
        <v>0</v>
      </c>
      <c r="F55" s="93">
        <f t="shared" si="8"/>
        <v>54</v>
      </c>
      <c r="G55" s="93">
        <f t="shared" si="9"/>
        <v>14.099999999999994</v>
      </c>
      <c r="H55" s="93">
        <v>58.6</v>
      </c>
      <c r="I55" s="93">
        <v>68.099999999999994</v>
      </c>
      <c r="J55" s="93">
        <v>60.8</v>
      </c>
      <c r="K55" s="93">
        <v>56.4</v>
      </c>
      <c r="L55" s="93">
        <v>54</v>
      </c>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52">
        <f t="shared" si="7"/>
        <v>11.5</v>
      </c>
      <c r="AX55" s="55">
        <f>AVERAGE(H54,H55)</f>
        <v>65.900000000000006</v>
      </c>
      <c r="AY55" s="53">
        <v>25</v>
      </c>
      <c r="AZ55" s="53">
        <v>2</v>
      </c>
      <c r="BB55" s="84"/>
      <c r="BC55" s="84"/>
      <c r="BJ55" s="81"/>
      <c r="BM55" s="87"/>
      <c r="BN55" s="87"/>
      <c r="BP55" s="82"/>
      <c r="BQ55" s="6"/>
    </row>
    <row r="56" spans="1:69" ht="11.25" customHeight="1">
      <c r="A56" s="140">
        <v>0</v>
      </c>
      <c r="B56" s="141">
        <f>B58+1</f>
        <v>10.75</v>
      </c>
      <c r="C56" s="53" t="s">
        <v>840</v>
      </c>
      <c r="D56" s="63" t="s">
        <v>874</v>
      </c>
      <c r="E56" s="93">
        <v>0</v>
      </c>
      <c r="F56" s="93">
        <f t="shared" si="8"/>
        <v>68</v>
      </c>
      <c r="G56" s="93">
        <f t="shared" si="9"/>
        <v>9.5</v>
      </c>
      <c r="H56" s="93">
        <v>74</v>
      </c>
      <c r="I56" s="93">
        <v>75.7</v>
      </c>
      <c r="J56" s="93">
        <v>74.099999999999994</v>
      </c>
      <c r="K56" s="93">
        <v>74.8</v>
      </c>
      <c r="L56" s="93">
        <v>76.3</v>
      </c>
      <c r="M56" s="93">
        <v>68</v>
      </c>
      <c r="N56" s="93">
        <v>77.5</v>
      </c>
      <c r="O56" s="93">
        <v>70.400000000000006</v>
      </c>
      <c r="P56" s="93">
        <v>74.099999999999994</v>
      </c>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52">
        <f t="shared" si="7"/>
        <v>11</v>
      </c>
      <c r="AX56" s="55">
        <f>AVERAGE(H56,H57)</f>
        <v>65.650000000000006</v>
      </c>
      <c r="AY56" s="53">
        <v>23</v>
      </c>
      <c r="AZ56" s="53">
        <v>1</v>
      </c>
      <c r="BB56" s="84"/>
      <c r="BC56" s="84"/>
      <c r="BJ56" s="81"/>
      <c r="BM56" s="87"/>
      <c r="BN56" s="87"/>
      <c r="BP56" s="82"/>
      <c r="BQ56" s="6"/>
    </row>
    <row r="57" spans="1:69" ht="11.25" customHeight="1">
      <c r="A57" s="140"/>
      <c r="B57" s="141"/>
      <c r="D57" s="63" t="s">
        <v>875</v>
      </c>
      <c r="E57" s="93">
        <v>0</v>
      </c>
      <c r="F57" s="93">
        <f t="shared" si="8"/>
        <v>46.5</v>
      </c>
      <c r="G57" s="93">
        <f t="shared" si="9"/>
        <v>21.299999999999997</v>
      </c>
      <c r="H57" s="93">
        <v>57.3</v>
      </c>
      <c r="I57" s="93">
        <v>60.6</v>
      </c>
      <c r="J57" s="93">
        <v>59.6</v>
      </c>
      <c r="K57" s="93">
        <v>53</v>
      </c>
      <c r="L57" s="93">
        <v>61</v>
      </c>
      <c r="M57" s="93">
        <v>50.2</v>
      </c>
      <c r="N57" s="93">
        <v>67.8</v>
      </c>
      <c r="O57" s="93">
        <v>46.5</v>
      </c>
      <c r="P57" s="93">
        <v>56.3</v>
      </c>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52">
        <f t="shared" si="7"/>
        <v>10.5</v>
      </c>
      <c r="AX57" s="55">
        <f>AVERAGE(H56,H57)</f>
        <v>65.650000000000006</v>
      </c>
      <c r="AY57" s="53">
        <v>23</v>
      </c>
      <c r="AZ57" s="53">
        <v>2</v>
      </c>
      <c r="BB57" s="84"/>
      <c r="BC57" s="84"/>
      <c r="BJ57" s="81"/>
      <c r="BM57" s="87"/>
      <c r="BN57" s="87"/>
      <c r="BP57" s="82"/>
      <c r="BQ57" s="6"/>
    </row>
    <row r="58" spans="1:69" ht="11.25" customHeight="1">
      <c r="A58" s="140">
        <v>0</v>
      </c>
      <c r="B58" s="141">
        <f>B60+1</f>
        <v>9.75</v>
      </c>
      <c r="C58" s="62" t="s">
        <v>824</v>
      </c>
      <c r="D58" s="63" t="s">
        <v>874</v>
      </c>
      <c r="E58" s="93">
        <v>0</v>
      </c>
      <c r="F58" s="93">
        <f t="shared" si="8"/>
        <v>59.3</v>
      </c>
      <c r="G58" s="93">
        <f t="shared" si="9"/>
        <v>12.5</v>
      </c>
      <c r="H58" s="93">
        <v>68.099999999999994</v>
      </c>
      <c r="I58" s="93">
        <v>71.8</v>
      </c>
      <c r="J58" s="93">
        <v>69.099999999999994</v>
      </c>
      <c r="K58" s="93">
        <v>59.3</v>
      </c>
      <c r="L58" s="93">
        <v>65.3</v>
      </c>
      <c r="M58" s="93">
        <v>68.099999999999994</v>
      </c>
      <c r="N58" s="93">
        <v>67.7</v>
      </c>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52">
        <f t="shared" si="7"/>
        <v>10</v>
      </c>
      <c r="AX58" s="55">
        <f>AVERAGE(H58,H59)</f>
        <v>65.05</v>
      </c>
      <c r="AY58" s="53">
        <v>2</v>
      </c>
      <c r="AZ58" s="53">
        <v>1</v>
      </c>
      <c r="BB58" s="84"/>
      <c r="BC58" s="84"/>
      <c r="BJ58" s="81"/>
      <c r="BM58" s="87"/>
      <c r="BN58" s="87"/>
      <c r="BP58" s="82"/>
      <c r="BQ58" s="23"/>
    </row>
    <row r="59" spans="1:69" ht="11.25" customHeight="1">
      <c r="A59" s="140"/>
      <c r="B59" s="141"/>
      <c r="C59" s="62"/>
      <c r="D59" s="63" t="s">
        <v>875</v>
      </c>
      <c r="E59" s="93">
        <v>0</v>
      </c>
      <c r="F59" s="93">
        <f t="shared" si="8"/>
        <v>56.5</v>
      </c>
      <c r="G59" s="93">
        <f t="shared" si="9"/>
        <v>12</v>
      </c>
      <c r="H59" s="93">
        <v>62</v>
      </c>
      <c r="I59" s="93">
        <v>68.5</v>
      </c>
      <c r="J59" s="93">
        <v>61.9</v>
      </c>
      <c r="K59" s="93">
        <v>58.4</v>
      </c>
      <c r="L59" s="93">
        <v>58.2</v>
      </c>
      <c r="M59" s="93">
        <v>58.9</v>
      </c>
      <c r="N59" s="93">
        <v>56.5</v>
      </c>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52">
        <f t="shared" si="7"/>
        <v>9.5</v>
      </c>
      <c r="AX59" s="55">
        <f>AVERAGE(H58,H59)</f>
        <v>65.05</v>
      </c>
      <c r="AY59" s="53">
        <v>2</v>
      </c>
      <c r="AZ59" s="53">
        <v>2</v>
      </c>
      <c r="BB59" s="84"/>
      <c r="BC59" s="84"/>
      <c r="BJ59" s="81"/>
      <c r="BM59" s="87"/>
      <c r="BN59" s="87"/>
      <c r="BP59" s="82"/>
      <c r="BQ59" s="23"/>
    </row>
    <row r="60" spans="1:69" ht="11.25" customHeight="1">
      <c r="A60" s="140">
        <v>0</v>
      </c>
      <c r="B60" s="141">
        <f>B62+1</f>
        <v>8.75</v>
      </c>
      <c r="C60" s="90" t="s">
        <v>831</v>
      </c>
      <c r="D60" s="63" t="s">
        <v>874</v>
      </c>
      <c r="E60" s="93">
        <v>0</v>
      </c>
      <c r="F60" s="93">
        <f t="shared" si="8"/>
        <v>54.2</v>
      </c>
      <c r="G60" s="93">
        <f t="shared" si="9"/>
        <v>28.5</v>
      </c>
      <c r="H60" s="93">
        <v>69.7</v>
      </c>
      <c r="I60" s="93">
        <v>71.5</v>
      </c>
      <c r="J60" s="93">
        <v>69.599999999999994</v>
      </c>
      <c r="K60" s="93">
        <v>62.6</v>
      </c>
      <c r="L60" s="93">
        <v>56</v>
      </c>
      <c r="M60" s="93">
        <v>60</v>
      </c>
      <c r="N60" s="93">
        <v>63.9</v>
      </c>
      <c r="O60" s="93">
        <v>54.2</v>
      </c>
      <c r="P60" s="93">
        <v>55.6</v>
      </c>
      <c r="Q60" s="93">
        <v>60.6</v>
      </c>
      <c r="R60" s="93">
        <v>73.8</v>
      </c>
      <c r="S60" s="93">
        <v>76.400000000000006</v>
      </c>
      <c r="T60" s="93">
        <v>72.3</v>
      </c>
      <c r="U60" s="93">
        <v>77.400000000000006</v>
      </c>
      <c r="V60" s="93">
        <v>82.7</v>
      </c>
      <c r="W60" s="93">
        <v>79.099999999999994</v>
      </c>
      <c r="X60" s="93">
        <v>78.400000000000006</v>
      </c>
      <c r="Y60" s="93">
        <v>75.8</v>
      </c>
      <c r="Z60" s="93">
        <v>78.599999999999994</v>
      </c>
      <c r="AA60" s="93">
        <v>75.900000000000006</v>
      </c>
      <c r="AB60" s="93">
        <v>73.900000000000006</v>
      </c>
      <c r="AC60" s="93">
        <v>75.099999999999994</v>
      </c>
      <c r="AD60" s="93"/>
      <c r="AE60" s="93"/>
      <c r="AF60" s="93"/>
      <c r="AG60" s="93"/>
      <c r="AH60" s="93"/>
      <c r="AI60" s="93"/>
      <c r="AJ60" s="93"/>
      <c r="AK60" s="93"/>
      <c r="AL60" s="93"/>
      <c r="AM60" s="93"/>
      <c r="AN60" s="93"/>
      <c r="AO60" s="93"/>
      <c r="AP60" s="93"/>
      <c r="AQ60" s="93"/>
      <c r="AR60" s="93"/>
      <c r="AS60" s="93"/>
      <c r="AT60" s="93"/>
      <c r="AU60" s="52">
        <f t="shared" si="7"/>
        <v>9</v>
      </c>
      <c r="AX60" s="55">
        <f>AVERAGE(H60,H61)</f>
        <v>60</v>
      </c>
      <c r="AY60" s="53">
        <v>12</v>
      </c>
      <c r="AZ60" s="53">
        <v>1</v>
      </c>
    </row>
    <row r="61" spans="1:69" ht="11.25" customHeight="1">
      <c r="A61" s="140"/>
      <c r="B61" s="141"/>
      <c r="C61" s="90"/>
      <c r="D61" s="63" t="s">
        <v>875</v>
      </c>
      <c r="E61" s="93">
        <v>0</v>
      </c>
      <c r="F61" s="93">
        <f t="shared" si="8"/>
        <v>29.6</v>
      </c>
      <c r="G61" s="93">
        <f t="shared" si="9"/>
        <v>39.800000000000004</v>
      </c>
      <c r="H61" s="93">
        <v>50.3</v>
      </c>
      <c r="I61" s="93">
        <v>54.8</v>
      </c>
      <c r="J61" s="93">
        <v>46.6</v>
      </c>
      <c r="K61" s="93">
        <v>42</v>
      </c>
      <c r="L61" s="93">
        <v>29.9</v>
      </c>
      <c r="M61" s="93">
        <v>31.9</v>
      </c>
      <c r="N61" s="93">
        <v>38</v>
      </c>
      <c r="O61" s="93">
        <v>31.3</v>
      </c>
      <c r="P61" s="93">
        <v>29.6</v>
      </c>
      <c r="Q61" s="93">
        <v>42.9</v>
      </c>
      <c r="R61" s="93">
        <v>59.6</v>
      </c>
      <c r="S61" s="93">
        <v>65.099999999999994</v>
      </c>
      <c r="T61" s="93">
        <v>57.5</v>
      </c>
      <c r="U61" s="93">
        <v>61.6</v>
      </c>
      <c r="V61" s="93">
        <v>69.400000000000006</v>
      </c>
      <c r="W61" s="93">
        <v>63.1</v>
      </c>
      <c r="X61" s="93">
        <v>58.4</v>
      </c>
      <c r="Y61" s="93">
        <v>58.8</v>
      </c>
      <c r="Z61" s="93">
        <v>63</v>
      </c>
      <c r="AA61" s="93">
        <v>60.6</v>
      </c>
      <c r="AB61" s="93">
        <v>57.1</v>
      </c>
      <c r="AC61" s="93">
        <v>58.9</v>
      </c>
      <c r="AD61" s="93"/>
      <c r="AE61" s="93"/>
      <c r="AF61" s="93"/>
      <c r="AG61" s="93"/>
      <c r="AH61" s="93"/>
      <c r="AI61" s="93"/>
      <c r="AJ61" s="93"/>
      <c r="AK61" s="93"/>
      <c r="AL61" s="93"/>
      <c r="AM61" s="93"/>
      <c r="AN61" s="93"/>
      <c r="AO61" s="93"/>
      <c r="AP61" s="93"/>
      <c r="AQ61" s="93"/>
      <c r="AR61" s="93"/>
      <c r="AS61" s="93"/>
      <c r="AT61" s="93"/>
      <c r="AU61" s="52">
        <f t="shared" si="7"/>
        <v>8.5</v>
      </c>
      <c r="AX61" s="55">
        <f>AVERAGE(H60,H61)</f>
        <v>60</v>
      </c>
      <c r="AY61" s="53">
        <v>12</v>
      </c>
      <c r="AZ61" s="53">
        <v>2</v>
      </c>
    </row>
    <row r="62" spans="1:69" ht="11.25" customHeight="1">
      <c r="A62" s="140">
        <v>0</v>
      </c>
      <c r="B62" s="141">
        <f>B64+1</f>
        <v>7.75</v>
      </c>
      <c r="C62" s="62" t="s">
        <v>829</v>
      </c>
      <c r="D62" s="63" t="s">
        <v>874</v>
      </c>
      <c r="E62" s="93">
        <v>0</v>
      </c>
      <c r="F62" s="93">
        <f t="shared" si="8"/>
        <v>56.3</v>
      </c>
      <c r="G62" s="93">
        <f t="shared" si="9"/>
        <v>16.700000000000003</v>
      </c>
      <c r="H62" s="93">
        <v>65</v>
      </c>
      <c r="I62" s="93">
        <v>72.2</v>
      </c>
      <c r="J62" s="93">
        <v>67.8</v>
      </c>
      <c r="K62" s="93">
        <v>64</v>
      </c>
      <c r="L62" s="93">
        <v>60.1</v>
      </c>
      <c r="M62" s="93">
        <v>69.599999999999994</v>
      </c>
      <c r="N62" s="93">
        <v>64</v>
      </c>
      <c r="O62" s="93">
        <v>69.2</v>
      </c>
      <c r="P62" s="93">
        <v>56.3</v>
      </c>
      <c r="Q62" s="93">
        <v>65</v>
      </c>
      <c r="R62" s="93">
        <v>57.7</v>
      </c>
      <c r="S62" s="93">
        <v>62.6</v>
      </c>
      <c r="T62" s="93">
        <v>56.4</v>
      </c>
      <c r="U62" s="93">
        <v>63</v>
      </c>
      <c r="V62" s="93">
        <v>60.9</v>
      </c>
      <c r="W62" s="93">
        <v>66</v>
      </c>
      <c r="X62" s="93">
        <v>69.900000000000006</v>
      </c>
      <c r="Y62" s="93">
        <v>72.7</v>
      </c>
      <c r="Z62" s="93">
        <v>73</v>
      </c>
      <c r="AA62" s="93">
        <v>70.5</v>
      </c>
      <c r="AB62" s="93"/>
      <c r="AC62" s="93"/>
      <c r="AD62" s="93"/>
      <c r="AE62" s="93"/>
      <c r="AF62" s="93"/>
      <c r="AG62" s="93"/>
      <c r="AH62" s="93"/>
      <c r="AI62" s="93"/>
      <c r="AJ62" s="93"/>
      <c r="AK62" s="93"/>
      <c r="AL62" s="93"/>
      <c r="AM62" s="93"/>
      <c r="AN62" s="93"/>
      <c r="AO62" s="93"/>
      <c r="AP62" s="93"/>
      <c r="AQ62" s="93"/>
      <c r="AR62" s="93"/>
      <c r="AS62" s="93"/>
      <c r="AT62" s="93"/>
      <c r="AU62" s="52">
        <f t="shared" si="7"/>
        <v>8</v>
      </c>
      <c r="AX62" s="55">
        <f>AVERAGE(H62,H63)</f>
        <v>59.9</v>
      </c>
      <c r="AY62" s="53">
        <v>9</v>
      </c>
      <c r="AZ62" s="53">
        <v>1</v>
      </c>
    </row>
    <row r="63" spans="1:69" ht="11.25" customHeight="1">
      <c r="A63" s="140"/>
      <c r="B63" s="141"/>
      <c r="C63" s="62"/>
      <c r="D63" s="63" t="s">
        <v>875</v>
      </c>
      <c r="E63" s="93">
        <v>0</v>
      </c>
      <c r="F63" s="93">
        <f t="shared" si="8"/>
        <v>38.4</v>
      </c>
      <c r="G63" s="93">
        <f t="shared" si="9"/>
        <v>24.6</v>
      </c>
      <c r="H63" s="93">
        <v>54.8</v>
      </c>
      <c r="I63" s="93">
        <v>62.6</v>
      </c>
      <c r="J63" s="93">
        <v>55.5</v>
      </c>
      <c r="K63" s="93">
        <v>47.3</v>
      </c>
      <c r="L63" s="93">
        <v>44.9</v>
      </c>
      <c r="M63" s="93">
        <v>62.7</v>
      </c>
      <c r="N63" s="93">
        <v>52.7</v>
      </c>
      <c r="O63" s="93">
        <v>62.6</v>
      </c>
      <c r="P63" s="93">
        <v>43.7</v>
      </c>
      <c r="Q63" s="93">
        <v>50.5</v>
      </c>
      <c r="R63" s="93">
        <v>38.4</v>
      </c>
      <c r="S63" s="93">
        <v>39.5</v>
      </c>
      <c r="T63" s="93">
        <v>48.2</v>
      </c>
      <c r="U63" s="93">
        <v>56.4</v>
      </c>
      <c r="V63" s="93">
        <v>53.8</v>
      </c>
      <c r="W63" s="93">
        <v>57</v>
      </c>
      <c r="X63" s="93">
        <v>61.6</v>
      </c>
      <c r="Y63" s="93">
        <v>63</v>
      </c>
      <c r="Z63" s="93">
        <v>60.3</v>
      </c>
      <c r="AA63" s="93">
        <v>58.2</v>
      </c>
      <c r="AB63" s="93"/>
      <c r="AC63" s="93"/>
      <c r="AD63" s="93"/>
      <c r="AE63" s="93"/>
      <c r="AF63" s="93"/>
      <c r="AG63" s="93"/>
      <c r="AH63" s="93"/>
      <c r="AI63" s="93"/>
      <c r="AJ63" s="93"/>
      <c r="AK63" s="93"/>
      <c r="AL63" s="93"/>
      <c r="AM63" s="93"/>
      <c r="AN63" s="93"/>
      <c r="AO63" s="93"/>
      <c r="AP63" s="93"/>
      <c r="AQ63" s="93"/>
      <c r="AR63" s="93"/>
      <c r="AS63" s="93"/>
      <c r="AT63" s="93"/>
      <c r="AU63" s="52">
        <f t="shared" si="7"/>
        <v>7.5</v>
      </c>
      <c r="AX63" s="55">
        <f>AVERAGE(H62,H63)</f>
        <v>59.9</v>
      </c>
      <c r="AY63" s="53">
        <v>9</v>
      </c>
      <c r="AZ63" s="53">
        <v>2</v>
      </c>
    </row>
    <row r="64" spans="1:69" ht="11.25" customHeight="1">
      <c r="A64" s="140">
        <v>0</v>
      </c>
      <c r="B64" s="141">
        <f>B66+1</f>
        <v>6.75</v>
      </c>
      <c r="C64" s="53" t="s">
        <v>723</v>
      </c>
      <c r="D64" s="63" t="s">
        <v>874</v>
      </c>
      <c r="E64" s="93">
        <v>0</v>
      </c>
      <c r="F64" s="93">
        <f t="shared" si="8"/>
        <v>62.9</v>
      </c>
      <c r="G64" s="93">
        <f t="shared" si="9"/>
        <v>2.0000000000000071</v>
      </c>
      <c r="H64" s="93">
        <v>64.2</v>
      </c>
      <c r="I64" s="93">
        <v>64.900000000000006</v>
      </c>
      <c r="J64" s="93">
        <v>62.9</v>
      </c>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52">
        <f t="shared" si="7"/>
        <v>7</v>
      </c>
      <c r="AX64" s="55">
        <f>AVERAGE(H64,H65)</f>
        <v>59.2</v>
      </c>
      <c r="AY64" s="53">
        <v>11</v>
      </c>
      <c r="AZ64" s="53">
        <v>1</v>
      </c>
    </row>
    <row r="65" spans="1:52" ht="11.25" customHeight="1">
      <c r="A65" s="140"/>
      <c r="B65" s="141"/>
      <c r="D65" s="63" t="s">
        <v>875</v>
      </c>
      <c r="E65" s="93">
        <v>0</v>
      </c>
      <c r="F65" s="93">
        <f t="shared" si="8"/>
        <v>53.8</v>
      </c>
      <c r="G65" s="93">
        <f t="shared" si="9"/>
        <v>1.3000000000000043</v>
      </c>
      <c r="H65" s="93">
        <v>54.2</v>
      </c>
      <c r="I65" s="93">
        <v>53.8</v>
      </c>
      <c r="J65" s="93">
        <v>55.1</v>
      </c>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52">
        <f t="shared" si="7"/>
        <v>6.5</v>
      </c>
      <c r="AX65" s="55">
        <f>AVERAGE(H64,H65)</f>
        <v>59.2</v>
      </c>
      <c r="AY65" s="53">
        <v>11</v>
      </c>
      <c r="AZ65" s="53">
        <v>2</v>
      </c>
    </row>
    <row r="66" spans="1:52" ht="11.25" customHeight="1">
      <c r="A66" s="140">
        <v>0</v>
      </c>
      <c r="B66" s="141">
        <f>B68+1</f>
        <v>5.75</v>
      </c>
      <c r="C66" s="62" t="s">
        <v>828</v>
      </c>
      <c r="D66" s="63" t="s">
        <v>874</v>
      </c>
      <c r="E66" s="93">
        <v>0</v>
      </c>
      <c r="F66" s="93">
        <f t="shared" si="8"/>
        <v>60.1</v>
      </c>
      <c r="G66" s="93">
        <f t="shared" si="9"/>
        <v>11.100000000000001</v>
      </c>
      <c r="H66" s="93">
        <v>62.6</v>
      </c>
      <c r="I66" s="93">
        <v>61.4</v>
      </c>
      <c r="J66" s="93">
        <v>66.7</v>
      </c>
      <c r="K66" s="93">
        <v>68</v>
      </c>
      <c r="L66" s="93">
        <v>65.7</v>
      </c>
      <c r="M66" s="93">
        <v>63</v>
      </c>
      <c r="N66" s="93">
        <v>60.1</v>
      </c>
      <c r="O66" s="93">
        <v>62.1</v>
      </c>
      <c r="P66" s="93">
        <v>64.3</v>
      </c>
      <c r="Q66" s="93">
        <v>60.2</v>
      </c>
      <c r="R66" s="93">
        <v>71.2</v>
      </c>
      <c r="S66" s="93">
        <v>60.1</v>
      </c>
      <c r="T66" s="93">
        <v>63.9</v>
      </c>
      <c r="U66" s="93">
        <v>68.3</v>
      </c>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52">
        <f t="shared" si="7"/>
        <v>6</v>
      </c>
      <c r="AX66" s="55">
        <f>AVERAGE(H66,H67)</f>
        <v>53.45</v>
      </c>
      <c r="AY66" s="53">
        <v>8</v>
      </c>
      <c r="AZ66" s="53">
        <v>1</v>
      </c>
    </row>
    <row r="67" spans="1:52" ht="11.25" customHeight="1">
      <c r="A67" s="140"/>
      <c r="B67" s="141"/>
      <c r="C67" s="62"/>
      <c r="D67" s="63" t="s">
        <v>875</v>
      </c>
      <c r="E67" s="93">
        <v>0</v>
      </c>
      <c r="F67" s="93">
        <f t="shared" si="8"/>
        <v>38.799999999999997</v>
      </c>
      <c r="G67" s="93">
        <f t="shared" si="9"/>
        <v>11.900000000000006</v>
      </c>
      <c r="H67" s="93">
        <v>44.3</v>
      </c>
      <c r="I67" s="93">
        <v>45.9</v>
      </c>
      <c r="J67" s="93">
        <v>38.799999999999997</v>
      </c>
      <c r="K67" s="93">
        <v>50.7</v>
      </c>
      <c r="L67" s="93">
        <v>48.6</v>
      </c>
      <c r="M67" s="93">
        <v>45.3</v>
      </c>
      <c r="N67" s="93">
        <v>40.9</v>
      </c>
      <c r="O67" s="93">
        <v>39.9</v>
      </c>
      <c r="P67" s="93">
        <v>43.2</v>
      </c>
      <c r="Q67" s="93">
        <v>44.5</v>
      </c>
      <c r="R67" s="93">
        <v>46.6</v>
      </c>
      <c r="S67" s="93">
        <v>39</v>
      </c>
      <c r="T67" s="93">
        <v>41.2</v>
      </c>
      <c r="U67" s="93">
        <v>47.6</v>
      </c>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52">
        <f t="shared" si="7"/>
        <v>5.5</v>
      </c>
      <c r="AX67" s="55">
        <f>AVERAGE(H66,H67)</f>
        <v>53.45</v>
      </c>
      <c r="AY67" s="53">
        <v>8</v>
      </c>
      <c r="AZ67" s="53">
        <v>2</v>
      </c>
    </row>
    <row r="68" spans="1:52" ht="11.25" customHeight="1">
      <c r="A68" s="140">
        <v>0</v>
      </c>
      <c r="B68" s="141">
        <f>B70+1</f>
        <v>4.75</v>
      </c>
      <c r="C68" s="53" t="s">
        <v>305</v>
      </c>
      <c r="D68" s="63" t="s">
        <v>874</v>
      </c>
      <c r="E68" s="93"/>
      <c r="F68" s="93"/>
      <c r="G68" s="93"/>
      <c r="H68" s="93">
        <v>86.5</v>
      </c>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52">
        <f t="shared" si="7"/>
        <v>5</v>
      </c>
      <c r="AX68" s="55">
        <f>AVERAGE(H68,H69)</f>
        <v>83.5</v>
      </c>
      <c r="AY68" s="53">
        <v>1</v>
      </c>
      <c r="AZ68" s="53">
        <v>1</v>
      </c>
    </row>
    <row r="69" spans="1:52" ht="11.25" customHeight="1">
      <c r="A69" s="140"/>
      <c r="B69" s="141"/>
      <c r="D69" s="63" t="s">
        <v>875</v>
      </c>
      <c r="E69" s="93"/>
      <c r="F69" s="93"/>
      <c r="G69" s="93"/>
      <c r="H69" s="93">
        <v>80.5</v>
      </c>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52">
        <f t="shared" si="7"/>
        <v>4.5</v>
      </c>
      <c r="AX69" s="55">
        <f>AVERAGE(H68,H69)</f>
        <v>83.5</v>
      </c>
      <c r="AY69" s="53">
        <v>1</v>
      </c>
      <c r="AZ69" s="53">
        <v>2</v>
      </c>
    </row>
    <row r="70" spans="1:52" ht="11.25" customHeight="1">
      <c r="A70" s="140">
        <v>0</v>
      </c>
      <c r="B70" s="141">
        <f>B72+1</f>
        <v>3.75</v>
      </c>
      <c r="C70" s="53" t="s">
        <v>820</v>
      </c>
      <c r="D70" s="63" t="s">
        <v>874</v>
      </c>
      <c r="E70" s="93">
        <v>0</v>
      </c>
      <c r="F70" s="93">
        <f t="shared" ref="F70:F75" si="10">MIN(H70:AT70)</f>
        <v>82</v>
      </c>
      <c r="G70" s="93">
        <f t="shared" ref="G70:G75" si="11">MAX(H70:AT70)-F70</f>
        <v>8.5999999999999943</v>
      </c>
      <c r="H70" s="93">
        <v>87.1</v>
      </c>
      <c r="I70" s="93">
        <v>87.9</v>
      </c>
      <c r="J70" s="93">
        <v>87</v>
      </c>
      <c r="K70" s="93">
        <v>87.4</v>
      </c>
      <c r="L70" s="93">
        <v>89.8</v>
      </c>
      <c r="M70" s="93">
        <v>90.6</v>
      </c>
      <c r="N70" s="93">
        <v>82</v>
      </c>
      <c r="O70" s="93">
        <v>83.2</v>
      </c>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52">
        <f t="shared" si="7"/>
        <v>4</v>
      </c>
      <c r="AX70" s="55">
        <f>AVERAGE(H70,H71)</f>
        <v>82.25</v>
      </c>
      <c r="AY70" s="53">
        <v>3</v>
      </c>
      <c r="AZ70" s="53">
        <v>1</v>
      </c>
    </row>
    <row r="71" spans="1:52" ht="11.25" customHeight="1">
      <c r="A71" s="140"/>
      <c r="B71" s="141"/>
      <c r="D71" s="63" t="s">
        <v>875</v>
      </c>
      <c r="E71" s="93">
        <v>0</v>
      </c>
      <c r="F71" s="93">
        <f t="shared" si="10"/>
        <v>66.099999999999994</v>
      </c>
      <c r="G71" s="93">
        <f t="shared" si="11"/>
        <v>14.400000000000006</v>
      </c>
      <c r="H71" s="93">
        <v>77.400000000000006</v>
      </c>
      <c r="I71" s="93">
        <v>79.599999999999994</v>
      </c>
      <c r="J71" s="93">
        <v>77.7</v>
      </c>
      <c r="K71" s="93">
        <v>79.5</v>
      </c>
      <c r="L71" s="93">
        <v>78.400000000000006</v>
      </c>
      <c r="M71" s="93">
        <v>80.5</v>
      </c>
      <c r="N71" s="93">
        <v>66.099999999999994</v>
      </c>
      <c r="O71" s="93">
        <v>73</v>
      </c>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52">
        <f t="shared" si="7"/>
        <v>3.5</v>
      </c>
      <c r="AX71" s="55">
        <f>AVERAGE(H70,H71)</f>
        <v>82.25</v>
      </c>
      <c r="AY71" s="53">
        <v>3</v>
      </c>
      <c r="AZ71" s="53">
        <v>2</v>
      </c>
    </row>
    <row r="72" spans="1:52" ht="11.25" customHeight="1">
      <c r="A72" s="140">
        <v>0</v>
      </c>
      <c r="B72" s="141">
        <f>B74+1</f>
        <v>2.75</v>
      </c>
      <c r="C72" s="53" t="s">
        <v>818</v>
      </c>
      <c r="D72" s="63" t="s">
        <v>874</v>
      </c>
      <c r="E72" s="93">
        <v>0</v>
      </c>
      <c r="F72" s="93">
        <f t="shared" si="10"/>
        <v>78.5</v>
      </c>
      <c r="G72" s="93">
        <f t="shared" si="11"/>
        <v>5.7000000000000028</v>
      </c>
      <c r="H72" s="93">
        <v>81.900000000000006</v>
      </c>
      <c r="I72" s="93">
        <v>83.3</v>
      </c>
      <c r="J72" s="93">
        <v>81.7</v>
      </c>
      <c r="K72" s="93">
        <v>78.5</v>
      </c>
      <c r="L72" s="93">
        <v>83</v>
      </c>
      <c r="M72" s="93">
        <v>84.2</v>
      </c>
      <c r="N72" s="93">
        <v>81.5</v>
      </c>
      <c r="O72" s="93">
        <v>79.900000000000006</v>
      </c>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52">
        <f t="shared" si="7"/>
        <v>3</v>
      </c>
      <c r="AX72" s="55">
        <f>AVERAGE(H72,H73)</f>
        <v>79.5</v>
      </c>
      <c r="AY72" s="53">
        <v>2</v>
      </c>
      <c r="AZ72" s="53">
        <v>1</v>
      </c>
    </row>
    <row r="73" spans="1:52" ht="11.25" customHeight="1">
      <c r="A73" s="140"/>
      <c r="B73" s="141"/>
      <c r="D73" s="63" t="s">
        <v>875</v>
      </c>
      <c r="E73" s="93">
        <v>0</v>
      </c>
      <c r="F73" s="93">
        <f t="shared" si="10"/>
        <v>74.099999999999994</v>
      </c>
      <c r="G73" s="93">
        <f t="shared" si="11"/>
        <v>4.5</v>
      </c>
      <c r="H73" s="93">
        <v>77.099999999999994</v>
      </c>
      <c r="I73" s="93">
        <v>78.599999999999994</v>
      </c>
      <c r="J73" s="93">
        <v>76</v>
      </c>
      <c r="K73" s="93">
        <v>74.099999999999994</v>
      </c>
      <c r="L73" s="93">
        <v>78.599999999999994</v>
      </c>
      <c r="M73" s="93">
        <v>78</v>
      </c>
      <c r="N73" s="93">
        <v>78</v>
      </c>
      <c r="O73" s="93">
        <v>75.099999999999994</v>
      </c>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52">
        <f t="shared" si="7"/>
        <v>2.5</v>
      </c>
      <c r="AX73" s="55">
        <f>AVERAGE(H72,H73)</f>
        <v>79.5</v>
      </c>
      <c r="AY73" s="53">
        <v>2</v>
      </c>
      <c r="AZ73" s="53">
        <v>2</v>
      </c>
    </row>
    <row r="74" spans="1:52" ht="11.25" customHeight="1">
      <c r="A74" s="140">
        <v>0</v>
      </c>
      <c r="B74" s="141">
        <f>B76+1</f>
        <v>1.75</v>
      </c>
      <c r="C74" s="53" t="s">
        <v>846</v>
      </c>
      <c r="D74" s="63" t="s">
        <v>874</v>
      </c>
      <c r="E74" s="93">
        <v>0</v>
      </c>
      <c r="F74" s="93">
        <f t="shared" si="10"/>
        <v>61.2</v>
      </c>
      <c r="G74" s="93">
        <f t="shared" si="11"/>
        <v>20</v>
      </c>
      <c r="H74" s="93">
        <v>75</v>
      </c>
      <c r="I74" s="93">
        <v>75.5</v>
      </c>
      <c r="J74" s="93">
        <v>79.5</v>
      </c>
      <c r="K74" s="93">
        <v>79.099999999999994</v>
      </c>
      <c r="L74" s="93">
        <v>73.3</v>
      </c>
      <c r="M74" s="93">
        <v>68.900000000000006</v>
      </c>
      <c r="N74" s="93">
        <v>75.5</v>
      </c>
      <c r="O74" s="93">
        <v>75.5</v>
      </c>
      <c r="P74" s="93">
        <v>74.900000000000006</v>
      </c>
      <c r="Q74" s="93">
        <v>77.5</v>
      </c>
      <c r="R74" s="93">
        <v>74.8</v>
      </c>
      <c r="S74" s="93">
        <v>76</v>
      </c>
      <c r="T74" s="93">
        <v>77.3</v>
      </c>
      <c r="U74" s="93">
        <v>76.099999999999994</v>
      </c>
      <c r="V74" s="93">
        <v>74</v>
      </c>
      <c r="W74" s="93">
        <v>69.8</v>
      </c>
      <c r="X74" s="93">
        <v>74.599999999999994</v>
      </c>
      <c r="Y74" s="93">
        <v>65.400000000000006</v>
      </c>
      <c r="Z74" s="93">
        <v>61.2</v>
      </c>
      <c r="AA74" s="93">
        <v>75.099999999999994</v>
      </c>
      <c r="AB74" s="93">
        <v>80.900000000000006</v>
      </c>
      <c r="AC74" s="93">
        <v>74.599999999999994</v>
      </c>
      <c r="AD74" s="93">
        <v>74.099999999999994</v>
      </c>
      <c r="AE74" s="93">
        <v>75.5</v>
      </c>
      <c r="AF74" s="93">
        <v>81.2</v>
      </c>
      <c r="AG74" s="93">
        <v>76.7</v>
      </c>
      <c r="AH74" s="93">
        <v>78.3</v>
      </c>
      <c r="AI74" s="93"/>
      <c r="AJ74" s="93"/>
      <c r="AK74" s="93"/>
      <c r="AL74" s="93"/>
      <c r="AM74" s="93"/>
      <c r="AN74" s="93"/>
      <c r="AO74" s="93"/>
      <c r="AP74" s="93"/>
      <c r="AQ74" s="93"/>
      <c r="AR74" s="93"/>
      <c r="AS74" s="93"/>
      <c r="AT74" s="93"/>
      <c r="AU74" s="52">
        <f t="shared" si="7"/>
        <v>2</v>
      </c>
      <c r="AX74" s="55">
        <f>AVERAGE(H74,H75)</f>
        <v>53.3</v>
      </c>
      <c r="AY74" s="53">
        <v>5</v>
      </c>
      <c r="AZ74" s="53">
        <v>1</v>
      </c>
    </row>
    <row r="75" spans="1:52" ht="11.25" customHeight="1">
      <c r="A75" s="140"/>
      <c r="B75" s="141"/>
      <c r="D75" s="63" t="s">
        <v>875</v>
      </c>
      <c r="E75" s="93">
        <v>0</v>
      </c>
      <c r="F75" s="93">
        <f t="shared" si="10"/>
        <v>10.199999999999999</v>
      </c>
      <c r="G75" s="93">
        <f t="shared" si="11"/>
        <v>34.599999999999994</v>
      </c>
      <c r="H75" s="93">
        <v>31.6</v>
      </c>
      <c r="I75" s="93">
        <v>31</v>
      </c>
      <c r="J75" s="93">
        <v>28.5</v>
      </c>
      <c r="K75" s="93">
        <v>41.1</v>
      </c>
      <c r="L75" s="93">
        <v>28.4</v>
      </c>
      <c r="M75" s="93">
        <v>19.399999999999999</v>
      </c>
      <c r="N75" s="93">
        <v>30.8</v>
      </c>
      <c r="O75" s="93">
        <v>27.1</v>
      </c>
      <c r="P75" s="93">
        <v>39.6</v>
      </c>
      <c r="Q75" s="93">
        <v>44.8</v>
      </c>
      <c r="R75" s="93">
        <v>37.200000000000003</v>
      </c>
      <c r="S75" s="93">
        <v>44</v>
      </c>
      <c r="T75" s="93">
        <v>36.299999999999997</v>
      </c>
      <c r="U75" s="93">
        <v>44.4</v>
      </c>
      <c r="V75" s="93">
        <v>28.8</v>
      </c>
      <c r="W75" s="93">
        <v>28.8</v>
      </c>
      <c r="X75" s="93">
        <v>19.100000000000001</v>
      </c>
      <c r="Y75" s="93">
        <v>16.399999999999999</v>
      </c>
      <c r="Z75" s="93">
        <v>10.199999999999999</v>
      </c>
      <c r="AA75" s="93">
        <v>30.4</v>
      </c>
      <c r="AB75" s="93">
        <v>37.6</v>
      </c>
      <c r="AC75" s="93">
        <v>36.200000000000003</v>
      </c>
      <c r="AD75" s="93">
        <v>33.9</v>
      </c>
      <c r="AE75" s="93">
        <v>42.8</v>
      </c>
      <c r="AF75" s="93">
        <v>39.299999999999997</v>
      </c>
      <c r="AG75" s="93">
        <v>31</v>
      </c>
      <c r="AH75" s="93">
        <v>34.200000000000003</v>
      </c>
      <c r="AI75" s="93"/>
      <c r="AJ75" s="93"/>
      <c r="AK75" s="93"/>
      <c r="AL75" s="93"/>
      <c r="AM75" s="93"/>
      <c r="AN75" s="93"/>
      <c r="AO75" s="93"/>
      <c r="AP75" s="93"/>
      <c r="AQ75" s="93"/>
      <c r="AR75" s="93"/>
      <c r="AS75" s="93"/>
      <c r="AT75" s="93"/>
      <c r="AU75" s="52">
        <f t="shared" si="7"/>
        <v>1.5</v>
      </c>
      <c r="AX75" s="55">
        <f>AVERAGE(H74,H75)</f>
        <v>53.3</v>
      </c>
      <c r="AY75" s="53">
        <v>5</v>
      </c>
      <c r="AZ75" s="53">
        <v>2</v>
      </c>
    </row>
    <row r="76" spans="1:52" ht="11.25" customHeight="1">
      <c r="A76" s="140">
        <v>0</v>
      </c>
      <c r="B76" s="141">
        <v>0.75</v>
      </c>
      <c r="C76" s="53" t="s">
        <v>872</v>
      </c>
      <c r="D76" s="63" t="s">
        <v>874</v>
      </c>
      <c r="E76" s="93"/>
      <c r="F76" s="93"/>
      <c r="G76" s="93"/>
      <c r="H76" s="93">
        <v>61.6</v>
      </c>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52">
        <f t="shared" si="7"/>
        <v>1</v>
      </c>
      <c r="AX76" s="55">
        <f>AVERAGE(H76,H77)</f>
        <v>51.2</v>
      </c>
      <c r="AY76" s="53">
        <v>4</v>
      </c>
      <c r="AZ76" s="53">
        <v>1</v>
      </c>
    </row>
    <row r="77" spans="1:52" ht="11.25" customHeight="1">
      <c r="A77" s="140"/>
      <c r="B77" s="141"/>
      <c r="D77" s="63" t="s">
        <v>875</v>
      </c>
      <c r="E77" s="93"/>
      <c r="F77" s="93"/>
      <c r="G77" s="93"/>
      <c r="H77" s="93">
        <v>40.799999999999997</v>
      </c>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52">
        <f t="shared" si="7"/>
        <v>0.5</v>
      </c>
      <c r="AX77" s="55">
        <f>AVERAGE(H76,H77)</f>
        <v>51.2</v>
      </c>
      <c r="AY77" s="53">
        <v>4</v>
      </c>
      <c r="AZ77" s="53">
        <v>2</v>
      </c>
    </row>
    <row r="78" spans="1:52" ht="11.25" customHeight="1">
      <c r="A78" s="78"/>
      <c r="AX78" s="55"/>
    </row>
    <row r="79" spans="1:52" ht="48" customHeight="1">
      <c r="C79" s="189" t="s">
        <v>1031</v>
      </c>
      <c r="D79" s="189"/>
      <c r="E79" s="189"/>
      <c r="F79" s="189"/>
      <c r="G79" s="189"/>
      <c r="H79" s="189"/>
      <c r="I79" s="189"/>
      <c r="J79" s="189"/>
      <c r="K79" s="189"/>
      <c r="L79" s="189"/>
      <c r="M79" s="189"/>
      <c r="N79" s="189"/>
      <c r="O79" s="189"/>
      <c r="AX79" s="55"/>
    </row>
    <row r="80" spans="1:52" ht="11.25" customHeight="1">
      <c r="C80" s="22" t="s">
        <v>932</v>
      </c>
      <c r="AX80" s="55"/>
    </row>
    <row r="81" spans="1:50" ht="11.25" customHeight="1">
      <c r="AX81" s="55"/>
    </row>
    <row r="82" spans="1:50" ht="11.25" customHeight="1">
      <c r="C82" s="31"/>
    </row>
    <row r="83" spans="1:50" ht="11.25" customHeight="1">
      <c r="C83" s="12"/>
    </row>
    <row r="85" spans="1:50" ht="11.25" customHeight="1">
      <c r="A85" s="160" t="s">
        <v>860</v>
      </c>
      <c r="C85" s="161"/>
    </row>
    <row r="86" spans="1:50" ht="11.25" customHeight="1">
      <c r="A86" s="53" t="s">
        <v>976</v>
      </c>
      <c r="C86" s="161"/>
    </row>
    <row r="87" spans="1:50" ht="11.25" customHeight="1">
      <c r="C87" s="161"/>
    </row>
    <row r="88" spans="1:50" ht="11.25" customHeight="1">
      <c r="C88" s="62"/>
    </row>
    <row r="89" spans="1:50" ht="11.25" customHeight="1">
      <c r="C89" s="62"/>
    </row>
    <row r="90" spans="1:50" ht="11.25" customHeight="1">
      <c r="C90" s="78"/>
      <c r="D90" s="78"/>
      <c r="E90" s="78"/>
      <c r="F90" s="78"/>
      <c r="G90" s="78"/>
      <c r="H90" s="78"/>
      <c r="I90" s="78"/>
    </row>
    <row r="91" spans="1:50" ht="11.25" customHeight="1">
      <c r="C91" s="78"/>
      <c r="D91" s="78"/>
      <c r="E91" s="78"/>
      <c r="F91" s="78"/>
      <c r="G91" s="78"/>
      <c r="H91" s="78"/>
      <c r="I91" s="78"/>
    </row>
    <row r="92" spans="1:50" ht="11.25" customHeight="1">
      <c r="C92" s="78"/>
      <c r="D92" s="78"/>
      <c r="E92" s="78"/>
      <c r="F92" s="78"/>
      <c r="G92" s="78"/>
      <c r="H92" s="78"/>
      <c r="I92" s="78"/>
    </row>
    <row r="93" spans="1:50" ht="11.25" customHeight="1">
      <c r="C93" s="78"/>
      <c r="D93" s="78"/>
      <c r="E93" s="78"/>
      <c r="F93" s="78"/>
      <c r="G93" s="78"/>
      <c r="H93" s="78"/>
      <c r="I93" s="78"/>
    </row>
    <row r="94" spans="1:50" ht="11.25" customHeight="1">
      <c r="C94" s="78"/>
      <c r="D94" s="78"/>
      <c r="E94" s="78"/>
      <c r="F94" s="78"/>
      <c r="G94" s="78"/>
      <c r="H94" s="78"/>
      <c r="I94" s="78"/>
    </row>
    <row r="95" spans="1:50" ht="11.25" customHeight="1">
      <c r="C95" s="78"/>
      <c r="D95" s="78"/>
      <c r="E95" s="78"/>
      <c r="F95" s="78"/>
      <c r="G95" s="78"/>
      <c r="H95" s="78"/>
      <c r="I95" s="78"/>
    </row>
    <row r="96" spans="1:50" ht="11.25" customHeight="1">
      <c r="C96" s="78"/>
      <c r="D96" s="78"/>
      <c r="E96" s="78"/>
      <c r="F96" s="78"/>
      <c r="G96" s="78"/>
      <c r="H96" s="78"/>
      <c r="I96" s="78"/>
    </row>
    <row r="97" spans="3:9" ht="11.25" customHeight="1">
      <c r="C97" s="78"/>
      <c r="D97" s="78"/>
      <c r="E97" s="78"/>
      <c r="F97" s="78"/>
      <c r="G97" s="78"/>
      <c r="H97" s="78"/>
      <c r="I97" s="78"/>
    </row>
    <row r="98" spans="3:9" ht="11.25" customHeight="1">
      <c r="C98" s="78"/>
      <c r="D98" s="78"/>
      <c r="E98" s="78"/>
      <c r="F98" s="78"/>
      <c r="G98" s="78"/>
      <c r="H98" s="78"/>
      <c r="I98" s="78"/>
    </row>
    <row r="99" spans="3:9" ht="11.25" customHeight="1">
      <c r="C99" s="78"/>
      <c r="D99" s="78"/>
      <c r="E99" s="78"/>
      <c r="F99" s="78"/>
      <c r="G99" s="78"/>
      <c r="H99" s="78"/>
      <c r="I99" s="78"/>
    </row>
    <row r="100" spans="3:9" ht="11.25" customHeight="1">
      <c r="C100" s="78"/>
      <c r="D100" s="78"/>
      <c r="E100" s="78"/>
      <c r="F100" s="78"/>
      <c r="G100" s="78"/>
      <c r="H100" s="78"/>
      <c r="I100" s="78"/>
    </row>
    <row r="101" spans="3:9" ht="11.25" customHeight="1">
      <c r="C101" s="78"/>
      <c r="D101" s="78"/>
      <c r="E101" s="78"/>
      <c r="F101" s="78"/>
      <c r="G101" s="78"/>
      <c r="H101" s="78"/>
      <c r="I101" s="78"/>
    </row>
    <row r="102" spans="3:9" ht="11.25" customHeight="1">
      <c r="C102" s="78"/>
      <c r="D102" s="78"/>
      <c r="E102" s="78"/>
      <c r="F102" s="78"/>
      <c r="G102" s="78"/>
      <c r="H102" s="78"/>
      <c r="I102" s="78"/>
    </row>
    <row r="103" spans="3:9" ht="11.25" customHeight="1">
      <c r="C103" s="78"/>
      <c r="D103" s="78"/>
      <c r="E103" s="78"/>
      <c r="F103" s="78"/>
      <c r="G103" s="78"/>
      <c r="H103" s="78"/>
      <c r="I103" s="78"/>
    </row>
    <row r="104" spans="3:9" ht="11.25" customHeight="1">
      <c r="C104" s="78"/>
      <c r="D104" s="78"/>
      <c r="E104" s="78"/>
      <c r="F104" s="78"/>
      <c r="G104" s="78"/>
      <c r="H104" s="78"/>
      <c r="I104" s="78"/>
    </row>
    <row r="105" spans="3:9" ht="11.25" customHeight="1">
      <c r="C105" s="78"/>
      <c r="D105" s="78"/>
      <c r="E105" s="78"/>
      <c r="F105" s="78"/>
      <c r="G105" s="78"/>
      <c r="H105" s="78"/>
      <c r="I105" s="78"/>
    </row>
    <row r="106" spans="3:9" ht="11.25" customHeight="1">
      <c r="C106" s="78"/>
      <c r="D106" s="78"/>
      <c r="E106" s="78"/>
      <c r="F106" s="78"/>
      <c r="G106" s="78"/>
      <c r="H106" s="78"/>
      <c r="I106" s="78"/>
    </row>
    <row r="107" spans="3:9" ht="11.25" customHeight="1">
      <c r="C107" s="78"/>
      <c r="D107" s="78"/>
      <c r="E107" s="78"/>
      <c r="F107" s="78"/>
      <c r="G107" s="78"/>
      <c r="H107" s="78"/>
      <c r="I107" s="78"/>
    </row>
    <row r="108" spans="3:9" ht="11.25" customHeight="1">
      <c r="C108" s="78"/>
      <c r="D108" s="78"/>
      <c r="E108" s="78"/>
      <c r="F108" s="78"/>
      <c r="G108" s="78"/>
      <c r="H108" s="78"/>
      <c r="I108" s="78"/>
    </row>
    <row r="109" spans="3:9" ht="11.25" customHeight="1">
      <c r="C109" s="78"/>
      <c r="D109" s="78"/>
      <c r="E109" s="78"/>
      <c r="F109" s="78"/>
      <c r="G109" s="78"/>
      <c r="H109" s="78"/>
      <c r="I109" s="78"/>
    </row>
    <row r="110" spans="3:9" ht="11.25" customHeight="1">
      <c r="C110" s="78"/>
      <c r="D110" s="78"/>
      <c r="E110" s="78"/>
      <c r="F110" s="78"/>
      <c r="G110" s="78"/>
      <c r="H110" s="78"/>
      <c r="I110" s="78"/>
    </row>
    <row r="111" spans="3:9" ht="11.25" customHeight="1">
      <c r="C111" s="78"/>
      <c r="D111" s="78"/>
      <c r="E111" s="78"/>
      <c r="F111" s="78"/>
      <c r="G111" s="78"/>
      <c r="H111" s="78"/>
      <c r="I111" s="78"/>
    </row>
    <row r="112" spans="3:9" ht="11.25" customHeight="1">
      <c r="C112" s="78"/>
      <c r="D112" s="78"/>
      <c r="E112" s="78"/>
      <c r="F112" s="78"/>
      <c r="G112" s="78"/>
      <c r="H112" s="78"/>
      <c r="I112" s="78"/>
    </row>
    <row r="113" spans="3:9" ht="11.25" customHeight="1">
      <c r="C113" s="78"/>
      <c r="D113" s="78"/>
      <c r="E113" s="78"/>
      <c r="F113" s="78"/>
      <c r="G113" s="78"/>
      <c r="H113" s="78"/>
      <c r="I113" s="78"/>
    </row>
    <row r="114" spans="3:9" ht="11.25" customHeight="1">
      <c r="C114" s="78"/>
      <c r="D114" s="78"/>
      <c r="E114" s="78"/>
      <c r="F114" s="78"/>
      <c r="G114" s="78"/>
      <c r="H114" s="78"/>
      <c r="I114" s="78"/>
    </row>
    <row r="115" spans="3:9" ht="11.25" customHeight="1">
      <c r="C115" s="78"/>
      <c r="D115" s="78"/>
      <c r="E115" s="78"/>
      <c r="F115" s="78"/>
      <c r="G115" s="78"/>
      <c r="H115" s="78"/>
      <c r="I115" s="78"/>
    </row>
    <row r="116" spans="3:9" ht="11.25" customHeight="1">
      <c r="C116" s="78"/>
      <c r="D116" s="78"/>
      <c r="E116" s="78"/>
      <c r="F116" s="78"/>
      <c r="G116" s="78"/>
      <c r="H116" s="78"/>
      <c r="I116" s="78"/>
    </row>
    <row r="117" spans="3:9" ht="11.25" customHeight="1">
      <c r="C117" s="78"/>
      <c r="D117" s="78"/>
      <c r="E117" s="78"/>
      <c r="F117" s="78"/>
      <c r="G117" s="78"/>
      <c r="H117" s="78"/>
      <c r="I117" s="78"/>
    </row>
    <row r="118" spans="3:9" ht="11.25" customHeight="1">
      <c r="C118" s="78"/>
      <c r="D118" s="78"/>
      <c r="E118" s="78"/>
      <c r="F118" s="78"/>
      <c r="G118" s="78"/>
      <c r="H118" s="78"/>
      <c r="I118" s="78"/>
    </row>
    <row r="119" spans="3:9" ht="11.25" customHeight="1">
      <c r="C119" s="78"/>
      <c r="D119" s="78"/>
      <c r="E119" s="78"/>
      <c r="F119" s="78"/>
      <c r="G119" s="78"/>
      <c r="H119" s="78"/>
      <c r="I119" s="78"/>
    </row>
    <row r="120" spans="3:9" ht="11.25" customHeight="1">
      <c r="C120" s="78"/>
      <c r="D120" s="78"/>
      <c r="E120" s="78"/>
      <c r="F120" s="78"/>
      <c r="G120" s="78"/>
      <c r="H120" s="78"/>
      <c r="I120" s="78"/>
    </row>
    <row r="121" spans="3:9" ht="11.25" customHeight="1">
      <c r="C121" s="78"/>
      <c r="D121" s="78"/>
      <c r="E121" s="78"/>
      <c r="F121" s="78"/>
      <c r="G121" s="78"/>
      <c r="H121" s="78"/>
      <c r="I121" s="78"/>
    </row>
    <row r="122" spans="3:9" ht="11.25" customHeight="1">
      <c r="C122" s="78"/>
      <c r="D122" s="78"/>
      <c r="E122" s="78"/>
      <c r="F122" s="78"/>
      <c r="G122" s="78"/>
      <c r="H122" s="78"/>
      <c r="I122" s="78"/>
    </row>
    <row r="123" spans="3:9" ht="11.25" customHeight="1">
      <c r="C123" s="78"/>
      <c r="D123" s="78"/>
      <c r="E123" s="78"/>
      <c r="F123" s="78"/>
      <c r="G123" s="78"/>
      <c r="H123" s="78"/>
      <c r="I123" s="78"/>
    </row>
    <row r="124" spans="3:9" ht="11.25" customHeight="1">
      <c r="C124" s="78"/>
      <c r="D124" s="78"/>
      <c r="E124" s="78"/>
      <c r="F124" s="78"/>
      <c r="G124" s="78"/>
      <c r="H124" s="78"/>
      <c r="I124" s="78"/>
    </row>
    <row r="125" spans="3:9" ht="11.25" customHeight="1">
      <c r="C125" s="78"/>
      <c r="D125" s="78"/>
      <c r="E125" s="78"/>
      <c r="F125" s="78"/>
      <c r="G125" s="78"/>
      <c r="H125" s="78"/>
      <c r="I125" s="78"/>
    </row>
    <row r="126" spans="3:9" ht="11.25" customHeight="1">
      <c r="C126" s="78"/>
      <c r="D126" s="78"/>
      <c r="E126" s="78"/>
      <c r="F126" s="78"/>
      <c r="G126" s="78"/>
      <c r="H126" s="78"/>
      <c r="I126" s="78"/>
    </row>
    <row r="127" spans="3:9" ht="11.25" customHeight="1">
      <c r="C127" s="78"/>
      <c r="D127" s="78"/>
      <c r="E127" s="78"/>
      <c r="F127" s="78"/>
      <c r="G127" s="78"/>
      <c r="H127" s="78"/>
      <c r="I127" s="78"/>
    </row>
    <row r="128" spans="3:9" ht="11.25" customHeight="1">
      <c r="C128" s="78"/>
      <c r="D128" s="78"/>
      <c r="E128" s="78"/>
      <c r="F128" s="78"/>
      <c r="G128" s="78"/>
      <c r="H128" s="78"/>
      <c r="I128" s="78"/>
    </row>
    <row r="129" spans="3:33" ht="11.25" customHeight="1">
      <c r="C129" s="78"/>
      <c r="D129" s="78"/>
      <c r="E129" s="78"/>
      <c r="F129" s="78"/>
      <c r="G129" s="78"/>
      <c r="H129" s="78"/>
      <c r="I129" s="78"/>
    </row>
    <row r="130" spans="3:33" ht="11.25" customHeight="1">
      <c r="C130" s="78"/>
      <c r="D130" s="78"/>
      <c r="E130" s="78"/>
      <c r="F130" s="78"/>
      <c r="G130" s="78"/>
      <c r="H130" s="78"/>
      <c r="I130" s="78"/>
      <c r="Z130" s="81"/>
      <c r="AC130" s="87"/>
      <c r="AD130" s="87"/>
      <c r="AE130" s="87"/>
      <c r="AF130" s="87"/>
      <c r="AG130" s="6"/>
    </row>
    <row r="131" spans="3:33" ht="11.25" customHeight="1">
      <c r="C131" s="78"/>
      <c r="D131" s="78"/>
      <c r="E131" s="78"/>
      <c r="F131" s="78"/>
      <c r="G131" s="78"/>
      <c r="H131" s="78"/>
      <c r="I131" s="78"/>
      <c r="Z131" s="81"/>
      <c r="AC131" s="87"/>
      <c r="AD131" s="87"/>
      <c r="AE131" s="87"/>
      <c r="AF131" s="87"/>
      <c r="AG131" s="6"/>
    </row>
    <row r="132" spans="3:33" ht="11.25" customHeight="1">
      <c r="C132" s="78"/>
      <c r="D132" s="78"/>
      <c r="E132" s="78"/>
      <c r="F132" s="78"/>
      <c r="G132" s="78"/>
      <c r="H132" s="78"/>
      <c r="I132" s="78"/>
      <c r="Z132" s="81"/>
      <c r="AC132" s="87"/>
      <c r="AD132" s="87"/>
      <c r="AE132" s="87"/>
      <c r="AF132" s="87"/>
      <c r="AG132" s="6"/>
    </row>
    <row r="133" spans="3:33" ht="11.25" customHeight="1">
      <c r="C133" s="78"/>
      <c r="D133" s="78"/>
      <c r="E133" s="78"/>
      <c r="F133" s="78"/>
      <c r="G133" s="78"/>
      <c r="H133" s="78"/>
      <c r="I133" s="78"/>
      <c r="Z133" s="81"/>
      <c r="AC133" s="87"/>
      <c r="AD133" s="87"/>
      <c r="AE133" s="87"/>
      <c r="AF133" s="87"/>
      <c r="AG133" s="6"/>
    </row>
    <row r="134" spans="3:33" ht="11.25" customHeight="1">
      <c r="C134" s="78"/>
      <c r="D134" s="78"/>
      <c r="E134" s="78"/>
      <c r="F134" s="78"/>
      <c r="G134" s="78"/>
      <c r="H134" s="78"/>
      <c r="I134" s="78"/>
      <c r="Z134" s="81"/>
      <c r="AC134" s="87"/>
      <c r="AD134" s="87"/>
      <c r="AE134" s="87"/>
      <c r="AF134" s="87"/>
      <c r="AG134" s="6"/>
    </row>
    <row r="135" spans="3:33" ht="11.25" customHeight="1">
      <c r="C135" s="78"/>
      <c r="D135" s="78"/>
      <c r="E135" s="78"/>
      <c r="F135" s="78"/>
      <c r="G135" s="78"/>
      <c r="H135" s="78"/>
      <c r="I135" s="78"/>
      <c r="Z135" s="81"/>
      <c r="AC135" s="87"/>
      <c r="AD135" s="87"/>
      <c r="AE135" s="87"/>
      <c r="AF135" s="87"/>
      <c r="AG135" s="6"/>
    </row>
    <row r="136" spans="3:33" ht="11.25" customHeight="1">
      <c r="C136" s="78"/>
      <c r="D136" s="78"/>
      <c r="E136" s="78"/>
      <c r="F136" s="78"/>
      <c r="G136" s="78"/>
      <c r="H136" s="78"/>
      <c r="I136" s="78"/>
      <c r="Z136" s="81"/>
      <c r="AC136" s="87"/>
      <c r="AD136" s="87"/>
      <c r="AE136" s="87"/>
      <c r="AF136" s="87"/>
      <c r="AG136" s="14"/>
    </row>
    <row r="137" spans="3:33" ht="11.25" customHeight="1">
      <c r="C137" s="78"/>
      <c r="D137" s="78"/>
      <c r="E137" s="78"/>
      <c r="F137" s="78"/>
      <c r="G137" s="78"/>
      <c r="H137" s="78"/>
      <c r="I137" s="78"/>
      <c r="Z137" s="81"/>
      <c r="AC137" s="87"/>
      <c r="AD137" s="87"/>
      <c r="AE137" s="87"/>
      <c r="AF137" s="87"/>
      <c r="AG137" s="6"/>
    </row>
    <row r="138" spans="3:33" ht="11.25" customHeight="1">
      <c r="C138" s="78"/>
      <c r="D138" s="78"/>
      <c r="E138" s="78"/>
      <c r="F138" s="78"/>
      <c r="G138" s="78"/>
      <c r="H138" s="78"/>
      <c r="I138" s="78"/>
      <c r="Z138" s="81"/>
      <c r="AC138" s="87"/>
      <c r="AD138" s="87"/>
      <c r="AE138" s="87"/>
      <c r="AF138" s="87"/>
      <c r="AG138" s="6"/>
    </row>
    <row r="139" spans="3:33" ht="11.25" customHeight="1">
      <c r="C139" s="78"/>
      <c r="D139" s="78"/>
      <c r="E139" s="78"/>
      <c r="F139" s="78"/>
      <c r="G139" s="78"/>
      <c r="H139" s="78"/>
      <c r="I139" s="78"/>
      <c r="Z139" s="81"/>
      <c r="AC139" s="87"/>
      <c r="AD139" s="87"/>
      <c r="AE139" s="87"/>
      <c r="AF139" s="87"/>
      <c r="AG139" s="6"/>
    </row>
    <row r="140" spans="3:33" ht="11.25" customHeight="1">
      <c r="C140" s="78"/>
      <c r="D140" s="78"/>
      <c r="E140" s="78"/>
      <c r="F140" s="78"/>
      <c r="G140" s="78"/>
      <c r="H140" s="78"/>
      <c r="I140" s="78"/>
      <c r="Z140" s="81"/>
      <c r="AC140" s="87"/>
      <c r="AD140" s="87"/>
      <c r="AE140" s="87"/>
      <c r="AF140" s="87"/>
      <c r="AG140" s="6"/>
    </row>
    <row r="141" spans="3:33" ht="11.25" customHeight="1">
      <c r="C141" s="78"/>
      <c r="D141" s="78"/>
      <c r="E141" s="78"/>
      <c r="F141" s="78"/>
      <c r="G141" s="78"/>
      <c r="H141" s="78"/>
      <c r="I141" s="78"/>
      <c r="Z141" s="81"/>
      <c r="AC141" s="87"/>
      <c r="AD141" s="87"/>
      <c r="AE141" s="87"/>
      <c r="AF141" s="87"/>
      <c r="AG141" s="6"/>
    </row>
    <row r="142" spans="3:33" ht="11.25" customHeight="1">
      <c r="C142" s="78"/>
      <c r="D142" s="78"/>
      <c r="E142" s="78"/>
      <c r="F142" s="78"/>
      <c r="G142" s="78"/>
      <c r="H142" s="78"/>
      <c r="I142" s="78"/>
      <c r="Z142" s="81"/>
      <c r="AC142" s="87"/>
      <c r="AD142" s="87"/>
      <c r="AE142" s="87"/>
      <c r="AF142" s="87"/>
      <c r="AG142" s="6"/>
    </row>
    <row r="143" spans="3:33" ht="11.25" customHeight="1">
      <c r="C143" s="78"/>
      <c r="D143" s="78"/>
      <c r="E143" s="78"/>
      <c r="F143" s="78"/>
      <c r="G143" s="78"/>
      <c r="H143" s="78"/>
      <c r="I143" s="78"/>
      <c r="Z143" s="81"/>
      <c r="AC143" s="87"/>
      <c r="AD143" s="87"/>
      <c r="AE143" s="87"/>
      <c r="AF143" s="87"/>
      <c r="AG143" s="6"/>
    </row>
    <row r="144" spans="3:33" ht="11.25" customHeight="1">
      <c r="C144" s="78"/>
      <c r="D144" s="78"/>
      <c r="E144" s="78"/>
      <c r="F144" s="78"/>
      <c r="G144" s="78"/>
      <c r="H144" s="78"/>
      <c r="I144" s="78"/>
      <c r="Z144" s="81"/>
      <c r="AC144" s="87"/>
      <c r="AD144" s="87"/>
      <c r="AE144" s="87"/>
      <c r="AF144" s="87"/>
      <c r="AG144" s="6"/>
    </row>
    <row r="145" spans="3:33" ht="11.25" customHeight="1">
      <c r="C145" s="78"/>
      <c r="D145" s="78"/>
      <c r="E145" s="78"/>
      <c r="F145" s="78"/>
      <c r="G145" s="78"/>
      <c r="H145" s="78"/>
      <c r="I145" s="78"/>
      <c r="Z145" s="81"/>
      <c r="AC145" s="87"/>
      <c r="AD145" s="87"/>
      <c r="AE145" s="87"/>
      <c r="AF145" s="87"/>
    </row>
    <row r="146" spans="3:33" ht="11.25" customHeight="1">
      <c r="C146" s="78"/>
      <c r="D146" s="78"/>
      <c r="E146" s="78"/>
      <c r="F146" s="78"/>
      <c r="G146" s="78"/>
      <c r="H146" s="78"/>
      <c r="I146" s="78"/>
      <c r="Z146" s="81"/>
      <c r="AC146" s="87"/>
      <c r="AD146" s="87"/>
      <c r="AE146" s="87"/>
      <c r="AF146" s="87"/>
    </row>
    <row r="147" spans="3:33" ht="11.25" customHeight="1">
      <c r="C147" s="78"/>
      <c r="D147" s="78"/>
      <c r="E147" s="78"/>
      <c r="F147" s="78"/>
      <c r="G147" s="78"/>
      <c r="H147" s="78"/>
      <c r="I147" s="78"/>
      <c r="Z147" s="81"/>
      <c r="AC147" s="87"/>
      <c r="AD147" s="87"/>
      <c r="AE147" s="87"/>
      <c r="AF147" s="87"/>
    </row>
    <row r="148" spans="3:33" ht="11.25" customHeight="1">
      <c r="C148" s="78"/>
      <c r="D148" s="78"/>
      <c r="E148" s="78"/>
      <c r="F148" s="78"/>
      <c r="G148" s="78"/>
      <c r="H148" s="78"/>
      <c r="I148" s="78"/>
      <c r="Z148" s="81"/>
      <c r="AC148" s="87"/>
      <c r="AD148" s="87"/>
      <c r="AE148" s="87"/>
      <c r="AF148" s="87"/>
    </row>
    <row r="149" spans="3:33" ht="11.25" customHeight="1">
      <c r="C149" s="78"/>
      <c r="D149" s="78"/>
      <c r="E149" s="78"/>
      <c r="F149" s="78"/>
      <c r="G149" s="78"/>
      <c r="H149" s="78"/>
      <c r="I149" s="78"/>
      <c r="Z149" s="81"/>
      <c r="AC149" s="87"/>
      <c r="AD149" s="87"/>
      <c r="AE149" s="87"/>
      <c r="AF149" s="87"/>
    </row>
    <row r="150" spans="3:33" ht="11.25" customHeight="1">
      <c r="C150" s="78"/>
      <c r="D150" s="78"/>
      <c r="E150" s="78"/>
      <c r="F150" s="78"/>
      <c r="G150" s="78"/>
      <c r="H150" s="78"/>
      <c r="I150" s="78"/>
      <c r="Z150" s="81"/>
    </row>
    <row r="151" spans="3:33" ht="11.25" customHeight="1">
      <c r="C151" s="78"/>
      <c r="D151" s="78"/>
      <c r="E151" s="78"/>
      <c r="F151" s="78"/>
      <c r="G151" s="78"/>
      <c r="H151" s="78"/>
      <c r="I151" s="78"/>
      <c r="Z151" s="81"/>
      <c r="AG151" s="6"/>
    </row>
    <row r="152" spans="3:33" ht="11.25" customHeight="1">
      <c r="C152" s="78"/>
      <c r="D152" s="78"/>
      <c r="E152" s="78"/>
      <c r="F152" s="78"/>
      <c r="G152" s="78"/>
      <c r="H152" s="78"/>
      <c r="I152" s="78"/>
      <c r="Z152" s="81"/>
      <c r="AG152" s="6"/>
    </row>
    <row r="153" spans="3:33" ht="11.25" customHeight="1">
      <c r="C153" s="78"/>
      <c r="D153" s="78"/>
      <c r="E153" s="78"/>
      <c r="F153" s="78"/>
      <c r="G153" s="78"/>
      <c r="H153" s="78"/>
      <c r="I153" s="78"/>
      <c r="Z153" s="81"/>
      <c r="AG153" s="6"/>
    </row>
    <row r="154" spans="3:33" ht="11.25" customHeight="1">
      <c r="C154" s="78"/>
      <c r="D154" s="78"/>
      <c r="E154" s="78"/>
      <c r="F154" s="78"/>
      <c r="G154" s="78"/>
      <c r="H154" s="78"/>
      <c r="I154" s="78"/>
      <c r="Z154" s="81"/>
      <c r="AG154" s="6"/>
    </row>
    <row r="155" spans="3:33" ht="11.25" customHeight="1">
      <c r="C155" s="78"/>
      <c r="D155" s="78"/>
      <c r="E155" s="78"/>
      <c r="F155" s="78"/>
      <c r="G155" s="78"/>
      <c r="H155" s="78"/>
      <c r="I155" s="78"/>
      <c r="Z155" s="81"/>
      <c r="AG155" s="6"/>
    </row>
    <row r="156" spans="3:33" ht="11.25" customHeight="1">
      <c r="C156" s="78"/>
      <c r="D156" s="78"/>
      <c r="E156" s="78"/>
      <c r="F156" s="78"/>
      <c r="G156" s="78"/>
      <c r="H156" s="78"/>
      <c r="I156" s="78"/>
      <c r="Z156" s="81"/>
      <c r="AG156" s="6"/>
    </row>
    <row r="157" spans="3:33" ht="11.25" customHeight="1">
      <c r="C157" s="78"/>
      <c r="D157" s="78"/>
      <c r="E157" s="78"/>
      <c r="F157" s="78"/>
      <c r="G157" s="78"/>
      <c r="H157" s="78"/>
      <c r="I157" s="78"/>
      <c r="Z157" s="81"/>
      <c r="AG157" s="6"/>
    </row>
    <row r="158" spans="3:33" ht="11.25" customHeight="1">
      <c r="C158" s="78"/>
      <c r="D158" s="78"/>
      <c r="E158" s="78"/>
      <c r="F158" s="78"/>
      <c r="G158" s="78"/>
      <c r="H158" s="78"/>
      <c r="I158" s="78"/>
      <c r="Z158" s="81"/>
      <c r="AG158" s="6"/>
    </row>
    <row r="159" spans="3:33" ht="11.25" customHeight="1">
      <c r="C159" s="78"/>
      <c r="D159" s="78"/>
      <c r="E159" s="78"/>
      <c r="F159" s="78"/>
      <c r="G159" s="78"/>
      <c r="H159" s="78"/>
      <c r="I159" s="78"/>
      <c r="Z159" s="81"/>
      <c r="AG159" s="6"/>
    </row>
    <row r="160" spans="3:33" ht="11.25" customHeight="1">
      <c r="C160" s="78"/>
      <c r="D160" s="78"/>
      <c r="E160" s="78"/>
      <c r="F160" s="78"/>
      <c r="G160" s="78"/>
      <c r="H160" s="78"/>
      <c r="I160" s="78"/>
      <c r="Z160" s="81"/>
      <c r="AG160" s="6"/>
    </row>
    <row r="161" spans="3:33" ht="11.25" customHeight="1">
      <c r="C161" s="78"/>
      <c r="D161" s="78"/>
      <c r="E161" s="78"/>
      <c r="F161" s="78"/>
      <c r="G161" s="78"/>
      <c r="H161" s="78"/>
      <c r="I161" s="78"/>
      <c r="Z161" s="81"/>
      <c r="AG161" s="6"/>
    </row>
    <row r="162" spans="3:33" ht="11.25" customHeight="1">
      <c r="C162" s="78"/>
      <c r="D162" s="78"/>
      <c r="E162" s="78"/>
      <c r="F162" s="78"/>
      <c r="G162" s="78"/>
      <c r="H162" s="78"/>
      <c r="I162" s="78"/>
      <c r="Z162" s="81"/>
      <c r="AG162" s="6"/>
    </row>
    <row r="163" spans="3:33" ht="11.25" customHeight="1">
      <c r="C163" s="78"/>
      <c r="D163" s="78"/>
      <c r="E163" s="78"/>
      <c r="F163" s="78"/>
      <c r="G163" s="78"/>
      <c r="H163" s="78"/>
      <c r="I163" s="78"/>
      <c r="Z163" s="81"/>
      <c r="AG163" s="6"/>
    </row>
    <row r="164" spans="3:33" ht="11.25" customHeight="1">
      <c r="C164" s="78"/>
      <c r="D164" s="78"/>
      <c r="E164" s="78"/>
      <c r="F164" s="78"/>
      <c r="G164" s="78"/>
      <c r="H164" s="78"/>
      <c r="I164" s="78"/>
      <c r="Z164" s="81"/>
      <c r="AG164" s="6"/>
    </row>
    <row r="165" spans="3:33" ht="11.25" customHeight="1">
      <c r="C165" s="78"/>
      <c r="D165" s="78"/>
      <c r="E165" s="78"/>
      <c r="F165" s="78"/>
      <c r="G165" s="78"/>
      <c r="H165" s="78"/>
      <c r="I165" s="78"/>
      <c r="Z165" s="81"/>
      <c r="AG165" s="6"/>
    </row>
    <row r="166" spans="3:33" ht="11.25" customHeight="1">
      <c r="C166" s="78"/>
      <c r="D166" s="78"/>
      <c r="E166" s="78"/>
      <c r="F166" s="78"/>
      <c r="G166" s="78"/>
      <c r="H166" s="78"/>
      <c r="I166" s="78"/>
      <c r="Z166" s="81"/>
      <c r="AG166" s="6"/>
    </row>
    <row r="167" spans="3:33" ht="11.25" customHeight="1">
      <c r="C167" s="78"/>
      <c r="D167" s="78"/>
      <c r="E167" s="78"/>
      <c r="F167" s="78"/>
      <c r="G167" s="78"/>
      <c r="H167" s="78"/>
      <c r="I167" s="78"/>
      <c r="Z167" s="81"/>
      <c r="AG167" s="6"/>
    </row>
    <row r="168" spans="3:33" ht="11.25" customHeight="1">
      <c r="C168" s="78"/>
      <c r="D168" s="78"/>
      <c r="E168" s="78"/>
      <c r="F168" s="78"/>
      <c r="G168" s="78"/>
      <c r="H168" s="78"/>
      <c r="I168" s="78"/>
      <c r="Z168" s="81"/>
      <c r="AG168" s="6" t="s">
        <v>873</v>
      </c>
    </row>
    <row r="169" spans="3:33" ht="11.25" customHeight="1">
      <c r="C169" s="78"/>
      <c r="D169" s="78"/>
      <c r="E169" s="78"/>
      <c r="F169" s="78"/>
      <c r="G169" s="78"/>
      <c r="H169" s="78"/>
      <c r="I169" s="78"/>
      <c r="Z169" s="81"/>
      <c r="AG169" s="6" t="s">
        <v>873</v>
      </c>
    </row>
    <row r="170" spans="3:33" ht="11.25" customHeight="1">
      <c r="C170" s="78"/>
      <c r="D170" s="78"/>
      <c r="E170" s="78"/>
      <c r="F170" s="78"/>
      <c r="G170" s="78"/>
      <c r="H170" s="78"/>
      <c r="I170" s="78"/>
      <c r="Z170" s="81"/>
      <c r="AG170" s="6" t="s">
        <v>873</v>
      </c>
    </row>
    <row r="171" spans="3:33" ht="11.25" customHeight="1">
      <c r="C171" s="78"/>
      <c r="D171" s="78"/>
      <c r="E171" s="78"/>
      <c r="F171" s="78"/>
      <c r="G171" s="78"/>
      <c r="H171" s="78"/>
      <c r="I171" s="78"/>
      <c r="Z171" s="81"/>
      <c r="AG171" s="6" t="s">
        <v>873</v>
      </c>
    </row>
    <row r="172" spans="3:33" ht="11.25" customHeight="1">
      <c r="C172" s="78"/>
      <c r="D172" s="78"/>
      <c r="E172" s="78"/>
      <c r="F172" s="78"/>
      <c r="G172" s="78"/>
      <c r="H172" s="78"/>
      <c r="I172" s="78"/>
      <c r="Z172" s="81"/>
      <c r="AG172" s="6" t="s">
        <v>873</v>
      </c>
    </row>
    <row r="173" spans="3:33" ht="11.25" customHeight="1">
      <c r="C173" s="78"/>
      <c r="D173" s="78"/>
      <c r="E173" s="78"/>
      <c r="F173" s="78"/>
      <c r="G173" s="78"/>
      <c r="H173" s="78"/>
      <c r="I173" s="78"/>
      <c r="Z173" s="81"/>
      <c r="AG173" s="6" t="s">
        <v>873</v>
      </c>
    </row>
    <row r="174" spans="3:33" ht="11.25" customHeight="1">
      <c r="C174" s="78"/>
      <c r="D174" s="78"/>
      <c r="E174" s="78"/>
      <c r="F174" s="78"/>
      <c r="G174" s="78"/>
      <c r="H174" s="78"/>
      <c r="I174" s="78"/>
      <c r="Z174" s="81"/>
      <c r="AG174" s="6" t="s">
        <v>873</v>
      </c>
    </row>
    <row r="175" spans="3:33" ht="11.25" customHeight="1">
      <c r="C175" s="78"/>
      <c r="D175" s="78"/>
      <c r="E175" s="78"/>
      <c r="F175" s="78"/>
      <c r="G175" s="78"/>
      <c r="H175" s="78"/>
      <c r="I175" s="78"/>
      <c r="Z175" s="81"/>
      <c r="AG175" s="6" t="s">
        <v>873</v>
      </c>
    </row>
    <row r="176" spans="3:33" ht="11.25" customHeight="1">
      <c r="C176" s="78"/>
      <c r="D176" s="78"/>
      <c r="E176" s="78"/>
      <c r="F176" s="78"/>
      <c r="G176" s="78"/>
      <c r="H176" s="78"/>
      <c r="I176" s="78"/>
      <c r="Z176" s="81"/>
      <c r="AG176" s="6" t="s">
        <v>873</v>
      </c>
    </row>
    <row r="177" spans="3:33" ht="11.25" customHeight="1">
      <c r="C177" s="78"/>
      <c r="D177" s="78"/>
      <c r="E177" s="78"/>
      <c r="F177" s="78"/>
      <c r="G177" s="78"/>
      <c r="H177" s="78"/>
      <c r="I177" s="78"/>
      <c r="Z177" s="81"/>
      <c r="AG177" s="6" t="s">
        <v>873</v>
      </c>
    </row>
    <row r="178" spans="3:33" ht="11.25" customHeight="1">
      <c r="C178" s="78"/>
      <c r="D178" s="78"/>
      <c r="E178" s="78"/>
      <c r="F178" s="78"/>
      <c r="G178" s="78"/>
      <c r="H178" s="78"/>
      <c r="I178" s="78"/>
      <c r="Z178" s="81"/>
      <c r="AG178" s="6" t="s">
        <v>873</v>
      </c>
    </row>
    <row r="179" spans="3:33" ht="11.25" customHeight="1">
      <c r="C179" s="78"/>
      <c r="D179" s="78"/>
      <c r="E179" s="78"/>
      <c r="F179" s="78"/>
      <c r="G179" s="78"/>
      <c r="H179" s="78"/>
      <c r="I179" s="78"/>
      <c r="Z179" s="81"/>
      <c r="AG179" s="6" t="s">
        <v>873</v>
      </c>
    </row>
    <row r="180" spans="3:33" ht="11.25" customHeight="1">
      <c r="C180" s="78"/>
      <c r="D180" s="78"/>
      <c r="E180" s="78"/>
      <c r="F180" s="78"/>
      <c r="G180" s="78"/>
      <c r="H180" s="78"/>
      <c r="I180" s="78"/>
      <c r="Z180" s="81"/>
    </row>
    <row r="181" spans="3:33" ht="11.25" customHeight="1">
      <c r="C181" s="78"/>
      <c r="D181" s="78"/>
      <c r="E181" s="78"/>
      <c r="F181" s="78"/>
      <c r="G181" s="78"/>
      <c r="H181" s="78"/>
      <c r="I181" s="78"/>
      <c r="Z181" s="81"/>
      <c r="AG181" s="83"/>
    </row>
    <row r="182" spans="3:33" ht="11.25" customHeight="1">
      <c r="C182" s="78"/>
      <c r="D182" s="78"/>
      <c r="E182" s="78"/>
      <c r="F182" s="78"/>
      <c r="G182" s="78"/>
      <c r="H182" s="78"/>
      <c r="I182" s="78"/>
      <c r="Z182" s="81"/>
      <c r="AG182" s="83"/>
    </row>
    <row r="183" spans="3:33" ht="11.25" customHeight="1">
      <c r="C183" s="78"/>
      <c r="D183" s="78"/>
      <c r="E183" s="78"/>
      <c r="F183" s="78"/>
      <c r="G183" s="78"/>
      <c r="H183" s="78"/>
      <c r="I183" s="78"/>
      <c r="Z183" s="81"/>
      <c r="AG183" s="83"/>
    </row>
    <row r="184" spans="3:33" ht="11.25" customHeight="1">
      <c r="C184" s="78"/>
      <c r="D184" s="78"/>
      <c r="E184" s="78"/>
      <c r="F184" s="78"/>
      <c r="G184" s="78"/>
      <c r="H184" s="78"/>
      <c r="I184" s="78"/>
      <c r="Z184" s="81"/>
      <c r="AG184" s="83"/>
    </row>
    <row r="185" spans="3:33" ht="11.25" customHeight="1">
      <c r="C185" s="78"/>
      <c r="D185" s="78"/>
      <c r="E185" s="78"/>
      <c r="F185" s="78"/>
      <c r="G185" s="78"/>
      <c r="H185" s="78"/>
      <c r="I185" s="78"/>
      <c r="Z185" s="81"/>
      <c r="AG185" s="83"/>
    </row>
    <row r="186" spans="3:33" ht="11.25" customHeight="1">
      <c r="C186" s="78"/>
      <c r="D186" s="78"/>
      <c r="E186" s="78"/>
      <c r="F186" s="78"/>
      <c r="G186" s="78"/>
      <c r="H186" s="78"/>
      <c r="I186" s="78"/>
      <c r="Z186" s="81"/>
      <c r="AG186" s="83"/>
    </row>
    <row r="187" spans="3:33" ht="11.25" customHeight="1">
      <c r="C187" s="78"/>
      <c r="D187" s="78"/>
      <c r="E187" s="78"/>
      <c r="F187" s="78"/>
      <c r="G187" s="78"/>
      <c r="H187" s="78"/>
      <c r="I187" s="78"/>
      <c r="Z187" s="81"/>
      <c r="AG187" s="6" t="s">
        <v>873</v>
      </c>
    </row>
    <row r="188" spans="3:33" ht="11.25" customHeight="1">
      <c r="C188" s="78"/>
      <c r="D188" s="78"/>
      <c r="E188" s="78"/>
      <c r="F188" s="78"/>
      <c r="G188" s="78"/>
      <c r="H188" s="78"/>
      <c r="I188" s="78"/>
      <c r="Z188" s="81"/>
      <c r="AG188" s="6" t="s">
        <v>873</v>
      </c>
    </row>
    <row r="189" spans="3:33" ht="11.25" customHeight="1">
      <c r="C189" s="78"/>
      <c r="D189" s="78"/>
      <c r="E189" s="78"/>
      <c r="F189" s="78"/>
      <c r="G189" s="78"/>
      <c r="H189" s="78"/>
      <c r="I189" s="78"/>
      <c r="Z189" s="81"/>
      <c r="AG189" s="6" t="s">
        <v>873</v>
      </c>
    </row>
    <row r="190" spans="3:33" ht="11.25" customHeight="1">
      <c r="C190" s="78"/>
      <c r="D190" s="78"/>
      <c r="E190" s="78"/>
      <c r="F190" s="78"/>
      <c r="G190" s="78"/>
      <c r="H190" s="78"/>
      <c r="I190" s="78"/>
      <c r="Z190" s="81"/>
      <c r="AG190" s="6" t="s">
        <v>873</v>
      </c>
    </row>
    <row r="191" spans="3:33" ht="11.25" customHeight="1">
      <c r="C191" s="78"/>
      <c r="D191" s="78"/>
      <c r="E191" s="78"/>
      <c r="F191" s="78"/>
      <c r="G191" s="78"/>
      <c r="H191" s="78"/>
      <c r="I191" s="78"/>
      <c r="Z191" s="81"/>
      <c r="AG191" s="6" t="s">
        <v>873</v>
      </c>
    </row>
    <row r="192" spans="3:33" ht="11.25" customHeight="1">
      <c r="C192" s="78"/>
      <c r="D192" s="78"/>
      <c r="E192" s="78"/>
      <c r="F192" s="78"/>
      <c r="G192" s="78"/>
      <c r="H192" s="78"/>
      <c r="I192" s="78"/>
      <c r="Z192" s="81"/>
      <c r="AG192" s="6" t="s">
        <v>873</v>
      </c>
    </row>
    <row r="193" spans="3:33" ht="11.25" customHeight="1">
      <c r="C193" s="78"/>
      <c r="D193" s="78"/>
      <c r="E193" s="78"/>
      <c r="F193" s="78"/>
      <c r="G193" s="78"/>
      <c r="H193" s="78"/>
      <c r="I193" s="78"/>
      <c r="Z193" s="81"/>
      <c r="AG193" s="6" t="s">
        <v>873</v>
      </c>
    </row>
    <row r="194" spans="3:33" ht="11.25" customHeight="1">
      <c r="C194" s="78"/>
      <c r="D194" s="78"/>
      <c r="E194" s="78"/>
      <c r="F194" s="78"/>
      <c r="G194" s="78"/>
      <c r="H194" s="78"/>
      <c r="I194" s="78"/>
      <c r="Z194" s="81"/>
      <c r="AG194" s="6" t="s">
        <v>873</v>
      </c>
    </row>
    <row r="195" spans="3:33" ht="11.25" customHeight="1">
      <c r="C195" s="78"/>
      <c r="D195" s="78"/>
      <c r="E195" s="78"/>
      <c r="F195" s="78"/>
      <c r="G195" s="78"/>
      <c r="H195" s="78"/>
      <c r="I195" s="78"/>
      <c r="Z195" s="81"/>
      <c r="AG195" s="6" t="s">
        <v>873</v>
      </c>
    </row>
    <row r="196" spans="3:33" ht="11.25" customHeight="1">
      <c r="C196" s="78"/>
      <c r="D196" s="78"/>
      <c r="E196" s="78"/>
      <c r="F196" s="78"/>
      <c r="G196" s="78"/>
      <c r="H196" s="78"/>
      <c r="I196" s="78"/>
      <c r="Z196" s="81"/>
      <c r="AG196" s="6" t="s">
        <v>873</v>
      </c>
    </row>
    <row r="197" spans="3:33" ht="11.25" customHeight="1">
      <c r="C197" s="78"/>
      <c r="D197" s="78"/>
      <c r="E197" s="78"/>
      <c r="F197" s="78"/>
      <c r="G197" s="78"/>
      <c r="H197" s="78"/>
      <c r="I197" s="78"/>
      <c r="Z197" s="81"/>
      <c r="AG197" s="6" t="s">
        <v>873</v>
      </c>
    </row>
    <row r="198" spans="3:33" ht="11.25" customHeight="1">
      <c r="C198" s="78"/>
      <c r="D198" s="78"/>
      <c r="E198" s="78"/>
      <c r="F198" s="78"/>
      <c r="G198" s="78"/>
      <c r="H198" s="78"/>
      <c r="I198" s="78"/>
      <c r="Z198" s="81"/>
      <c r="AG198" s="6" t="s">
        <v>873</v>
      </c>
    </row>
    <row r="199" spans="3:33" ht="11.25" customHeight="1">
      <c r="C199" s="78"/>
      <c r="D199" s="78"/>
      <c r="E199" s="78"/>
      <c r="F199" s="78"/>
      <c r="G199" s="78"/>
      <c r="H199" s="78"/>
      <c r="I199" s="78"/>
      <c r="Z199" s="81"/>
      <c r="AG199" s="6" t="s">
        <v>873</v>
      </c>
    </row>
    <row r="200" spans="3:33" ht="11.25" customHeight="1">
      <c r="C200" s="78"/>
      <c r="D200" s="78"/>
      <c r="E200" s="78"/>
      <c r="F200" s="78"/>
      <c r="G200" s="78"/>
      <c r="H200" s="78"/>
      <c r="I200" s="78"/>
      <c r="Z200" s="81"/>
      <c r="AG200" s="6" t="s">
        <v>873</v>
      </c>
    </row>
    <row r="201" spans="3:33" ht="11.25" customHeight="1">
      <c r="C201" s="78"/>
      <c r="D201" s="78"/>
      <c r="E201" s="78"/>
      <c r="F201" s="78"/>
      <c r="G201" s="78"/>
      <c r="H201" s="78"/>
      <c r="I201" s="78"/>
      <c r="Z201" s="81"/>
      <c r="AG201" s="6" t="s">
        <v>873</v>
      </c>
    </row>
    <row r="202" spans="3:33" ht="11.25" customHeight="1">
      <c r="C202" s="78"/>
      <c r="D202" s="78"/>
      <c r="E202" s="78"/>
      <c r="F202" s="78"/>
      <c r="G202" s="78"/>
      <c r="H202" s="78"/>
      <c r="I202" s="78"/>
      <c r="Z202" s="81"/>
      <c r="AG202" s="83"/>
    </row>
    <row r="203" spans="3:33" ht="11.25" customHeight="1">
      <c r="C203" s="78"/>
      <c r="D203" s="78"/>
      <c r="E203" s="78"/>
      <c r="F203" s="78"/>
      <c r="G203" s="78"/>
      <c r="H203" s="78"/>
      <c r="I203" s="78"/>
      <c r="Z203" s="81"/>
      <c r="AG203" s="6" t="s">
        <v>873</v>
      </c>
    </row>
    <row r="204" spans="3:33" ht="11.25" customHeight="1">
      <c r="C204" s="78"/>
      <c r="D204" s="78"/>
      <c r="E204" s="78"/>
      <c r="F204" s="78"/>
      <c r="G204" s="78"/>
      <c r="H204" s="78"/>
      <c r="I204" s="78"/>
      <c r="Z204" s="81"/>
      <c r="AG204" s="6" t="s">
        <v>873</v>
      </c>
    </row>
    <row r="205" spans="3:33" ht="11.25" customHeight="1">
      <c r="C205" s="78"/>
      <c r="D205" s="78"/>
      <c r="E205" s="78"/>
      <c r="F205" s="78"/>
      <c r="G205" s="78"/>
      <c r="H205" s="78"/>
      <c r="I205" s="78"/>
      <c r="Z205" s="81"/>
      <c r="AG205" s="6"/>
    </row>
    <row r="206" spans="3:33" ht="11.25" customHeight="1">
      <c r="C206" s="78"/>
      <c r="D206" s="78"/>
      <c r="E206" s="78"/>
      <c r="F206" s="78"/>
      <c r="G206" s="78"/>
      <c r="H206" s="78"/>
      <c r="I206" s="78"/>
      <c r="Z206" s="81"/>
      <c r="AG206" s="6"/>
    </row>
    <row r="207" spans="3:33" ht="11.25" customHeight="1">
      <c r="C207" s="78"/>
      <c r="D207" s="78"/>
      <c r="E207" s="78"/>
      <c r="F207" s="78"/>
      <c r="G207" s="78"/>
      <c r="H207" s="78"/>
      <c r="I207" s="78"/>
      <c r="Z207" s="81"/>
      <c r="AG207" s="6"/>
    </row>
    <row r="208" spans="3:33" ht="11.25" customHeight="1">
      <c r="C208" s="78"/>
      <c r="D208" s="78"/>
      <c r="E208" s="78"/>
      <c r="F208" s="78"/>
      <c r="G208" s="78"/>
      <c r="H208" s="78"/>
      <c r="I208" s="78"/>
      <c r="Z208" s="81"/>
      <c r="AG208" s="92"/>
    </row>
    <row r="209" spans="3:33" ht="11.25" customHeight="1">
      <c r="C209" s="78"/>
      <c r="D209" s="78"/>
      <c r="E209" s="78"/>
      <c r="F209" s="78"/>
      <c r="G209" s="78"/>
      <c r="H209" s="78"/>
      <c r="I209" s="78"/>
      <c r="Z209" s="81"/>
      <c r="AG209" s="92"/>
    </row>
    <row r="210" spans="3:33" ht="11.25" customHeight="1">
      <c r="C210" s="78"/>
      <c r="D210" s="78"/>
      <c r="E210" s="78"/>
      <c r="F210" s="78"/>
      <c r="G210" s="78"/>
      <c r="H210" s="78"/>
      <c r="I210" s="78"/>
      <c r="Z210" s="81"/>
      <c r="AG210" s="6"/>
    </row>
    <row r="211" spans="3:33" ht="11.25" customHeight="1">
      <c r="C211" s="78"/>
      <c r="D211" s="78"/>
      <c r="E211" s="78"/>
      <c r="F211" s="78"/>
      <c r="G211" s="78"/>
      <c r="H211" s="78"/>
      <c r="I211" s="78"/>
      <c r="Z211" s="81"/>
      <c r="AG211" s="6"/>
    </row>
    <row r="212" spans="3:33" ht="11.25" customHeight="1">
      <c r="C212" s="78"/>
      <c r="D212" s="78"/>
      <c r="E212" s="78"/>
      <c r="F212" s="78"/>
      <c r="G212" s="78"/>
      <c r="H212" s="78"/>
      <c r="I212" s="78"/>
      <c r="Z212" s="81"/>
      <c r="AG212" s="83"/>
    </row>
    <row r="213" spans="3:33" ht="11.25" customHeight="1">
      <c r="C213" s="78"/>
      <c r="D213" s="78"/>
      <c r="E213" s="78"/>
      <c r="F213" s="78"/>
      <c r="G213" s="78"/>
      <c r="H213" s="78"/>
      <c r="I213" s="78"/>
      <c r="Z213" s="81"/>
      <c r="AG213" s="83"/>
    </row>
    <row r="214" spans="3:33" ht="11.25" customHeight="1">
      <c r="C214" s="78"/>
      <c r="D214" s="78"/>
      <c r="E214" s="78"/>
      <c r="F214" s="78"/>
      <c r="G214" s="78"/>
      <c r="H214" s="78"/>
      <c r="I214" s="78"/>
      <c r="Z214" s="81"/>
      <c r="AG214" s="83"/>
    </row>
    <row r="215" spans="3:33" ht="11.25" customHeight="1">
      <c r="C215" s="78"/>
      <c r="D215" s="78"/>
      <c r="E215" s="78"/>
      <c r="F215" s="78"/>
      <c r="G215" s="78"/>
      <c r="H215" s="78"/>
      <c r="I215" s="78"/>
      <c r="Z215" s="81"/>
      <c r="AG215" s="83"/>
    </row>
    <row r="216" spans="3:33" ht="11.25" customHeight="1">
      <c r="C216" s="78"/>
      <c r="D216" s="78"/>
      <c r="E216" s="78"/>
      <c r="F216" s="78"/>
      <c r="G216" s="78"/>
      <c r="H216" s="78"/>
      <c r="I216" s="78"/>
      <c r="Z216" s="81"/>
      <c r="AG216" s="83"/>
    </row>
    <row r="217" spans="3:33" ht="11.25" customHeight="1">
      <c r="C217" s="78"/>
      <c r="D217" s="78"/>
      <c r="E217" s="78"/>
      <c r="F217" s="78"/>
      <c r="G217" s="78"/>
      <c r="H217" s="78"/>
      <c r="I217" s="78"/>
      <c r="Z217" s="81"/>
      <c r="AG217" s="83"/>
    </row>
    <row r="218" spans="3:33" ht="11.25" customHeight="1">
      <c r="C218" s="78"/>
      <c r="D218" s="78"/>
      <c r="E218" s="78"/>
      <c r="F218" s="78"/>
      <c r="G218" s="78"/>
      <c r="H218" s="78"/>
      <c r="I218" s="78"/>
      <c r="Z218" s="81"/>
      <c r="AG218" s="83"/>
    </row>
    <row r="219" spans="3:33" ht="11.25" customHeight="1">
      <c r="C219" s="78"/>
      <c r="D219" s="78"/>
      <c r="E219" s="78"/>
      <c r="F219" s="78"/>
      <c r="G219" s="78"/>
      <c r="H219" s="78"/>
      <c r="I219" s="78"/>
      <c r="Z219" s="81"/>
      <c r="AG219" s="83"/>
    </row>
    <row r="220" spans="3:33" ht="11.25" customHeight="1">
      <c r="C220" s="78"/>
      <c r="D220" s="78"/>
      <c r="E220" s="78"/>
      <c r="F220" s="78"/>
      <c r="G220" s="78"/>
      <c r="H220" s="78"/>
      <c r="I220" s="78"/>
      <c r="Z220" s="81"/>
      <c r="AG220" s="6"/>
    </row>
    <row r="221" spans="3:33" ht="11.25" customHeight="1">
      <c r="C221" s="78"/>
      <c r="D221" s="78"/>
      <c r="E221" s="78"/>
      <c r="F221" s="78"/>
      <c r="G221" s="78"/>
      <c r="H221" s="78"/>
      <c r="I221" s="78"/>
      <c r="Z221" s="81"/>
      <c r="AG221" s="6"/>
    </row>
    <row r="222" spans="3:33" ht="11.25" customHeight="1">
      <c r="C222" s="78"/>
      <c r="D222" s="78"/>
      <c r="E222" s="78"/>
      <c r="F222" s="78"/>
      <c r="G222" s="78"/>
      <c r="H222" s="78"/>
      <c r="I222" s="78"/>
      <c r="Z222" s="81"/>
      <c r="AG222" s="6"/>
    </row>
    <row r="223" spans="3:33" ht="11.25" customHeight="1">
      <c r="C223" s="78"/>
      <c r="D223" s="78"/>
      <c r="E223" s="78"/>
      <c r="F223" s="78"/>
      <c r="G223" s="78"/>
      <c r="H223" s="78"/>
      <c r="I223" s="78"/>
      <c r="Z223" s="81"/>
      <c r="AG223" s="6"/>
    </row>
    <row r="224" spans="3:33" ht="11.25" customHeight="1">
      <c r="C224" s="78"/>
      <c r="D224" s="78"/>
      <c r="E224" s="78"/>
      <c r="F224" s="78"/>
      <c r="G224" s="78"/>
      <c r="H224" s="78"/>
      <c r="I224" s="78"/>
      <c r="Z224" s="81"/>
      <c r="AG224" s="6"/>
    </row>
    <row r="225" spans="3:33" ht="11.25" customHeight="1">
      <c r="C225" s="78"/>
      <c r="D225" s="78"/>
      <c r="E225" s="78"/>
      <c r="F225" s="78"/>
      <c r="G225" s="78"/>
      <c r="H225" s="78"/>
      <c r="I225" s="78"/>
      <c r="Z225" s="81"/>
      <c r="AG225" s="6"/>
    </row>
    <row r="226" spans="3:33" ht="11.25" customHeight="1">
      <c r="C226" s="78"/>
      <c r="D226" s="78"/>
      <c r="E226" s="78"/>
      <c r="F226" s="78"/>
      <c r="G226" s="78"/>
      <c r="H226" s="78"/>
      <c r="I226" s="78"/>
      <c r="Z226" s="81"/>
      <c r="AG226" s="6"/>
    </row>
    <row r="227" spans="3:33" ht="11.25" customHeight="1">
      <c r="C227" s="78"/>
      <c r="D227" s="78"/>
      <c r="E227" s="78"/>
      <c r="F227" s="78"/>
      <c r="G227" s="78"/>
      <c r="H227" s="78"/>
      <c r="I227" s="78"/>
      <c r="Z227" s="81"/>
      <c r="AG227" s="6"/>
    </row>
    <row r="228" spans="3:33" ht="11.25" customHeight="1">
      <c r="C228" s="78"/>
      <c r="D228" s="78"/>
      <c r="E228" s="78"/>
      <c r="F228" s="78"/>
      <c r="G228" s="78"/>
      <c r="H228" s="78"/>
      <c r="I228" s="78"/>
      <c r="Z228" s="81"/>
      <c r="AG228" s="6"/>
    </row>
    <row r="229" spans="3:33" ht="11.25" customHeight="1">
      <c r="C229" s="78"/>
      <c r="D229" s="78"/>
      <c r="E229" s="78"/>
      <c r="F229" s="78"/>
      <c r="G229" s="78"/>
      <c r="H229" s="78"/>
      <c r="I229" s="78"/>
      <c r="Z229" s="81"/>
      <c r="AG229" s="6"/>
    </row>
    <row r="230" spans="3:33" ht="11.25" customHeight="1">
      <c r="C230" s="78"/>
      <c r="D230" s="78"/>
      <c r="E230" s="78"/>
      <c r="F230" s="78"/>
      <c r="G230" s="78"/>
      <c r="H230" s="78"/>
      <c r="I230" s="78"/>
      <c r="Z230" s="81"/>
      <c r="AG230" s="6"/>
    </row>
    <row r="231" spans="3:33" ht="11.25" customHeight="1">
      <c r="C231" s="78"/>
      <c r="D231" s="78"/>
      <c r="E231" s="78"/>
      <c r="F231" s="78"/>
      <c r="G231" s="78"/>
      <c r="H231" s="78"/>
      <c r="I231" s="78"/>
      <c r="Z231" s="81"/>
      <c r="AG231" s="6"/>
    </row>
    <row r="232" spans="3:33" ht="11.25" customHeight="1">
      <c r="C232" s="78"/>
      <c r="D232" s="78"/>
      <c r="E232" s="78"/>
      <c r="F232" s="78"/>
      <c r="G232" s="78"/>
      <c r="H232" s="78"/>
      <c r="I232" s="78"/>
      <c r="Z232" s="81"/>
      <c r="AG232" s="6"/>
    </row>
    <row r="233" spans="3:33" ht="11.25" customHeight="1">
      <c r="C233" s="78"/>
      <c r="D233" s="78"/>
      <c r="E233" s="78"/>
      <c r="F233" s="78"/>
      <c r="G233" s="78"/>
      <c r="H233" s="78"/>
      <c r="I233" s="78"/>
      <c r="Z233" s="81"/>
      <c r="AG233" s="83"/>
    </row>
    <row r="234" spans="3:33" ht="11.25" customHeight="1">
      <c r="C234" s="78"/>
      <c r="D234" s="78"/>
      <c r="E234" s="78"/>
      <c r="F234" s="78"/>
      <c r="G234" s="78"/>
      <c r="H234" s="78"/>
      <c r="I234" s="78"/>
      <c r="Z234" s="81"/>
      <c r="AG234" s="6"/>
    </row>
    <row r="235" spans="3:33" ht="11.25" customHeight="1">
      <c r="C235" s="78"/>
      <c r="D235" s="78"/>
      <c r="E235" s="78"/>
      <c r="F235" s="78"/>
      <c r="G235" s="78"/>
      <c r="H235" s="78"/>
      <c r="I235" s="78"/>
      <c r="Z235" s="81"/>
      <c r="AG235" s="6"/>
    </row>
    <row r="236" spans="3:33" ht="11.25" customHeight="1">
      <c r="C236" s="78"/>
      <c r="D236" s="78"/>
      <c r="E236" s="78"/>
      <c r="F236" s="78"/>
      <c r="G236" s="78"/>
      <c r="H236" s="78"/>
      <c r="I236" s="78"/>
      <c r="Z236" s="81"/>
      <c r="AG236" s="6"/>
    </row>
    <row r="237" spans="3:33" ht="11.25" customHeight="1">
      <c r="C237" s="78"/>
      <c r="D237" s="78"/>
      <c r="E237" s="78"/>
      <c r="F237" s="78"/>
      <c r="G237" s="78"/>
      <c r="H237" s="78"/>
      <c r="I237" s="78"/>
      <c r="Z237" s="81"/>
      <c r="AG237" s="6"/>
    </row>
    <row r="238" spans="3:33" ht="11.25" customHeight="1">
      <c r="C238" s="78"/>
      <c r="D238" s="78"/>
      <c r="E238" s="78"/>
      <c r="F238" s="78"/>
      <c r="G238" s="78"/>
      <c r="H238" s="78"/>
      <c r="I238" s="78"/>
      <c r="Z238" s="81"/>
      <c r="AG238" s="6"/>
    </row>
    <row r="239" spans="3:33" ht="11.25" customHeight="1">
      <c r="C239" s="78"/>
      <c r="D239" s="78"/>
      <c r="E239" s="78"/>
      <c r="F239" s="78"/>
      <c r="G239" s="78"/>
      <c r="H239" s="78"/>
      <c r="I239" s="78"/>
      <c r="Z239" s="81"/>
      <c r="AG239" s="6"/>
    </row>
    <row r="240" spans="3:33" ht="11.25" customHeight="1">
      <c r="C240" s="78"/>
      <c r="D240" s="78"/>
      <c r="E240" s="78"/>
      <c r="F240" s="78"/>
      <c r="G240" s="78"/>
      <c r="H240" s="78"/>
      <c r="I240" s="78"/>
      <c r="Z240" s="81"/>
      <c r="AG240" s="6"/>
    </row>
    <row r="241" spans="3:33" ht="11.25" customHeight="1">
      <c r="C241" s="78"/>
      <c r="D241" s="78"/>
      <c r="E241" s="78"/>
      <c r="F241" s="78"/>
      <c r="G241" s="78"/>
      <c r="H241" s="78"/>
      <c r="I241" s="78"/>
      <c r="Z241" s="81"/>
      <c r="AG241" s="83"/>
    </row>
    <row r="242" spans="3:33" ht="11.25" customHeight="1">
      <c r="C242" s="78"/>
      <c r="D242" s="78"/>
      <c r="E242" s="78"/>
      <c r="F242" s="78"/>
      <c r="G242" s="78"/>
      <c r="H242" s="78"/>
      <c r="I242" s="78"/>
      <c r="Z242" s="81"/>
      <c r="AG242" s="83"/>
    </row>
    <row r="243" spans="3:33" ht="11.25" customHeight="1">
      <c r="C243" s="78"/>
      <c r="D243" s="78"/>
      <c r="E243" s="78"/>
      <c r="F243" s="78"/>
      <c r="G243" s="78"/>
      <c r="H243" s="78"/>
      <c r="I243" s="78"/>
      <c r="Z243" s="6"/>
      <c r="AG243" s="83"/>
    </row>
    <row r="244" spans="3:33" ht="11.25" customHeight="1">
      <c r="C244" s="78"/>
      <c r="D244" s="78"/>
      <c r="E244" s="78"/>
      <c r="F244" s="78"/>
      <c r="G244" s="78"/>
      <c r="H244" s="78"/>
      <c r="I244" s="78"/>
      <c r="Z244" s="81"/>
      <c r="AG244" s="83"/>
    </row>
    <row r="245" spans="3:33" ht="11.25" customHeight="1">
      <c r="C245" s="78"/>
      <c r="D245" s="78"/>
      <c r="E245" s="78"/>
      <c r="F245" s="78"/>
      <c r="G245" s="78"/>
      <c r="H245" s="78"/>
      <c r="I245" s="78"/>
      <c r="Z245" s="81"/>
      <c r="AG245" s="6"/>
    </row>
    <row r="246" spans="3:33" ht="11.25" customHeight="1">
      <c r="C246" s="78"/>
      <c r="D246" s="78"/>
      <c r="E246" s="78"/>
      <c r="F246" s="78"/>
      <c r="G246" s="78"/>
      <c r="H246" s="78"/>
      <c r="I246" s="78"/>
      <c r="Z246" s="81"/>
      <c r="AG246" s="6"/>
    </row>
    <row r="247" spans="3:33" ht="11.25" customHeight="1">
      <c r="C247" s="78"/>
      <c r="D247" s="78"/>
      <c r="E247" s="78"/>
      <c r="F247" s="78"/>
      <c r="G247" s="78"/>
      <c r="H247" s="78"/>
      <c r="I247" s="78"/>
      <c r="Z247" s="81"/>
      <c r="AG247" s="6"/>
    </row>
    <row r="248" spans="3:33" ht="11.25" customHeight="1">
      <c r="C248" s="78"/>
      <c r="D248" s="78"/>
      <c r="E248" s="78"/>
      <c r="F248" s="78"/>
      <c r="G248" s="78"/>
      <c r="H248" s="78"/>
      <c r="I248" s="78"/>
      <c r="Z248" s="81"/>
      <c r="AG248" s="14"/>
    </row>
    <row r="249" spans="3:33" ht="11.25" customHeight="1">
      <c r="C249" s="78"/>
      <c r="D249" s="78"/>
      <c r="E249" s="78"/>
      <c r="F249" s="78"/>
      <c r="G249" s="78"/>
      <c r="H249" s="78"/>
      <c r="I249" s="78"/>
      <c r="Z249" s="81"/>
      <c r="AG249" s="14"/>
    </row>
    <row r="250" spans="3:33" ht="11.25" customHeight="1">
      <c r="C250" s="78"/>
      <c r="D250" s="78"/>
      <c r="E250" s="78"/>
      <c r="F250" s="78"/>
      <c r="G250" s="78"/>
      <c r="H250" s="78"/>
      <c r="I250" s="78"/>
      <c r="Z250" s="81"/>
      <c r="AG250" s="14"/>
    </row>
    <row r="251" spans="3:33" ht="11.25" customHeight="1">
      <c r="C251" s="78"/>
      <c r="D251" s="78"/>
      <c r="E251" s="78"/>
      <c r="F251" s="78"/>
      <c r="G251" s="78"/>
      <c r="H251" s="78"/>
      <c r="I251" s="78"/>
      <c r="Z251" s="81"/>
      <c r="AG251" s="14"/>
    </row>
    <row r="252" spans="3:33" ht="11.25" customHeight="1">
      <c r="C252" s="78"/>
      <c r="D252" s="78"/>
      <c r="E252" s="78"/>
      <c r="F252" s="78"/>
      <c r="G252" s="78"/>
      <c r="H252" s="78"/>
      <c r="I252" s="78"/>
      <c r="Z252" s="81"/>
      <c r="AG252" s="14"/>
    </row>
    <row r="253" spans="3:33" ht="11.25" customHeight="1">
      <c r="C253" s="78"/>
      <c r="D253" s="78"/>
      <c r="E253" s="78"/>
      <c r="F253" s="78"/>
      <c r="G253" s="78"/>
      <c r="H253" s="78"/>
      <c r="I253" s="78"/>
      <c r="Z253" s="81"/>
      <c r="AG253" s="14"/>
    </row>
    <row r="254" spans="3:33" ht="11.25" customHeight="1">
      <c r="C254" s="78"/>
      <c r="D254" s="78"/>
      <c r="E254" s="78"/>
      <c r="F254" s="78"/>
      <c r="G254" s="78"/>
      <c r="H254" s="78"/>
      <c r="I254" s="78"/>
      <c r="Z254" s="81"/>
      <c r="AG254" s="14"/>
    </row>
    <row r="255" spans="3:33" ht="11.25" customHeight="1">
      <c r="C255" s="78"/>
      <c r="D255" s="78"/>
      <c r="E255" s="78"/>
      <c r="F255" s="78"/>
      <c r="G255" s="78"/>
      <c r="H255" s="78"/>
      <c r="I255" s="78"/>
      <c r="Z255" s="81"/>
      <c r="AG255" s="14"/>
    </row>
    <row r="256" spans="3:33" ht="11.25" customHeight="1">
      <c r="C256" s="78"/>
      <c r="D256" s="78"/>
      <c r="E256" s="78"/>
      <c r="F256" s="78"/>
      <c r="G256" s="78"/>
      <c r="H256" s="78"/>
      <c r="I256" s="78"/>
      <c r="Z256" s="81"/>
      <c r="AG256" s="14"/>
    </row>
    <row r="257" spans="3:33" ht="11.25" customHeight="1">
      <c r="C257" s="78"/>
      <c r="D257" s="78"/>
      <c r="E257" s="78"/>
      <c r="F257" s="78"/>
      <c r="G257" s="78"/>
      <c r="H257" s="78"/>
      <c r="I257" s="78"/>
      <c r="Z257" s="81"/>
      <c r="AG257" s="14"/>
    </row>
    <row r="258" spans="3:33" ht="11.25" customHeight="1">
      <c r="C258" s="78"/>
      <c r="D258" s="78"/>
      <c r="E258" s="78"/>
      <c r="F258" s="78"/>
      <c r="G258" s="78"/>
      <c r="H258" s="78"/>
      <c r="I258" s="78"/>
      <c r="Z258" s="81"/>
      <c r="AG258" s="14"/>
    </row>
    <row r="259" spans="3:33" ht="11.25" customHeight="1">
      <c r="C259" s="78"/>
      <c r="D259" s="78"/>
      <c r="E259" s="78"/>
      <c r="F259" s="78"/>
      <c r="G259" s="78"/>
      <c r="H259" s="78"/>
      <c r="I259" s="78"/>
      <c r="Z259" s="81"/>
      <c r="AG259" s="14"/>
    </row>
    <row r="260" spans="3:33" ht="11.25" customHeight="1">
      <c r="C260" s="78"/>
      <c r="D260" s="78"/>
      <c r="E260" s="78"/>
      <c r="F260" s="78"/>
      <c r="G260" s="78"/>
      <c r="H260" s="78"/>
      <c r="I260" s="78"/>
      <c r="Y260" s="14"/>
      <c r="Z260" s="81"/>
    </row>
    <row r="261" spans="3:33" ht="11.25" customHeight="1">
      <c r="C261" s="78"/>
      <c r="D261" s="78"/>
      <c r="E261" s="78"/>
      <c r="F261" s="78"/>
      <c r="G261" s="78"/>
      <c r="H261" s="78"/>
      <c r="I261" s="78"/>
      <c r="Y261" s="14"/>
      <c r="Z261" s="81"/>
    </row>
    <row r="262" spans="3:33" ht="11.25" customHeight="1">
      <c r="C262" s="78"/>
      <c r="D262" s="78"/>
      <c r="E262" s="78"/>
      <c r="F262" s="78"/>
      <c r="G262" s="78"/>
      <c r="H262" s="78"/>
      <c r="I262" s="78"/>
      <c r="Y262" s="14"/>
      <c r="Z262" s="81"/>
    </row>
    <row r="263" spans="3:33" ht="11.25" customHeight="1">
      <c r="C263" s="78"/>
      <c r="D263" s="78"/>
      <c r="E263" s="78"/>
      <c r="F263" s="78"/>
      <c r="G263" s="78"/>
      <c r="H263" s="78"/>
      <c r="I263" s="78"/>
      <c r="Y263" s="14"/>
      <c r="Z263" s="81"/>
    </row>
    <row r="264" spans="3:33" ht="11.25" customHeight="1">
      <c r="C264" s="78"/>
      <c r="D264" s="78"/>
      <c r="E264" s="78"/>
      <c r="F264" s="78"/>
      <c r="G264" s="78"/>
      <c r="H264" s="78"/>
      <c r="I264" s="78"/>
      <c r="Y264" s="6"/>
      <c r="Z264" s="81"/>
    </row>
    <row r="265" spans="3:33" ht="11.25" customHeight="1">
      <c r="C265" s="78"/>
      <c r="D265" s="78"/>
      <c r="E265" s="78"/>
      <c r="F265" s="78"/>
      <c r="G265" s="78"/>
      <c r="H265" s="78"/>
      <c r="I265" s="78"/>
      <c r="Y265" s="6"/>
      <c r="Z265" s="81"/>
    </row>
    <row r="266" spans="3:33" ht="11.25" customHeight="1">
      <c r="C266" s="78"/>
      <c r="D266" s="78"/>
      <c r="E266" s="78"/>
      <c r="F266" s="78"/>
      <c r="G266" s="78"/>
      <c r="H266" s="78"/>
      <c r="I266" s="78"/>
      <c r="Y266" s="6"/>
      <c r="Z266" s="81"/>
    </row>
    <row r="267" spans="3:33" ht="11.25" customHeight="1">
      <c r="C267" s="78"/>
      <c r="D267" s="78"/>
      <c r="E267" s="78"/>
      <c r="F267" s="78"/>
      <c r="G267" s="78"/>
      <c r="H267" s="78"/>
      <c r="I267" s="78"/>
      <c r="Y267" s="6"/>
      <c r="Z267" s="81"/>
    </row>
    <row r="268" spans="3:33" ht="11.25" customHeight="1">
      <c r="C268" s="78"/>
      <c r="D268" s="78"/>
      <c r="E268" s="78"/>
      <c r="F268" s="78"/>
      <c r="G268" s="78"/>
      <c r="H268" s="78"/>
      <c r="I268" s="78"/>
      <c r="Y268" s="6"/>
      <c r="Z268" s="81"/>
    </row>
    <row r="269" spans="3:33" ht="11.25" customHeight="1">
      <c r="C269" s="78"/>
      <c r="D269" s="78"/>
      <c r="E269" s="78"/>
      <c r="F269" s="78"/>
      <c r="G269" s="78"/>
      <c r="H269" s="78"/>
      <c r="I269" s="78"/>
      <c r="Y269" s="6"/>
      <c r="Z269" s="81"/>
    </row>
    <row r="270" spans="3:33" ht="11.25" customHeight="1">
      <c r="C270" s="78"/>
      <c r="D270" s="78"/>
      <c r="E270" s="78"/>
      <c r="F270" s="78"/>
      <c r="G270" s="78"/>
      <c r="H270" s="78"/>
      <c r="I270" s="78"/>
      <c r="Y270" s="6"/>
      <c r="Z270" s="81"/>
    </row>
    <row r="271" spans="3:33" ht="11.25" customHeight="1">
      <c r="C271" s="78"/>
      <c r="D271" s="78"/>
      <c r="E271" s="78"/>
      <c r="F271" s="78"/>
      <c r="G271" s="78"/>
      <c r="H271" s="78"/>
      <c r="I271" s="78"/>
    </row>
    <row r="272" spans="3:33" ht="11.25" customHeight="1">
      <c r="C272" s="78"/>
      <c r="D272" s="78"/>
      <c r="E272" s="78"/>
      <c r="F272" s="78"/>
      <c r="G272" s="78"/>
      <c r="H272" s="78"/>
      <c r="I272" s="78"/>
    </row>
    <row r="273" spans="3:9" ht="11.25" customHeight="1">
      <c r="C273" s="78"/>
      <c r="D273" s="78"/>
      <c r="E273" s="78"/>
      <c r="F273" s="78"/>
      <c r="G273" s="78"/>
      <c r="H273" s="78"/>
      <c r="I273" s="78"/>
    </row>
    <row r="274" spans="3:9" ht="11.25" customHeight="1">
      <c r="C274" s="78"/>
      <c r="D274" s="78"/>
      <c r="E274" s="78"/>
      <c r="F274" s="78"/>
      <c r="G274" s="78"/>
      <c r="H274" s="78"/>
      <c r="I274" s="78"/>
    </row>
    <row r="275" spans="3:9" ht="11.25" customHeight="1">
      <c r="C275" s="78"/>
      <c r="D275" s="78"/>
      <c r="E275" s="78"/>
      <c r="F275" s="78"/>
      <c r="G275" s="78"/>
      <c r="H275" s="78"/>
      <c r="I275" s="78"/>
    </row>
    <row r="276" spans="3:9" ht="11.25" customHeight="1">
      <c r="C276" s="78"/>
      <c r="D276" s="78"/>
      <c r="E276" s="78"/>
      <c r="F276" s="78"/>
      <c r="G276" s="78"/>
      <c r="H276" s="78"/>
      <c r="I276" s="78"/>
    </row>
    <row r="277" spans="3:9" ht="11.25" customHeight="1">
      <c r="C277" s="78"/>
      <c r="D277" s="78"/>
      <c r="E277" s="78"/>
      <c r="F277" s="78"/>
      <c r="G277" s="78"/>
      <c r="H277" s="78"/>
      <c r="I277" s="78"/>
    </row>
    <row r="278" spans="3:9" ht="11.25" customHeight="1">
      <c r="C278" s="78"/>
      <c r="D278" s="78"/>
      <c r="E278" s="78"/>
      <c r="F278" s="78"/>
      <c r="G278" s="78"/>
      <c r="H278" s="78"/>
      <c r="I278" s="78"/>
    </row>
    <row r="279" spans="3:9" ht="11.25" customHeight="1">
      <c r="C279" s="78"/>
      <c r="D279" s="78"/>
      <c r="E279" s="78"/>
      <c r="F279" s="78"/>
      <c r="G279" s="78"/>
      <c r="H279" s="78"/>
      <c r="I279" s="78"/>
    </row>
    <row r="280" spans="3:9" ht="11.25" customHeight="1">
      <c r="C280" s="78"/>
      <c r="D280" s="78"/>
      <c r="E280" s="78"/>
      <c r="F280" s="78"/>
      <c r="G280" s="78"/>
      <c r="H280" s="78"/>
      <c r="I280" s="78"/>
    </row>
    <row r="281" spans="3:9" ht="11.25" customHeight="1">
      <c r="C281" s="78"/>
      <c r="D281" s="78"/>
      <c r="E281" s="78"/>
      <c r="F281" s="78"/>
      <c r="G281" s="78"/>
      <c r="H281" s="78"/>
      <c r="I281" s="78"/>
    </row>
    <row r="282" spans="3:9" ht="11.25" customHeight="1">
      <c r="C282" s="78"/>
      <c r="D282" s="78"/>
      <c r="E282" s="78"/>
      <c r="F282" s="78"/>
      <c r="G282" s="78"/>
      <c r="H282" s="78"/>
      <c r="I282" s="78"/>
    </row>
    <row r="283" spans="3:9" ht="11.25" customHeight="1">
      <c r="C283" s="78"/>
      <c r="D283" s="78"/>
      <c r="E283" s="78"/>
      <c r="F283" s="78"/>
      <c r="G283" s="78"/>
      <c r="H283" s="78"/>
      <c r="I283" s="78"/>
    </row>
    <row r="284" spans="3:9" ht="11.25" customHeight="1">
      <c r="C284" s="78"/>
      <c r="D284" s="78"/>
      <c r="E284" s="78"/>
      <c r="F284" s="78"/>
      <c r="G284" s="78"/>
      <c r="H284" s="78"/>
      <c r="I284" s="78"/>
    </row>
    <row r="285" spans="3:9" ht="11.25" customHeight="1">
      <c r="C285" s="78"/>
      <c r="D285" s="78"/>
      <c r="E285" s="78"/>
      <c r="F285" s="78"/>
      <c r="G285" s="78"/>
      <c r="H285" s="78"/>
      <c r="I285" s="78"/>
    </row>
    <row r="286" spans="3:9" ht="11.25" customHeight="1">
      <c r="C286" s="78"/>
      <c r="D286" s="78"/>
      <c r="E286" s="78"/>
      <c r="F286" s="78"/>
      <c r="G286" s="78"/>
      <c r="H286" s="78"/>
      <c r="I286" s="78"/>
    </row>
    <row r="287" spans="3:9" ht="11.25" customHeight="1">
      <c r="C287" s="78"/>
      <c r="D287" s="78"/>
      <c r="E287" s="78"/>
      <c r="F287" s="78"/>
      <c r="G287" s="78"/>
      <c r="H287" s="78"/>
      <c r="I287" s="78"/>
    </row>
    <row r="288" spans="3:9" ht="11.25" customHeight="1">
      <c r="C288" s="78"/>
      <c r="D288" s="78"/>
      <c r="E288" s="78"/>
      <c r="F288" s="78"/>
      <c r="G288" s="78"/>
      <c r="H288" s="78"/>
      <c r="I288" s="78"/>
    </row>
    <row r="289" spans="3:9" ht="11.25" customHeight="1">
      <c r="C289" s="78"/>
      <c r="D289" s="78"/>
      <c r="E289" s="78"/>
      <c r="F289" s="78"/>
      <c r="G289" s="78"/>
      <c r="H289" s="78"/>
      <c r="I289" s="78"/>
    </row>
    <row r="290" spans="3:9" ht="11.25" customHeight="1">
      <c r="C290" s="78"/>
      <c r="D290" s="78"/>
      <c r="E290" s="78"/>
      <c r="F290" s="78"/>
      <c r="G290" s="78"/>
      <c r="H290" s="78"/>
      <c r="I290" s="78"/>
    </row>
    <row r="291" spans="3:9" ht="11.25" customHeight="1">
      <c r="C291" s="78"/>
      <c r="D291" s="78"/>
      <c r="E291" s="78"/>
      <c r="F291" s="78"/>
      <c r="G291" s="78"/>
      <c r="H291" s="78"/>
      <c r="I291" s="78"/>
    </row>
    <row r="292" spans="3:9" ht="11.25" customHeight="1">
      <c r="C292" s="78"/>
      <c r="D292" s="78"/>
      <c r="E292" s="78"/>
      <c r="F292" s="78"/>
      <c r="G292" s="78"/>
      <c r="H292" s="78"/>
      <c r="I292" s="78"/>
    </row>
    <row r="293" spans="3:9" ht="11.25" customHeight="1">
      <c r="C293" s="78"/>
      <c r="D293" s="78"/>
      <c r="E293" s="78"/>
      <c r="F293" s="78"/>
      <c r="G293" s="78"/>
      <c r="H293" s="78"/>
      <c r="I293" s="78"/>
    </row>
    <row r="294" spans="3:9" ht="11.25" customHeight="1">
      <c r="C294" s="78"/>
      <c r="D294" s="78"/>
      <c r="E294" s="78"/>
      <c r="F294" s="78"/>
      <c r="G294" s="78"/>
      <c r="H294" s="78"/>
      <c r="I294" s="78"/>
    </row>
    <row r="295" spans="3:9" ht="11.25" customHeight="1">
      <c r="C295" s="78"/>
      <c r="D295" s="78"/>
      <c r="E295" s="78"/>
      <c r="F295" s="78"/>
      <c r="G295" s="78"/>
      <c r="H295" s="78"/>
      <c r="I295" s="78"/>
    </row>
    <row r="296" spans="3:9" ht="11.25" customHeight="1">
      <c r="C296" s="78"/>
      <c r="D296" s="78"/>
      <c r="E296" s="78"/>
      <c r="F296" s="78"/>
      <c r="G296" s="78"/>
      <c r="H296" s="78"/>
      <c r="I296" s="78"/>
    </row>
    <row r="297" spans="3:9" ht="11.25" customHeight="1">
      <c r="C297" s="78"/>
      <c r="D297" s="78"/>
      <c r="E297" s="78"/>
      <c r="F297" s="78"/>
      <c r="G297" s="78"/>
      <c r="H297" s="78"/>
      <c r="I297" s="78"/>
    </row>
    <row r="311" spans="19:20" ht="11.25" customHeight="1">
      <c r="S311" s="53"/>
      <c r="T311" s="53"/>
    </row>
    <row r="312" spans="19:20" ht="11.25" customHeight="1">
      <c r="S312" s="53"/>
      <c r="T312" s="53"/>
    </row>
    <row r="313" spans="19:20" ht="11.25" customHeight="1">
      <c r="S313" s="53"/>
      <c r="T313" s="53"/>
    </row>
    <row r="314" spans="19:20" ht="11.25" customHeight="1">
      <c r="S314" s="53"/>
      <c r="T314" s="53"/>
    </row>
    <row r="315" spans="19:20" ht="11.25" customHeight="1">
      <c r="S315" s="53"/>
      <c r="T315" s="53"/>
    </row>
    <row r="316" spans="19:20" ht="11.25" customHeight="1">
      <c r="S316" s="53"/>
      <c r="T316" s="53"/>
    </row>
    <row r="317" spans="19:20" ht="11.25" customHeight="1">
      <c r="S317" s="53"/>
      <c r="T317" s="53"/>
    </row>
    <row r="318" spans="19:20" ht="11.25" customHeight="1">
      <c r="S318" s="53"/>
      <c r="T318" s="53"/>
    </row>
    <row r="319" spans="19:20" ht="11.25" customHeight="1">
      <c r="S319" s="53"/>
      <c r="T319" s="53"/>
    </row>
    <row r="320" spans="19:20" ht="11.25" customHeight="1">
      <c r="S320" s="53"/>
      <c r="T320" s="53"/>
    </row>
    <row r="321" spans="18:20" ht="11.25" customHeight="1">
      <c r="S321" s="53"/>
      <c r="T321" s="53"/>
    </row>
    <row r="322" spans="18:20" ht="11.25" customHeight="1">
      <c r="S322" s="53"/>
      <c r="T322" s="53"/>
    </row>
    <row r="323" spans="18:20" ht="11.25" customHeight="1">
      <c r="S323" s="53"/>
      <c r="T323" s="53"/>
    </row>
    <row r="324" spans="18:20" ht="11.25" customHeight="1">
      <c r="S324" s="53"/>
      <c r="T324" s="53"/>
    </row>
    <row r="325" spans="18:20" ht="11.25" customHeight="1">
      <c r="S325" s="53"/>
      <c r="T325" s="53"/>
    </row>
    <row r="326" spans="18:20" ht="11.25" customHeight="1">
      <c r="S326" s="53"/>
      <c r="T326" s="53"/>
    </row>
    <row r="327" spans="18:20" ht="11.25" customHeight="1">
      <c r="S327" s="53"/>
      <c r="T327" s="53"/>
    </row>
    <row r="328" spans="18:20" ht="11.25" customHeight="1">
      <c r="S328" s="53"/>
      <c r="T328" s="53"/>
    </row>
    <row r="329" spans="18:20" ht="11.25" customHeight="1">
      <c r="S329" s="53"/>
      <c r="T329" s="53"/>
    </row>
    <row r="330" spans="18:20" ht="11.25" customHeight="1">
      <c r="S330" s="53"/>
      <c r="T330" s="53"/>
    </row>
    <row r="331" spans="18:20" ht="11.25" customHeight="1">
      <c r="S331" s="53"/>
      <c r="T331" s="53"/>
    </row>
    <row r="332" spans="18:20" ht="11.25" customHeight="1">
      <c r="S332" s="53"/>
      <c r="T332" s="53"/>
    </row>
    <row r="333" spans="18:20" ht="11.25" customHeight="1">
      <c r="S333" s="53"/>
      <c r="T333" s="53"/>
    </row>
    <row r="334" spans="18:20" ht="11.25" customHeight="1">
      <c r="S334" s="53"/>
      <c r="T334" s="53"/>
    </row>
    <row r="335" spans="18:20" ht="11.25" customHeight="1">
      <c r="S335" s="53"/>
      <c r="T335" s="53"/>
    </row>
    <row r="336" spans="18:20" ht="11.25" customHeight="1">
      <c r="R336" s="53"/>
      <c r="S336" s="53"/>
      <c r="T336" s="53"/>
    </row>
    <row r="337" spans="18:20" ht="11.25" customHeight="1">
      <c r="R337" s="53"/>
      <c r="S337" s="53"/>
      <c r="T337" s="53"/>
    </row>
    <row r="338" spans="18:20" ht="11.25" customHeight="1">
      <c r="R338" s="53"/>
      <c r="S338" s="53"/>
      <c r="T338" s="53"/>
    </row>
    <row r="339" spans="18:20" ht="11.25" customHeight="1">
      <c r="R339" s="53"/>
      <c r="S339" s="53"/>
      <c r="T339" s="53"/>
    </row>
    <row r="340" spans="18:20" ht="11.25" customHeight="1">
      <c r="R340" s="53"/>
      <c r="S340" s="53"/>
      <c r="T340" s="53"/>
    </row>
    <row r="341" spans="18:20" ht="11.25" customHeight="1">
      <c r="R341" s="53"/>
      <c r="S341" s="53"/>
      <c r="T341" s="53"/>
    </row>
    <row r="342" spans="18:20" ht="11.25" customHeight="1">
      <c r="R342" s="53"/>
      <c r="S342" s="53"/>
      <c r="T342" s="53"/>
    </row>
    <row r="343" spans="18:20" ht="11.25" customHeight="1">
      <c r="R343" s="53"/>
      <c r="S343" s="53"/>
      <c r="T343" s="53"/>
    </row>
    <row r="344" spans="18:20" ht="11.25" customHeight="1">
      <c r="R344" s="53"/>
      <c r="S344" s="53"/>
      <c r="T344" s="53"/>
    </row>
    <row r="345" spans="18:20" ht="11.25" customHeight="1">
      <c r="R345" s="53"/>
      <c r="S345" s="53"/>
      <c r="T345" s="53"/>
    </row>
    <row r="346" spans="18:20" ht="11.25" customHeight="1">
      <c r="R346" s="53"/>
      <c r="S346" s="53"/>
      <c r="T346" s="53"/>
    </row>
    <row r="347" spans="18:20" ht="11.25" customHeight="1">
      <c r="R347" s="53"/>
      <c r="S347" s="53"/>
      <c r="T347" s="53"/>
    </row>
    <row r="348" spans="18:20" ht="11.25" customHeight="1">
      <c r="R348" s="53"/>
      <c r="S348" s="53"/>
      <c r="T348" s="53"/>
    </row>
    <row r="349" spans="18:20" ht="11.25" customHeight="1">
      <c r="R349" s="53"/>
      <c r="S349" s="53"/>
      <c r="T349" s="53"/>
    </row>
    <row r="350" spans="18:20" ht="11.25" customHeight="1">
      <c r="R350" s="53"/>
      <c r="S350" s="53"/>
      <c r="T350" s="53"/>
    </row>
    <row r="351" spans="18:20" ht="11.25" customHeight="1">
      <c r="R351" s="53"/>
      <c r="S351" s="53"/>
      <c r="T351" s="53"/>
    </row>
    <row r="352" spans="18:20" ht="11.25" customHeight="1">
      <c r="R352" s="53"/>
      <c r="S352" s="53"/>
      <c r="T352" s="53"/>
    </row>
    <row r="353" spans="18:20" ht="11.25" customHeight="1">
      <c r="R353" s="53"/>
      <c r="S353" s="53"/>
      <c r="T353" s="53"/>
    </row>
    <row r="354" spans="18:20" ht="11.25" customHeight="1">
      <c r="R354" s="53"/>
      <c r="S354" s="53"/>
      <c r="T354" s="53"/>
    </row>
    <row r="355" spans="18:20" ht="11.25" customHeight="1">
      <c r="R355" s="53"/>
      <c r="S355" s="53"/>
      <c r="T355" s="53"/>
    </row>
    <row r="356" spans="18:20" ht="11.25" customHeight="1">
      <c r="R356" s="53"/>
      <c r="S356" s="53"/>
      <c r="T356" s="53"/>
    </row>
    <row r="357" spans="18:20" ht="11.25" customHeight="1">
      <c r="R357" s="53"/>
      <c r="S357" s="53"/>
      <c r="T357" s="53"/>
    </row>
    <row r="358" spans="18:20" ht="11.25" customHeight="1">
      <c r="R358" s="53"/>
      <c r="S358" s="53"/>
      <c r="T358" s="53"/>
    </row>
    <row r="359" spans="18:20" ht="11.25" customHeight="1">
      <c r="R359" s="53"/>
      <c r="S359" s="53"/>
      <c r="T359" s="53"/>
    </row>
    <row r="360" spans="18:20" ht="11.25" customHeight="1">
      <c r="R360" s="53"/>
      <c r="S360" s="53"/>
      <c r="T360" s="53"/>
    </row>
    <row r="361" spans="18:20" ht="11.25" customHeight="1">
      <c r="R361" s="53"/>
      <c r="S361" s="53"/>
      <c r="T361" s="53"/>
    </row>
  </sheetData>
  <sortState ref="C68:AZ77">
    <sortCondition descending="1" ref="AX68:AX77"/>
    <sortCondition ref="AY68:AY77"/>
    <sortCondition ref="AZ68:AZ77"/>
  </sortState>
  <mergeCells count="1">
    <mergeCell ref="C79:O79"/>
  </mergeCells>
  <pageMargins left="0.75" right="0.75" top="1" bottom="1"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6" width="15.7109375" style="5" customWidth="1"/>
    <col min="17" max="16384" width="9.140625" style="5"/>
  </cols>
  <sheetData>
    <row r="1" spans="1:21" ht="12" customHeight="1">
      <c r="A1" s="3" t="s">
        <v>290</v>
      </c>
      <c r="B1" s="3" t="s">
        <v>291</v>
      </c>
      <c r="C1" s="4" t="s">
        <v>292</v>
      </c>
      <c r="D1" s="4" t="s">
        <v>281</v>
      </c>
      <c r="E1" s="4" t="s">
        <v>282</v>
      </c>
      <c r="F1" s="4" t="s">
        <v>571</v>
      </c>
      <c r="G1" s="4"/>
      <c r="H1" s="50"/>
    </row>
    <row r="2" spans="1:21" ht="12" customHeight="1">
      <c r="A2" s="6" t="s">
        <v>293</v>
      </c>
      <c r="B2" s="6" t="s">
        <v>294</v>
      </c>
      <c r="C2" s="30">
        <v>7.9</v>
      </c>
      <c r="D2" s="33"/>
      <c r="E2" s="6">
        <v>3</v>
      </c>
      <c r="F2" s="9"/>
      <c r="G2" s="9"/>
      <c r="H2" s="9"/>
    </row>
    <row r="3" spans="1:21" ht="12" customHeight="1">
      <c r="A3" s="6" t="s">
        <v>295</v>
      </c>
      <c r="B3" s="6" t="s">
        <v>296</v>
      </c>
      <c r="C3" s="30">
        <v>9.4</v>
      </c>
      <c r="D3" s="33"/>
      <c r="E3" s="6">
        <v>3</v>
      </c>
      <c r="F3" s="9"/>
      <c r="G3" s="9"/>
      <c r="H3" s="9"/>
      <c r="I3" s="51" t="s">
        <v>821</v>
      </c>
    </row>
    <row r="4" spans="1:21" ht="12" customHeight="1">
      <c r="A4" s="6" t="s">
        <v>297</v>
      </c>
      <c r="B4" s="6" t="s">
        <v>298</v>
      </c>
      <c r="C4" s="30">
        <v>4.8</v>
      </c>
      <c r="D4" s="33"/>
      <c r="E4" s="6">
        <v>2</v>
      </c>
      <c r="F4" s="9"/>
      <c r="G4" s="9"/>
      <c r="H4" s="9"/>
      <c r="I4" s="51" t="s">
        <v>822</v>
      </c>
    </row>
    <row r="5" spans="1:21" s="10" customFormat="1" ht="12" customHeight="1">
      <c r="A5" s="6" t="s">
        <v>238</v>
      </c>
      <c r="B5" s="6" t="s">
        <v>239</v>
      </c>
      <c r="C5" s="30">
        <v>4.3</v>
      </c>
      <c r="D5" s="33"/>
      <c r="E5" s="6">
        <v>2</v>
      </c>
      <c r="F5" s="9"/>
      <c r="G5" s="9"/>
      <c r="H5" s="9"/>
      <c r="I5" s="26"/>
      <c r="J5" s="5"/>
      <c r="K5" s="5"/>
      <c r="Q5" s="5"/>
      <c r="R5" s="5"/>
      <c r="S5" s="5"/>
      <c r="T5" s="5"/>
      <c r="U5" s="5"/>
    </row>
    <row r="6" spans="1:21" ht="15">
      <c r="A6" s="6" t="s">
        <v>240</v>
      </c>
      <c r="B6" s="6" t="s">
        <v>170</v>
      </c>
      <c r="C6" s="30">
        <v>3</v>
      </c>
      <c r="D6" s="33"/>
      <c r="E6" s="6">
        <v>2</v>
      </c>
      <c r="F6" s="9"/>
      <c r="G6" s="9"/>
      <c r="H6" s="9"/>
      <c r="I6" s="31" t="s">
        <v>992</v>
      </c>
    </row>
    <row r="7" spans="1:21" ht="12" customHeight="1">
      <c r="A7" s="6" t="s">
        <v>171</v>
      </c>
      <c r="B7" s="6" t="s">
        <v>172</v>
      </c>
      <c r="C7" s="30">
        <v>5.4</v>
      </c>
      <c r="D7" s="33"/>
      <c r="E7" s="6">
        <v>3</v>
      </c>
      <c r="F7" s="9"/>
      <c r="G7" s="9"/>
      <c r="H7" s="9"/>
      <c r="I7" s="12" t="s">
        <v>938</v>
      </c>
    </row>
    <row r="8" spans="1:21" ht="12" customHeight="1">
      <c r="A8" s="6" t="s">
        <v>173</v>
      </c>
      <c r="B8" s="6" t="s">
        <v>174</v>
      </c>
      <c r="C8" s="30">
        <v>2.1</v>
      </c>
      <c r="D8" s="33"/>
      <c r="E8" s="6">
        <v>2</v>
      </c>
      <c r="F8" s="9"/>
      <c r="G8" s="9"/>
      <c r="H8" s="9"/>
      <c r="I8" s="26"/>
      <c r="L8" s="11"/>
    </row>
    <row r="9" spans="1:21" ht="12" customHeight="1">
      <c r="A9" s="6" t="s">
        <v>175</v>
      </c>
      <c r="B9" s="6" t="s">
        <v>176</v>
      </c>
      <c r="C9" s="30">
        <v>6</v>
      </c>
      <c r="D9" s="33"/>
      <c r="E9" s="6">
        <v>3</v>
      </c>
      <c r="F9" s="9"/>
      <c r="G9" s="9"/>
      <c r="H9" s="9"/>
      <c r="I9" s="11"/>
      <c r="L9" s="12"/>
    </row>
    <row r="10" spans="1:21" ht="12" customHeight="1">
      <c r="A10" s="6" t="s">
        <v>177</v>
      </c>
      <c r="B10" s="6" t="s">
        <v>178</v>
      </c>
      <c r="C10" s="30">
        <v>7.4</v>
      </c>
      <c r="D10" s="33"/>
      <c r="E10" s="6">
        <v>3</v>
      </c>
      <c r="F10" s="9"/>
      <c r="G10" s="9"/>
      <c r="H10" s="9"/>
      <c r="I10" s="12"/>
      <c r="L10" s="13"/>
    </row>
    <row r="11" spans="1:21" ht="12" customHeight="1">
      <c r="A11" s="6" t="s">
        <v>179</v>
      </c>
      <c r="B11" s="6" t="s">
        <v>180</v>
      </c>
      <c r="C11" s="30">
        <v>9.9</v>
      </c>
      <c r="D11" s="33"/>
      <c r="E11" s="6">
        <v>3</v>
      </c>
      <c r="F11" s="9"/>
      <c r="G11" s="9"/>
      <c r="H11" s="9"/>
      <c r="L11" s="11"/>
    </row>
    <row r="12" spans="1:21" ht="12" customHeight="1">
      <c r="A12" s="14" t="s">
        <v>181</v>
      </c>
      <c r="B12" s="14" t="s">
        <v>182</v>
      </c>
      <c r="C12" s="30">
        <v>2.6</v>
      </c>
      <c r="D12" s="33"/>
      <c r="E12" s="6">
        <v>2</v>
      </c>
      <c r="F12" s="9"/>
      <c r="G12" s="9"/>
      <c r="H12" s="9"/>
      <c r="L12" s="12"/>
    </row>
    <row r="13" spans="1:21" ht="12" customHeight="1">
      <c r="A13" s="14" t="s">
        <v>183</v>
      </c>
      <c r="B13" s="14" t="s">
        <v>184</v>
      </c>
      <c r="C13" s="30">
        <v>7.5</v>
      </c>
      <c r="D13" s="33"/>
      <c r="E13" s="6">
        <v>3</v>
      </c>
      <c r="F13" s="9"/>
      <c r="G13" s="9"/>
      <c r="H13" s="9"/>
      <c r="L13" s="13"/>
    </row>
    <row r="14" spans="1:21" ht="12" customHeight="1">
      <c r="A14" s="14" t="s">
        <v>185</v>
      </c>
      <c r="B14" s="14" t="s">
        <v>186</v>
      </c>
      <c r="C14" s="30">
        <v>12.7</v>
      </c>
      <c r="D14" s="33"/>
      <c r="E14" s="6">
        <v>4</v>
      </c>
      <c r="F14" s="9"/>
      <c r="G14" s="9"/>
      <c r="H14" s="9"/>
      <c r="L14" s="11"/>
    </row>
    <row r="15" spans="1:21" ht="12" customHeight="1">
      <c r="A15" s="14" t="s">
        <v>187</v>
      </c>
      <c r="B15" s="14" t="s">
        <v>188</v>
      </c>
      <c r="C15" s="30">
        <v>12.2</v>
      </c>
      <c r="D15" s="33"/>
      <c r="E15" s="6">
        <v>4</v>
      </c>
      <c r="F15" s="9"/>
      <c r="G15" s="9"/>
      <c r="H15" s="9"/>
      <c r="L15" s="12"/>
    </row>
    <row r="16" spans="1:21" ht="12" customHeight="1">
      <c r="A16" s="14" t="s">
        <v>189</v>
      </c>
      <c r="B16" s="14" t="s">
        <v>190</v>
      </c>
      <c r="C16" s="30">
        <v>15.9</v>
      </c>
      <c r="D16" s="33"/>
      <c r="E16" s="6">
        <v>5</v>
      </c>
      <c r="F16" s="9"/>
      <c r="G16" s="9"/>
      <c r="H16" s="9"/>
      <c r="J16" s="6"/>
      <c r="K16" s="6"/>
    </row>
    <row r="17" spans="1:16" ht="12" customHeight="1">
      <c r="A17" s="14" t="s">
        <v>191</v>
      </c>
      <c r="B17" s="14" t="s">
        <v>192</v>
      </c>
      <c r="C17" s="30">
        <v>6.9</v>
      </c>
      <c r="D17" s="33"/>
      <c r="E17" s="6">
        <v>3</v>
      </c>
      <c r="F17" s="9"/>
      <c r="G17" s="9"/>
      <c r="H17" s="9"/>
      <c r="I17" s="10" t="s">
        <v>996</v>
      </c>
      <c r="J17" s="6"/>
      <c r="K17" s="6"/>
    </row>
    <row r="18" spans="1:16" ht="12" customHeight="1">
      <c r="A18" s="14" t="s">
        <v>193</v>
      </c>
      <c r="B18" s="14" t="s">
        <v>194</v>
      </c>
      <c r="C18" s="30">
        <v>12</v>
      </c>
      <c r="D18" s="33"/>
      <c r="E18" s="6">
        <v>4</v>
      </c>
      <c r="F18" s="9"/>
      <c r="G18" s="9"/>
      <c r="H18" s="46" t="s">
        <v>644</v>
      </c>
      <c r="I18" s="166" t="s">
        <v>997</v>
      </c>
      <c r="J18" s="176">
        <v>1</v>
      </c>
      <c r="K18" s="182" t="s">
        <v>1022</v>
      </c>
      <c r="L18" s="35">
        <f>PERCENTILE(C$2:C$319,0)</f>
        <v>-5.8</v>
      </c>
      <c r="M18" s="29" t="s">
        <v>883</v>
      </c>
    </row>
    <row r="19" spans="1:16" ht="12" customHeight="1">
      <c r="A19" s="14" t="s">
        <v>195</v>
      </c>
      <c r="B19" s="14" t="s">
        <v>196</v>
      </c>
      <c r="C19" s="30">
        <v>25.5</v>
      </c>
      <c r="D19" s="33"/>
      <c r="E19" s="6">
        <v>5</v>
      </c>
      <c r="F19" s="9"/>
      <c r="G19" s="9"/>
      <c r="H19" s="9"/>
      <c r="I19" s="29" t="s">
        <v>919</v>
      </c>
      <c r="J19" s="98">
        <v>2</v>
      </c>
      <c r="K19" s="170" t="s">
        <v>1009</v>
      </c>
      <c r="L19" s="35">
        <f>PERCENTILE(C$2:C$319,0.2)</f>
        <v>6.2</v>
      </c>
      <c r="M19" s="29" t="s">
        <v>878</v>
      </c>
    </row>
    <row r="20" spans="1:16" ht="12" customHeight="1">
      <c r="A20" s="14" t="s">
        <v>197</v>
      </c>
      <c r="B20" s="14" t="s">
        <v>225</v>
      </c>
      <c r="C20" s="30">
        <v>27.1</v>
      </c>
      <c r="D20" s="33"/>
      <c r="E20" s="6">
        <v>5</v>
      </c>
      <c r="F20" s="9"/>
      <c r="G20" s="9"/>
      <c r="H20" s="9"/>
      <c r="I20" s="29" t="s">
        <v>921</v>
      </c>
      <c r="J20" s="103">
        <v>3</v>
      </c>
      <c r="K20" s="170" t="s">
        <v>1010</v>
      </c>
      <c r="L20" s="35">
        <f>PERCENTILE(C$2:C$319,0.4)</f>
        <v>9.8000000000000007</v>
      </c>
      <c r="M20" s="29" t="s">
        <v>879</v>
      </c>
      <c r="N20" s="36"/>
      <c r="O20" s="36"/>
      <c r="P20" s="36"/>
    </row>
    <row r="21" spans="1:16" ht="12" customHeight="1">
      <c r="A21" s="14" t="s">
        <v>198</v>
      </c>
      <c r="B21" s="14" t="s">
        <v>199</v>
      </c>
      <c r="C21" s="30">
        <v>28.8</v>
      </c>
      <c r="D21" s="33"/>
      <c r="E21" s="6">
        <v>5</v>
      </c>
      <c r="F21" s="9"/>
      <c r="G21" s="9"/>
      <c r="H21" s="9"/>
      <c r="I21" s="29" t="s">
        <v>922</v>
      </c>
      <c r="J21" s="99">
        <v>4</v>
      </c>
      <c r="K21" s="170" t="s">
        <v>1006</v>
      </c>
      <c r="L21" s="35">
        <f>PERCENTILE(C$2:C$319,0.6)</f>
        <v>13</v>
      </c>
      <c r="M21" s="29" t="s">
        <v>880</v>
      </c>
      <c r="N21" s="36"/>
      <c r="O21" s="36"/>
      <c r="P21" s="36"/>
    </row>
    <row r="22" spans="1:16" ht="12" customHeight="1">
      <c r="A22" s="14" t="s">
        <v>200</v>
      </c>
      <c r="B22" s="14" t="s">
        <v>201</v>
      </c>
      <c r="C22" s="30">
        <v>33.200000000000003</v>
      </c>
      <c r="D22" s="33"/>
      <c r="E22" s="6">
        <v>6</v>
      </c>
      <c r="F22" s="9"/>
      <c r="G22" s="9"/>
      <c r="H22" s="9"/>
      <c r="I22" s="29" t="s">
        <v>998</v>
      </c>
      <c r="J22" s="100">
        <v>5</v>
      </c>
      <c r="K22" s="170" t="s">
        <v>1005</v>
      </c>
      <c r="L22" s="35">
        <f>PERCENTILE(C$2:C$319,0.8)</f>
        <v>18.399999999999999</v>
      </c>
      <c r="M22" s="29" t="s">
        <v>881</v>
      </c>
      <c r="N22" s="36"/>
      <c r="O22" s="37"/>
      <c r="P22" s="36"/>
    </row>
    <row r="23" spans="1:16" ht="12" customHeight="1">
      <c r="A23" s="14" t="s">
        <v>202</v>
      </c>
      <c r="B23" s="14" t="s">
        <v>203</v>
      </c>
      <c r="C23" s="30">
        <v>28</v>
      </c>
      <c r="D23" s="33"/>
      <c r="E23" s="6">
        <v>5</v>
      </c>
      <c r="F23" s="5"/>
      <c r="G23" s="9"/>
      <c r="H23" s="5"/>
      <c r="I23" s="29" t="s">
        <v>990</v>
      </c>
      <c r="J23" s="168">
        <v>6</v>
      </c>
      <c r="K23" s="170" t="s">
        <v>1008</v>
      </c>
      <c r="L23" s="35">
        <f>PERCENTILE(C$2:C$319,1)</f>
        <v>57.7</v>
      </c>
      <c r="M23" s="102" t="s">
        <v>882</v>
      </c>
      <c r="N23" s="36"/>
      <c r="O23" s="43"/>
      <c r="P23" s="36"/>
    </row>
    <row r="24" spans="1:16" ht="12" customHeight="1">
      <c r="A24" s="14" t="s">
        <v>204</v>
      </c>
      <c r="B24" s="14" t="s">
        <v>205</v>
      </c>
      <c r="C24" s="30">
        <v>23.5</v>
      </c>
      <c r="D24" s="33"/>
      <c r="E24" s="6">
        <v>5</v>
      </c>
      <c r="F24" s="5"/>
      <c r="G24" s="9"/>
      <c r="H24" s="5"/>
      <c r="I24" s="5" t="s">
        <v>237</v>
      </c>
      <c r="J24" s="101" t="s">
        <v>245</v>
      </c>
      <c r="K24" s="171"/>
      <c r="M24" s="38"/>
      <c r="N24" s="36"/>
      <c r="O24" s="43"/>
      <c r="P24" s="39"/>
    </row>
    <row r="25" spans="1:16" ht="12" customHeight="1">
      <c r="A25" s="14" t="s">
        <v>206</v>
      </c>
      <c r="B25" s="14" t="s">
        <v>226</v>
      </c>
      <c r="C25" s="30">
        <v>30</v>
      </c>
      <c r="D25" s="33"/>
      <c r="E25" s="6">
        <v>6</v>
      </c>
      <c r="F25" s="5"/>
      <c r="G25" s="9"/>
      <c r="H25" s="5"/>
      <c r="M25" s="38"/>
      <c r="N25" s="36"/>
      <c r="O25" s="40"/>
      <c r="P25" s="36"/>
    </row>
    <row r="26" spans="1:16" ht="12" customHeight="1">
      <c r="A26" s="6" t="s">
        <v>207</v>
      </c>
      <c r="B26" s="6" t="s">
        <v>208</v>
      </c>
      <c r="C26" s="30">
        <v>27</v>
      </c>
      <c r="D26" s="33"/>
      <c r="E26" s="6">
        <v>5</v>
      </c>
      <c r="F26" s="5"/>
      <c r="G26" s="9"/>
      <c r="H26" s="10" t="s">
        <v>645</v>
      </c>
      <c r="I26" s="66"/>
      <c r="M26" s="38"/>
      <c r="N26" s="36"/>
      <c r="O26" s="40"/>
      <c r="P26" s="36"/>
    </row>
    <row r="27" spans="1:16" ht="12" customHeight="1">
      <c r="A27" s="6" t="s">
        <v>209</v>
      </c>
      <c r="B27" s="6" t="s">
        <v>242</v>
      </c>
      <c r="C27" s="30">
        <v>7.9</v>
      </c>
      <c r="D27" s="33"/>
      <c r="E27" s="6">
        <v>3</v>
      </c>
      <c r="F27" s="32"/>
      <c r="G27" s="9"/>
      <c r="H27" s="32"/>
      <c r="I27" s="29" t="s">
        <v>983</v>
      </c>
      <c r="J27" s="6"/>
      <c r="K27" s="6"/>
      <c r="M27" s="38"/>
      <c r="N27" s="36"/>
      <c r="O27" s="40"/>
      <c r="P27" s="36"/>
    </row>
    <row r="28" spans="1:16" ht="12" customHeight="1">
      <c r="A28" s="6" t="s">
        <v>243</v>
      </c>
      <c r="B28" s="6" t="s">
        <v>244</v>
      </c>
      <c r="C28" s="30">
        <v>4.7</v>
      </c>
      <c r="D28" s="33"/>
      <c r="E28" s="6">
        <v>2</v>
      </c>
      <c r="F28" s="9"/>
      <c r="G28" s="9"/>
      <c r="H28" s="32"/>
      <c r="J28" s="6"/>
      <c r="K28" s="6"/>
      <c r="M28" s="38"/>
      <c r="N28" s="42"/>
      <c r="O28" s="36"/>
      <c r="P28" s="36"/>
    </row>
    <row r="29" spans="1:16" ht="12" customHeight="1">
      <c r="A29" s="6" t="s">
        <v>358</v>
      </c>
      <c r="B29" s="6" t="s">
        <v>359</v>
      </c>
      <c r="C29" s="30">
        <v>9.6</v>
      </c>
      <c r="D29" s="33"/>
      <c r="E29" s="6">
        <v>3</v>
      </c>
      <c r="F29" s="9"/>
      <c r="G29" s="9"/>
      <c r="H29" s="9"/>
      <c r="M29" s="38"/>
      <c r="N29" s="41"/>
      <c r="O29" s="36"/>
      <c r="P29" s="36"/>
    </row>
    <row r="30" spans="1:16" ht="12" customHeight="1">
      <c r="A30" s="6" t="s">
        <v>360</v>
      </c>
      <c r="B30" s="6" t="s">
        <v>361</v>
      </c>
      <c r="C30" s="30">
        <v>9.8000000000000007</v>
      </c>
      <c r="D30" s="33"/>
      <c r="E30" s="6">
        <v>3</v>
      </c>
      <c r="F30" s="9"/>
      <c r="G30" s="9"/>
      <c r="H30" s="46" t="s">
        <v>646</v>
      </c>
      <c r="M30" s="36"/>
      <c r="N30" s="36"/>
      <c r="O30" s="36"/>
      <c r="P30" s="36"/>
    </row>
    <row r="31" spans="1:16" ht="12" customHeight="1">
      <c r="A31" s="6" t="s">
        <v>362</v>
      </c>
      <c r="B31" s="6" t="s">
        <v>363</v>
      </c>
      <c r="C31" s="30">
        <v>9.6999999999999993</v>
      </c>
      <c r="D31" s="33"/>
      <c r="E31" s="6">
        <v>3</v>
      </c>
      <c r="F31" s="9"/>
      <c r="G31" s="9"/>
      <c r="H31" s="9"/>
      <c r="I31" s="18" t="s">
        <v>933</v>
      </c>
      <c r="L31" s="6"/>
      <c r="M31" s="36"/>
      <c r="N31" s="36"/>
      <c r="O31" s="36"/>
      <c r="P31" s="36"/>
    </row>
    <row r="32" spans="1:16" ht="12" customHeight="1">
      <c r="A32" s="6" t="s">
        <v>364</v>
      </c>
      <c r="B32" s="6" t="s">
        <v>365</v>
      </c>
      <c r="C32" s="30">
        <v>9.5</v>
      </c>
      <c r="D32" s="33"/>
      <c r="E32" s="6">
        <v>3</v>
      </c>
      <c r="F32" s="9"/>
      <c r="G32" s="9"/>
      <c r="H32" s="9"/>
      <c r="L32" s="16"/>
      <c r="M32" s="36"/>
      <c r="N32" s="36"/>
      <c r="O32" s="36"/>
      <c r="P32" s="36"/>
    </row>
    <row r="33" spans="1:16" ht="12" customHeight="1">
      <c r="A33" s="6" t="s">
        <v>366</v>
      </c>
      <c r="B33" s="6" t="s">
        <v>367</v>
      </c>
      <c r="C33" s="30">
        <v>10.9</v>
      </c>
      <c r="D33" s="33"/>
      <c r="E33" s="6">
        <v>4</v>
      </c>
      <c r="F33" s="9"/>
      <c r="G33" s="9"/>
      <c r="H33" s="46" t="s">
        <v>647</v>
      </c>
      <c r="L33" s="16"/>
      <c r="M33" s="36"/>
      <c r="N33" s="36"/>
      <c r="O33" s="36"/>
      <c r="P33" s="36"/>
    </row>
    <row r="34" spans="1:16" ht="12" customHeight="1">
      <c r="A34" s="6" t="s">
        <v>368</v>
      </c>
      <c r="B34" s="6" t="s">
        <v>369</v>
      </c>
      <c r="C34" s="30">
        <v>5.2</v>
      </c>
      <c r="D34" s="33"/>
      <c r="E34" s="6">
        <v>3</v>
      </c>
      <c r="F34" s="9"/>
      <c r="G34" s="9"/>
      <c r="H34" s="9"/>
      <c r="I34" t="s">
        <v>984</v>
      </c>
      <c r="J34" s="16"/>
      <c r="K34" s="16"/>
      <c r="L34" s="16"/>
      <c r="M34" s="36"/>
      <c r="N34" s="36"/>
      <c r="O34" s="36"/>
      <c r="P34" s="36"/>
    </row>
    <row r="35" spans="1:16" ht="12" customHeight="1">
      <c r="A35" s="6" t="s">
        <v>370</v>
      </c>
      <c r="B35" s="6" t="s">
        <v>371</v>
      </c>
      <c r="C35" s="30">
        <v>8.6999999999999993</v>
      </c>
      <c r="D35" s="33"/>
      <c r="E35" s="6">
        <v>3</v>
      </c>
      <c r="F35" s="9"/>
      <c r="G35" s="9"/>
      <c r="H35" s="9"/>
      <c r="J35" s="16"/>
      <c r="K35" s="16"/>
      <c r="L35" s="16"/>
      <c r="M35" s="36"/>
      <c r="N35" s="36"/>
      <c r="O35" s="36"/>
      <c r="P35" s="36"/>
    </row>
    <row r="36" spans="1:16" ht="12" customHeight="1">
      <c r="A36" s="6" t="s">
        <v>372</v>
      </c>
      <c r="B36" s="6" t="s">
        <v>373</v>
      </c>
      <c r="C36" s="30">
        <v>10.7</v>
      </c>
      <c r="D36" s="33"/>
      <c r="E36" s="6">
        <v>4</v>
      </c>
      <c r="F36" s="9"/>
      <c r="G36" s="9"/>
      <c r="H36" s="9"/>
      <c r="I36" s="66"/>
      <c r="J36" s="16"/>
      <c r="K36" s="16"/>
      <c r="L36" s="16"/>
      <c r="M36" s="36"/>
      <c r="N36" s="36"/>
      <c r="O36" s="36"/>
      <c r="P36" s="36"/>
    </row>
    <row r="37" spans="1:16" ht="12" customHeight="1">
      <c r="A37" s="6" t="s">
        <v>374</v>
      </c>
      <c r="B37" s="6" t="s">
        <v>375</v>
      </c>
      <c r="C37" s="30">
        <v>8.8000000000000007</v>
      </c>
      <c r="D37" s="33"/>
      <c r="E37" s="6">
        <v>3</v>
      </c>
      <c r="F37" s="9"/>
      <c r="G37" s="9"/>
      <c r="H37" s="9"/>
      <c r="J37" s="16"/>
      <c r="K37" s="16"/>
      <c r="L37" s="16"/>
      <c r="M37" s="36"/>
      <c r="N37" s="36"/>
      <c r="O37" s="36"/>
      <c r="P37" s="36"/>
    </row>
    <row r="38" spans="1:16" ht="12" customHeight="1">
      <c r="A38" s="6" t="s">
        <v>376</v>
      </c>
      <c r="B38" s="6" t="s">
        <v>377</v>
      </c>
      <c r="C38" s="30">
        <v>5.7</v>
      </c>
      <c r="D38" s="33"/>
      <c r="E38" s="6">
        <v>3</v>
      </c>
      <c r="F38" s="9"/>
      <c r="G38" s="9"/>
      <c r="H38" s="9"/>
      <c r="I38" s="66"/>
      <c r="J38" s="16"/>
      <c r="K38" s="16"/>
      <c r="L38" s="16"/>
    </row>
    <row r="39" spans="1:16" ht="12" customHeight="1">
      <c r="A39" s="6" t="s">
        <v>378</v>
      </c>
      <c r="B39" s="6" t="s">
        <v>379</v>
      </c>
      <c r="C39" s="30">
        <v>10.6</v>
      </c>
      <c r="D39" s="33"/>
      <c r="E39" s="6">
        <v>4</v>
      </c>
      <c r="F39" s="9"/>
      <c r="G39" s="9"/>
      <c r="H39" s="9"/>
      <c r="I39" s="19"/>
      <c r="J39" s="16"/>
      <c r="K39" s="16"/>
      <c r="L39" s="16"/>
    </row>
    <row r="40" spans="1:16" ht="12" customHeight="1">
      <c r="A40" s="6" t="s">
        <v>380</v>
      </c>
      <c r="B40" s="6" t="s">
        <v>381</v>
      </c>
      <c r="C40" s="30">
        <v>8.1999999999999993</v>
      </c>
      <c r="D40" s="33"/>
      <c r="E40" s="6">
        <v>3</v>
      </c>
      <c r="F40" s="9"/>
      <c r="G40" s="9"/>
      <c r="H40" s="9"/>
      <c r="I40" s="16"/>
      <c r="J40" s="16"/>
      <c r="K40" s="16"/>
      <c r="L40" s="16"/>
    </row>
    <row r="41" spans="1:16" ht="12" customHeight="1">
      <c r="A41" s="6" t="s">
        <v>382</v>
      </c>
      <c r="B41" s="6" t="s">
        <v>383</v>
      </c>
      <c r="C41" s="30">
        <v>10.9</v>
      </c>
      <c r="D41" s="33"/>
      <c r="E41" s="6">
        <v>4</v>
      </c>
      <c r="F41" s="9"/>
      <c r="G41" s="9"/>
      <c r="H41" s="9"/>
      <c r="J41" s="16"/>
      <c r="K41" s="16"/>
      <c r="L41" s="16"/>
    </row>
    <row r="42" spans="1:16" ht="12" customHeight="1">
      <c r="A42" s="6" t="s">
        <v>384</v>
      </c>
      <c r="B42" s="6" t="s">
        <v>385</v>
      </c>
      <c r="C42" s="30">
        <v>11.6</v>
      </c>
      <c r="D42" s="33"/>
      <c r="E42" s="6">
        <v>4</v>
      </c>
      <c r="F42" s="9"/>
      <c r="G42" s="9"/>
      <c r="H42" s="9"/>
      <c r="I42" s="28"/>
      <c r="J42" s="16"/>
      <c r="K42" s="16"/>
      <c r="L42" s="16"/>
    </row>
    <row r="43" spans="1:16" ht="12" customHeight="1">
      <c r="A43" s="6" t="s">
        <v>386</v>
      </c>
      <c r="B43" s="6" t="s">
        <v>387</v>
      </c>
      <c r="C43" s="30">
        <v>5.0999999999999996</v>
      </c>
      <c r="D43" s="33"/>
      <c r="E43" s="6">
        <v>3</v>
      </c>
      <c r="F43" s="9"/>
      <c r="G43" s="9"/>
      <c r="H43" s="9"/>
      <c r="J43" s="16"/>
      <c r="K43" s="16"/>
      <c r="L43" s="16"/>
    </row>
    <row r="44" spans="1:16" ht="12" customHeight="1">
      <c r="A44" s="6" t="s">
        <v>468</v>
      </c>
      <c r="B44" s="6" t="s">
        <v>470</v>
      </c>
      <c r="C44" s="30">
        <v>3.3</v>
      </c>
      <c r="D44" s="33"/>
      <c r="E44" s="6">
        <v>2</v>
      </c>
      <c r="F44" s="9"/>
      <c r="G44" s="9"/>
      <c r="H44" s="9"/>
      <c r="I44" s="20"/>
      <c r="J44" s="16"/>
      <c r="K44" s="16"/>
      <c r="L44" s="16"/>
    </row>
    <row r="45" spans="1:16" ht="12" customHeight="1">
      <c r="A45" s="6" t="s">
        <v>388</v>
      </c>
      <c r="B45" s="6" t="s">
        <v>389</v>
      </c>
      <c r="C45" s="30">
        <v>6.2</v>
      </c>
      <c r="D45" s="33"/>
      <c r="E45" s="6">
        <v>3</v>
      </c>
      <c r="F45" s="9"/>
      <c r="G45" s="9"/>
      <c r="H45" s="9"/>
      <c r="J45" s="16"/>
      <c r="K45" s="16"/>
      <c r="L45" s="16"/>
    </row>
    <row r="46" spans="1:16" ht="12" customHeight="1">
      <c r="A46" s="6" t="s">
        <v>390</v>
      </c>
      <c r="B46" s="6" t="s">
        <v>391</v>
      </c>
      <c r="C46" s="30">
        <v>6.2</v>
      </c>
      <c r="D46" s="33"/>
      <c r="E46" s="6">
        <v>3</v>
      </c>
      <c r="F46" s="9"/>
      <c r="G46" s="9"/>
      <c r="H46" s="9"/>
      <c r="I46" s="21"/>
      <c r="J46" s="16"/>
      <c r="K46" s="16"/>
      <c r="L46" s="16"/>
    </row>
    <row r="47" spans="1:16" ht="12" customHeight="1">
      <c r="A47" s="6" t="s">
        <v>392</v>
      </c>
      <c r="B47" s="6" t="s">
        <v>393</v>
      </c>
      <c r="C47" s="30">
        <v>12.4</v>
      </c>
      <c r="D47" s="33"/>
      <c r="E47" s="6">
        <v>4</v>
      </c>
      <c r="F47" s="9"/>
      <c r="G47" s="9"/>
      <c r="H47" s="9"/>
      <c r="I47" s="22"/>
      <c r="J47" s="16"/>
      <c r="K47" s="16"/>
    </row>
    <row r="48" spans="1:16" ht="12" customHeight="1">
      <c r="A48" s="6" t="s">
        <v>394</v>
      </c>
      <c r="B48" s="6" t="s">
        <v>395</v>
      </c>
      <c r="C48" s="30">
        <v>6.9</v>
      </c>
      <c r="D48" s="33"/>
      <c r="E48" s="6">
        <v>3</v>
      </c>
      <c r="F48" s="9"/>
      <c r="G48" s="9"/>
      <c r="H48" s="9"/>
      <c r="I48" s="16"/>
      <c r="J48" s="16"/>
      <c r="K48" s="16"/>
    </row>
    <row r="49" spans="1:12" ht="12" customHeight="1">
      <c r="A49" s="6" t="s">
        <v>396</v>
      </c>
      <c r="B49" s="6" t="s">
        <v>397</v>
      </c>
      <c r="C49" s="30">
        <v>10.3</v>
      </c>
      <c r="D49" s="33"/>
      <c r="E49" s="6">
        <v>4</v>
      </c>
      <c r="F49" s="9"/>
      <c r="G49" s="9"/>
      <c r="H49" s="9"/>
    </row>
    <row r="50" spans="1:12" ht="12" customHeight="1">
      <c r="A50" s="6" t="s">
        <v>398</v>
      </c>
      <c r="B50" s="6" t="s">
        <v>399</v>
      </c>
      <c r="C50" s="30">
        <v>2.4</v>
      </c>
      <c r="D50" s="33"/>
      <c r="E50" s="6">
        <v>2</v>
      </c>
      <c r="F50" s="9"/>
      <c r="G50" s="9"/>
      <c r="H50" s="9"/>
    </row>
    <row r="51" spans="1:12" ht="12" customHeight="1">
      <c r="A51" s="6" t="s">
        <v>400</v>
      </c>
      <c r="B51" s="6" t="s">
        <v>401</v>
      </c>
      <c r="C51" s="30">
        <v>7.7</v>
      </c>
      <c r="D51" s="33"/>
      <c r="E51" s="6">
        <v>3</v>
      </c>
      <c r="F51" s="9"/>
      <c r="G51" s="9"/>
      <c r="H51" s="9"/>
    </row>
    <row r="52" spans="1:12" ht="12" customHeight="1">
      <c r="A52" s="6" t="s">
        <v>402</v>
      </c>
      <c r="B52" s="6" t="s">
        <v>403</v>
      </c>
      <c r="C52" s="30">
        <v>11.9</v>
      </c>
      <c r="D52" s="33"/>
      <c r="E52" s="6">
        <v>4</v>
      </c>
      <c r="F52" s="9"/>
      <c r="G52" s="9"/>
      <c r="H52" s="9"/>
    </row>
    <row r="53" spans="1:12" ht="12" customHeight="1">
      <c r="A53" s="6" t="s">
        <v>404</v>
      </c>
      <c r="B53" s="6" t="s">
        <v>405</v>
      </c>
      <c r="C53" s="30">
        <v>11.3</v>
      </c>
      <c r="D53" s="33"/>
      <c r="E53" s="6">
        <v>4</v>
      </c>
      <c r="F53" s="9"/>
      <c r="G53" s="9"/>
      <c r="H53" s="9"/>
    </row>
    <row r="54" spans="1:12" ht="12" customHeight="1">
      <c r="A54" s="6" t="s">
        <v>406</v>
      </c>
      <c r="B54" s="6" t="s">
        <v>407</v>
      </c>
      <c r="C54" s="30">
        <v>12.9</v>
      </c>
      <c r="D54" s="33"/>
      <c r="E54" s="6">
        <v>4</v>
      </c>
      <c r="F54" s="9"/>
      <c r="G54" s="9"/>
      <c r="H54" s="9"/>
    </row>
    <row r="55" spans="1:12" ht="12" customHeight="1">
      <c r="A55" s="6" t="s">
        <v>408</v>
      </c>
      <c r="B55" s="6" t="s">
        <v>409</v>
      </c>
      <c r="C55" s="30">
        <v>10.1</v>
      </c>
      <c r="D55" s="33"/>
      <c r="E55" s="6">
        <v>4</v>
      </c>
      <c r="F55" s="9"/>
      <c r="G55" s="9"/>
      <c r="H55" s="9"/>
    </row>
    <row r="56" spans="1:12" ht="12" customHeight="1">
      <c r="A56" s="6" t="s">
        <v>410</v>
      </c>
      <c r="B56" s="6" t="s">
        <v>411</v>
      </c>
      <c r="C56" s="30">
        <v>10.4</v>
      </c>
      <c r="D56" s="33"/>
      <c r="E56" s="6">
        <v>4</v>
      </c>
      <c r="F56" s="9"/>
      <c r="G56" s="9"/>
      <c r="H56" s="9"/>
    </row>
    <row r="57" spans="1:12" ht="12" customHeight="1">
      <c r="A57" s="6" t="s">
        <v>412</v>
      </c>
      <c r="B57" s="6" t="s">
        <v>413</v>
      </c>
      <c r="C57" s="30">
        <v>12.4</v>
      </c>
      <c r="D57" s="33"/>
      <c r="E57" s="6">
        <v>4</v>
      </c>
      <c r="F57" s="9"/>
      <c r="G57" s="9"/>
      <c r="H57" s="9"/>
    </row>
    <row r="58" spans="1:12" ht="12" customHeight="1">
      <c r="A58" s="6" t="s">
        <v>414</v>
      </c>
      <c r="B58" s="6" t="s">
        <v>415</v>
      </c>
      <c r="C58" s="30">
        <v>11.2</v>
      </c>
      <c r="D58" s="33"/>
      <c r="E58" s="6">
        <v>4</v>
      </c>
      <c r="F58" s="9"/>
      <c r="G58" s="9"/>
      <c r="H58" s="9"/>
      <c r="L58" s="16"/>
    </row>
    <row r="59" spans="1:12" ht="12" customHeight="1">
      <c r="A59" s="6" t="s">
        <v>416</v>
      </c>
      <c r="B59" s="6" t="s">
        <v>417</v>
      </c>
      <c r="C59" s="30">
        <v>11.5</v>
      </c>
      <c r="D59" s="33"/>
      <c r="E59" s="6">
        <v>4</v>
      </c>
      <c r="F59" s="9"/>
      <c r="G59" s="9"/>
      <c r="H59" s="9"/>
      <c r="L59" s="16"/>
    </row>
    <row r="60" spans="1:12" ht="12" customHeight="1">
      <c r="A60" s="6" t="s">
        <v>418</v>
      </c>
      <c r="B60" s="6" t="s">
        <v>419</v>
      </c>
      <c r="C60" s="30">
        <v>9.3000000000000007</v>
      </c>
      <c r="D60" s="33"/>
      <c r="E60" s="6">
        <v>3</v>
      </c>
      <c r="F60" s="9"/>
      <c r="G60" s="9"/>
      <c r="H60" s="9"/>
      <c r="I60" s="16"/>
      <c r="J60" s="16"/>
      <c r="K60" s="16"/>
      <c r="L60" s="16"/>
    </row>
    <row r="61" spans="1:12" ht="12" customHeight="1">
      <c r="A61" s="6" t="s">
        <v>420</v>
      </c>
      <c r="B61" s="6" t="s">
        <v>421</v>
      </c>
      <c r="C61" s="30">
        <v>7.1</v>
      </c>
      <c r="D61" s="33"/>
      <c r="E61" s="6">
        <v>3</v>
      </c>
      <c r="F61" s="9"/>
      <c r="G61" s="9"/>
      <c r="H61" s="9"/>
      <c r="I61" s="16"/>
      <c r="J61" s="16"/>
      <c r="K61" s="16"/>
      <c r="L61" s="16"/>
    </row>
    <row r="62" spans="1:12" ht="12" customHeight="1">
      <c r="A62" s="6" t="s">
        <v>422</v>
      </c>
      <c r="B62" s="6" t="s">
        <v>423</v>
      </c>
      <c r="C62" s="30">
        <v>7.2</v>
      </c>
      <c r="D62" s="33"/>
      <c r="E62" s="6">
        <v>3</v>
      </c>
      <c r="F62" s="9"/>
      <c r="G62" s="9"/>
      <c r="H62" s="9"/>
      <c r="I62" s="16"/>
      <c r="J62" s="16"/>
      <c r="K62" s="16"/>
    </row>
    <row r="63" spans="1:12" ht="12" customHeight="1">
      <c r="A63" s="6" t="s">
        <v>424</v>
      </c>
      <c r="B63" s="6" t="s">
        <v>425</v>
      </c>
      <c r="C63" s="30">
        <v>13.9</v>
      </c>
      <c r="D63" s="33"/>
      <c r="E63" s="6">
        <v>4</v>
      </c>
      <c r="F63" s="9"/>
      <c r="G63" s="9"/>
      <c r="H63" s="9"/>
      <c r="I63" s="16"/>
      <c r="J63" s="16"/>
      <c r="K63" s="16"/>
    </row>
    <row r="64" spans="1:12" ht="12" customHeight="1">
      <c r="A64" s="6" t="s">
        <v>427</v>
      </c>
      <c r="B64" s="6" t="s">
        <v>428</v>
      </c>
      <c r="C64" s="30">
        <v>3.5</v>
      </c>
      <c r="D64" s="33"/>
      <c r="E64" s="6">
        <v>2</v>
      </c>
      <c r="F64" s="9"/>
      <c r="G64" s="9"/>
      <c r="H64" s="9"/>
    </row>
    <row r="65" spans="1:8" ht="12" customHeight="1">
      <c r="A65" s="6" t="s">
        <v>469</v>
      </c>
      <c r="B65" s="6" t="s">
        <v>426</v>
      </c>
      <c r="C65" s="30">
        <v>13.3</v>
      </c>
      <c r="D65" s="33"/>
      <c r="E65" s="6">
        <v>4</v>
      </c>
      <c r="F65" s="9"/>
      <c r="G65" s="9"/>
      <c r="H65" s="9"/>
    </row>
    <row r="66" spans="1:8" ht="12" customHeight="1">
      <c r="A66" s="6" t="s">
        <v>241</v>
      </c>
      <c r="B66" s="6" t="s">
        <v>429</v>
      </c>
      <c r="C66" s="30">
        <v>4.9000000000000004</v>
      </c>
      <c r="D66" s="33"/>
      <c r="E66" s="6">
        <v>2</v>
      </c>
      <c r="F66" s="9"/>
      <c r="G66" s="9"/>
      <c r="H66" s="9"/>
    </row>
    <row r="67" spans="1:8" ht="12" customHeight="1">
      <c r="A67" s="23" t="s">
        <v>430</v>
      </c>
      <c r="B67" s="6" t="s">
        <v>431</v>
      </c>
      <c r="C67" s="30">
        <v>3.6</v>
      </c>
      <c r="D67" s="33"/>
      <c r="E67" s="6">
        <v>2</v>
      </c>
      <c r="F67" s="9"/>
      <c r="G67" s="9"/>
      <c r="H67" s="9"/>
    </row>
    <row r="68" spans="1:8" ht="12" customHeight="1">
      <c r="A68" s="6" t="s">
        <v>432</v>
      </c>
      <c r="B68" s="6" t="s">
        <v>433</v>
      </c>
      <c r="C68" s="30">
        <v>11.2</v>
      </c>
      <c r="D68" s="33"/>
      <c r="E68" s="6">
        <v>4</v>
      </c>
      <c r="F68" s="9"/>
      <c r="G68" s="9"/>
      <c r="H68" s="9"/>
    </row>
    <row r="69" spans="1:8" ht="12" customHeight="1">
      <c r="A69" s="6" t="s">
        <v>434</v>
      </c>
      <c r="B69" s="6" t="s">
        <v>435</v>
      </c>
      <c r="C69" s="30">
        <v>6.3</v>
      </c>
      <c r="D69" s="33"/>
      <c r="E69" s="6">
        <v>3</v>
      </c>
      <c r="F69" s="9"/>
      <c r="G69" s="9"/>
      <c r="H69" s="9"/>
    </row>
    <row r="70" spans="1:8" ht="12" customHeight="1">
      <c r="A70" s="6" t="s">
        <v>436</v>
      </c>
      <c r="B70" s="6" t="s">
        <v>437</v>
      </c>
      <c r="C70" s="30">
        <v>18.899999999999999</v>
      </c>
      <c r="D70" s="33"/>
      <c r="E70" s="6">
        <v>5</v>
      </c>
      <c r="F70" s="9"/>
      <c r="G70" s="9"/>
      <c r="H70" s="9"/>
    </row>
    <row r="71" spans="1:8" ht="12" customHeight="1">
      <c r="A71" s="6" t="s">
        <v>438</v>
      </c>
      <c r="B71" s="6" t="s">
        <v>439</v>
      </c>
      <c r="C71" s="30">
        <v>6.4</v>
      </c>
      <c r="D71" s="33"/>
      <c r="E71" s="6">
        <v>3</v>
      </c>
      <c r="F71" s="9"/>
      <c r="G71" s="9"/>
      <c r="H71" s="9"/>
    </row>
    <row r="72" spans="1:8" ht="12" customHeight="1">
      <c r="A72" s="6" t="s">
        <v>440</v>
      </c>
      <c r="B72" s="6" t="s">
        <v>441</v>
      </c>
      <c r="C72" s="30">
        <v>6.6</v>
      </c>
      <c r="D72" s="33"/>
      <c r="E72" s="6">
        <v>3</v>
      </c>
      <c r="F72" s="9"/>
      <c r="G72" s="9"/>
      <c r="H72" s="9"/>
    </row>
    <row r="73" spans="1:8" ht="12" customHeight="1">
      <c r="A73" s="6" t="s">
        <v>247</v>
      </c>
      <c r="B73" s="6" t="s">
        <v>442</v>
      </c>
      <c r="C73" s="30">
        <v>18.399999999999999</v>
      </c>
      <c r="D73" s="33"/>
      <c r="E73" s="6">
        <v>5</v>
      </c>
      <c r="F73" s="9"/>
      <c r="G73" s="9"/>
      <c r="H73" s="9"/>
    </row>
    <row r="74" spans="1:8" ht="12" customHeight="1">
      <c r="A74" s="14" t="s">
        <v>248</v>
      </c>
      <c r="B74" s="14" t="s">
        <v>443</v>
      </c>
      <c r="C74" s="30">
        <v>13</v>
      </c>
      <c r="D74" s="33"/>
      <c r="E74" s="6">
        <v>4</v>
      </c>
      <c r="F74" s="9"/>
      <c r="G74" s="9"/>
      <c r="H74" s="9"/>
    </row>
    <row r="75" spans="1:8" ht="12" customHeight="1">
      <c r="A75" s="6" t="s">
        <v>249</v>
      </c>
      <c r="B75" s="6" t="s">
        <v>444</v>
      </c>
      <c r="C75" s="30">
        <v>28</v>
      </c>
      <c r="D75" s="33"/>
      <c r="E75" s="6">
        <v>5</v>
      </c>
      <c r="F75" s="9"/>
      <c r="G75" s="9"/>
      <c r="H75" s="9"/>
    </row>
    <row r="76" spans="1:8" ht="12" customHeight="1">
      <c r="A76" s="6" t="s">
        <v>322</v>
      </c>
      <c r="B76" s="6" t="s">
        <v>445</v>
      </c>
      <c r="C76" s="30">
        <v>18.399999999999999</v>
      </c>
      <c r="D76" s="33"/>
      <c r="E76" s="6">
        <v>5</v>
      </c>
      <c r="F76" s="9"/>
      <c r="G76" s="9"/>
      <c r="H76" s="9"/>
    </row>
    <row r="77" spans="1:8" ht="12" customHeight="1">
      <c r="A77" s="6" t="s">
        <v>323</v>
      </c>
      <c r="B77" s="6" t="s">
        <v>446</v>
      </c>
      <c r="C77" s="30">
        <v>11</v>
      </c>
      <c r="D77" s="33"/>
      <c r="E77" s="6">
        <v>4</v>
      </c>
      <c r="F77" s="9"/>
      <c r="G77" s="9"/>
      <c r="H77" s="9"/>
    </row>
    <row r="78" spans="1:8" ht="12" customHeight="1">
      <c r="A78" s="6" t="s">
        <v>324</v>
      </c>
      <c r="B78" s="6" t="s">
        <v>447</v>
      </c>
      <c r="C78" s="30">
        <v>19.3</v>
      </c>
      <c r="D78" s="33"/>
      <c r="E78" s="6">
        <v>5</v>
      </c>
      <c r="F78" s="9"/>
      <c r="G78" s="9"/>
      <c r="H78" s="9"/>
    </row>
    <row r="79" spans="1:8" ht="12" customHeight="1">
      <c r="A79" s="6" t="s">
        <v>325</v>
      </c>
      <c r="B79" s="6" t="s">
        <v>448</v>
      </c>
      <c r="C79" s="30">
        <v>14.1</v>
      </c>
      <c r="D79" s="33"/>
      <c r="E79" s="6">
        <v>4</v>
      </c>
      <c r="F79" s="9"/>
      <c r="G79" s="9"/>
      <c r="H79" s="9"/>
    </row>
    <row r="80" spans="1:8" ht="12" customHeight="1">
      <c r="A80" s="6" t="s">
        <v>326</v>
      </c>
      <c r="B80" s="6" t="s">
        <v>449</v>
      </c>
      <c r="C80" s="30">
        <v>19.8</v>
      </c>
      <c r="D80" s="33"/>
      <c r="E80" s="6">
        <v>5</v>
      </c>
      <c r="F80" s="9"/>
      <c r="G80" s="9"/>
      <c r="H80" s="9"/>
    </row>
    <row r="81" spans="1:8" ht="12" customHeight="1">
      <c r="A81" s="6" t="s">
        <v>327</v>
      </c>
      <c r="B81" s="6" t="s">
        <v>450</v>
      </c>
      <c r="C81" s="30">
        <v>16.5</v>
      </c>
      <c r="D81" s="33"/>
      <c r="E81" s="6">
        <v>5</v>
      </c>
      <c r="F81" s="9"/>
      <c r="G81" s="9"/>
      <c r="H81" s="9"/>
    </row>
    <row r="82" spans="1:8" ht="12" customHeight="1">
      <c r="A82" s="6" t="s">
        <v>328</v>
      </c>
      <c r="B82" s="6" t="s">
        <v>451</v>
      </c>
      <c r="C82" s="30">
        <v>4</v>
      </c>
      <c r="D82" s="33"/>
      <c r="E82" s="6">
        <v>2</v>
      </c>
      <c r="F82" s="9"/>
      <c r="G82" s="9"/>
      <c r="H82" s="9"/>
    </row>
    <row r="83" spans="1:8" ht="12" customHeight="1">
      <c r="A83" s="6" t="s">
        <v>329</v>
      </c>
      <c r="B83" s="6" t="s">
        <v>452</v>
      </c>
      <c r="C83" s="30">
        <v>17.2</v>
      </c>
      <c r="D83" s="33"/>
      <c r="E83" s="6">
        <v>5</v>
      </c>
      <c r="F83" s="9"/>
      <c r="G83" s="9"/>
      <c r="H83" s="9"/>
    </row>
    <row r="84" spans="1:8" ht="12" customHeight="1">
      <c r="A84" s="6" t="s">
        <v>330</v>
      </c>
      <c r="B84" s="6" t="s">
        <v>453</v>
      </c>
      <c r="C84" s="30">
        <v>6.7</v>
      </c>
      <c r="D84" s="33"/>
      <c r="E84" s="6">
        <v>3</v>
      </c>
      <c r="F84" s="9"/>
      <c r="G84" s="9"/>
      <c r="H84" s="9"/>
    </row>
    <row r="85" spans="1:8" ht="12" customHeight="1">
      <c r="A85" s="6" t="s">
        <v>331</v>
      </c>
      <c r="B85" s="6" t="s">
        <v>454</v>
      </c>
      <c r="C85" s="30">
        <v>16.899999999999999</v>
      </c>
      <c r="D85" s="33"/>
      <c r="E85" s="6">
        <v>5</v>
      </c>
      <c r="F85" s="9"/>
      <c r="G85" s="9"/>
      <c r="H85" s="9"/>
    </row>
    <row r="86" spans="1:8" ht="12" customHeight="1">
      <c r="A86" s="6" t="s">
        <v>455</v>
      </c>
      <c r="B86" s="6" t="s">
        <v>456</v>
      </c>
      <c r="C86" s="30">
        <v>2.5</v>
      </c>
      <c r="D86" s="33"/>
      <c r="E86" s="6">
        <v>2</v>
      </c>
      <c r="F86" s="9"/>
      <c r="G86" s="9"/>
      <c r="H86" s="9"/>
    </row>
    <row r="87" spans="1:8" ht="12" customHeight="1">
      <c r="A87" s="6" t="s">
        <v>457</v>
      </c>
      <c r="B87" s="6" t="s">
        <v>458</v>
      </c>
      <c r="C87" s="30">
        <v>-0.8</v>
      </c>
      <c r="D87" s="33"/>
      <c r="E87" s="6">
        <v>1</v>
      </c>
      <c r="F87" s="9"/>
      <c r="G87" s="9"/>
      <c r="H87" s="9"/>
    </row>
    <row r="88" spans="1:8" ht="12" customHeight="1">
      <c r="A88" s="6" t="s">
        <v>459</v>
      </c>
      <c r="B88" s="6" t="s">
        <v>460</v>
      </c>
      <c r="C88" s="30">
        <v>0.2</v>
      </c>
      <c r="D88" s="33"/>
      <c r="E88" s="6">
        <v>2</v>
      </c>
      <c r="F88" s="9"/>
      <c r="G88" s="9"/>
      <c r="H88" s="9"/>
    </row>
    <row r="89" spans="1:8" ht="12" customHeight="1">
      <c r="A89" s="6" t="s">
        <v>461</v>
      </c>
      <c r="B89" s="6" t="s">
        <v>462</v>
      </c>
      <c r="C89" s="30">
        <v>2.6</v>
      </c>
      <c r="D89" s="33"/>
      <c r="E89" s="6">
        <v>2</v>
      </c>
      <c r="F89" s="9"/>
      <c r="G89" s="9"/>
      <c r="H89" s="9"/>
    </row>
    <row r="90" spans="1:8" ht="12" customHeight="1">
      <c r="A90" s="6" t="s">
        <v>463</v>
      </c>
      <c r="B90" s="6" t="s">
        <v>464</v>
      </c>
      <c r="C90" s="30">
        <v>5.2</v>
      </c>
      <c r="D90" s="33"/>
      <c r="E90" s="6">
        <v>3</v>
      </c>
      <c r="F90" s="9"/>
      <c r="G90" s="9"/>
      <c r="H90" s="9"/>
    </row>
    <row r="91" spans="1:8" ht="12" customHeight="1">
      <c r="A91" s="6" t="s">
        <v>465</v>
      </c>
      <c r="B91" s="6" t="s">
        <v>466</v>
      </c>
      <c r="C91" s="30">
        <v>10.7</v>
      </c>
      <c r="D91" s="33"/>
      <c r="E91" s="6">
        <v>4</v>
      </c>
      <c r="F91" s="9"/>
      <c r="G91" s="9"/>
      <c r="H91" s="9"/>
    </row>
    <row r="92" spans="1:8" ht="12" customHeight="1">
      <c r="A92" s="6" t="s">
        <v>467</v>
      </c>
      <c r="B92" s="6" t="s">
        <v>272</v>
      </c>
      <c r="C92" s="30">
        <v>14.2</v>
      </c>
      <c r="D92" s="33"/>
      <c r="E92" s="6">
        <v>4</v>
      </c>
      <c r="F92" s="9"/>
      <c r="G92" s="9"/>
      <c r="H92" s="9"/>
    </row>
    <row r="93" spans="1:8" ht="12" customHeight="1">
      <c r="A93" s="6" t="s">
        <v>273</v>
      </c>
      <c r="B93" s="6" t="s">
        <v>274</v>
      </c>
      <c r="C93" s="30">
        <v>3.2</v>
      </c>
      <c r="D93" s="33"/>
      <c r="E93" s="6">
        <v>2</v>
      </c>
      <c r="F93" s="9"/>
      <c r="G93" s="9"/>
      <c r="H93" s="9"/>
    </row>
    <row r="94" spans="1:8" ht="12" customHeight="1">
      <c r="A94" s="6" t="s">
        <v>275</v>
      </c>
      <c r="B94" s="6" t="s">
        <v>276</v>
      </c>
      <c r="C94" s="30">
        <v>6.6</v>
      </c>
      <c r="D94" s="33"/>
      <c r="E94" s="6">
        <v>3</v>
      </c>
      <c r="F94" s="9"/>
      <c r="G94" s="9"/>
      <c r="H94" s="9"/>
    </row>
    <row r="95" spans="1:8" ht="12" customHeight="1">
      <c r="A95" s="6" t="s">
        <v>277</v>
      </c>
      <c r="B95" s="6" t="s">
        <v>227</v>
      </c>
      <c r="C95" s="30">
        <v>10.9</v>
      </c>
      <c r="D95" s="33"/>
      <c r="E95" s="6">
        <v>4</v>
      </c>
      <c r="F95" s="9"/>
      <c r="G95" s="9"/>
      <c r="H95" s="9"/>
    </row>
    <row r="96" spans="1:8" ht="12" customHeight="1">
      <c r="A96" s="6" t="s">
        <v>278</v>
      </c>
      <c r="B96" s="6" t="s">
        <v>279</v>
      </c>
      <c r="C96" s="30">
        <v>10.9</v>
      </c>
      <c r="D96" s="33"/>
      <c r="E96" s="6">
        <v>4</v>
      </c>
      <c r="F96" s="9"/>
      <c r="G96" s="9"/>
      <c r="H96" s="9"/>
    </row>
    <row r="97" spans="1:8" ht="12" customHeight="1">
      <c r="A97" s="6" t="s">
        <v>280</v>
      </c>
      <c r="B97" s="6" t="s">
        <v>210</v>
      </c>
      <c r="C97" s="30">
        <v>2.2999999999999998</v>
      </c>
      <c r="D97" s="33"/>
      <c r="E97" s="6">
        <v>2</v>
      </c>
      <c r="F97" s="9"/>
      <c r="G97" s="9"/>
      <c r="H97" s="9"/>
    </row>
    <row r="98" spans="1:8" ht="12" customHeight="1">
      <c r="A98" s="6" t="s">
        <v>211</v>
      </c>
      <c r="B98" s="6" t="s">
        <v>212</v>
      </c>
      <c r="C98" s="30">
        <v>6.1</v>
      </c>
      <c r="D98" s="33"/>
      <c r="E98" s="6">
        <v>3</v>
      </c>
      <c r="F98" s="9"/>
      <c r="G98" s="9"/>
      <c r="H98" s="9"/>
    </row>
    <row r="99" spans="1:8" ht="12" customHeight="1">
      <c r="A99" s="6" t="s">
        <v>213</v>
      </c>
      <c r="B99" s="6" t="s">
        <v>214</v>
      </c>
      <c r="C99" s="30">
        <v>-0.3</v>
      </c>
      <c r="D99" s="33"/>
      <c r="E99" s="6">
        <v>1</v>
      </c>
      <c r="F99" s="9"/>
      <c r="G99" s="9"/>
      <c r="H99" s="9"/>
    </row>
    <row r="100" spans="1:8" ht="12" customHeight="1">
      <c r="A100" s="6" t="s">
        <v>215</v>
      </c>
      <c r="B100" s="6" t="s">
        <v>216</v>
      </c>
      <c r="C100" s="30">
        <v>8.5</v>
      </c>
      <c r="D100" s="33"/>
      <c r="E100" s="6">
        <v>3</v>
      </c>
      <c r="F100" s="9"/>
      <c r="G100" s="9"/>
      <c r="H100" s="9"/>
    </row>
    <row r="101" spans="1:8" ht="12" customHeight="1">
      <c r="A101" s="6" t="s">
        <v>217</v>
      </c>
      <c r="B101" s="6" t="s">
        <v>218</v>
      </c>
      <c r="C101" s="30">
        <v>8.8000000000000007</v>
      </c>
      <c r="D101" s="33"/>
      <c r="E101" s="6">
        <v>3</v>
      </c>
      <c r="F101" s="9"/>
      <c r="G101" s="9"/>
      <c r="H101" s="9"/>
    </row>
    <row r="102" spans="1:8" ht="12" customHeight="1">
      <c r="A102" s="6" t="s">
        <v>219</v>
      </c>
      <c r="B102" s="6" t="s">
        <v>228</v>
      </c>
      <c r="C102" s="30">
        <v>15.3</v>
      </c>
      <c r="D102" s="33"/>
      <c r="E102" s="6">
        <v>5</v>
      </c>
      <c r="F102" s="9"/>
      <c r="G102" s="9"/>
      <c r="H102" s="9"/>
    </row>
    <row r="103" spans="1:8" ht="12" customHeight="1">
      <c r="A103" s="6" t="s">
        <v>220</v>
      </c>
      <c r="B103" s="6" t="s">
        <v>229</v>
      </c>
      <c r="C103" s="30">
        <v>13.3</v>
      </c>
      <c r="D103" s="33"/>
      <c r="E103" s="6">
        <v>4</v>
      </c>
      <c r="F103" s="9"/>
      <c r="G103" s="9"/>
      <c r="H103" s="9"/>
    </row>
    <row r="104" spans="1:8" ht="12" customHeight="1">
      <c r="A104" s="6" t="s">
        <v>221</v>
      </c>
      <c r="B104" s="6" t="s">
        <v>230</v>
      </c>
      <c r="C104" s="30">
        <v>1.4</v>
      </c>
      <c r="D104" s="33"/>
      <c r="E104" s="6">
        <v>2</v>
      </c>
      <c r="F104" s="9"/>
      <c r="G104" s="9"/>
      <c r="H104" s="9"/>
    </row>
    <row r="105" spans="1:8" ht="12" customHeight="1">
      <c r="A105" s="6" t="s">
        <v>222</v>
      </c>
      <c r="B105" s="6" t="s">
        <v>471</v>
      </c>
      <c r="C105" s="30">
        <v>9.6</v>
      </c>
      <c r="D105" s="33"/>
      <c r="E105" s="6">
        <v>3</v>
      </c>
      <c r="F105" s="9"/>
      <c r="G105" s="9"/>
      <c r="H105" s="9"/>
    </row>
    <row r="106" spans="1:8" ht="12" customHeight="1">
      <c r="A106" s="6" t="s">
        <v>472</v>
      </c>
      <c r="B106" s="6" t="s">
        <v>473</v>
      </c>
      <c r="C106" s="30">
        <v>10.199999999999999</v>
      </c>
      <c r="D106" s="33"/>
      <c r="E106" s="6">
        <v>4</v>
      </c>
      <c r="F106" s="9"/>
      <c r="G106" s="9"/>
      <c r="H106" s="9"/>
    </row>
    <row r="107" spans="1:8" ht="12" customHeight="1">
      <c r="A107" s="6" t="s">
        <v>474</v>
      </c>
      <c r="B107" s="6" t="s">
        <v>475</v>
      </c>
      <c r="C107" s="30">
        <v>20.2</v>
      </c>
      <c r="D107" s="33"/>
      <c r="E107" s="6">
        <v>5</v>
      </c>
      <c r="F107" s="9"/>
      <c r="G107" s="9"/>
      <c r="H107" s="9"/>
    </row>
    <row r="108" spans="1:8" ht="12" customHeight="1">
      <c r="A108" s="6" t="s">
        <v>476</v>
      </c>
      <c r="B108" s="6" t="s">
        <v>477</v>
      </c>
      <c r="C108" s="30">
        <v>16.2</v>
      </c>
      <c r="D108" s="33"/>
      <c r="E108" s="6">
        <v>5</v>
      </c>
      <c r="F108" s="9"/>
      <c r="G108" s="9"/>
      <c r="H108" s="9"/>
    </row>
    <row r="109" spans="1:8" ht="12" customHeight="1">
      <c r="A109" s="6" t="s">
        <v>478</v>
      </c>
      <c r="B109" s="6" t="s">
        <v>231</v>
      </c>
      <c r="C109" s="30">
        <v>9.8000000000000007</v>
      </c>
      <c r="D109" s="33"/>
      <c r="E109" s="6">
        <v>3</v>
      </c>
      <c r="F109" s="9"/>
      <c r="G109" s="9"/>
      <c r="H109" s="9"/>
    </row>
    <row r="110" spans="1:8" ht="12" customHeight="1">
      <c r="A110" s="6" t="s">
        <v>479</v>
      </c>
      <c r="B110" s="6" t="s">
        <v>480</v>
      </c>
      <c r="C110" s="30">
        <v>12.9</v>
      </c>
      <c r="D110" s="33"/>
      <c r="E110" s="6">
        <v>4</v>
      </c>
      <c r="F110" s="9"/>
      <c r="G110" s="9"/>
      <c r="H110" s="9"/>
    </row>
    <row r="111" spans="1:8" ht="12" customHeight="1">
      <c r="A111" s="6" t="s">
        <v>481</v>
      </c>
      <c r="B111" s="6" t="s">
        <v>482</v>
      </c>
      <c r="C111" s="30">
        <v>1.7</v>
      </c>
      <c r="D111" s="33"/>
      <c r="E111" s="6">
        <v>2</v>
      </c>
      <c r="F111" s="9"/>
      <c r="G111" s="9"/>
      <c r="H111" s="9"/>
    </row>
    <row r="112" spans="1:8" ht="12" customHeight="1">
      <c r="A112" s="6" t="s">
        <v>483</v>
      </c>
      <c r="B112" s="6" t="s">
        <v>484</v>
      </c>
      <c r="C112" s="30">
        <v>13.1</v>
      </c>
      <c r="D112" s="33"/>
      <c r="E112" s="6">
        <v>4</v>
      </c>
      <c r="F112" s="9"/>
      <c r="G112" s="9"/>
      <c r="H112" s="9"/>
    </row>
    <row r="113" spans="1:8" ht="12" customHeight="1">
      <c r="A113" s="6" t="s">
        <v>485</v>
      </c>
      <c r="B113" s="6" t="s">
        <v>486</v>
      </c>
      <c r="C113" s="30">
        <v>12.4</v>
      </c>
      <c r="D113" s="33"/>
      <c r="E113" s="6">
        <v>4</v>
      </c>
      <c r="F113" s="9"/>
      <c r="G113" s="9"/>
      <c r="H113" s="9"/>
    </row>
    <row r="114" spans="1:8" ht="12" customHeight="1">
      <c r="A114" s="6" t="s">
        <v>487</v>
      </c>
      <c r="B114" s="6" t="s">
        <v>488</v>
      </c>
      <c r="C114" s="30">
        <v>14.4</v>
      </c>
      <c r="D114" s="33"/>
      <c r="E114" s="6">
        <v>4</v>
      </c>
      <c r="F114" s="9"/>
      <c r="G114" s="9"/>
      <c r="H114" s="9"/>
    </row>
    <row r="115" spans="1:8" ht="12" customHeight="1">
      <c r="A115" s="6" t="s">
        <v>489</v>
      </c>
      <c r="B115" s="6" t="s">
        <v>490</v>
      </c>
      <c r="C115" s="30">
        <v>12.1</v>
      </c>
      <c r="D115" s="33"/>
      <c r="E115" s="6">
        <v>4</v>
      </c>
      <c r="F115" s="9"/>
      <c r="G115" s="9"/>
      <c r="H115" s="9"/>
    </row>
    <row r="116" spans="1:8" ht="12" customHeight="1">
      <c r="A116" s="6" t="s">
        <v>491</v>
      </c>
      <c r="B116" s="6" t="s">
        <v>492</v>
      </c>
      <c r="C116" s="30">
        <v>11.7</v>
      </c>
      <c r="D116" s="33"/>
      <c r="E116" s="6">
        <v>4</v>
      </c>
      <c r="F116" s="9"/>
      <c r="G116" s="9"/>
      <c r="H116" s="9"/>
    </row>
    <row r="117" spans="1:8" ht="12" customHeight="1">
      <c r="A117" s="6" t="s">
        <v>493</v>
      </c>
      <c r="B117" s="6" t="s">
        <v>494</v>
      </c>
      <c r="C117" s="30">
        <v>4.7</v>
      </c>
      <c r="D117" s="33"/>
      <c r="E117" s="6">
        <v>2</v>
      </c>
      <c r="F117" s="9"/>
      <c r="G117" s="9"/>
      <c r="H117" s="9"/>
    </row>
    <row r="118" spans="1:8" ht="12" customHeight="1">
      <c r="A118" s="6" t="s">
        <v>495</v>
      </c>
      <c r="B118" s="6" t="s">
        <v>496</v>
      </c>
      <c r="C118" s="30">
        <v>10.8</v>
      </c>
      <c r="D118" s="33"/>
      <c r="E118" s="6">
        <v>4</v>
      </c>
      <c r="F118" s="9"/>
      <c r="G118" s="9"/>
      <c r="H118" s="9"/>
    </row>
    <row r="119" spans="1:8" ht="12" customHeight="1">
      <c r="A119" s="6" t="s">
        <v>497</v>
      </c>
      <c r="B119" s="6" t="s">
        <v>498</v>
      </c>
      <c r="C119" s="30">
        <v>5.9</v>
      </c>
      <c r="D119" s="33"/>
      <c r="E119" s="6">
        <v>3</v>
      </c>
      <c r="F119" s="9"/>
      <c r="G119" s="9"/>
      <c r="H119" s="9"/>
    </row>
    <row r="120" spans="1:8" ht="12" customHeight="1">
      <c r="A120" s="6" t="s">
        <v>499</v>
      </c>
      <c r="B120" s="6" t="s">
        <v>500</v>
      </c>
      <c r="C120" s="30">
        <v>10.199999999999999</v>
      </c>
      <c r="D120" s="33"/>
      <c r="E120" s="6">
        <v>4</v>
      </c>
      <c r="F120" s="9"/>
      <c r="G120" s="9"/>
      <c r="H120" s="9"/>
    </row>
    <row r="121" spans="1:8" ht="12" customHeight="1">
      <c r="A121" s="6" t="s">
        <v>501</v>
      </c>
      <c r="B121" s="6" t="s">
        <v>502</v>
      </c>
      <c r="C121" s="30">
        <v>4.0999999999999996</v>
      </c>
      <c r="D121" s="33"/>
      <c r="E121" s="6">
        <v>2</v>
      </c>
      <c r="F121" s="9"/>
      <c r="G121" s="9"/>
      <c r="H121" s="9"/>
    </row>
    <row r="122" spans="1:8" ht="12" customHeight="1">
      <c r="A122" s="6" t="s">
        <v>503</v>
      </c>
      <c r="B122" s="6" t="s">
        <v>504</v>
      </c>
      <c r="C122" s="30">
        <v>9.8000000000000007</v>
      </c>
      <c r="D122" s="33"/>
      <c r="E122" s="6">
        <v>3</v>
      </c>
      <c r="F122" s="9"/>
      <c r="G122" s="9"/>
      <c r="H122" s="9"/>
    </row>
    <row r="123" spans="1:8" ht="12" customHeight="1">
      <c r="A123" s="6" t="s">
        <v>505</v>
      </c>
      <c r="B123" s="6" t="s">
        <v>506</v>
      </c>
      <c r="C123" s="30">
        <v>20.399999999999999</v>
      </c>
      <c r="D123" s="33"/>
      <c r="E123" s="6">
        <v>5</v>
      </c>
      <c r="F123" s="9"/>
      <c r="G123" s="9"/>
      <c r="H123" s="9"/>
    </row>
    <row r="124" spans="1:8" ht="12" customHeight="1">
      <c r="A124" s="6" t="s">
        <v>507</v>
      </c>
      <c r="B124" s="6" t="s">
        <v>508</v>
      </c>
      <c r="C124" s="30">
        <v>12.1</v>
      </c>
      <c r="D124" s="33"/>
      <c r="E124" s="6">
        <v>4</v>
      </c>
      <c r="F124" s="9"/>
      <c r="G124" s="9"/>
      <c r="H124" s="9"/>
    </row>
    <row r="125" spans="1:8" ht="12" customHeight="1">
      <c r="A125" s="6" t="s">
        <v>509</v>
      </c>
      <c r="B125" s="6" t="s">
        <v>510</v>
      </c>
      <c r="C125" s="30">
        <v>10</v>
      </c>
      <c r="D125" s="33"/>
      <c r="E125" s="6">
        <v>4</v>
      </c>
      <c r="F125" s="9"/>
      <c r="G125" s="9"/>
      <c r="H125" s="9"/>
    </row>
    <row r="126" spans="1:8" ht="12" customHeight="1">
      <c r="A126" s="6" t="s">
        <v>511</v>
      </c>
      <c r="B126" s="6" t="s">
        <v>512</v>
      </c>
      <c r="C126" s="70" t="s">
        <v>245</v>
      </c>
      <c r="D126" s="33"/>
      <c r="E126" s="70" t="s">
        <v>245</v>
      </c>
      <c r="F126" s="9"/>
      <c r="G126" s="9"/>
      <c r="H126" s="9"/>
    </row>
    <row r="127" spans="1:8" ht="12" customHeight="1">
      <c r="A127" s="6" t="s">
        <v>513</v>
      </c>
      <c r="B127" s="6" t="s">
        <v>232</v>
      </c>
      <c r="C127" s="30">
        <v>14.8</v>
      </c>
      <c r="D127" s="33"/>
      <c r="E127" s="6">
        <v>4</v>
      </c>
      <c r="F127" s="9">
        <v>2013</v>
      </c>
      <c r="G127" s="9"/>
      <c r="H127" s="9"/>
    </row>
    <row r="128" spans="1:8" ht="12" customHeight="1">
      <c r="A128" s="6" t="s">
        <v>514</v>
      </c>
      <c r="B128" s="6" t="s">
        <v>233</v>
      </c>
      <c r="C128" s="30">
        <v>0.2</v>
      </c>
      <c r="D128" s="33"/>
      <c r="E128" s="6">
        <v>2</v>
      </c>
      <c r="F128" s="9">
        <v>2013</v>
      </c>
      <c r="G128" s="9"/>
      <c r="H128" s="9"/>
    </row>
    <row r="129" spans="1:8" ht="12" customHeight="1">
      <c r="A129" s="6" t="s">
        <v>515</v>
      </c>
      <c r="B129" s="6" t="s">
        <v>234</v>
      </c>
      <c r="C129" s="30">
        <v>16.899999999999999</v>
      </c>
      <c r="D129" s="33"/>
      <c r="E129" s="6">
        <v>5</v>
      </c>
      <c r="F129" s="9">
        <v>2013</v>
      </c>
      <c r="G129" s="9"/>
      <c r="H129" s="9"/>
    </row>
    <row r="130" spans="1:8" ht="12" customHeight="1">
      <c r="A130" s="6" t="s">
        <v>516</v>
      </c>
      <c r="B130" s="6" t="s">
        <v>235</v>
      </c>
      <c r="C130" s="30">
        <v>11</v>
      </c>
      <c r="D130" s="33"/>
      <c r="E130" s="6">
        <v>4</v>
      </c>
      <c r="F130" s="9">
        <v>2013</v>
      </c>
      <c r="G130" s="9"/>
      <c r="H130" s="9"/>
    </row>
    <row r="131" spans="1:8" ht="12" customHeight="1">
      <c r="A131" s="6" t="s">
        <v>640</v>
      </c>
      <c r="B131" s="6" t="s">
        <v>641</v>
      </c>
      <c r="C131" s="30">
        <v>2.9</v>
      </c>
      <c r="D131" s="33"/>
      <c r="E131" s="6">
        <v>2</v>
      </c>
      <c r="F131" s="9"/>
      <c r="G131" s="9"/>
      <c r="H131" s="9"/>
    </row>
    <row r="132" spans="1:8" ht="12" customHeight="1">
      <c r="A132" s="6" t="s">
        <v>642</v>
      </c>
      <c r="B132" s="6" t="s">
        <v>643</v>
      </c>
      <c r="C132" s="30">
        <v>9.4</v>
      </c>
      <c r="D132" s="33"/>
      <c r="E132" s="6">
        <v>3</v>
      </c>
      <c r="F132" s="9"/>
      <c r="G132" s="9"/>
      <c r="H132" s="9"/>
    </row>
    <row r="133" spans="1:8" ht="12" customHeight="1">
      <c r="A133" s="6" t="s">
        <v>517</v>
      </c>
      <c r="B133" s="6" t="s">
        <v>518</v>
      </c>
      <c r="C133" s="30">
        <v>14.9</v>
      </c>
      <c r="D133" s="33"/>
      <c r="E133" s="6">
        <v>4</v>
      </c>
      <c r="F133" s="9"/>
      <c r="G133" s="9"/>
      <c r="H133" s="9"/>
    </row>
    <row r="134" spans="1:8" ht="12" customHeight="1">
      <c r="A134" s="6" t="s">
        <v>519</v>
      </c>
      <c r="B134" s="6" t="s">
        <v>520</v>
      </c>
      <c r="C134" s="30">
        <v>13.9</v>
      </c>
      <c r="D134" s="33"/>
      <c r="E134" s="6">
        <v>4</v>
      </c>
      <c r="F134" s="9"/>
      <c r="G134" s="9"/>
      <c r="H134" s="9"/>
    </row>
    <row r="135" spans="1:8" ht="12" customHeight="1">
      <c r="A135" s="6" t="s">
        <v>521</v>
      </c>
      <c r="B135" s="6" t="s">
        <v>522</v>
      </c>
      <c r="C135" s="30">
        <v>10.3</v>
      </c>
      <c r="D135" s="33"/>
      <c r="E135" s="6">
        <v>4</v>
      </c>
      <c r="F135" s="9"/>
      <c r="G135" s="9"/>
      <c r="H135" s="9"/>
    </row>
    <row r="136" spans="1:8" ht="12" customHeight="1">
      <c r="A136" s="6" t="s">
        <v>523</v>
      </c>
      <c r="B136" s="6" t="s">
        <v>524</v>
      </c>
      <c r="C136" s="30">
        <v>12.1</v>
      </c>
      <c r="D136" s="33"/>
      <c r="E136" s="6">
        <v>4</v>
      </c>
      <c r="F136" s="9"/>
      <c r="G136" s="9"/>
      <c r="H136" s="9"/>
    </row>
    <row r="137" spans="1:8" ht="12" customHeight="1">
      <c r="A137" s="6" t="s">
        <v>532</v>
      </c>
      <c r="B137" s="6" t="s">
        <v>533</v>
      </c>
      <c r="C137" s="30">
        <v>15.4</v>
      </c>
      <c r="D137" s="33"/>
      <c r="E137" s="6">
        <v>5</v>
      </c>
      <c r="F137" s="9"/>
      <c r="G137" s="9"/>
      <c r="H137" s="9"/>
    </row>
    <row r="138" spans="1:8" ht="12" customHeight="1">
      <c r="A138" s="6" t="s">
        <v>534</v>
      </c>
      <c r="B138" s="6" t="s">
        <v>535</v>
      </c>
      <c r="C138" s="30">
        <v>11.6</v>
      </c>
      <c r="D138" s="33"/>
      <c r="E138" s="6">
        <v>4</v>
      </c>
      <c r="F138" s="9"/>
      <c r="G138" s="9"/>
      <c r="H138" s="9"/>
    </row>
    <row r="139" spans="1:8" ht="12" customHeight="1">
      <c r="A139" s="6" t="s">
        <v>536</v>
      </c>
      <c r="B139" s="6" t="s">
        <v>537</v>
      </c>
      <c r="C139" s="30">
        <v>17.600000000000001</v>
      </c>
      <c r="D139" s="33"/>
      <c r="E139" s="6">
        <v>5</v>
      </c>
      <c r="F139" s="9"/>
      <c r="G139" s="9"/>
      <c r="H139" s="9"/>
    </row>
    <row r="140" spans="1:8" ht="12" customHeight="1">
      <c r="A140" s="6" t="s">
        <v>538</v>
      </c>
      <c r="B140" s="6" t="s">
        <v>539</v>
      </c>
      <c r="C140" s="30">
        <v>18.5</v>
      </c>
      <c r="D140" s="33"/>
      <c r="E140" s="6">
        <v>5</v>
      </c>
      <c r="F140" s="9"/>
      <c r="G140" s="9"/>
      <c r="H140" s="9"/>
    </row>
    <row r="141" spans="1:8" ht="12" customHeight="1">
      <c r="A141" s="6" t="s">
        <v>540</v>
      </c>
      <c r="B141" s="6" t="s">
        <v>541</v>
      </c>
      <c r="C141" s="30">
        <v>18.2</v>
      </c>
      <c r="D141" s="33"/>
      <c r="E141" s="6">
        <v>5</v>
      </c>
      <c r="F141" s="9"/>
      <c r="G141" s="9"/>
      <c r="H141" s="9"/>
    </row>
    <row r="142" spans="1:8" ht="12" customHeight="1">
      <c r="A142" s="6" t="s">
        <v>542</v>
      </c>
      <c r="B142" s="6" t="s">
        <v>543</v>
      </c>
      <c r="C142" s="30">
        <v>18.100000000000001</v>
      </c>
      <c r="D142" s="33"/>
      <c r="E142" s="6">
        <v>5</v>
      </c>
      <c r="F142" s="9"/>
      <c r="G142" s="9"/>
      <c r="H142" s="9"/>
    </row>
    <row r="143" spans="1:8" ht="12" customHeight="1">
      <c r="A143" s="6" t="s">
        <v>544</v>
      </c>
      <c r="B143" s="6" t="s">
        <v>545</v>
      </c>
      <c r="C143" s="30">
        <v>20.6</v>
      </c>
      <c r="D143" s="33"/>
      <c r="E143" s="6">
        <v>5</v>
      </c>
      <c r="F143" s="9"/>
      <c r="G143" s="9"/>
      <c r="H143" s="9"/>
    </row>
    <row r="144" spans="1:8" ht="12" customHeight="1">
      <c r="A144" s="6" t="s">
        <v>546</v>
      </c>
      <c r="B144" s="6" t="s">
        <v>547</v>
      </c>
      <c r="C144" s="30">
        <v>8.1999999999999993</v>
      </c>
      <c r="D144" s="33"/>
      <c r="E144" s="6">
        <v>3</v>
      </c>
      <c r="F144" s="9"/>
      <c r="G144" s="9"/>
      <c r="H144" s="9"/>
    </row>
    <row r="145" spans="1:8" ht="12" customHeight="1">
      <c r="A145" s="6" t="s">
        <v>332</v>
      </c>
      <c r="B145" s="6" t="s">
        <v>341</v>
      </c>
      <c r="C145" s="30">
        <v>12.8</v>
      </c>
      <c r="D145" s="33"/>
      <c r="E145" s="6">
        <v>4</v>
      </c>
      <c r="F145" s="9"/>
      <c r="G145" s="9"/>
      <c r="H145" s="9"/>
    </row>
    <row r="146" spans="1:8" ht="12" customHeight="1">
      <c r="A146" s="6" t="s">
        <v>333</v>
      </c>
      <c r="B146" s="6" t="s">
        <v>342</v>
      </c>
      <c r="C146" s="30">
        <v>14.2</v>
      </c>
      <c r="D146" s="33"/>
      <c r="E146" s="6">
        <v>4</v>
      </c>
      <c r="F146" s="9"/>
      <c r="G146" s="9"/>
      <c r="H146" s="9"/>
    </row>
    <row r="147" spans="1:8" ht="12" customHeight="1">
      <c r="A147" s="6" t="s">
        <v>334</v>
      </c>
      <c r="B147" s="6" t="s">
        <v>525</v>
      </c>
      <c r="C147" s="30">
        <v>16.5</v>
      </c>
      <c r="D147" s="33"/>
      <c r="E147" s="6">
        <v>5</v>
      </c>
      <c r="F147" s="9"/>
      <c r="G147" s="9"/>
      <c r="H147" s="9"/>
    </row>
    <row r="148" spans="1:8" ht="12" customHeight="1">
      <c r="A148" s="6" t="s">
        <v>335</v>
      </c>
      <c r="B148" s="6" t="s">
        <v>526</v>
      </c>
      <c r="C148" s="30">
        <v>16.100000000000001</v>
      </c>
      <c r="D148" s="33"/>
      <c r="E148" s="6">
        <v>5</v>
      </c>
      <c r="F148" s="9"/>
      <c r="G148" s="9"/>
      <c r="H148" s="9"/>
    </row>
    <row r="149" spans="1:8" ht="12" customHeight="1">
      <c r="A149" s="6" t="s">
        <v>336</v>
      </c>
      <c r="B149" s="6" t="s">
        <v>527</v>
      </c>
      <c r="C149" s="30">
        <v>15.7</v>
      </c>
      <c r="D149" s="33"/>
      <c r="E149" s="6">
        <v>5</v>
      </c>
      <c r="F149" s="9"/>
      <c r="G149" s="9"/>
      <c r="H149" s="9"/>
    </row>
    <row r="150" spans="1:8" ht="12" customHeight="1">
      <c r="A150" s="6" t="s">
        <v>337</v>
      </c>
      <c r="B150" s="6" t="s">
        <v>528</v>
      </c>
      <c r="C150" s="30">
        <v>16.600000000000001</v>
      </c>
      <c r="D150" s="33"/>
      <c r="E150" s="6">
        <v>5</v>
      </c>
      <c r="F150" s="9"/>
      <c r="G150" s="9"/>
      <c r="H150" s="9"/>
    </row>
    <row r="151" spans="1:8" ht="12" customHeight="1">
      <c r="A151" s="6" t="s">
        <v>338</v>
      </c>
      <c r="B151" s="6" t="s">
        <v>529</v>
      </c>
      <c r="C151" s="30">
        <v>17.399999999999999</v>
      </c>
      <c r="D151" s="33"/>
      <c r="E151" s="6">
        <v>5</v>
      </c>
      <c r="F151" s="9"/>
      <c r="G151" s="9"/>
      <c r="H151" s="9"/>
    </row>
    <row r="152" spans="1:8" ht="12" customHeight="1">
      <c r="A152" s="6" t="s">
        <v>339</v>
      </c>
      <c r="B152" s="6" t="s">
        <v>530</v>
      </c>
      <c r="C152" s="30">
        <v>12.4</v>
      </c>
      <c r="D152" s="33"/>
      <c r="E152" s="6">
        <v>4</v>
      </c>
      <c r="F152" s="9"/>
      <c r="G152" s="9"/>
      <c r="H152" s="9"/>
    </row>
    <row r="153" spans="1:8" ht="12" customHeight="1">
      <c r="A153" s="6" t="s">
        <v>340</v>
      </c>
      <c r="B153" s="6" t="s">
        <v>531</v>
      </c>
      <c r="C153" s="30">
        <v>9.5</v>
      </c>
      <c r="D153" s="33"/>
      <c r="E153" s="6">
        <v>3</v>
      </c>
      <c r="F153" s="9"/>
      <c r="G153" s="9"/>
      <c r="H153" s="9"/>
    </row>
    <row r="154" spans="1:8" ht="12" customHeight="1">
      <c r="A154" s="6" t="s">
        <v>548</v>
      </c>
      <c r="B154" s="6" t="s">
        <v>285</v>
      </c>
      <c r="C154" s="30">
        <v>-0.5</v>
      </c>
      <c r="D154" s="33"/>
      <c r="E154" s="6">
        <v>1</v>
      </c>
      <c r="F154" s="9"/>
      <c r="G154" s="9"/>
      <c r="H154" s="9"/>
    </row>
    <row r="155" spans="1:8" ht="12" customHeight="1">
      <c r="A155" s="6" t="s">
        <v>549</v>
      </c>
      <c r="B155" s="6" t="s">
        <v>284</v>
      </c>
      <c r="C155" s="30">
        <v>12</v>
      </c>
      <c r="D155" s="33"/>
      <c r="E155" s="6">
        <v>4</v>
      </c>
      <c r="F155" s="9"/>
      <c r="G155" s="9"/>
      <c r="H155" s="9"/>
    </row>
    <row r="156" spans="1:8" ht="12" customHeight="1">
      <c r="A156" s="14" t="s">
        <v>550</v>
      </c>
      <c r="B156" s="6" t="s">
        <v>283</v>
      </c>
      <c r="C156" s="30">
        <v>6.7</v>
      </c>
      <c r="D156" s="33"/>
      <c r="E156" s="6">
        <v>3</v>
      </c>
      <c r="F156" s="9"/>
      <c r="G156" s="9"/>
      <c r="H156" s="9"/>
    </row>
    <row r="157" spans="1:8" ht="12" customHeight="1">
      <c r="A157" s="14" t="s">
        <v>551</v>
      </c>
      <c r="B157" s="14" t="s">
        <v>552</v>
      </c>
      <c r="C157" s="30">
        <v>8</v>
      </c>
      <c r="D157" s="33"/>
      <c r="E157" s="6">
        <v>3</v>
      </c>
      <c r="F157" s="8"/>
      <c r="G157" s="9"/>
      <c r="H157" s="9"/>
    </row>
    <row r="158" spans="1:8" ht="12" customHeight="1">
      <c r="A158" s="14" t="s">
        <v>553</v>
      </c>
      <c r="B158" s="14" t="s">
        <v>554</v>
      </c>
      <c r="C158" s="30">
        <v>20.100000000000001</v>
      </c>
      <c r="D158" s="33"/>
      <c r="E158" s="6">
        <v>5</v>
      </c>
      <c r="F158" s="8"/>
      <c r="G158" s="9"/>
      <c r="H158" s="8"/>
    </row>
    <row r="159" spans="1:8" ht="12" customHeight="1">
      <c r="A159" s="6" t="s">
        <v>555</v>
      </c>
      <c r="B159" s="6" t="s">
        <v>556</v>
      </c>
      <c r="C159" s="30">
        <v>25.4</v>
      </c>
      <c r="D159" s="33"/>
      <c r="E159" s="6">
        <v>5</v>
      </c>
      <c r="F159" s="8"/>
      <c r="G159" s="9"/>
      <c r="H159" s="8"/>
    </row>
    <row r="160" spans="1:8" ht="12" customHeight="1">
      <c r="A160" s="14" t="s">
        <v>557</v>
      </c>
      <c r="B160" s="14" t="s">
        <v>558</v>
      </c>
      <c r="C160" s="30">
        <v>24.9</v>
      </c>
      <c r="D160" s="33"/>
      <c r="E160" s="6">
        <v>5</v>
      </c>
      <c r="F160" s="8"/>
      <c r="G160" s="9"/>
      <c r="H160" s="8"/>
    </row>
    <row r="161" spans="1:8" ht="12" customHeight="1">
      <c r="A161" s="14" t="s">
        <v>559</v>
      </c>
      <c r="B161" s="14" t="s">
        <v>560</v>
      </c>
      <c r="C161" s="30">
        <v>16.399999999999999</v>
      </c>
      <c r="D161" s="33"/>
      <c r="E161" s="6">
        <v>5</v>
      </c>
      <c r="F161" s="8"/>
      <c r="G161" s="9"/>
      <c r="H161" s="8"/>
    </row>
    <row r="162" spans="1:8" ht="12" customHeight="1">
      <c r="A162" s="14" t="s">
        <v>561</v>
      </c>
      <c r="B162" s="14" t="s">
        <v>562</v>
      </c>
      <c r="C162" s="30">
        <v>20.9</v>
      </c>
      <c r="D162" s="33"/>
      <c r="E162" s="6">
        <v>5</v>
      </c>
      <c r="F162" s="8"/>
      <c r="G162" s="9"/>
      <c r="H162" s="8"/>
    </row>
    <row r="163" spans="1:8" ht="12" customHeight="1">
      <c r="A163" s="14" t="s">
        <v>563</v>
      </c>
      <c r="B163" s="14" t="s">
        <v>564</v>
      </c>
      <c r="C163" s="30">
        <v>22.2</v>
      </c>
      <c r="D163" s="33"/>
      <c r="E163" s="6">
        <v>5</v>
      </c>
      <c r="F163" s="8"/>
      <c r="G163" s="9"/>
      <c r="H163" s="8"/>
    </row>
    <row r="164" spans="1:8" ht="12" customHeight="1">
      <c r="A164" s="14" t="s">
        <v>565</v>
      </c>
      <c r="B164" s="14" t="s">
        <v>566</v>
      </c>
      <c r="C164" s="30">
        <v>24.4</v>
      </c>
      <c r="D164" s="33"/>
      <c r="E164" s="6">
        <v>5</v>
      </c>
      <c r="F164" s="8"/>
      <c r="G164" s="9"/>
      <c r="H164" s="8"/>
    </row>
    <row r="165" spans="1:8" ht="12" customHeight="1">
      <c r="A165" s="14" t="s">
        <v>567</v>
      </c>
      <c r="B165" s="14" t="s">
        <v>568</v>
      </c>
      <c r="C165" s="30">
        <v>17.600000000000001</v>
      </c>
      <c r="D165" s="33"/>
      <c r="E165" s="6">
        <v>5</v>
      </c>
      <c r="F165" s="8"/>
      <c r="G165" s="9"/>
      <c r="H165" s="8"/>
    </row>
    <row r="166" spans="1:8" ht="12" customHeight="1">
      <c r="A166" s="14" t="s">
        <v>569</v>
      </c>
      <c r="B166" s="14" t="s">
        <v>0</v>
      </c>
      <c r="C166" s="30">
        <v>-1.5</v>
      </c>
      <c r="D166" s="33"/>
      <c r="E166" s="6">
        <v>1</v>
      </c>
      <c r="F166" s="8"/>
      <c r="G166" s="9"/>
      <c r="H166" s="8"/>
    </row>
    <row r="167" spans="1:8" ht="12" customHeight="1">
      <c r="A167" s="14" t="s">
        <v>1</v>
      </c>
      <c r="B167" s="14" t="s">
        <v>2</v>
      </c>
      <c r="C167" s="30">
        <v>-1.7</v>
      </c>
      <c r="D167" s="33"/>
      <c r="E167" s="6">
        <v>1</v>
      </c>
      <c r="F167" s="8"/>
      <c r="G167" s="9"/>
      <c r="H167" s="8"/>
    </row>
    <row r="168" spans="1:8" ht="12" customHeight="1">
      <c r="A168" s="6" t="s">
        <v>3</v>
      </c>
      <c r="B168" s="6" t="s">
        <v>4</v>
      </c>
      <c r="C168" s="30">
        <v>5.4</v>
      </c>
      <c r="D168" s="33"/>
      <c r="E168" s="6">
        <v>3</v>
      </c>
      <c r="F168" s="8"/>
      <c r="G168" s="9"/>
      <c r="H168" s="8"/>
    </row>
    <row r="169" spans="1:8" ht="12" customHeight="1">
      <c r="A169" s="6" t="s">
        <v>5</v>
      </c>
      <c r="B169" s="6" t="s">
        <v>6</v>
      </c>
      <c r="C169" s="30">
        <v>7.7</v>
      </c>
      <c r="D169" s="33"/>
      <c r="E169" s="6">
        <v>3</v>
      </c>
      <c r="F169" s="8"/>
      <c r="G169" s="9"/>
      <c r="H169" s="8"/>
    </row>
    <row r="170" spans="1:8" ht="12" customHeight="1">
      <c r="A170" s="6" t="s">
        <v>7</v>
      </c>
      <c r="B170" s="6" t="s">
        <v>8</v>
      </c>
      <c r="C170" s="30">
        <v>2.2000000000000002</v>
      </c>
      <c r="D170" s="33"/>
      <c r="E170" s="6">
        <v>2</v>
      </c>
      <c r="F170" s="8"/>
      <c r="G170" s="9"/>
      <c r="H170" s="8"/>
    </row>
    <row r="171" spans="1:8" ht="12" customHeight="1">
      <c r="A171" s="6" t="s">
        <v>9</v>
      </c>
      <c r="B171" s="6" t="s">
        <v>10</v>
      </c>
      <c r="C171" s="30">
        <v>7.7</v>
      </c>
      <c r="D171" s="33"/>
      <c r="E171" s="6">
        <v>3</v>
      </c>
      <c r="F171" s="8"/>
      <c r="G171" s="9"/>
      <c r="H171" s="8"/>
    </row>
    <row r="172" spans="1:8" ht="12" customHeight="1">
      <c r="A172" s="6" t="s">
        <v>11</v>
      </c>
      <c r="B172" s="6" t="s">
        <v>12</v>
      </c>
      <c r="C172" s="30">
        <v>4.8</v>
      </c>
      <c r="D172" s="33"/>
      <c r="E172" s="6">
        <v>2</v>
      </c>
      <c r="F172" s="8"/>
      <c r="G172" s="9"/>
      <c r="H172" s="8"/>
    </row>
    <row r="173" spans="1:8" ht="12" customHeight="1">
      <c r="A173" s="6" t="s">
        <v>13</v>
      </c>
      <c r="B173" s="6" t="s">
        <v>14</v>
      </c>
      <c r="C173" s="30">
        <v>6.8</v>
      </c>
      <c r="D173" s="33"/>
      <c r="E173" s="6">
        <v>3</v>
      </c>
      <c r="F173" s="8"/>
      <c r="G173" s="9"/>
      <c r="H173" s="8"/>
    </row>
    <row r="174" spans="1:8" ht="12" customHeight="1">
      <c r="A174" s="6" t="s">
        <v>15</v>
      </c>
      <c r="B174" s="6" t="s">
        <v>16</v>
      </c>
      <c r="C174" s="30">
        <v>6.4</v>
      </c>
      <c r="D174" s="33"/>
      <c r="E174" s="6">
        <v>3</v>
      </c>
      <c r="F174" s="8"/>
      <c r="G174" s="9"/>
      <c r="H174" s="8"/>
    </row>
    <row r="175" spans="1:8" ht="12" customHeight="1">
      <c r="A175" s="6" t="s">
        <v>17</v>
      </c>
      <c r="B175" s="6" t="s">
        <v>18</v>
      </c>
      <c r="C175" s="30">
        <v>5.7</v>
      </c>
      <c r="D175" s="33"/>
      <c r="E175" s="6">
        <v>3</v>
      </c>
      <c r="F175" s="8"/>
      <c r="G175" s="9"/>
      <c r="H175" s="8"/>
    </row>
    <row r="176" spans="1:8" ht="12" customHeight="1">
      <c r="A176" s="6" t="s">
        <v>19</v>
      </c>
      <c r="B176" s="6" t="s">
        <v>20</v>
      </c>
      <c r="C176" s="30">
        <v>6.3</v>
      </c>
      <c r="D176" s="33"/>
      <c r="E176" s="6">
        <v>3</v>
      </c>
      <c r="F176" s="8"/>
      <c r="G176" s="9"/>
      <c r="H176" s="8"/>
    </row>
    <row r="177" spans="1:8" ht="12" customHeight="1">
      <c r="A177" s="6" t="s">
        <v>21</v>
      </c>
      <c r="B177" s="6" t="s">
        <v>22</v>
      </c>
      <c r="C177" s="30">
        <v>2.2000000000000002</v>
      </c>
      <c r="D177" s="33"/>
      <c r="E177" s="6">
        <v>2</v>
      </c>
      <c r="F177" s="8"/>
      <c r="G177" s="9"/>
      <c r="H177" s="8"/>
    </row>
    <row r="178" spans="1:8" ht="12" customHeight="1">
      <c r="A178" s="6" t="s">
        <v>23</v>
      </c>
      <c r="B178" s="6" t="s">
        <v>24</v>
      </c>
      <c r="C178" s="30">
        <v>7.2</v>
      </c>
      <c r="D178" s="33"/>
      <c r="E178" s="6">
        <v>3</v>
      </c>
      <c r="F178" s="8"/>
      <c r="G178" s="9"/>
      <c r="H178" s="8"/>
    </row>
    <row r="179" spans="1:8" ht="12" customHeight="1">
      <c r="A179" s="6" t="s">
        <v>25</v>
      </c>
      <c r="B179" s="6" t="s">
        <v>26</v>
      </c>
      <c r="C179" s="30">
        <v>7.3</v>
      </c>
      <c r="D179" s="33"/>
      <c r="E179" s="6">
        <v>3</v>
      </c>
      <c r="F179" s="8"/>
      <c r="G179" s="9"/>
      <c r="H179" s="8"/>
    </row>
    <row r="180" spans="1:8" ht="12" customHeight="1">
      <c r="A180" s="6" t="s">
        <v>27</v>
      </c>
      <c r="B180" s="6" t="s">
        <v>28</v>
      </c>
      <c r="C180" s="30">
        <v>5.4</v>
      </c>
      <c r="D180" s="33"/>
      <c r="E180" s="6">
        <v>3</v>
      </c>
      <c r="F180" s="8"/>
      <c r="G180" s="9"/>
      <c r="H180" s="8"/>
    </row>
    <row r="181" spans="1:8" ht="12" customHeight="1">
      <c r="A181" s="6" t="s">
        <v>29</v>
      </c>
      <c r="B181" s="6" t="s">
        <v>30</v>
      </c>
      <c r="C181" s="30">
        <v>4.8</v>
      </c>
      <c r="D181" s="33"/>
      <c r="E181" s="6">
        <v>2</v>
      </c>
      <c r="F181" s="8"/>
      <c r="G181" s="9"/>
      <c r="H181" s="8"/>
    </row>
    <row r="182" spans="1:8" ht="12" customHeight="1">
      <c r="A182" s="6" t="s">
        <v>31</v>
      </c>
      <c r="B182" s="6" t="s">
        <v>32</v>
      </c>
      <c r="C182" s="30">
        <v>7</v>
      </c>
      <c r="D182" s="33"/>
      <c r="E182" s="6">
        <v>3</v>
      </c>
      <c r="F182" s="8"/>
      <c r="G182" s="9"/>
      <c r="H182" s="8"/>
    </row>
    <row r="183" spans="1:8" ht="12" customHeight="1">
      <c r="A183" s="6" t="s">
        <v>33</v>
      </c>
      <c r="B183" s="6" t="s">
        <v>34</v>
      </c>
      <c r="C183" s="30">
        <v>8.1999999999999993</v>
      </c>
      <c r="D183" s="33"/>
      <c r="E183" s="6">
        <v>3</v>
      </c>
      <c r="F183" s="8"/>
      <c r="G183" s="9"/>
      <c r="H183" s="8"/>
    </row>
    <row r="184" spans="1:8" ht="12" customHeight="1">
      <c r="A184" s="6" t="s">
        <v>35</v>
      </c>
      <c r="B184" s="6" t="s">
        <v>36</v>
      </c>
      <c r="C184" s="30">
        <v>2.9</v>
      </c>
      <c r="D184" s="33"/>
      <c r="E184" s="6">
        <v>2</v>
      </c>
      <c r="F184" s="8"/>
      <c r="G184" s="9"/>
      <c r="H184" s="8"/>
    </row>
    <row r="185" spans="1:8" ht="12" customHeight="1">
      <c r="A185" s="6" t="s">
        <v>37</v>
      </c>
      <c r="B185" s="6" t="s">
        <v>38</v>
      </c>
      <c r="C185" s="30">
        <v>4.4000000000000004</v>
      </c>
      <c r="D185" s="33"/>
      <c r="E185" s="6">
        <v>2</v>
      </c>
      <c r="F185" s="8"/>
      <c r="G185" s="9"/>
      <c r="H185" s="8"/>
    </row>
    <row r="186" spans="1:8" ht="12" customHeight="1">
      <c r="A186" s="6" t="s">
        <v>39</v>
      </c>
      <c r="B186" s="6" t="s">
        <v>40</v>
      </c>
      <c r="C186" s="30">
        <v>9.8000000000000007</v>
      </c>
      <c r="D186" s="33"/>
      <c r="E186" s="6">
        <v>3</v>
      </c>
      <c r="F186" s="8"/>
      <c r="G186" s="9"/>
      <c r="H186" s="8"/>
    </row>
    <row r="187" spans="1:8" ht="12" customHeight="1">
      <c r="A187" s="6" t="s">
        <v>41</v>
      </c>
      <c r="B187" s="6" t="s">
        <v>350</v>
      </c>
      <c r="C187" s="30">
        <v>10.6</v>
      </c>
      <c r="D187" s="33"/>
      <c r="E187" s="6">
        <v>4</v>
      </c>
      <c r="F187" s="8"/>
      <c r="G187" s="9"/>
      <c r="H187" s="8"/>
    </row>
    <row r="188" spans="1:8" ht="12" customHeight="1">
      <c r="A188" s="6" t="s">
        <v>42</v>
      </c>
      <c r="B188" s="6" t="s">
        <v>43</v>
      </c>
      <c r="C188" s="30">
        <v>11.9</v>
      </c>
      <c r="D188" s="33"/>
      <c r="E188" s="6">
        <v>4</v>
      </c>
      <c r="F188" s="8"/>
      <c r="G188" s="9"/>
      <c r="H188" s="8"/>
    </row>
    <row r="189" spans="1:8" ht="12" customHeight="1">
      <c r="A189" s="14" t="s">
        <v>44</v>
      </c>
      <c r="B189" s="14" t="s">
        <v>351</v>
      </c>
      <c r="C189" s="30">
        <v>16.100000000000001</v>
      </c>
      <c r="D189" s="33"/>
      <c r="E189" s="6">
        <v>5</v>
      </c>
      <c r="F189" s="8"/>
      <c r="G189" s="9"/>
      <c r="H189" s="8"/>
    </row>
    <row r="190" spans="1:8" ht="12" customHeight="1">
      <c r="A190" s="14" t="s">
        <v>45</v>
      </c>
      <c r="B190" s="14" t="s">
        <v>352</v>
      </c>
      <c r="C190" s="30">
        <v>17.600000000000001</v>
      </c>
      <c r="D190" s="33"/>
      <c r="E190" s="6">
        <v>5</v>
      </c>
      <c r="F190" s="8"/>
      <c r="G190" s="9"/>
      <c r="H190" s="8"/>
    </row>
    <row r="191" spans="1:8" ht="12" customHeight="1">
      <c r="A191" s="14" t="s">
        <v>46</v>
      </c>
      <c r="B191" s="14" t="s">
        <v>47</v>
      </c>
      <c r="C191" s="30">
        <v>15.5</v>
      </c>
      <c r="D191" s="33"/>
      <c r="E191" s="6">
        <v>5</v>
      </c>
      <c r="F191" s="8"/>
      <c r="G191" s="9"/>
      <c r="H191" s="8"/>
    </row>
    <row r="192" spans="1:8" ht="12" customHeight="1">
      <c r="A192" s="14" t="s">
        <v>48</v>
      </c>
      <c r="B192" s="14" t="s">
        <v>49</v>
      </c>
      <c r="C192" s="30">
        <v>18.7</v>
      </c>
      <c r="D192" s="33"/>
      <c r="E192" s="6">
        <v>5</v>
      </c>
      <c r="F192" s="8"/>
      <c r="G192" s="9"/>
      <c r="H192" s="8"/>
    </row>
    <row r="193" spans="1:8" ht="12" customHeight="1">
      <c r="A193" s="14" t="s">
        <v>50</v>
      </c>
      <c r="B193" s="14" t="s">
        <v>353</v>
      </c>
      <c r="C193" s="30">
        <v>12.4</v>
      </c>
      <c r="D193" s="33"/>
      <c r="E193" s="6">
        <v>4</v>
      </c>
      <c r="F193" s="8"/>
      <c r="G193" s="9"/>
      <c r="H193" s="8"/>
    </row>
    <row r="194" spans="1:8" ht="12" customHeight="1">
      <c r="A194" s="14" t="s">
        <v>51</v>
      </c>
      <c r="B194" s="14" t="s">
        <v>52</v>
      </c>
      <c r="C194" s="30">
        <v>11</v>
      </c>
      <c r="D194" s="33"/>
      <c r="E194" s="6">
        <v>4</v>
      </c>
      <c r="F194" s="8"/>
      <c r="G194" s="9"/>
      <c r="H194" s="8"/>
    </row>
    <row r="195" spans="1:8" ht="12" customHeight="1">
      <c r="A195" s="14" t="s">
        <v>53</v>
      </c>
      <c r="B195" s="14" t="s">
        <v>54</v>
      </c>
      <c r="C195" s="30">
        <v>19.2</v>
      </c>
      <c r="D195" s="33"/>
      <c r="E195" s="6">
        <v>5</v>
      </c>
      <c r="F195" s="8"/>
      <c r="G195" s="9"/>
      <c r="H195" s="8"/>
    </row>
    <row r="196" spans="1:8" ht="12" customHeight="1">
      <c r="A196" s="14" t="s">
        <v>55</v>
      </c>
      <c r="B196" s="14" t="s">
        <v>56</v>
      </c>
      <c r="C196" s="30">
        <v>16.8</v>
      </c>
      <c r="D196" s="33"/>
      <c r="E196" s="6">
        <v>5</v>
      </c>
      <c r="F196" s="8"/>
      <c r="G196" s="9"/>
      <c r="H196" s="8"/>
    </row>
    <row r="197" spans="1:8" ht="12" customHeight="1">
      <c r="A197" s="14" t="s">
        <v>57</v>
      </c>
      <c r="B197" s="14" t="s">
        <v>58</v>
      </c>
      <c r="C197" s="30">
        <v>16.2</v>
      </c>
      <c r="D197" s="33"/>
      <c r="E197" s="6">
        <v>5</v>
      </c>
      <c r="F197" s="8"/>
      <c r="G197" s="9"/>
      <c r="H197" s="8"/>
    </row>
    <row r="198" spans="1:8" ht="12" customHeight="1">
      <c r="A198" s="14" t="s">
        <v>59</v>
      </c>
      <c r="B198" s="14" t="s">
        <v>354</v>
      </c>
      <c r="C198" s="30">
        <v>15.2</v>
      </c>
      <c r="D198" s="33"/>
      <c r="E198" s="6">
        <v>5</v>
      </c>
      <c r="F198" s="8"/>
      <c r="G198" s="9"/>
      <c r="H198" s="8"/>
    </row>
    <row r="199" spans="1:8" ht="12" customHeight="1">
      <c r="A199" s="14" t="s">
        <v>60</v>
      </c>
      <c r="B199" s="14" t="s">
        <v>61</v>
      </c>
      <c r="C199" s="30">
        <v>21.5</v>
      </c>
      <c r="D199" s="33"/>
      <c r="E199" s="6">
        <v>5</v>
      </c>
      <c r="F199" s="8"/>
      <c r="G199" s="9"/>
      <c r="H199" s="8"/>
    </row>
    <row r="200" spans="1:8" ht="12" customHeight="1">
      <c r="A200" s="14" t="s">
        <v>62</v>
      </c>
      <c r="B200" s="14" t="s">
        <v>63</v>
      </c>
      <c r="C200" s="30">
        <v>15.5</v>
      </c>
      <c r="D200" s="33"/>
      <c r="E200" s="6">
        <v>5</v>
      </c>
      <c r="F200" s="8"/>
      <c r="G200" s="9"/>
      <c r="H200" s="8"/>
    </row>
    <row r="201" spans="1:8" ht="12" customHeight="1">
      <c r="A201" s="14" t="s">
        <v>64</v>
      </c>
      <c r="B201" s="14" t="s">
        <v>355</v>
      </c>
      <c r="C201" s="30">
        <v>16.7</v>
      </c>
      <c r="D201" s="33"/>
      <c r="E201" s="6">
        <v>5</v>
      </c>
      <c r="F201" s="8"/>
      <c r="G201" s="9"/>
      <c r="H201" s="8"/>
    </row>
    <row r="202" spans="1:8" ht="12" customHeight="1">
      <c r="A202" s="14" t="s">
        <v>65</v>
      </c>
      <c r="B202" s="14" t="s">
        <v>66</v>
      </c>
      <c r="C202" s="30">
        <v>17.8</v>
      </c>
      <c r="D202" s="33"/>
      <c r="E202" s="6">
        <v>5</v>
      </c>
      <c r="F202" s="8"/>
      <c r="G202" s="9"/>
      <c r="H202" s="8"/>
    </row>
    <row r="203" spans="1:8" ht="12" customHeight="1">
      <c r="A203" s="14" t="s">
        <v>67</v>
      </c>
      <c r="B203" s="14" t="s">
        <v>68</v>
      </c>
      <c r="C203" s="30">
        <v>4.7</v>
      </c>
      <c r="D203" s="33"/>
      <c r="E203" s="6">
        <v>2</v>
      </c>
      <c r="F203" s="8"/>
      <c r="G203" s="9"/>
      <c r="H203" s="8"/>
    </row>
    <row r="204" spans="1:8" ht="12" customHeight="1">
      <c r="A204" s="14" t="s">
        <v>69</v>
      </c>
      <c r="B204" s="14" t="s">
        <v>70</v>
      </c>
      <c r="C204" s="30">
        <v>7.2</v>
      </c>
      <c r="D204" s="33"/>
      <c r="E204" s="6">
        <v>3</v>
      </c>
      <c r="F204" s="8"/>
      <c r="G204" s="9"/>
      <c r="H204" s="8"/>
    </row>
    <row r="205" spans="1:8" ht="12" customHeight="1">
      <c r="A205" s="6" t="s">
        <v>71</v>
      </c>
      <c r="B205" s="6" t="s">
        <v>72</v>
      </c>
      <c r="C205" s="30">
        <v>3.8</v>
      </c>
      <c r="D205" s="33"/>
      <c r="E205" s="6">
        <v>2</v>
      </c>
      <c r="F205" s="8"/>
      <c r="G205" s="9"/>
      <c r="H205" s="8"/>
    </row>
    <row r="206" spans="1:8" ht="12" customHeight="1">
      <c r="A206" s="6" t="s">
        <v>73</v>
      </c>
      <c r="B206" s="6" t="s">
        <v>74</v>
      </c>
      <c r="C206" s="30">
        <v>1.8</v>
      </c>
      <c r="D206" s="33"/>
      <c r="E206" s="6">
        <v>2</v>
      </c>
      <c r="F206" s="8"/>
      <c r="G206" s="9"/>
      <c r="H206" s="8"/>
    </row>
    <row r="207" spans="1:8" ht="12" customHeight="1">
      <c r="A207" s="6" t="s">
        <v>75</v>
      </c>
      <c r="B207" s="6" t="s">
        <v>76</v>
      </c>
      <c r="C207" s="30">
        <v>1.1000000000000001</v>
      </c>
      <c r="D207" s="33"/>
      <c r="E207" s="6">
        <v>2</v>
      </c>
      <c r="F207" s="8"/>
      <c r="G207" s="9"/>
      <c r="H207" s="8"/>
    </row>
    <row r="208" spans="1:8" ht="12" customHeight="1">
      <c r="A208" s="6" t="s">
        <v>77</v>
      </c>
      <c r="B208" s="6" t="s">
        <v>356</v>
      </c>
      <c r="C208" s="30">
        <v>1</v>
      </c>
      <c r="D208" s="33"/>
      <c r="E208" s="6">
        <v>2</v>
      </c>
      <c r="F208" s="8"/>
      <c r="G208" s="9"/>
      <c r="H208" s="8"/>
    </row>
    <row r="209" spans="1:8" ht="12" customHeight="1">
      <c r="A209" s="6" t="s">
        <v>78</v>
      </c>
      <c r="B209" s="6" t="s">
        <v>357</v>
      </c>
      <c r="C209" s="30">
        <v>-5.8</v>
      </c>
      <c r="D209" s="33"/>
      <c r="E209" s="6">
        <v>1</v>
      </c>
      <c r="F209" s="8"/>
      <c r="G209" s="9"/>
      <c r="H209" s="8"/>
    </row>
    <row r="210" spans="1:8" ht="12" customHeight="1">
      <c r="A210" s="6" t="s">
        <v>79</v>
      </c>
      <c r="B210" s="6" t="s">
        <v>80</v>
      </c>
      <c r="C210" s="30">
        <v>9.8000000000000007</v>
      </c>
      <c r="D210" s="33"/>
      <c r="E210" s="6">
        <v>3</v>
      </c>
      <c r="F210" s="8"/>
      <c r="G210" s="9"/>
      <c r="H210" s="8"/>
    </row>
    <row r="211" spans="1:8" ht="12" customHeight="1">
      <c r="A211" s="6" t="s">
        <v>81</v>
      </c>
      <c r="B211" s="6" t="s">
        <v>82</v>
      </c>
      <c r="C211" s="30">
        <v>15.7</v>
      </c>
      <c r="D211" s="33"/>
      <c r="E211" s="6">
        <v>5</v>
      </c>
      <c r="F211" s="8"/>
      <c r="G211" s="9"/>
      <c r="H211" s="8"/>
    </row>
    <row r="212" spans="1:8" ht="12" customHeight="1">
      <c r="A212" s="14" t="s">
        <v>83</v>
      </c>
      <c r="B212" s="14" t="s">
        <v>84</v>
      </c>
      <c r="C212" s="30">
        <v>7.3</v>
      </c>
      <c r="D212" s="33"/>
      <c r="E212" s="6">
        <v>3</v>
      </c>
      <c r="F212" s="8"/>
      <c r="G212" s="9"/>
      <c r="H212" s="8"/>
    </row>
    <row r="213" spans="1:8" ht="12" customHeight="1">
      <c r="A213" s="14" t="s">
        <v>85</v>
      </c>
      <c r="B213" s="14" t="s">
        <v>86</v>
      </c>
      <c r="C213" s="30">
        <v>27.8</v>
      </c>
      <c r="D213" s="33"/>
      <c r="E213" s="6">
        <v>5</v>
      </c>
      <c r="F213" s="8"/>
      <c r="G213" s="9"/>
      <c r="H213" s="8"/>
    </row>
    <row r="214" spans="1:8" ht="12" customHeight="1">
      <c r="A214" s="14" t="s">
        <v>87</v>
      </c>
      <c r="B214" s="14" t="s">
        <v>88</v>
      </c>
      <c r="C214" s="30">
        <v>18.399999999999999</v>
      </c>
      <c r="D214" s="33"/>
      <c r="E214" s="6">
        <v>5</v>
      </c>
      <c r="F214" s="8"/>
      <c r="G214" s="9"/>
      <c r="H214" s="8"/>
    </row>
    <row r="215" spans="1:8" ht="12" customHeight="1">
      <c r="A215" s="14" t="s">
        <v>89</v>
      </c>
      <c r="B215" s="14" t="s">
        <v>246</v>
      </c>
      <c r="C215" s="30">
        <v>6.1</v>
      </c>
      <c r="D215" s="33"/>
      <c r="E215" s="6">
        <v>3</v>
      </c>
      <c r="F215" s="8"/>
      <c r="G215" s="9"/>
      <c r="H215" s="8"/>
    </row>
    <row r="216" spans="1:8" ht="12" customHeight="1">
      <c r="A216" s="6" t="s">
        <v>90</v>
      </c>
      <c r="B216" s="14" t="s">
        <v>91</v>
      </c>
      <c r="C216" s="30">
        <v>16.3</v>
      </c>
      <c r="D216" s="33"/>
      <c r="E216" s="6">
        <v>5</v>
      </c>
      <c r="F216" s="8"/>
      <c r="G216" s="9"/>
      <c r="H216" s="8"/>
    </row>
    <row r="217" spans="1:8" ht="12" customHeight="1">
      <c r="A217" s="6" t="s">
        <v>92</v>
      </c>
      <c r="B217" s="14" t="s">
        <v>93</v>
      </c>
      <c r="C217" s="30">
        <v>19.100000000000001</v>
      </c>
      <c r="D217" s="33"/>
      <c r="E217" s="6">
        <v>5</v>
      </c>
      <c r="F217" s="8"/>
      <c r="G217" s="9"/>
      <c r="H217" s="8"/>
    </row>
    <row r="218" spans="1:8" ht="12" customHeight="1">
      <c r="A218" s="14" t="s">
        <v>94</v>
      </c>
      <c r="B218" s="14" t="s">
        <v>95</v>
      </c>
      <c r="C218" s="30">
        <v>13.7</v>
      </c>
      <c r="D218" s="33"/>
      <c r="E218" s="6">
        <v>4</v>
      </c>
      <c r="F218" s="8"/>
      <c r="G218" s="9"/>
      <c r="H218" s="8"/>
    </row>
    <row r="219" spans="1:8" ht="12" customHeight="1">
      <c r="A219" s="14" t="s">
        <v>96</v>
      </c>
      <c r="B219" s="14" t="s">
        <v>97</v>
      </c>
      <c r="C219" s="30">
        <v>10.3</v>
      </c>
      <c r="D219" s="33"/>
      <c r="E219" s="6">
        <v>4</v>
      </c>
      <c r="F219" s="8"/>
      <c r="G219" s="9"/>
      <c r="H219" s="8"/>
    </row>
    <row r="220" spans="1:8" ht="12" customHeight="1">
      <c r="A220" s="14" t="s">
        <v>98</v>
      </c>
      <c r="B220" s="14" t="s">
        <v>99</v>
      </c>
      <c r="C220" s="30">
        <v>17.3</v>
      </c>
      <c r="D220" s="33"/>
      <c r="E220" s="6">
        <v>5</v>
      </c>
      <c r="F220" s="8"/>
      <c r="G220" s="9"/>
      <c r="H220" s="8"/>
    </row>
    <row r="221" spans="1:8" ht="12" customHeight="1">
      <c r="A221" s="14" t="s">
        <v>100</v>
      </c>
      <c r="B221" s="6" t="s">
        <v>101</v>
      </c>
      <c r="C221" s="30">
        <v>22.1</v>
      </c>
      <c r="D221" s="33"/>
      <c r="E221" s="6">
        <v>5</v>
      </c>
      <c r="F221" s="8"/>
      <c r="G221" s="9"/>
      <c r="H221" s="8"/>
    </row>
    <row r="222" spans="1:8" ht="12" customHeight="1">
      <c r="A222" s="14" t="s">
        <v>102</v>
      </c>
      <c r="B222" s="14" t="s">
        <v>103</v>
      </c>
      <c r="C222" s="30">
        <v>25.7</v>
      </c>
      <c r="D222" s="33"/>
      <c r="E222" s="6">
        <v>5</v>
      </c>
      <c r="F222" s="8"/>
      <c r="G222" s="9"/>
      <c r="H222" s="8"/>
    </row>
    <row r="223" spans="1:8" ht="12" customHeight="1">
      <c r="A223" s="14" t="s">
        <v>104</v>
      </c>
      <c r="B223" s="14" t="s">
        <v>105</v>
      </c>
      <c r="C223" s="30">
        <v>23.7</v>
      </c>
      <c r="D223" s="33"/>
      <c r="E223" s="6">
        <v>5</v>
      </c>
      <c r="F223" s="8"/>
      <c r="G223" s="9"/>
      <c r="H223" s="8"/>
    </row>
    <row r="224" spans="1:8" ht="12" customHeight="1">
      <c r="A224" s="14" t="s">
        <v>107</v>
      </c>
      <c r="B224" s="14" t="s">
        <v>108</v>
      </c>
      <c r="C224" s="30">
        <v>7.9</v>
      </c>
      <c r="D224" s="33"/>
      <c r="E224" s="6">
        <v>3</v>
      </c>
      <c r="F224" s="8"/>
      <c r="G224" s="9"/>
      <c r="H224" s="8"/>
    </row>
    <row r="225" spans="1:8" ht="12" customHeight="1">
      <c r="A225" s="14" t="s">
        <v>343</v>
      </c>
      <c r="B225" s="14" t="s">
        <v>345</v>
      </c>
      <c r="C225" s="30">
        <v>11.2</v>
      </c>
      <c r="D225" s="33"/>
      <c r="E225" s="6">
        <v>4</v>
      </c>
      <c r="F225" s="8"/>
      <c r="G225" s="9"/>
      <c r="H225" s="8"/>
    </row>
    <row r="226" spans="1:8" ht="12" customHeight="1">
      <c r="A226" s="6" t="s">
        <v>344</v>
      </c>
      <c r="B226" s="6" t="s">
        <v>106</v>
      </c>
      <c r="C226" s="30">
        <v>13.7</v>
      </c>
      <c r="D226" s="33"/>
      <c r="E226" s="6">
        <v>4</v>
      </c>
      <c r="F226" s="8"/>
      <c r="G226" s="9"/>
      <c r="H226" s="8"/>
    </row>
    <row r="227" spans="1:8" ht="12" customHeight="1">
      <c r="A227" s="6" t="s">
        <v>346</v>
      </c>
      <c r="B227" s="6" t="s">
        <v>347</v>
      </c>
      <c r="C227" s="30">
        <v>10.8</v>
      </c>
      <c r="D227" s="33"/>
      <c r="E227" s="6">
        <v>4</v>
      </c>
      <c r="F227" s="8"/>
      <c r="G227" s="9"/>
      <c r="H227" s="8"/>
    </row>
    <row r="228" spans="1:8" ht="12" customHeight="1">
      <c r="A228" s="6" t="s">
        <v>109</v>
      </c>
      <c r="B228" s="6" t="s">
        <v>110</v>
      </c>
      <c r="C228" s="70" t="s">
        <v>245</v>
      </c>
      <c r="D228" s="33"/>
      <c r="E228" s="70" t="s">
        <v>245</v>
      </c>
      <c r="F228" s="8"/>
      <c r="G228" s="9"/>
      <c r="H228" s="8"/>
    </row>
    <row r="229" spans="1:8" ht="12" customHeight="1">
      <c r="A229" s="6" t="s">
        <v>111</v>
      </c>
      <c r="B229" s="6" t="s">
        <v>112</v>
      </c>
      <c r="C229" s="30">
        <v>5.7</v>
      </c>
      <c r="D229" s="33"/>
      <c r="E229" s="6">
        <v>3</v>
      </c>
      <c r="F229" s="8"/>
      <c r="G229" s="9"/>
      <c r="H229" s="8"/>
    </row>
    <row r="230" spans="1:8" ht="12" customHeight="1">
      <c r="A230" s="6" t="s">
        <v>113</v>
      </c>
      <c r="B230" s="6" t="s">
        <v>114</v>
      </c>
      <c r="C230" s="30">
        <v>6.5</v>
      </c>
      <c r="D230" s="33"/>
      <c r="E230" s="6">
        <v>3</v>
      </c>
      <c r="F230" s="8"/>
      <c r="G230" s="9"/>
      <c r="H230" s="8"/>
    </row>
    <row r="231" spans="1:8" ht="12" customHeight="1">
      <c r="A231" s="15" t="s">
        <v>115</v>
      </c>
      <c r="B231" s="15" t="s">
        <v>116</v>
      </c>
      <c r="C231" s="30">
        <v>5</v>
      </c>
      <c r="D231" s="33"/>
      <c r="E231" s="6">
        <v>3</v>
      </c>
      <c r="F231" s="8"/>
      <c r="G231" s="9"/>
      <c r="H231" s="8"/>
    </row>
    <row r="232" spans="1:8" ht="12" customHeight="1">
      <c r="A232" s="15" t="s">
        <v>117</v>
      </c>
      <c r="B232" s="15" t="s">
        <v>118</v>
      </c>
      <c r="C232" s="30">
        <v>4.2</v>
      </c>
      <c r="D232" s="33"/>
      <c r="E232" s="6">
        <v>2</v>
      </c>
      <c r="F232" s="8"/>
      <c r="G232" s="9"/>
      <c r="H232" s="8"/>
    </row>
    <row r="233" spans="1:8" ht="12" customHeight="1">
      <c r="A233" s="15" t="s">
        <v>119</v>
      </c>
      <c r="B233" s="15" t="s">
        <v>120</v>
      </c>
      <c r="C233" s="30">
        <v>8.9</v>
      </c>
      <c r="D233" s="33"/>
      <c r="E233" s="6">
        <v>3</v>
      </c>
      <c r="F233" s="8"/>
      <c r="G233" s="9"/>
      <c r="H233" s="8"/>
    </row>
    <row r="234" spans="1:8" ht="12" customHeight="1">
      <c r="A234" s="15" t="s">
        <v>121</v>
      </c>
      <c r="B234" s="15" t="s">
        <v>122</v>
      </c>
      <c r="C234" s="30">
        <v>5</v>
      </c>
      <c r="D234" s="33"/>
      <c r="E234" s="6">
        <v>3</v>
      </c>
      <c r="F234" s="8"/>
      <c r="G234" s="9"/>
      <c r="H234" s="8"/>
    </row>
    <row r="235" spans="1:8" ht="12" customHeight="1">
      <c r="A235" s="15" t="s">
        <v>123</v>
      </c>
      <c r="B235" s="15" t="s">
        <v>124</v>
      </c>
      <c r="C235" s="30">
        <v>7.8</v>
      </c>
      <c r="D235" s="33"/>
      <c r="E235" s="6">
        <v>3</v>
      </c>
      <c r="F235" s="8"/>
      <c r="G235" s="9"/>
      <c r="H235" s="8"/>
    </row>
    <row r="236" spans="1:8" ht="12" customHeight="1">
      <c r="A236" s="15" t="s">
        <v>125</v>
      </c>
      <c r="B236" s="15" t="s">
        <v>126</v>
      </c>
      <c r="C236" s="30">
        <v>1.3</v>
      </c>
      <c r="D236" s="33"/>
      <c r="E236" s="6">
        <v>2</v>
      </c>
      <c r="F236" s="8"/>
      <c r="G236" s="9"/>
      <c r="H236" s="8"/>
    </row>
    <row r="237" spans="1:8" ht="12" customHeight="1">
      <c r="A237" s="15" t="s">
        <v>127</v>
      </c>
      <c r="B237" s="15" t="s">
        <v>128</v>
      </c>
      <c r="C237" s="30">
        <v>10.1</v>
      </c>
      <c r="D237" s="33"/>
      <c r="E237" s="6">
        <v>4</v>
      </c>
      <c r="F237" s="8"/>
      <c r="G237" s="9"/>
      <c r="H237" s="8"/>
    </row>
    <row r="238" spans="1:8" ht="12" customHeight="1">
      <c r="A238" s="15" t="s">
        <v>129</v>
      </c>
      <c r="B238" s="15" t="s">
        <v>130</v>
      </c>
      <c r="C238" s="30">
        <v>17.5</v>
      </c>
      <c r="D238" s="33"/>
      <c r="E238" s="6">
        <v>5</v>
      </c>
      <c r="F238" s="8"/>
      <c r="G238" s="9"/>
      <c r="H238" s="8"/>
    </row>
    <row r="239" spans="1:8" ht="12" customHeight="1">
      <c r="A239" s="15" t="s">
        <v>131</v>
      </c>
      <c r="B239" s="15" t="s">
        <v>132</v>
      </c>
      <c r="C239" s="30">
        <v>9</v>
      </c>
      <c r="D239" s="33"/>
      <c r="E239" s="6">
        <v>3</v>
      </c>
      <c r="F239" s="8"/>
      <c r="G239" s="9"/>
      <c r="H239" s="8"/>
    </row>
    <row r="240" spans="1:8" ht="12" customHeight="1">
      <c r="A240" s="15" t="s">
        <v>134</v>
      </c>
      <c r="B240" s="15" t="s">
        <v>135</v>
      </c>
      <c r="C240" s="30">
        <v>14.7</v>
      </c>
      <c r="D240" s="33"/>
      <c r="E240" s="6">
        <v>4</v>
      </c>
      <c r="F240" s="8"/>
      <c r="G240" s="9"/>
      <c r="H240" s="8"/>
    </row>
    <row r="241" spans="1:9" ht="12" customHeight="1">
      <c r="A241" s="15" t="s">
        <v>136</v>
      </c>
      <c r="B241" s="15" t="s">
        <v>137</v>
      </c>
      <c r="C241" s="30">
        <v>9.8000000000000007</v>
      </c>
      <c r="D241" s="33"/>
      <c r="E241" s="6">
        <v>3</v>
      </c>
      <c r="F241" s="8"/>
      <c r="G241" s="9"/>
      <c r="H241" s="8"/>
    </row>
    <row r="242" spans="1:9" ht="12" customHeight="1">
      <c r="A242" s="15" t="s">
        <v>348</v>
      </c>
      <c r="B242" s="15" t="s">
        <v>133</v>
      </c>
      <c r="C242" s="30">
        <v>21</v>
      </c>
      <c r="D242" s="33"/>
      <c r="E242" s="6">
        <v>5</v>
      </c>
      <c r="F242" s="8"/>
      <c r="G242" s="9"/>
      <c r="H242" s="8"/>
    </row>
    <row r="243" spans="1:9" ht="12" customHeight="1">
      <c r="A243" s="15" t="s">
        <v>349</v>
      </c>
      <c r="B243" s="15" t="s">
        <v>138</v>
      </c>
      <c r="C243" s="30">
        <v>13.3</v>
      </c>
      <c r="D243" s="33"/>
      <c r="E243" s="6">
        <v>4</v>
      </c>
      <c r="F243" s="8"/>
      <c r="G243" s="9"/>
      <c r="H243" s="8"/>
    </row>
    <row r="244" spans="1:9" ht="12" customHeight="1">
      <c r="A244" s="15" t="s">
        <v>139</v>
      </c>
      <c r="B244" s="15" t="s">
        <v>140</v>
      </c>
      <c r="C244" s="30">
        <v>13.4</v>
      </c>
      <c r="D244" s="33"/>
      <c r="E244" s="6">
        <v>4</v>
      </c>
      <c r="F244" s="8"/>
      <c r="G244" s="9"/>
      <c r="H244" s="8"/>
    </row>
    <row r="245" spans="1:9" ht="12" customHeight="1">
      <c r="A245" s="15" t="s">
        <v>141</v>
      </c>
      <c r="B245" s="15" t="s">
        <v>142</v>
      </c>
      <c r="C245" s="30">
        <v>12.6</v>
      </c>
      <c r="D245" s="33"/>
      <c r="E245" s="6">
        <v>4</v>
      </c>
      <c r="F245" s="8"/>
      <c r="G245" s="9"/>
      <c r="H245" s="8"/>
    </row>
    <row r="246" spans="1:9" ht="12" customHeight="1">
      <c r="A246" s="15" t="s">
        <v>143</v>
      </c>
      <c r="B246" s="15" t="s">
        <v>144</v>
      </c>
      <c r="C246" s="30">
        <v>12.2</v>
      </c>
      <c r="D246" s="33"/>
      <c r="E246" s="6">
        <v>4</v>
      </c>
      <c r="F246" s="8"/>
      <c r="G246" s="9"/>
      <c r="H246" s="8"/>
    </row>
    <row r="247" spans="1:9" ht="12" customHeight="1">
      <c r="A247" s="15" t="s">
        <v>145</v>
      </c>
      <c r="B247" s="15" t="s">
        <v>146</v>
      </c>
      <c r="C247" s="30">
        <v>16.600000000000001</v>
      </c>
      <c r="D247" s="33"/>
      <c r="E247" s="6">
        <v>5</v>
      </c>
      <c r="F247" s="8"/>
      <c r="G247" s="9"/>
      <c r="H247" s="8"/>
      <c r="I247" s="24"/>
    </row>
    <row r="248" spans="1:9" ht="12" customHeight="1">
      <c r="A248" s="15" t="s">
        <v>147</v>
      </c>
      <c r="B248" s="15" t="s">
        <v>148</v>
      </c>
      <c r="C248" s="30">
        <v>11.8</v>
      </c>
      <c r="D248" s="33"/>
      <c r="E248" s="6">
        <v>4</v>
      </c>
      <c r="F248" s="8"/>
      <c r="G248" s="9"/>
      <c r="H248" s="8"/>
      <c r="I248" s="24"/>
    </row>
    <row r="249" spans="1:9" ht="12" customHeight="1">
      <c r="A249" s="15" t="s">
        <v>149</v>
      </c>
      <c r="B249" s="15" t="s">
        <v>150</v>
      </c>
      <c r="C249" s="30">
        <v>21</v>
      </c>
      <c r="D249" s="33"/>
      <c r="E249" s="6">
        <v>5</v>
      </c>
      <c r="F249" s="8"/>
      <c r="G249" s="9"/>
      <c r="H249" s="8"/>
      <c r="I249" s="16"/>
    </row>
    <row r="250" spans="1:9" ht="12" customHeight="1">
      <c r="A250" s="15" t="s">
        <v>151</v>
      </c>
      <c r="B250" s="15" t="s">
        <v>152</v>
      </c>
      <c r="C250" s="30">
        <v>13.5</v>
      </c>
      <c r="D250" s="33"/>
      <c r="E250" s="6">
        <v>4</v>
      </c>
      <c r="F250" s="8"/>
      <c r="G250" s="9"/>
      <c r="H250" s="8"/>
      <c r="I250" s="16"/>
    </row>
    <row r="251" spans="1:9" ht="12" customHeight="1">
      <c r="A251" s="15" t="s">
        <v>153</v>
      </c>
      <c r="B251" s="15" t="s">
        <v>154</v>
      </c>
      <c r="C251" s="30">
        <v>9.4</v>
      </c>
      <c r="D251" s="33"/>
      <c r="E251" s="6">
        <v>3</v>
      </c>
      <c r="F251" s="8"/>
      <c r="G251" s="9"/>
      <c r="H251" s="8"/>
      <c r="I251" s="16"/>
    </row>
    <row r="252" spans="1:9" ht="12" customHeight="1">
      <c r="A252" s="15" t="s">
        <v>155</v>
      </c>
      <c r="B252" s="15" t="s">
        <v>156</v>
      </c>
      <c r="C252" s="30">
        <v>20.2</v>
      </c>
      <c r="D252" s="33"/>
      <c r="E252" s="6">
        <v>5</v>
      </c>
      <c r="F252" s="8"/>
      <c r="G252" s="9"/>
      <c r="H252" s="8"/>
      <c r="I252" s="16"/>
    </row>
    <row r="253" spans="1:9" ht="12" customHeight="1">
      <c r="A253" s="15" t="s">
        <v>157</v>
      </c>
      <c r="B253" s="15" t="s">
        <v>158</v>
      </c>
      <c r="C253" s="30">
        <v>17</v>
      </c>
      <c r="D253" s="33"/>
      <c r="E253" s="6">
        <v>5</v>
      </c>
      <c r="F253" s="8"/>
      <c r="G253" s="9"/>
      <c r="H253" s="8"/>
      <c r="I253" s="16"/>
    </row>
    <row r="254" spans="1:9" ht="12" customHeight="1">
      <c r="A254" s="15" t="s">
        <v>159</v>
      </c>
      <c r="B254" s="15" t="s">
        <v>160</v>
      </c>
      <c r="C254" s="30">
        <v>15.3</v>
      </c>
      <c r="D254" s="33"/>
      <c r="E254" s="6">
        <v>5</v>
      </c>
      <c r="F254" s="8"/>
      <c r="G254" s="9"/>
      <c r="H254" s="8"/>
      <c r="I254" s="16"/>
    </row>
    <row r="255" spans="1:9" ht="12" customHeight="1">
      <c r="A255" s="15" t="s">
        <v>161</v>
      </c>
      <c r="B255" s="15" t="s">
        <v>162</v>
      </c>
      <c r="C255" s="30">
        <v>11.8</v>
      </c>
      <c r="D255" s="33"/>
      <c r="E255" s="6">
        <v>4</v>
      </c>
      <c r="F255" s="8"/>
      <c r="G255" s="9"/>
      <c r="H255" s="8"/>
      <c r="I255" s="16"/>
    </row>
    <row r="256" spans="1:9" ht="12" customHeight="1">
      <c r="A256" s="15" t="s">
        <v>163</v>
      </c>
      <c r="B256" s="15" t="s">
        <v>164</v>
      </c>
      <c r="C256" s="30">
        <v>19.5</v>
      </c>
      <c r="D256" s="33"/>
      <c r="E256" s="6">
        <v>5</v>
      </c>
      <c r="F256" s="8"/>
      <c r="G256" s="9"/>
      <c r="H256" s="8"/>
      <c r="I256" s="16"/>
    </row>
    <row r="257" spans="1:9" ht="12" customHeight="1">
      <c r="A257" s="15" t="s">
        <v>165</v>
      </c>
      <c r="B257" s="15" t="s">
        <v>166</v>
      </c>
      <c r="C257" s="30">
        <v>13.9</v>
      </c>
      <c r="D257" s="33"/>
      <c r="E257" s="6">
        <v>4</v>
      </c>
      <c r="F257" s="8"/>
      <c r="G257" s="9"/>
      <c r="H257" s="8"/>
      <c r="I257" s="16"/>
    </row>
    <row r="258" spans="1:9" ht="12" customHeight="1">
      <c r="A258" s="15" t="s">
        <v>167</v>
      </c>
      <c r="B258" s="15" t="s">
        <v>168</v>
      </c>
      <c r="C258" s="30">
        <v>20.2</v>
      </c>
      <c r="D258" s="33"/>
      <c r="E258" s="6">
        <v>5</v>
      </c>
      <c r="F258" s="8"/>
      <c r="G258" s="9"/>
      <c r="H258" s="8"/>
      <c r="I258" s="16"/>
    </row>
    <row r="259" spans="1:9" ht="12" customHeight="1">
      <c r="A259" s="15" t="s">
        <v>169</v>
      </c>
      <c r="B259" s="15" t="s">
        <v>250</v>
      </c>
      <c r="C259" s="30">
        <v>15.4</v>
      </c>
      <c r="D259" s="33"/>
      <c r="E259" s="6">
        <v>5</v>
      </c>
      <c r="F259" s="8"/>
      <c r="G259" s="9"/>
      <c r="H259" s="8"/>
      <c r="I259" s="16"/>
    </row>
    <row r="260" spans="1:9" ht="12" customHeight="1">
      <c r="A260" s="15" t="s">
        <v>251</v>
      </c>
      <c r="B260" s="15" t="s">
        <v>252</v>
      </c>
      <c r="C260" s="30">
        <v>15.4</v>
      </c>
      <c r="D260" s="33"/>
      <c r="E260" s="6">
        <v>5</v>
      </c>
      <c r="F260" s="8"/>
      <c r="G260" s="9"/>
      <c r="H260" s="8"/>
      <c r="I260" s="16"/>
    </row>
    <row r="261" spans="1:9" ht="12" customHeight="1">
      <c r="A261" s="15" t="s">
        <v>253</v>
      </c>
      <c r="B261" s="15" t="s">
        <v>254</v>
      </c>
      <c r="C261" s="30">
        <v>13.2</v>
      </c>
      <c r="D261" s="33"/>
      <c r="E261" s="6">
        <v>4</v>
      </c>
      <c r="F261" s="8"/>
      <c r="G261" s="9"/>
      <c r="H261" s="8"/>
      <c r="I261" s="16"/>
    </row>
    <row r="262" spans="1:9" ht="12" customHeight="1">
      <c r="A262" s="15" t="s">
        <v>255</v>
      </c>
      <c r="B262" s="15" t="s">
        <v>256</v>
      </c>
      <c r="C262" s="30">
        <v>14.2</v>
      </c>
      <c r="D262" s="33"/>
      <c r="E262" s="6">
        <v>4</v>
      </c>
      <c r="F262" s="8"/>
      <c r="G262" s="9"/>
      <c r="H262" s="8"/>
      <c r="I262" s="16"/>
    </row>
    <row r="263" spans="1:9" ht="12" customHeight="1">
      <c r="A263" s="15" t="s">
        <v>257</v>
      </c>
      <c r="B263" s="15" t="s">
        <v>258</v>
      </c>
      <c r="C263" s="30">
        <v>11.6</v>
      </c>
      <c r="D263" s="33"/>
      <c r="E263" s="6">
        <v>4</v>
      </c>
      <c r="F263" s="8"/>
      <c r="G263" s="9"/>
      <c r="H263" s="8"/>
      <c r="I263" s="16"/>
    </row>
    <row r="264" spans="1:9" ht="12" customHeight="1">
      <c r="A264" s="15" t="s">
        <v>259</v>
      </c>
      <c r="B264" s="15" t="s">
        <v>260</v>
      </c>
      <c r="C264" s="30">
        <v>8.1</v>
      </c>
      <c r="D264" s="33"/>
      <c r="E264" s="6">
        <v>3</v>
      </c>
      <c r="F264" s="8"/>
      <c r="G264" s="9"/>
      <c r="H264" s="8"/>
      <c r="I264" s="16"/>
    </row>
    <row r="265" spans="1:9" ht="12" customHeight="1">
      <c r="A265" s="15" t="s">
        <v>261</v>
      </c>
      <c r="B265" s="15" t="s">
        <v>262</v>
      </c>
      <c r="C265" s="30">
        <v>10.3</v>
      </c>
      <c r="D265" s="33"/>
      <c r="E265" s="6">
        <v>4</v>
      </c>
      <c r="F265" s="8"/>
      <c r="G265" s="9"/>
      <c r="H265" s="8"/>
      <c r="I265" s="16"/>
    </row>
    <row r="266" spans="1:9" ht="12" customHeight="1">
      <c r="A266" s="15" t="s">
        <v>263</v>
      </c>
      <c r="B266" s="15" t="s">
        <v>264</v>
      </c>
      <c r="C266" s="30">
        <v>11.7</v>
      </c>
      <c r="D266" s="33"/>
      <c r="E266" s="6">
        <v>4</v>
      </c>
      <c r="F266" s="8"/>
      <c r="G266" s="9"/>
      <c r="H266" s="8"/>
      <c r="I266" s="16"/>
    </row>
    <row r="267" spans="1:9" ht="12" customHeight="1">
      <c r="A267" s="15" t="s">
        <v>265</v>
      </c>
      <c r="B267" s="15" t="s">
        <v>266</v>
      </c>
      <c r="C267" s="30">
        <v>10.1</v>
      </c>
      <c r="D267" s="33"/>
      <c r="E267" s="6">
        <v>4</v>
      </c>
      <c r="F267" s="8"/>
      <c r="G267" s="9"/>
      <c r="H267" s="8"/>
      <c r="I267" s="16"/>
    </row>
    <row r="268" spans="1:9" ht="12" customHeight="1">
      <c r="A268" s="15" t="s">
        <v>267</v>
      </c>
      <c r="B268" s="15" t="s">
        <v>268</v>
      </c>
      <c r="C268" s="30">
        <v>14.4</v>
      </c>
      <c r="D268" s="33"/>
      <c r="E268" s="6">
        <v>4</v>
      </c>
      <c r="F268" s="8"/>
      <c r="G268" s="9"/>
      <c r="H268" s="8"/>
      <c r="I268" s="16"/>
    </row>
    <row r="269" spans="1:9" ht="12" customHeight="1">
      <c r="A269" s="15" t="s">
        <v>269</v>
      </c>
      <c r="B269" s="15" t="s">
        <v>270</v>
      </c>
      <c r="C269" s="30">
        <v>9.5</v>
      </c>
      <c r="D269" s="33"/>
      <c r="E269" s="6">
        <v>3</v>
      </c>
      <c r="F269" s="8"/>
      <c r="G269" s="9"/>
      <c r="H269" s="8"/>
      <c r="I269" s="16"/>
    </row>
    <row r="270" spans="1:9" ht="12" customHeight="1">
      <c r="A270" s="15" t="s">
        <v>271</v>
      </c>
      <c r="B270" s="15" t="s">
        <v>299</v>
      </c>
      <c r="C270" s="30">
        <v>8.8000000000000007</v>
      </c>
      <c r="D270" s="33"/>
      <c r="E270" s="6">
        <v>3</v>
      </c>
      <c r="F270" s="8"/>
      <c r="G270" s="9"/>
      <c r="H270" s="8"/>
      <c r="I270" s="16"/>
    </row>
    <row r="271" spans="1:9" ht="12" customHeight="1">
      <c r="A271" s="15" t="s">
        <v>300</v>
      </c>
      <c r="B271" s="15" t="s">
        <v>301</v>
      </c>
      <c r="C271" s="30">
        <v>17.399999999999999</v>
      </c>
      <c r="D271" s="33"/>
      <c r="E271" s="6">
        <v>5</v>
      </c>
      <c r="F271" s="8"/>
      <c r="G271" s="9"/>
      <c r="H271" s="8"/>
      <c r="I271" s="16"/>
    </row>
    <row r="272" spans="1:9" ht="12" customHeight="1">
      <c r="A272" s="15" t="s">
        <v>302</v>
      </c>
      <c r="B272" s="15" t="s">
        <v>303</v>
      </c>
      <c r="C272" s="30">
        <v>13</v>
      </c>
      <c r="D272" s="33"/>
      <c r="E272" s="6">
        <v>4</v>
      </c>
      <c r="F272" s="8"/>
      <c r="G272" s="9"/>
      <c r="H272" s="8"/>
      <c r="I272" s="16"/>
    </row>
    <row r="273" spans="1:8" ht="12" customHeight="1">
      <c r="A273" s="15" t="s">
        <v>304</v>
      </c>
      <c r="B273" s="15" t="s">
        <v>236</v>
      </c>
      <c r="C273" s="30">
        <v>12.4</v>
      </c>
      <c r="D273" s="33"/>
      <c r="E273" s="6">
        <v>4</v>
      </c>
      <c r="F273" s="8"/>
      <c r="G273" s="9"/>
      <c r="H273" s="8"/>
    </row>
    <row r="274" spans="1:8" ht="12" customHeight="1">
      <c r="A274" s="6" t="s">
        <v>286</v>
      </c>
      <c r="B274" s="25" t="s">
        <v>305</v>
      </c>
      <c r="C274" s="30">
        <v>8</v>
      </c>
      <c r="D274" s="33"/>
      <c r="E274" s="6">
        <v>3</v>
      </c>
      <c r="F274" s="8"/>
      <c r="G274" s="9"/>
      <c r="H274" s="8"/>
    </row>
    <row r="275" spans="1:8" ht="12" customHeight="1">
      <c r="A275" s="6" t="s">
        <v>287</v>
      </c>
      <c r="B275" s="25" t="s">
        <v>306</v>
      </c>
      <c r="C275" s="70" t="s">
        <v>245</v>
      </c>
      <c r="D275" s="33"/>
      <c r="E275" s="70" t="s">
        <v>245</v>
      </c>
      <c r="F275" s="8"/>
      <c r="G275" s="9"/>
      <c r="H275" s="8"/>
    </row>
    <row r="276" spans="1:8" ht="12" customHeight="1">
      <c r="A276" s="6" t="s">
        <v>307</v>
      </c>
      <c r="B276" s="25" t="s">
        <v>308</v>
      </c>
      <c r="C276" s="30">
        <v>6.1</v>
      </c>
      <c r="D276" s="33"/>
      <c r="E276" s="6">
        <v>3</v>
      </c>
      <c r="F276" s="8"/>
      <c r="G276" s="9"/>
      <c r="H276" s="8"/>
    </row>
    <row r="277" spans="1:8" ht="12" customHeight="1">
      <c r="A277" s="6" t="s">
        <v>309</v>
      </c>
      <c r="B277" s="6" t="s">
        <v>310</v>
      </c>
      <c r="C277" s="30">
        <v>-1.2</v>
      </c>
      <c r="D277" s="33"/>
      <c r="E277" s="6">
        <v>1</v>
      </c>
      <c r="F277" s="8"/>
      <c r="G277" s="9"/>
      <c r="H277" s="8"/>
    </row>
    <row r="278" spans="1:8" ht="12" customHeight="1">
      <c r="A278" s="6" t="s">
        <v>311</v>
      </c>
      <c r="B278" s="6" t="s">
        <v>312</v>
      </c>
      <c r="C278" s="30">
        <v>7.7</v>
      </c>
      <c r="D278" s="33"/>
      <c r="E278" s="6">
        <v>3</v>
      </c>
      <c r="F278" s="8"/>
      <c r="G278" s="9"/>
      <c r="H278" s="8"/>
    </row>
    <row r="279" spans="1:8" ht="12" customHeight="1">
      <c r="A279" s="6" t="s">
        <v>313</v>
      </c>
      <c r="B279" s="6" t="s">
        <v>314</v>
      </c>
      <c r="C279" s="30">
        <v>3.8</v>
      </c>
      <c r="D279" s="33"/>
      <c r="E279" s="6">
        <v>2</v>
      </c>
      <c r="F279" s="8"/>
      <c r="G279" s="9"/>
      <c r="H279" s="8"/>
    </row>
    <row r="280" spans="1:8" ht="12" customHeight="1">
      <c r="A280" s="6" t="s">
        <v>315</v>
      </c>
      <c r="B280" s="6" t="s">
        <v>316</v>
      </c>
      <c r="C280" s="30">
        <v>7.3</v>
      </c>
      <c r="D280" s="33"/>
      <c r="E280" s="6">
        <v>3</v>
      </c>
      <c r="F280" s="8"/>
      <c r="G280" s="9"/>
      <c r="H280" s="8"/>
    </row>
    <row r="281" spans="1:8" ht="12" customHeight="1">
      <c r="A281" s="6" t="s">
        <v>317</v>
      </c>
      <c r="B281" s="6" t="s">
        <v>318</v>
      </c>
      <c r="C281" s="30">
        <v>7.1</v>
      </c>
      <c r="D281" s="33"/>
      <c r="E281" s="6">
        <v>3</v>
      </c>
      <c r="F281" s="8"/>
      <c r="G281" s="9"/>
      <c r="H281" s="8"/>
    </row>
    <row r="282" spans="1:8" ht="12" customHeight="1">
      <c r="A282" s="6" t="s">
        <v>319</v>
      </c>
      <c r="B282" s="6" t="s">
        <v>320</v>
      </c>
      <c r="C282" s="30">
        <v>3.3</v>
      </c>
      <c r="D282" s="9"/>
      <c r="E282" s="6">
        <v>2</v>
      </c>
      <c r="F282" s="8"/>
      <c r="G282" s="9"/>
      <c r="H282" s="8"/>
    </row>
    <row r="283" spans="1:8" ht="12" customHeight="1">
      <c r="A283" s="6" t="s">
        <v>626</v>
      </c>
      <c r="B283" s="6" t="s">
        <v>633</v>
      </c>
      <c r="C283" s="7">
        <v>7.9</v>
      </c>
      <c r="D283" s="9"/>
      <c r="E283" s="6">
        <v>3</v>
      </c>
      <c r="F283" s="8"/>
      <c r="G283" s="9"/>
      <c r="H283" s="8"/>
    </row>
    <row r="284" spans="1:8" ht="12" customHeight="1">
      <c r="A284" s="6" t="s">
        <v>627</v>
      </c>
      <c r="B284" s="6" t="s">
        <v>634</v>
      </c>
      <c r="C284" s="7">
        <v>10.199999999999999</v>
      </c>
      <c r="D284" s="9"/>
      <c r="E284" s="6">
        <v>4</v>
      </c>
      <c r="F284" s="8"/>
      <c r="G284" s="9"/>
      <c r="H284" s="8"/>
    </row>
    <row r="285" spans="1:8" ht="12" customHeight="1">
      <c r="A285" s="6" t="s">
        <v>628</v>
      </c>
      <c r="B285" s="6" t="s">
        <v>635</v>
      </c>
      <c r="C285" s="7">
        <v>9.1999999999999993</v>
      </c>
      <c r="D285" s="9"/>
      <c r="E285" s="6">
        <v>3</v>
      </c>
      <c r="F285" s="8"/>
      <c r="G285" s="9"/>
      <c r="H285" s="8"/>
    </row>
    <row r="286" spans="1:8" ht="12" customHeight="1">
      <c r="A286" s="6" t="s">
        <v>629</v>
      </c>
      <c r="B286" s="6" t="s">
        <v>636</v>
      </c>
      <c r="C286" s="7">
        <v>2.4</v>
      </c>
      <c r="D286" s="9"/>
      <c r="E286" s="6">
        <v>2</v>
      </c>
      <c r="F286" s="162"/>
      <c r="G286" s="9"/>
      <c r="H286" s="8"/>
    </row>
    <row r="287" spans="1:8" ht="12" customHeight="1">
      <c r="A287" s="6" t="s">
        <v>630</v>
      </c>
      <c r="B287" s="6" t="s">
        <v>637</v>
      </c>
      <c r="C287" s="7">
        <v>8.1</v>
      </c>
      <c r="D287" s="33"/>
      <c r="E287" s="6">
        <v>3</v>
      </c>
      <c r="G287" s="9"/>
      <c r="H287" s="162"/>
    </row>
    <row r="288" spans="1:8" ht="12" customHeight="1">
      <c r="A288" s="47" t="s">
        <v>631</v>
      </c>
      <c r="B288" s="47" t="s">
        <v>638</v>
      </c>
      <c r="C288" s="7">
        <v>13.1</v>
      </c>
      <c r="D288" s="33"/>
      <c r="E288" s="6">
        <v>4</v>
      </c>
      <c r="G288" s="9"/>
    </row>
    <row r="289" spans="1:7" s="27" customFormat="1" ht="12" customHeight="1">
      <c r="A289" s="48" t="s">
        <v>632</v>
      </c>
      <c r="B289" s="48" t="s">
        <v>639</v>
      </c>
      <c r="C289" s="7">
        <v>8.5</v>
      </c>
      <c r="D289" s="33"/>
      <c r="E289" s="6">
        <v>3</v>
      </c>
      <c r="G289" s="9"/>
    </row>
    <row r="290" spans="1:7" s="27" customFormat="1" ht="12" customHeight="1">
      <c r="A290" s="15" t="s">
        <v>288</v>
      </c>
      <c r="B290" s="15" t="s">
        <v>321</v>
      </c>
      <c r="C290" s="70" t="s">
        <v>245</v>
      </c>
      <c r="D290" s="33"/>
      <c r="E290" s="70" t="s">
        <v>245</v>
      </c>
      <c r="G290" s="9"/>
    </row>
    <row r="291" spans="1:7" s="27" customFormat="1" ht="12" customHeight="1">
      <c r="A291" s="15" t="s">
        <v>289</v>
      </c>
      <c r="B291" s="15" t="s">
        <v>570</v>
      </c>
      <c r="C291" s="7">
        <v>20.100000000000001</v>
      </c>
      <c r="D291" s="33"/>
      <c r="E291" s="6">
        <v>5</v>
      </c>
      <c r="G291" s="9"/>
    </row>
    <row r="292" spans="1:7" s="27" customFormat="1" ht="12" customHeight="1">
      <c r="A292" s="68" t="s">
        <v>572</v>
      </c>
      <c r="B292" s="68" t="s">
        <v>573</v>
      </c>
      <c r="C292" s="70" t="s">
        <v>245</v>
      </c>
      <c r="D292" s="33"/>
      <c r="E292" s="70" t="s">
        <v>245</v>
      </c>
      <c r="G292" s="9"/>
    </row>
    <row r="293" spans="1:7" s="27" customFormat="1" ht="12" customHeight="1">
      <c r="A293" s="15" t="s">
        <v>223</v>
      </c>
      <c r="B293" s="25" t="s">
        <v>224</v>
      </c>
      <c r="C293" s="70" t="s">
        <v>245</v>
      </c>
      <c r="D293" s="33"/>
      <c r="E293" s="70" t="s">
        <v>245</v>
      </c>
      <c r="G293" s="9"/>
    </row>
    <row r="294" spans="1:7" s="27" customFormat="1" ht="12" customHeight="1">
      <c r="A294" s="6" t="s">
        <v>574</v>
      </c>
      <c r="B294" s="25" t="s">
        <v>600</v>
      </c>
      <c r="C294" s="7">
        <v>47</v>
      </c>
      <c r="D294" s="33"/>
      <c r="E294" s="6">
        <v>6</v>
      </c>
      <c r="G294" s="9"/>
    </row>
    <row r="295" spans="1:7" s="27" customFormat="1" ht="12" customHeight="1">
      <c r="A295" s="6" t="s">
        <v>575</v>
      </c>
      <c r="B295" s="25" t="s">
        <v>601</v>
      </c>
      <c r="C295" s="167">
        <v>49.7</v>
      </c>
      <c r="D295" s="33"/>
      <c r="E295" s="6">
        <v>6</v>
      </c>
      <c r="G295" s="9"/>
    </row>
    <row r="296" spans="1:7" s="27" customFormat="1" ht="12" customHeight="1">
      <c r="A296" s="6" t="s">
        <v>576</v>
      </c>
      <c r="B296" s="6" t="s">
        <v>602</v>
      </c>
      <c r="C296" s="167">
        <v>40.6</v>
      </c>
      <c r="D296" s="33"/>
      <c r="E296" s="6">
        <v>6</v>
      </c>
      <c r="G296" s="9"/>
    </row>
    <row r="297" spans="1:7" s="27" customFormat="1" ht="12" customHeight="1">
      <c r="A297" s="6" t="s">
        <v>577</v>
      </c>
      <c r="B297" s="6" t="s">
        <v>603</v>
      </c>
      <c r="C297" s="167">
        <v>42.6</v>
      </c>
      <c r="D297" s="33"/>
      <c r="E297" s="6">
        <v>6</v>
      </c>
      <c r="G297" s="9"/>
    </row>
    <row r="298" spans="1:7" s="27" customFormat="1" ht="12" customHeight="1">
      <c r="A298" s="6" t="s">
        <v>578</v>
      </c>
      <c r="B298" s="6" t="s">
        <v>604</v>
      </c>
      <c r="C298" s="167">
        <v>33.5</v>
      </c>
      <c r="D298" s="33"/>
      <c r="E298" s="6">
        <v>6</v>
      </c>
      <c r="G298" s="9"/>
    </row>
    <row r="299" spans="1:7" s="27" customFormat="1" ht="12" customHeight="1">
      <c r="A299" s="6" t="s">
        <v>579</v>
      </c>
      <c r="B299" s="6" t="s">
        <v>605</v>
      </c>
      <c r="C299" s="167">
        <v>48.1</v>
      </c>
      <c r="D299" s="33"/>
      <c r="E299" s="6">
        <v>6</v>
      </c>
      <c r="G299" s="9"/>
    </row>
    <row r="300" spans="1:7" s="27" customFormat="1" ht="12" customHeight="1">
      <c r="A300" s="6" t="s">
        <v>580</v>
      </c>
      <c r="B300" s="6" t="s">
        <v>606</v>
      </c>
      <c r="C300" s="167">
        <v>51.1</v>
      </c>
      <c r="D300" s="33"/>
      <c r="E300" s="6">
        <v>6</v>
      </c>
      <c r="G300" s="9"/>
    </row>
    <row r="301" spans="1:7" s="27" customFormat="1" ht="12" customHeight="1">
      <c r="A301" s="6" t="s">
        <v>581</v>
      </c>
      <c r="B301" s="6" t="s">
        <v>607</v>
      </c>
      <c r="C301" s="167">
        <v>50.9</v>
      </c>
      <c r="D301" s="33"/>
      <c r="E301" s="6">
        <v>6</v>
      </c>
      <c r="G301" s="9"/>
    </row>
    <row r="302" spans="1:7" s="27" customFormat="1" ht="12" customHeight="1">
      <c r="A302" s="6" t="s">
        <v>582</v>
      </c>
      <c r="B302" s="6" t="s">
        <v>608</v>
      </c>
      <c r="C302" s="167">
        <v>47.6</v>
      </c>
      <c r="D302" s="33"/>
      <c r="E302" s="6">
        <v>6</v>
      </c>
      <c r="G302" s="9"/>
    </row>
    <row r="303" spans="1:7" s="27" customFormat="1" ht="12" customHeight="1">
      <c r="A303" s="6" t="s">
        <v>583</v>
      </c>
      <c r="B303" s="6" t="s">
        <v>609</v>
      </c>
      <c r="C303" s="167">
        <v>57.1</v>
      </c>
      <c r="D303" s="33"/>
      <c r="E303" s="6">
        <v>6</v>
      </c>
      <c r="G303" s="9"/>
    </row>
    <row r="304" spans="1:7" s="27" customFormat="1" ht="12" customHeight="1">
      <c r="A304" s="6" t="s">
        <v>584</v>
      </c>
      <c r="B304" s="6" t="s">
        <v>610</v>
      </c>
      <c r="C304" s="167">
        <v>42.7</v>
      </c>
      <c r="D304" s="33"/>
      <c r="E304" s="6">
        <v>6</v>
      </c>
      <c r="G304" s="9"/>
    </row>
    <row r="305" spans="1:8" s="27" customFormat="1" ht="12" customHeight="1">
      <c r="A305" s="6" t="s">
        <v>585</v>
      </c>
      <c r="B305" s="6" t="s">
        <v>611</v>
      </c>
      <c r="C305" s="167">
        <v>49.3</v>
      </c>
      <c r="D305" s="33"/>
      <c r="E305" s="6">
        <v>6</v>
      </c>
      <c r="G305" s="9"/>
    </row>
    <row r="306" spans="1:8" s="27" customFormat="1" ht="12" customHeight="1">
      <c r="A306" s="6" t="s">
        <v>586</v>
      </c>
      <c r="B306" s="6" t="s">
        <v>612</v>
      </c>
      <c r="C306" s="167">
        <v>55.8</v>
      </c>
      <c r="D306" s="33"/>
      <c r="E306" s="6">
        <v>6</v>
      </c>
      <c r="G306" s="9"/>
    </row>
    <row r="307" spans="1:8" s="27" customFormat="1" ht="12" customHeight="1">
      <c r="A307" s="6" t="s">
        <v>587</v>
      </c>
      <c r="B307" s="6" t="s">
        <v>613</v>
      </c>
      <c r="C307" s="167">
        <v>49.6</v>
      </c>
      <c r="D307" s="33"/>
      <c r="E307" s="6">
        <v>6</v>
      </c>
      <c r="G307" s="9"/>
    </row>
    <row r="308" spans="1:8" s="27" customFormat="1" ht="12" customHeight="1">
      <c r="A308" s="6" t="s">
        <v>588</v>
      </c>
      <c r="B308" s="6" t="s">
        <v>614</v>
      </c>
      <c r="C308" s="167">
        <v>52.9</v>
      </c>
      <c r="D308" s="33"/>
      <c r="E308" s="6">
        <v>6</v>
      </c>
      <c r="G308" s="9"/>
    </row>
    <row r="309" spans="1:8" s="27" customFormat="1" ht="12" customHeight="1">
      <c r="A309" s="6" t="s">
        <v>589</v>
      </c>
      <c r="B309" s="6" t="s">
        <v>615</v>
      </c>
      <c r="C309" s="167">
        <v>41</v>
      </c>
      <c r="D309" s="33"/>
      <c r="E309" s="6">
        <v>6</v>
      </c>
      <c r="G309" s="9"/>
    </row>
    <row r="310" spans="1:8" s="27" customFormat="1" ht="12" customHeight="1">
      <c r="A310" s="6" t="s">
        <v>590</v>
      </c>
      <c r="B310" s="6" t="s">
        <v>616</v>
      </c>
      <c r="C310" s="167">
        <v>38</v>
      </c>
      <c r="D310" s="33"/>
      <c r="E310" s="6">
        <v>6</v>
      </c>
      <c r="G310" s="9"/>
    </row>
    <row r="311" spans="1:8" s="27" customFormat="1" ht="12" customHeight="1">
      <c r="A311" s="6" t="s">
        <v>591</v>
      </c>
      <c r="B311" s="6" t="s">
        <v>617</v>
      </c>
      <c r="C311" s="167">
        <v>42.8</v>
      </c>
      <c r="D311" s="33"/>
      <c r="E311" s="6">
        <v>6</v>
      </c>
      <c r="G311" s="9"/>
    </row>
    <row r="312" spans="1:8" s="27" customFormat="1" ht="12" customHeight="1">
      <c r="A312" s="6" t="s">
        <v>592</v>
      </c>
      <c r="B312" s="6" t="s">
        <v>618</v>
      </c>
      <c r="C312" s="167">
        <v>34.299999999999997</v>
      </c>
      <c r="D312" s="33"/>
      <c r="E312" s="6">
        <v>6</v>
      </c>
      <c r="G312" s="9"/>
    </row>
    <row r="313" spans="1:8" s="27" customFormat="1" ht="12" customHeight="1">
      <c r="A313" s="6" t="s">
        <v>593</v>
      </c>
      <c r="B313" s="6" t="s">
        <v>619</v>
      </c>
      <c r="C313" s="167">
        <v>45.8</v>
      </c>
      <c r="D313" s="33"/>
      <c r="E313" s="6">
        <v>6</v>
      </c>
      <c r="G313" s="9"/>
    </row>
    <row r="314" spans="1:8" s="27" customFormat="1" ht="12" customHeight="1">
      <c r="A314" s="6" t="s">
        <v>594</v>
      </c>
      <c r="B314" s="6" t="s">
        <v>620</v>
      </c>
      <c r="C314" s="167">
        <v>37.1</v>
      </c>
      <c r="D314" s="33"/>
      <c r="E314" s="6">
        <v>6</v>
      </c>
      <c r="G314" s="9"/>
    </row>
    <row r="315" spans="1:8" s="27" customFormat="1" ht="12" customHeight="1">
      <c r="A315" s="6" t="s">
        <v>595</v>
      </c>
      <c r="B315" s="6" t="s">
        <v>621</v>
      </c>
      <c r="C315" s="167">
        <v>50.3</v>
      </c>
      <c r="D315" s="33"/>
      <c r="E315" s="6">
        <v>6</v>
      </c>
      <c r="G315" s="9"/>
    </row>
    <row r="316" spans="1:8" s="27" customFormat="1" ht="12" customHeight="1">
      <c r="A316" s="6" t="s">
        <v>596</v>
      </c>
      <c r="B316" s="6" t="s">
        <v>622</v>
      </c>
      <c r="C316" s="30">
        <v>44.7</v>
      </c>
      <c r="D316" s="33"/>
      <c r="E316" s="6">
        <v>6</v>
      </c>
      <c r="G316" s="9"/>
    </row>
    <row r="317" spans="1:8" s="27" customFormat="1" ht="12" customHeight="1">
      <c r="A317" s="6" t="s">
        <v>597</v>
      </c>
      <c r="B317" s="6" t="s">
        <v>623</v>
      </c>
      <c r="C317" s="30">
        <v>57.7</v>
      </c>
      <c r="D317" s="34"/>
      <c r="E317" s="6">
        <v>6</v>
      </c>
      <c r="G317" s="9"/>
    </row>
    <row r="318" spans="1:8" s="27" customFormat="1" ht="12" customHeight="1">
      <c r="A318" s="6" t="s">
        <v>598</v>
      </c>
      <c r="B318" s="6" t="s">
        <v>624</v>
      </c>
      <c r="C318" s="30">
        <v>55.7</v>
      </c>
      <c r="D318" s="34"/>
      <c r="E318" s="6">
        <v>6</v>
      </c>
      <c r="G318" s="9"/>
    </row>
    <row r="319" spans="1:8" s="27" customFormat="1" ht="12" customHeight="1">
      <c r="A319" s="5" t="s">
        <v>599</v>
      </c>
      <c r="B319" s="5" t="s">
        <v>625</v>
      </c>
      <c r="C319" s="30">
        <v>56.2</v>
      </c>
      <c r="D319" s="34"/>
      <c r="E319" s="6">
        <v>6</v>
      </c>
      <c r="G319" s="9"/>
    </row>
    <row r="320" spans="1:8" s="8" customFormat="1" ht="12" customHeight="1">
      <c r="A320" s="49"/>
      <c r="B320" s="49"/>
      <c r="D320" s="34"/>
      <c r="E320" s="27"/>
      <c r="F320" s="27"/>
      <c r="G320" s="9"/>
      <c r="H320" s="27"/>
    </row>
    <row r="321" spans="1:8" s="8" customFormat="1" ht="12" customHeight="1">
      <c r="A321" s="49"/>
      <c r="B321" s="49"/>
      <c r="D321" s="34"/>
      <c r="E321" s="27"/>
      <c r="F321" s="27"/>
      <c r="G321" s="9"/>
      <c r="H321" s="27"/>
    </row>
    <row r="322" spans="1:8" s="8" customFormat="1" ht="12" customHeight="1">
      <c r="A322" s="49"/>
      <c r="B322" s="49"/>
      <c r="D322" s="34"/>
      <c r="E322" s="27"/>
      <c r="F322" s="27"/>
      <c r="G322" s="9"/>
      <c r="H322" s="27"/>
    </row>
    <row r="323" spans="1:8" s="8" customFormat="1" ht="12" customHeight="1">
      <c r="A323" s="49"/>
      <c r="B323" s="49"/>
      <c r="D323" s="34"/>
      <c r="E323" s="27"/>
      <c r="F323" s="27"/>
      <c r="G323" s="9"/>
      <c r="H323" s="27"/>
    </row>
    <row r="324" spans="1:8" s="8" customFormat="1" ht="12" customHeight="1">
      <c r="A324" s="49"/>
      <c r="B324" s="49"/>
      <c r="D324" s="34"/>
      <c r="E324" s="27"/>
      <c r="F324" s="27"/>
      <c r="G324" s="9"/>
      <c r="H324" s="27"/>
    </row>
    <row r="325" spans="1:8" ht="12" customHeight="1">
      <c r="A325" s="49"/>
      <c r="B325" s="49"/>
      <c r="G325" s="9"/>
    </row>
    <row r="326" spans="1:8" ht="12" customHeight="1">
      <c r="A326" s="49"/>
      <c r="B326" s="49"/>
      <c r="G326" s="9"/>
    </row>
    <row r="327" spans="1:8" ht="12" customHeight="1">
      <c r="A327" s="49"/>
      <c r="B327" s="49"/>
      <c r="G327" s="9"/>
    </row>
    <row r="328" spans="1:8" ht="12" customHeight="1">
      <c r="A328" s="49"/>
      <c r="B328" s="49"/>
      <c r="G328" s="9"/>
    </row>
    <row r="329" spans="1:8" ht="12" customHeight="1">
      <c r="A329" s="49"/>
      <c r="B329" s="49"/>
      <c r="G329" s="9"/>
    </row>
    <row r="330" spans="1:8" ht="12" customHeight="1">
      <c r="G330" s="9"/>
    </row>
    <row r="331" spans="1:8" ht="12" customHeight="1">
      <c r="G331" s="9"/>
    </row>
    <row r="332" spans="1:8" ht="12" customHeight="1">
      <c r="G332" s="9"/>
    </row>
    <row r="333" spans="1:8" ht="12" customHeight="1">
      <c r="G333" s="9"/>
    </row>
    <row r="334" spans="1:8" ht="12" customHeight="1">
      <c r="G334" s="9"/>
    </row>
    <row r="335" spans="1:8" ht="12" customHeight="1">
      <c r="G335" s="9"/>
    </row>
    <row r="336" spans="1:8" ht="12" customHeight="1">
      <c r="G336" s="9"/>
    </row>
    <row r="337" spans="1:7" ht="12" customHeight="1">
      <c r="G337" s="9"/>
    </row>
    <row r="338" spans="1:7" ht="12" customHeight="1">
      <c r="G338" s="9"/>
    </row>
    <row r="339" spans="1:7" ht="12" customHeight="1">
      <c r="A339" s="49"/>
      <c r="B339" s="49"/>
      <c r="G339" s="9"/>
    </row>
    <row r="340" spans="1:7" ht="12" customHeight="1">
      <c r="A340" s="49"/>
      <c r="B340" s="49"/>
      <c r="G340" s="9"/>
    </row>
    <row r="341" spans="1:7" ht="12" customHeight="1">
      <c r="A341" s="49"/>
      <c r="B341" s="49"/>
      <c r="G341" s="9"/>
    </row>
    <row r="342" spans="1:7" ht="12" customHeight="1">
      <c r="A342" s="49"/>
      <c r="B342" s="49"/>
      <c r="G342" s="9"/>
    </row>
    <row r="343" spans="1:7" ht="12" customHeight="1">
      <c r="A343" s="49"/>
      <c r="B343" s="49"/>
      <c r="G343" s="9"/>
    </row>
    <row r="344" spans="1:7" ht="12" customHeight="1">
      <c r="A344" s="49"/>
      <c r="B344" s="49"/>
      <c r="G344" s="9"/>
    </row>
    <row r="345" spans="1:7" ht="12" customHeight="1">
      <c r="A345" s="49"/>
      <c r="B345" s="49"/>
      <c r="G345" s="9"/>
    </row>
    <row r="346" spans="1:7" ht="12" customHeight="1">
      <c r="A346" s="49"/>
      <c r="B346" s="49"/>
    </row>
    <row r="347" spans="1:7" ht="12" customHeight="1">
      <c r="A347" s="49"/>
      <c r="B347" s="49"/>
    </row>
    <row r="348" spans="1:7" ht="12" customHeight="1">
      <c r="A348" s="49"/>
      <c r="B348" s="49"/>
    </row>
    <row r="349" spans="1:7" ht="12" customHeight="1">
      <c r="A349" s="49"/>
      <c r="B349" s="49"/>
    </row>
    <row r="350" spans="1:7" ht="12" customHeight="1">
      <c r="A350" s="49"/>
      <c r="B350" s="49"/>
    </row>
    <row r="351" spans="1:7" ht="12" customHeight="1">
      <c r="A351" s="49"/>
      <c r="B351" s="49"/>
    </row>
    <row r="352" spans="1:7"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c r="A369" s="49"/>
      <c r="B369" s="49"/>
    </row>
    <row r="370" spans="1:2" ht="12" customHeight="1">
      <c r="A370" s="49"/>
      <c r="B370" s="49"/>
    </row>
    <row r="371" spans="1:2" ht="12" customHeight="1">
      <c r="A371" s="49"/>
      <c r="B371" s="49"/>
    </row>
    <row r="372" spans="1:2" ht="12" customHeight="1"/>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c r="A449" s="49"/>
      <c r="B449" s="49"/>
    </row>
    <row r="450" spans="1:2" ht="12" customHeight="1">
      <c r="A450" s="49"/>
      <c r="B450" s="49"/>
    </row>
    <row r="451" spans="1:2" ht="12" customHeight="1">
      <c r="A451" s="49"/>
      <c r="B451" s="49"/>
    </row>
    <row r="452" spans="1:2" ht="12" customHeight="1"/>
    <row r="453" spans="1:2" ht="12" customHeight="1"/>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c r="A620" s="49"/>
      <c r="B620" s="49"/>
    </row>
    <row r="621" spans="1:2" ht="12" customHeight="1">
      <c r="A621" s="49"/>
      <c r="B621" s="49"/>
    </row>
    <row r="622" spans="1:2" ht="12" customHeight="1">
      <c r="A622" s="49"/>
      <c r="B622" s="49"/>
    </row>
    <row r="623" spans="1:2" ht="12" customHeight="1"/>
    <row r="624" spans="1:2"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6" width="15.7109375" style="5" customWidth="1"/>
    <col min="17" max="16384" width="9.140625" style="5"/>
  </cols>
  <sheetData>
    <row r="1" spans="1:21" ht="12" customHeight="1">
      <c r="A1" s="3" t="s">
        <v>290</v>
      </c>
      <c r="B1" s="3" t="s">
        <v>291</v>
      </c>
      <c r="C1" s="4" t="s">
        <v>292</v>
      </c>
      <c r="D1" s="4" t="s">
        <v>281</v>
      </c>
      <c r="E1" s="4" t="s">
        <v>282</v>
      </c>
      <c r="F1" s="4" t="s">
        <v>571</v>
      </c>
      <c r="G1" s="4"/>
      <c r="H1" s="50"/>
      <c r="I1" s="29"/>
    </row>
    <row r="2" spans="1:21" ht="12" customHeight="1">
      <c r="A2" s="6" t="s">
        <v>648</v>
      </c>
      <c r="B2" s="6" t="s">
        <v>294</v>
      </c>
      <c r="C2" s="35">
        <v>13</v>
      </c>
      <c r="E2" s="155">
        <v>3</v>
      </c>
      <c r="F2" s="9"/>
      <c r="G2" s="9"/>
      <c r="H2" s="9"/>
    </row>
    <row r="3" spans="1:21" ht="12" customHeight="1">
      <c r="A3" s="6" t="s">
        <v>649</v>
      </c>
      <c r="B3" s="6" t="s">
        <v>650</v>
      </c>
      <c r="C3" s="35">
        <v>11.6</v>
      </c>
      <c r="E3" s="155">
        <v>3</v>
      </c>
      <c r="F3" s="9"/>
      <c r="G3" s="9"/>
      <c r="H3" s="9"/>
      <c r="I3" s="51" t="s">
        <v>821</v>
      </c>
    </row>
    <row r="4" spans="1:21" ht="12" customHeight="1">
      <c r="A4" s="6" t="s">
        <v>651</v>
      </c>
      <c r="B4" s="6" t="s">
        <v>652</v>
      </c>
      <c r="C4" s="35">
        <v>5.3</v>
      </c>
      <c r="E4" s="155">
        <v>2</v>
      </c>
      <c r="F4" s="9"/>
      <c r="G4" s="9"/>
      <c r="H4" s="9"/>
      <c r="I4" s="51" t="s">
        <v>822</v>
      </c>
    </row>
    <row r="5" spans="1:21" s="10" customFormat="1" ht="12" customHeight="1">
      <c r="A5" s="6" t="s">
        <v>653</v>
      </c>
      <c r="B5" s="6" t="s">
        <v>654</v>
      </c>
      <c r="C5" s="35">
        <v>16.899999999999999</v>
      </c>
      <c r="D5" s="34"/>
      <c r="E5" s="155">
        <v>4</v>
      </c>
      <c r="F5" s="9"/>
      <c r="G5" s="9"/>
      <c r="H5" s="9"/>
      <c r="I5" s="26"/>
      <c r="J5" s="5"/>
      <c r="K5" s="5"/>
      <c r="Q5" s="5"/>
      <c r="R5" s="5"/>
      <c r="S5" s="5"/>
      <c r="T5" s="5"/>
      <c r="U5" s="5"/>
    </row>
    <row r="6" spans="1:21" ht="12" customHeight="1">
      <c r="A6" s="6" t="s">
        <v>655</v>
      </c>
      <c r="B6" s="6" t="s">
        <v>656</v>
      </c>
      <c r="C6" s="35">
        <v>10.9</v>
      </c>
      <c r="E6" s="155">
        <v>3</v>
      </c>
      <c r="F6" s="9"/>
      <c r="G6" s="9"/>
      <c r="H6" s="9"/>
      <c r="I6" s="31" t="s">
        <v>925</v>
      </c>
    </row>
    <row r="7" spans="1:21" ht="12" customHeight="1">
      <c r="A7" s="6" t="s">
        <v>657</v>
      </c>
      <c r="B7" s="6" t="s">
        <v>658</v>
      </c>
      <c r="C7" s="35">
        <v>21.2</v>
      </c>
      <c r="E7" s="155">
        <v>5</v>
      </c>
      <c r="F7" s="9"/>
      <c r="G7" s="9"/>
      <c r="H7" s="9"/>
      <c r="I7" s="12" t="s">
        <v>1033</v>
      </c>
    </row>
    <row r="8" spans="1:21" ht="12" customHeight="1">
      <c r="A8" s="6" t="s">
        <v>659</v>
      </c>
      <c r="B8" s="6" t="s">
        <v>660</v>
      </c>
      <c r="C8" s="35">
        <v>16.399999999999999</v>
      </c>
      <c r="E8" s="155">
        <v>4</v>
      </c>
      <c r="F8" s="9"/>
      <c r="G8" s="9"/>
      <c r="H8" s="9"/>
      <c r="I8" s="26"/>
      <c r="L8" s="11"/>
    </row>
    <row r="9" spans="1:21" ht="12" customHeight="1">
      <c r="A9" s="6" t="s">
        <v>661</v>
      </c>
      <c r="B9" s="6" t="s">
        <v>662</v>
      </c>
      <c r="C9" s="35">
        <v>26.9</v>
      </c>
      <c r="E9" s="155">
        <v>6</v>
      </c>
      <c r="F9" s="9"/>
      <c r="G9" s="9"/>
      <c r="H9" s="9"/>
      <c r="I9" s="11"/>
      <c r="L9" s="12"/>
    </row>
    <row r="10" spans="1:21" ht="12" customHeight="1">
      <c r="A10" s="6" t="s">
        <v>663</v>
      </c>
      <c r="B10" s="6" t="s">
        <v>664</v>
      </c>
      <c r="C10" s="35">
        <v>25.6</v>
      </c>
      <c r="E10" s="155">
        <v>6</v>
      </c>
      <c r="F10" s="9"/>
      <c r="G10" s="9"/>
      <c r="H10" s="9"/>
      <c r="I10" s="12"/>
      <c r="L10" s="13"/>
    </row>
    <row r="11" spans="1:21" ht="12" customHeight="1">
      <c r="A11" s="6" t="s">
        <v>665</v>
      </c>
      <c r="B11" s="6" t="s">
        <v>387</v>
      </c>
      <c r="C11" s="35">
        <v>14.1</v>
      </c>
      <c r="E11" s="155">
        <v>3</v>
      </c>
      <c r="F11" s="9"/>
      <c r="G11" s="9"/>
      <c r="H11" s="9"/>
      <c r="I11" s="29"/>
      <c r="L11" s="11"/>
    </row>
    <row r="12" spans="1:21" ht="12" customHeight="1">
      <c r="A12" s="14" t="s">
        <v>666</v>
      </c>
      <c r="B12" s="14" t="s">
        <v>470</v>
      </c>
      <c r="C12" s="35">
        <v>6.5</v>
      </c>
      <c r="E12" s="155">
        <v>2</v>
      </c>
      <c r="F12" s="9"/>
      <c r="G12" s="9"/>
      <c r="H12" s="9"/>
      <c r="L12" s="12"/>
    </row>
    <row r="13" spans="1:21" ht="12" customHeight="1">
      <c r="A13" s="14" t="s">
        <v>667</v>
      </c>
      <c r="B13" s="14" t="s">
        <v>389</v>
      </c>
      <c r="C13" s="35">
        <v>24.4</v>
      </c>
      <c r="E13" s="155">
        <v>5</v>
      </c>
      <c r="F13" s="9"/>
      <c r="G13" s="9"/>
      <c r="H13" s="9"/>
      <c r="L13" s="13"/>
    </row>
    <row r="14" spans="1:21" ht="12" customHeight="1">
      <c r="A14" s="14" t="s">
        <v>668</v>
      </c>
      <c r="B14" s="14" t="s">
        <v>391</v>
      </c>
      <c r="C14" s="35">
        <v>23</v>
      </c>
      <c r="E14" s="155">
        <v>5</v>
      </c>
      <c r="F14" s="9"/>
      <c r="G14" s="9"/>
      <c r="H14" s="9"/>
      <c r="L14" s="11"/>
    </row>
    <row r="15" spans="1:21" ht="12" customHeight="1">
      <c r="A15" s="14" t="s">
        <v>669</v>
      </c>
      <c r="B15" s="14" t="s">
        <v>670</v>
      </c>
      <c r="C15" s="35">
        <v>24.7</v>
      </c>
      <c r="E15" s="155">
        <v>5</v>
      </c>
      <c r="F15" s="9"/>
      <c r="G15" s="9"/>
      <c r="H15" s="9"/>
      <c r="L15" s="12"/>
    </row>
    <row r="16" spans="1:21" ht="12" customHeight="1">
      <c r="A16" s="14" t="s">
        <v>671</v>
      </c>
      <c r="B16" s="14" t="s">
        <v>399</v>
      </c>
      <c r="C16" s="35">
        <v>3.7</v>
      </c>
      <c r="E16" s="155">
        <v>2</v>
      </c>
      <c r="F16" s="9"/>
      <c r="G16" s="9"/>
      <c r="H16" s="9"/>
      <c r="J16" s="6"/>
      <c r="K16" s="6"/>
    </row>
    <row r="17" spans="1:16" ht="12" customHeight="1">
      <c r="A17" s="14" t="s">
        <v>672</v>
      </c>
      <c r="B17" s="14" t="s">
        <v>673</v>
      </c>
      <c r="C17" s="35">
        <v>21.5</v>
      </c>
      <c r="E17" s="155">
        <v>5</v>
      </c>
      <c r="F17" s="9"/>
      <c r="G17" s="9"/>
      <c r="H17" s="9"/>
      <c r="I17" s="10" t="s">
        <v>876</v>
      </c>
      <c r="J17" s="6"/>
      <c r="K17" s="6"/>
    </row>
    <row r="18" spans="1:16" ht="12" customHeight="1">
      <c r="A18" s="14" t="s">
        <v>674</v>
      </c>
      <c r="B18" s="14" t="s">
        <v>675</v>
      </c>
      <c r="C18" s="35">
        <v>22.7</v>
      </c>
      <c r="E18" s="155">
        <v>5</v>
      </c>
      <c r="F18" s="9"/>
      <c r="G18" s="9"/>
      <c r="H18" s="46" t="s">
        <v>644</v>
      </c>
      <c r="I18" s="166" t="s">
        <v>1037</v>
      </c>
      <c r="J18" s="176">
        <v>1</v>
      </c>
      <c r="K18" s="170" t="s">
        <v>1009</v>
      </c>
      <c r="L18" s="35">
        <f>PERCENTILE(C$2:C$108,0)</f>
        <v>-10.8</v>
      </c>
      <c r="M18" s="29" t="s">
        <v>883</v>
      </c>
    </row>
    <row r="19" spans="1:16" ht="12" customHeight="1">
      <c r="A19" s="14" t="s">
        <v>676</v>
      </c>
      <c r="B19" s="14" t="s">
        <v>677</v>
      </c>
      <c r="C19" s="30">
        <v>21.8</v>
      </c>
      <c r="E19" s="155">
        <v>5</v>
      </c>
      <c r="F19" s="9"/>
      <c r="G19" s="9"/>
      <c r="H19" s="9"/>
      <c r="I19" s="29" t="s">
        <v>1036</v>
      </c>
      <c r="J19" s="98">
        <v>2</v>
      </c>
      <c r="K19" s="170" t="s">
        <v>1010</v>
      </c>
      <c r="L19" s="35">
        <f>PERCENTILE(C$2:C$108,0.2)</f>
        <v>7.7</v>
      </c>
      <c r="M19" s="29" t="s">
        <v>878</v>
      </c>
    </row>
    <row r="20" spans="1:16" ht="12" customHeight="1">
      <c r="A20" s="14" t="s">
        <v>678</v>
      </c>
      <c r="B20" s="14" t="s">
        <v>425</v>
      </c>
      <c r="C20" s="35">
        <v>24.9</v>
      </c>
      <c r="E20" s="155">
        <v>5</v>
      </c>
      <c r="F20" s="9"/>
      <c r="G20" s="9"/>
      <c r="H20" s="9"/>
      <c r="I20" s="29" t="s">
        <v>922</v>
      </c>
      <c r="J20" s="103">
        <v>3</v>
      </c>
      <c r="K20" s="170" t="s">
        <v>1006</v>
      </c>
      <c r="L20" s="35">
        <f>PERCENTILE(C$2:C$108,0.4)</f>
        <v>12.820000000000002</v>
      </c>
      <c r="M20" s="29" t="s">
        <v>879</v>
      </c>
      <c r="N20" s="36"/>
      <c r="O20" s="36"/>
      <c r="P20" s="36"/>
    </row>
    <row r="21" spans="1:16" ht="12" customHeight="1">
      <c r="A21" s="14" t="s">
        <v>679</v>
      </c>
      <c r="B21" s="14" t="s">
        <v>680</v>
      </c>
      <c r="C21" s="35">
        <v>8.8000000000000007</v>
      </c>
      <c r="E21" s="155">
        <v>2</v>
      </c>
      <c r="F21" s="9"/>
      <c r="G21" s="9"/>
      <c r="H21" s="9"/>
      <c r="I21" s="29" t="s">
        <v>923</v>
      </c>
      <c r="J21" s="99">
        <v>4</v>
      </c>
      <c r="K21" s="170" t="s">
        <v>1005</v>
      </c>
      <c r="L21" s="35">
        <f>PERCENTILE(C$2:C$108,0.6)</f>
        <v>16.759999999999998</v>
      </c>
      <c r="M21" s="29" t="s">
        <v>880</v>
      </c>
      <c r="N21" s="36"/>
      <c r="O21" s="36"/>
      <c r="P21" s="36"/>
    </row>
    <row r="22" spans="1:16" ht="12" customHeight="1">
      <c r="A22" s="14" t="s">
        <v>681</v>
      </c>
      <c r="B22" s="14" t="s">
        <v>431</v>
      </c>
      <c r="C22" s="35">
        <v>4.5</v>
      </c>
      <c r="E22" s="155">
        <v>2</v>
      </c>
      <c r="F22" s="9"/>
      <c r="G22" s="9"/>
      <c r="H22" s="9"/>
      <c r="I22" s="29" t="s">
        <v>924</v>
      </c>
      <c r="J22" s="100">
        <v>5</v>
      </c>
      <c r="K22" s="170" t="s">
        <v>1008</v>
      </c>
      <c r="L22" s="35">
        <f>PERCENTILE(C$2:C$108,0.8)</f>
        <v>21.120000000000005</v>
      </c>
      <c r="M22" s="29" t="s">
        <v>881</v>
      </c>
      <c r="N22" s="36"/>
      <c r="O22" s="37"/>
      <c r="P22" s="36"/>
    </row>
    <row r="23" spans="1:16" ht="12" customHeight="1">
      <c r="A23" s="14" t="s">
        <v>682</v>
      </c>
      <c r="B23" s="14" t="s">
        <v>433</v>
      </c>
      <c r="C23" s="35">
        <v>17.5</v>
      </c>
      <c r="E23" s="155">
        <v>4</v>
      </c>
      <c r="F23" s="9"/>
      <c r="G23" s="5"/>
      <c r="H23" s="5"/>
      <c r="I23" s="29" t="s">
        <v>920</v>
      </c>
      <c r="J23" s="168">
        <v>6</v>
      </c>
      <c r="K23" s="170" t="s">
        <v>1007</v>
      </c>
      <c r="L23" s="35">
        <f>PERCENTILE(C$2:C$108,1)</f>
        <v>29.1</v>
      </c>
      <c r="M23" s="102" t="s">
        <v>882</v>
      </c>
      <c r="N23" s="36"/>
      <c r="O23" s="43"/>
      <c r="P23" s="36"/>
    </row>
    <row r="24" spans="1:16" ht="12" customHeight="1">
      <c r="A24" s="14" t="s">
        <v>683</v>
      </c>
      <c r="B24" s="14" t="s">
        <v>435</v>
      </c>
      <c r="C24" s="35">
        <v>5.9</v>
      </c>
      <c r="E24" s="155">
        <v>2</v>
      </c>
      <c r="F24" s="9"/>
      <c r="G24" s="5"/>
      <c r="H24" s="5"/>
      <c r="I24" s="5" t="s">
        <v>237</v>
      </c>
      <c r="J24" s="101" t="s">
        <v>245</v>
      </c>
      <c r="K24" s="171"/>
      <c r="M24" s="38"/>
      <c r="N24" s="36"/>
      <c r="O24" s="43"/>
      <c r="P24" s="39"/>
    </row>
    <row r="25" spans="1:16" ht="12" customHeight="1">
      <c r="A25" s="14" t="s">
        <v>684</v>
      </c>
      <c r="B25" s="14" t="s">
        <v>437</v>
      </c>
      <c r="C25" s="35">
        <v>27.3</v>
      </c>
      <c r="E25" s="155">
        <v>6</v>
      </c>
      <c r="F25" s="9"/>
      <c r="G25" s="5"/>
      <c r="H25" s="5"/>
      <c r="M25" s="38"/>
      <c r="N25" s="36"/>
      <c r="O25" s="40"/>
      <c r="P25" s="36"/>
    </row>
    <row r="26" spans="1:16" ht="12" customHeight="1">
      <c r="A26" s="6" t="s">
        <v>685</v>
      </c>
      <c r="B26" s="6" t="s">
        <v>686</v>
      </c>
      <c r="C26" s="30">
        <v>13.9</v>
      </c>
      <c r="E26" s="155">
        <v>3</v>
      </c>
      <c r="F26" s="9"/>
      <c r="G26" s="5"/>
      <c r="H26" s="10" t="s">
        <v>645</v>
      </c>
      <c r="I26" s="65"/>
      <c r="M26" s="38"/>
      <c r="N26" s="36"/>
      <c r="O26" s="40"/>
      <c r="P26" s="36"/>
    </row>
    <row r="27" spans="1:16" ht="12" customHeight="1">
      <c r="A27" s="6" t="s">
        <v>687</v>
      </c>
      <c r="B27" s="6" t="s">
        <v>688</v>
      </c>
      <c r="C27" s="35">
        <v>11.6</v>
      </c>
      <c r="E27" s="155">
        <v>3</v>
      </c>
      <c r="F27" s="9"/>
      <c r="G27" s="32"/>
      <c r="H27" s="32"/>
      <c r="I27" s="29" t="s">
        <v>870</v>
      </c>
      <c r="J27" s="6"/>
      <c r="K27" s="6"/>
      <c r="M27" s="38"/>
      <c r="N27" s="36"/>
      <c r="O27" s="40"/>
      <c r="P27" s="36"/>
    </row>
    <row r="28" spans="1:16" ht="12" customHeight="1">
      <c r="A28" s="6" t="s">
        <v>689</v>
      </c>
      <c r="B28" s="6" t="s">
        <v>690</v>
      </c>
      <c r="C28" s="35">
        <v>7.7</v>
      </c>
      <c r="E28" s="155">
        <v>2</v>
      </c>
      <c r="F28" s="9"/>
      <c r="G28" s="9"/>
      <c r="H28" s="32"/>
      <c r="I28" s="29"/>
      <c r="J28" s="6"/>
      <c r="K28" s="6"/>
      <c r="M28" s="38"/>
      <c r="N28" s="42"/>
      <c r="O28" s="36"/>
      <c r="P28" s="36"/>
    </row>
    <row r="29" spans="1:16" ht="12" customHeight="1">
      <c r="A29" s="6" t="s">
        <v>691</v>
      </c>
      <c r="B29" s="6" t="s">
        <v>451</v>
      </c>
      <c r="C29" s="35">
        <v>17.7</v>
      </c>
      <c r="E29" s="155">
        <v>4</v>
      </c>
      <c r="F29" s="9"/>
      <c r="G29" s="9"/>
      <c r="H29" s="9"/>
      <c r="M29" s="38"/>
      <c r="N29" s="41"/>
      <c r="O29" s="36"/>
      <c r="P29" s="36"/>
    </row>
    <row r="30" spans="1:16" ht="12" customHeight="1">
      <c r="A30" s="6" t="s">
        <v>692</v>
      </c>
      <c r="B30" s="6" t="s">
        <v>693</v>
      </c>
      <c r="C30" s="35">
        <v>6.6</v>
      </c>
      <c r="E30" s="155">
        <v>2</v>
      </c>
      <c r="F30" s="9"/>
      <c r="G30" s="9"/>
      <c r="H30" s="46" t="s">
        <v>646</v>
      </c>
      <c r="M30" s="36"/>
      <c r="N30" s="36"/>
      <c r="O30" s="36"/>
      <c r="P30" s="36"/>
    </row>
    <row r="31" spans="1:16" ht="12" customHeight="1">
      <c r="A31" s="6" t="s">
        <v>694</v>
      </c>
      <c r="B31" s="6" t="s">
        <v>695</v>
      </c>
      <c r="C31" s="35">
        <v>17.399999999999999</v>
      </c>
      <c r="E31" s="155">
        <v>4</v>
      </c>
      <c r="F31" s="9"/>
      <c r="G31" s="9"/>
      <c r="H31" s="9"/>
      <c r="I31" s="18" t="s">
        <v>1035</v>
      </c>
      <c r="L31" s="6"/>
      <c r="M31" s="36"/>
      <c r="N31" s="36"/>
      <c r="O31" s="36"/>
      <c r="P31" s="36"/>
    </row>
    <row r="32" spans="1:16" ht="12" customHeight="1">
      <c r="A32" s="6" t="s">
        <v>696</v>
      </c>
      <c r="B32" s="6" t="s">
        <v>697</v>
      </c>
      <c r="C32" s="35">
        <v>18.8</v>
      </c>
      <c r="E32" s="155">
        <v>4</v>
      </c>
      <c r="F32" s="9"/>
      <c r="G32" s="9"/>
      <c r="H32" s="9"/>
      <c r="L32" s="16"/>
      <c r="M32" s="36"/>
      <c r="N32" s="36"/>
      <c r="O32" s="36"/>
      <c r="P32" s="36"/>
    </row>
    <row r="33" spans="1:16" ht="12" customHeight="1">
      <c r="A33" s="6" t="s">
        <v>698</v>
      </c>
      <c r="B33" s="6" t="s">
        <v>274</v>
      </c>
      <c r="C33" s="35">
        <v>16.3</v>
      </c>
      <c r="E33" s="155">
        <v>4</v>
      </c>
      <c r="F33" s="9"/>
      <c r="G33" s="9"/>
      <c r="H33" s="46" t="s">
        <v>860</v>
      </c>
      <c r="L33" s="16"/>
      <c r="M33" s="36"/>
      <c r="N33" s="36"/>
      <c r="O33" s="36"/>
      <c r="P33" s="36"/>
    </row>
    <row r="34" spans="1:16" ht="12" customHeight="1">
      <c r="A34" s="6" t="s">
        <v>699</v>
      </c>
      <c r="B34" s="6" t="s">
        <v>700</v>
      </c>
      <c r="C34" s="35">
        <v>11.4</v>
      </c>
      <c r="E34" s="155">
        <v>3</v>
      </c>
      <c r="F34" s="9"/>
      <c r="G34" s="9"/>
      <c r="H34" s="9"/>
      <c r="I34" s="29" t="s">
        <v>852</v>
      </c>
      <c r="J34" s="16"/>
      <c r="K34" s="16"/>
      <c r="L34" s="16"/>
      <c r="M34" s="36"/>
      <c r="N34" s="36"/>
      <c r="O34" s="36"/>
      <c r="P34" s="36"/>
    </row>
    <row r="35" spans="1:16" ht="12" customHeight="1">
      <c r="A35" s="6" t="s">
        <v>701</v>
      </c>
      <c r="B35" s="6" t="s">
        <v>702</v>
      </c>
      <c r="C35" s="35">
        <v>17.2</v>
      </c>
      <c r="E35" s="155">
        <v>4</v>
      </c>
      <c r="F35" s="9"/>
      <c r="G35" s="9"/>
      <c r="H35" s="9"/>
      <c r="J35" s="16"/>
      <c r="K35" s="16"/>
      <c r="L35" s="16"/>
      <c r="M35" s="36"/>
      <c r="N35" s="36"/>
      <c r="O35" s="36"/>
      <c r="P35" s="36"/>
    </row>
    <row r="36" spans="1:16" ht="12" customHeight="1">
      <c r="A36" s="6" t="s">
        <v>703</v>
      </c>
      <c r="B36" s="6" t="s">
        <v>704</v>
      </c>
      <c r="C36" s="35">
        <v>16.600000000000001</v>
      </c>
      <c r="E36" s="155">
        <v>4</v>
      </c>
      <c r="F36" s="9"/>
      <c r="G36" s="9"/>
      <c r="H36" s="9"/>
      <c r="I36" s="65"/>
      <c r="J36" s="16"/>
      <c r="K36" s="16"/>
      <c r="L36" s="16"/>
      <c r="M36" s="36"/>
      <c r="N36" s="36"/>
      <c r="O36" s="36"/>
      <c r="P36" s="36"/>
    </row>
    <row r="37" spans="1:16" ht="12" customHeight="1">
      <c r="A37" s="6" t="s">
        <v>705</v>
      </c>
      <c r="B37" s="6" t="s">
        <v>230</v>
      </c>
      <c r="C37" s="35">
        <v>8.9</v>
      </c>
      <c r="E37" s="155">
        <v>2</v>
      </c>
      <c r="F37" s="9"/>
      <c r="G37" s="9"/>
      <c r="H37" s="9"/>
      <c r="J37" s="16"/>
      <c r="K37" s="16"/>
      <c r="L37" s="16"/>
      <c r="M37" s="36"/>
      <c r="N37" s="36"/>
      <c r="O37" s="36"/>
      <c r="P37" s="36"/>
    </row>
    <row r="38" spans="1:16" ht="12" customHeight="1">
      <c r="A38" s="6" t="s">
        <v>706</v>
      </c>
      <c r="B38" s="6" t="s">
        <v>471</v>
      </c>
      <c r="C38" s="35">
        <v>17.600000000000001</v>
      </c>
      <c r="E38" s="155">
        <v>4</v>
      </c>
      <c r="F38" s="9"/>
      <c r="G38" s="9"/>
      <c r="H38" s="9"/>
      <c r="I38" s="66"/>
      <c r="J38" s="16"/>
      <c r="K38" s="16"/>
      <c r="L38" s="16"/>
    </row>
    <row r="39" spans="1:16" ht="12" customHeight="1">
      <c r="A39" s="6" t="s">
        <v>707</v>
      </c>
      <c r="B39" s="6" t="s">
        <v>708</v>
      </c>
      <c r="C39" s="35">
        <v>12.1</v>
      </c>
      <c r="E39" s="155">
        <v>3</v>
      </c>
      <c r="F39" s="9"/>
      <c r="G39" s="9"/>
      <c r="H39" s="9"/>
      <c r="I39" s="19"/>
      <c r="J39" s="16"/>
      <c r="K39" s="16"/>
      <c r="L39" s="16"/>
    </row>
    <row r="40" spans="1:16" ht="12" customHeight="1">
      <c r="A40" s="6" t="s">
        <v>709</v>
      </c>
      <c r="B40" s="6" t="s">
        <v>484</v>
      </c>
      <c r="C40" s="35">
        <v>12.4</v>
      </c>
      <c r="E40" s="155">
        <v>3</v>
      </c>
      <c r="F40" s="9"/>
      <c r="G40" s="9"/>
      <c r="H40" s="9"/>
      <c r="I40" s="16"/>
      <c r="J40" s="16"/>
      <c r="K40" s="16"/>
      <c r="L40" s="16"/>
    </row>
    <row r="41" spans="1:16" ht="12" customHeight="1">
      <c r="A41" s="6" t="s">
        <v>710</v>
      </c>
      <c r="B41" s="6" t="s">
        <v>711</v>
      </c>
      <c r="C41" s="35">
        <v>15.3</v>
      </c>
      <c r="E41" s="155">
        <v>4</v>
      </c>
      <c r="F41" s="9"/>
      <c r="G41" s="9"/>
      <c r="H41" s="9"/>
      <c r="J41" s="16"/>
      <c r="K41" s="16"/>
      <c r="L41" s="16"/>
    </row>
    <row r="42" spans="1:16" ht="12" customHeight="1">
      <c r="A42" s="6" t="s">
        <v>712</v>
      </c>
      <c r="B42" s="6" t="s">
        <v>713</v>
      </c>
      <c r="C42" s="35">
        <v>12.2</v>
      </c>
      <c r="E42" s="155">
        <v>3</v>
      </c>
      <c r="F42" s="9"/>
      <c r="G42" s="9"/>
      <c r="H42" s="9"/>
      <c r="I42" s="28"/>
      <c r="J42" s="16"/>
      <c r="K42" s="16"/>
      <c r="L42" s="16"/>
    </row>
    <row r="43" spans="1:16" ht="12" customHeight="1">
      <c r="A43" s="6" t="s">
        <v>714</v>
      </c>
      <c r="B43" s="6" t="s">
        <v>715</v>
      </c>
      <c r="C43" s="35">
        <v>15</v>
      </c>
      <c r="E43" s="155">
        <v>4</v>
      </c>
      <c r="F43" s="9"/>
      <c r="G43" s="9"/>
      <c r="H43" s="9"/>
      <c r="J43" s="16"/>
      <c r="K43" s="16"/>
      <c r="L43" s="16"/>
    </row>
    <row r="44" spans="1:16" ht="12" customHeight="1">
      <c r="A44" s="6" t="s">
        <v>716</v>
      </c>
      <c r="B44" s="6" t="s">
        <v>717</v>
      </c>
      <c r="C44" s="35">
        <v>14.6</v>
      </c>
      <c r="E44" s="155">
        <v>3</v>
      </c>
      <c r="F44" s="9"/>
      <c r="G44" s="9"/>
      <c r="H44" s="9"/>
      <c r="I44" s="20"/>
      <c r="J44" s="16"/>
      <c r="K44" s="16"/>
      <c r="L44" s="16"/>
    </row>
    <row r="45" spans="1:16" ht="12" customHeight="1">
      <c r="A45" s="6" t="s">
        <v>718</v>
      </c>
      <c r="B45" s="6" t="s">
        <v>719</v>
      </c>
      <c r="C45" s="35">
        <v>16</v>
      </c>
      <c r="E45" s="155">
        <v>4</v>
      </c>
      <c r="F45" s="9"/>
      <c r="G45" s="9"/>
      <c r="H45" s="9"/>
      <c r="J45" s="16"/>
      <c r="K45" s="16"/>
      <c r="L45" s="16"/>
    </row>
    <row r="46" spans="1:16" ht="12" customHeight="1">
      <c r="A46" s="6" t="s">
        <v>720</v>
      </c>
      <c r="B46" s="6" t="s">
        <v>721</v>
      </c>
      <c r="C46" s="70" t="s">
        <v>245</v>
      </c>
      <c r="D46" s="97"/>
      <c r="E46" s="70" t="s">
        <v>245</v>
      </c>
      <c r="F46" s="70"/>
      <c r="G46" s="9"/>
      <c r="H46" s="9"/>
      <c r="I46" s="21"/>
      <c r="J46" s="16"/>
      <c r="K46" s="16"/>
      <c r="L46" s="16"/>
    </row>
    <row r="47" spans="1:16" ht="12" customHeight="1">
      <c r="A47" s="6" t="s">
        <v>722</v>
      </c>
      <c r="B47" s="6" t="s">
        <v>723</v>
      </c>
      <c r="C47" s="35">
        <v>5.7</v>
      </c>
      <c r="E47" s="155">
        <v>2</v>
      </c>
      <c r="F47" s="9"/>
      <c r="G47" s="9"/>
      <c r="H47" s="9"/>
      <c r="I47" s="22"/>
      <c r="J47" s="16"/>
      <c r="K47" s="16"/>
    </row>
    <row r="48" spans="1:16" ht="12" customHeight="1">
      <c r="A48" s="6" t="s">
        <v>724</v>
      </c>
      <c r="B48" s="6" t="s">
        <v>725</v>
      </c>
      <c r="C48" s="35">
        <v>9.6999999999999993</v>
      </c>
      <c r="E48" s="155">
        <v>2</v>
      </c>
      <c r="F48" s="9"/>
      <c r="G48" s="9"/>
      <c r="H48" s="9"/>
      <c r="I48" s="16"/>
      <c r="J48" s="16"/>
      <c r="K48" s="16"/>
    </row>
    <row r="49" spans="1:12" ht="12" customHeight="1">
      <c r="A49" s="41" t="s">
        <v>726</v>
      </c>
      <c r="B49" s="41" t="s">
        <v>727</v>
      </c>
      <c r="C49" s="184">
        <v>-9.6999999999999993</v>
      </c>
      <c r="D49" s="185"/>
      <c r="E49" s="41">
        <v>1</v>
      </c>
      <c r="F49" s="186"/>
      <c r="G49" s="9"/>
      <c r="H49" s="9"/>
    </row>
    <row r="50" spans="1:12" ht="12" customHeight="1">
      <c r="A50" s="41" t="s">
        <v>728</v>
      </c>
      <c r="B50" s="41" t="s">
        <v>729</v>
      </c>
      <c r="C50" s="184">
        <v>-6.8</v>
      </c>
      <c r="D50" s="185"/>
      <c r="E50" s="41">
        <v>1</v>
      </c>
      <c r="F50" s="186"/>
      <c r="G50" s="9"/>
      <c r="H50" s="9"/>
    </row>
    <row r="51" spans="1:12" ht="12" customHeight="1">
      <c r="A51" s="6" t="s">
        <v>730</v>
      </c>
      <c r="B51" s="6" t="s">
        <v>84</v>
      </c>
      <c r="C51" s="35">
        <v>9.6</v>
      </c>
      <c r="E51" s="155">
        <v>2</v>
      </c>
      <c r="F51" s="9"/>
      <c r="G51" s="9"/>
      <c r="H51" s="9"/>
    </row>
    <row r="52" spans="1:12" ht="12" customHeight="1">
      <c r="A52" s="6" t="s">
        <v>731</v>
      </c>
      <c r="B52" s="6" t="s">
        <v>732</v>
      </c>
      <c r="C52" s="35">
        <v>6.7</v>
      </c>
      <c r="E52" s="155">
        <v>2</v>
      </c>
      <c r="F52" s="9"/>
      <c r="G52" s="9"/>
      <c r="H52" s="9"/>
    </row>
    <row r="53" spans="1:12" ht="12" customHeight="1">
      <c r="A53" s="6" t="s">
        <v>733</v>
      </c>
      <c r="B53" s="6" t="s">
        <v>285</v>
      </c>
      <c r="C53" s="35">
        <v>16.8</v>
      </c>
      <c r="E53" s="155">
        <v>4</v>
      </c>
      <c r="F53" s="9"/>
      <c r="G53" s="9"/>
      <c r="H53" s="9"/>
    </row>
    <row r="54" spans="1:12" ht="12" customHeight="1">
      <c r="A54" s="6" t="s">
        <v>734</v>
      </c>
      <c r="B54" s="6" t="s">
        <v>284</v>
      </c>
      <c r="C54" s="35">
        <v>15.5</v>
      </c>
      <c r="E54" s="155">
        <v>4</v>
      </c>
      <c r="F54" s="9"/>
      <c r="G54" s="9"/>
      <c r="H54" s="9"/>
    </row>
    <row r="55" spans="1:12" ht="12" customHeight="1">
      <c r="A55" s="6" t="s">
        <v>735</v>
      </c>
      <c r="B55" s="6" t="s">
        <v>283</v>
      </c>
      <c r="C55" s="35">
        <v>11.9</v>
      </c>
      <c r="E55" s="155">
        <v>3</v>
      </c>
      <c r="F55" s="9"/>
      <c r="G55" s="9"/>
      <c r="H55" s="9"/>
    </row>
    <row r="56" spans="1:12" ht="12" customHeight="1">
      <c r="A56" s="6" t="s">
        <v>736</v>
      </c>
      <c r="B56" s="6" t="s">
        <v>552</v>
      </c>
      <c r="C56" s="35">
        <v>8.6999999999999993</v>
      </c>
      <c r="E56" s="155">
        <v>2</v>
      </c>
      <c r="F56" s="9"/>
      <c r="G56" s="9"/>
      <c r="H56" s="9"/>
    </row>
    <row r="57" spans="1:12" ht="12" customHeight="1">
      <c r="A57" s="6" t="s">
        <v>737</v>
      </c>
      <c r="B57" s="6" t="s">
        <v>554</v>
      </c>
      <c r="C57" s="35">
        <v>18.3</v>
      </c>
      <c r="E57" s="155">
        <v>4</v>
      </c>
      <c r="F57" s="9"/>
      <c r="G57" s="9"/>
      <c r="H57" s="9"/>
    </row>
    <row r="58" spans="1:12" ht="12" customHeight="1">
      <c r="A58" s="6" t="s">
        <v>738</v>
      </c>
      <c r="B58" s="6" t="s">
        <v>739</v>
      </c>
      <c r="C58" s="35">
        <v>20.8</v>
      </c>
      <c r="E58" s="155">
        <v>5</v>
      </c>
      <c r="F58" s="9"/>
      <c r="G58" s="9"/>
      <c r="H58" s="9"/>
      <c r="L58" s="16"/>
    </row>
    <row r="59" spans="1:12" ht="12" customHeight="1">
      <c r="A59" s="6" t="s">
        <v>740</v>
      </c>
      <c r="B59" s="6" t="s">
        <v>741</v>
      </c>
      <c r="C59" s="35">
        <v>13.4</v>
      </c>
      <c r="E59" s="155">
        <v>3</v>
      </c>
      <c r="F59" s="9"/>
      <c r="G59" s="9"/>
      <c r="H59" s="9"/>
      <c r="L59" s="16"/>
    </row>
    <row r="60" spans="1:12" ht="12" customHeight="1">
      <c r="A60" s="6" t="s">
        <v>742</v>
      </c>
      <c r="B60" s="6" t="s">
        <v>568</v>
      </c>
      <c r="C60" s="35">
        <v>7.3</v>
      </c>
      <c r="E60" s="155">
        <v>2</v>
      </c>
      <c r="F60" s="9"/>
      <c r="G60" s="9"/>
      <c r="H60" s="9"/>
      <c r="I60" s="16"/>
      <c r="J60" s="16"/>
      <c r="K60" s="16"/>
      <c r="L60" s="16"/>
    </row>
    <row r="61" spans="1:12" ht="12" customHeight="1">
      <c r="A61" s="6" t="s">
        <v>743</v>
      </c>
      <c r="B61" s="6" t="s">
        <v>744</v>
      </c>
      <c r="C61" s="35">
        <v>15.1</v>
      </c>
      <c r="E61" s="155">
        <v>4</v>
      </c>
      <c r="F61" s="9"/>
      <c r="G61" s="9"/>
      <c r="H61" s="9"/>
      <c r="I61" s="16"/>
      <c r="J61" s="16"/>
      <c r="K61" s="16"/>
      <c r="L61" s="16"/>
    </row>
    <row r="62" spans="1:12" ht="12" customHeight="1">
      <c r="A62" s="6" t="s">
        <v>745</v>
      </c>
      <c r="B62" s="6" t="s">
        <v>746</v>
      </c>
      <c r="C62" s="35">
        <v>13.7</v>
      </c>
      <c r="E62" s="155">
        <v>3</v>
      </c>
      <c r="F62" s="9"/>
      <c r="G62" s="9"/>
      <c r="H62" s="9"/>
      <c r="I62" s="16"/>
      <c r="J62" s="16"/>
      <c r="K62" s="16"/>
    </row>
    <row r="63" spans="1:12" ht="12" customHeight="1">
      <c r="A63" s="6" t="s">
        <v>747</v>
      </c>
      <c r="B63" s="6" t="s">
        <v>748</v>
      </c>
      <c r="C63" s="35">
        <v>18.399999999999999</v>
      </c>
      <c r="E63" s="155">
        <v>4</v>
      </c>
      <c r="F63" s="9"/>
      <c r="G63" s="9"/>
      <c r="H63" s="9"/>
      <c r="I63" s="16"/>
      <c r="J63" s="16"/>
      <c r="K63" s="16"/>
    </row>
    <row r="64" spans="1:12" ht="12" customHeight="1">
      <c r="A64" s="6" t="s">
        <v>749</v>
      </c>
      <c r="B64" s="6" t="s">
        <v>750</v>
      </c>
      <c r="C64" s="35">
        <v>19.100000000000001</v>
      </c>
      <c r="E64" s="155">
        <v>4</v>
      </c>
      <c r="F64" s="9"/>
      <c r="G64" s="9"/>
      <c r="H64" s="9"/>
    </row>
    <row r="65" spans="1:8" ht="12" customHeight="1">
      <c r="A65" s="6" t="s">
        <v>751</v>
      </c>
      <c r="B65" s="6" t="s">
        <v>752</v>
      </c>
      <c r="C65" s="30">
        <v>21.8</v>
      </c>
      <c r="E65" s="155">
        <v>5</v>
      </c>
      <c r="F65" s="9"/>
      <c r="G65" s="9"/>
      <c r="H65" s="9"/>
    </row>
    <row r="66" spans="1:8" ht="12" customHeight="1">
      <c r="A66" s="6" t="s">
        <v>753</v>
      </c>
      <c r="B66" s="6" t="s">
        <v>754</v>
      </c>
      <c r="C66" s="30">
        <v>24.9</v>
      </c>
      <c r="E66" s="155">
        <v>5</v>
      </c>
      <c r="F66" s="9"/>
      <c r="G66" s="9"/>
      <c r="H66" s="9"/>
    </row>
    <row r="67" spans="1:8" ht="12" customHeight="1">
      <c r="A67" s="23" t="s">
        <v>755</v>
      </c>
      <c r="B67" s="6" t="s">
        <v>756</v>
      </c>
      <c r="C67" s="35">
        <v>26.2</v>
      </c>
      <c r="E67" s="155">
        <v>6</v>
      </c>
      <c r="F67" s="9"/>
      <c r="G67" s="9"/>
      <c r="H67" s="9"/>
    </row>
    <row r="68" spans="1:8" ht="12" customHeight="1">
      <c r="A68" s="6" t="s">
        <v>757</v>
      </c>
      <c r="B68" s="6" t="s">
        <v>758</v>
      </c>
      <c r="C68" s="35">
        <v>10.9</v>
      </c>
      <c r="E68" s="155">
        <v>3</v>
      </c>
      <c r="F68" s="9"/>
      <c r="G68" s="9"/>
      <c r="H68" s="9"/>
    </row>
    <row r="69" spans="1:8" ht="12" customHeight="1">
      <c r="A69" s="6" t="s">
        <v>759</v>
      </c>
      <c r="B69" s="6" t="s">
        <v>760</v>
      </c>
      <c r="C69" s="35">
        <v>6.8</v>
      </c>
      <c r="E69" s="155">
        <v>2</v>
      </c>
      <c r="F69" s="9"/>
      <c r="G69" s="9"/>
      <c r="H69" s="9"/>
    </row>
    <row r="70" spans="1:8" ht="12" customHeight="1">
      <c r="A70" s="41" t="s">
        <v>761</v>
      </c>
      <c r="B70" s="41" t="s">
        <v>762</v>
      </c>
      <c r="C70" s="184">
        <v>-10.8</v>
      </c>
      <c r="D70" s="185"/>
      <c r="E70" s="41">
        <v>1</v>
      </c>
      <c r="F70" s="186"/>
      <c r="G70" s="9"/>
      <c r="H70" s="9"/>
    </row>
    <row r="71" spans="1:8" ht="12" customHeight="1">
      <c r="A71" s="6" t="s">
        <v>763</v>
      </c>
      <c r="B71" s="6" t="s">
        <v>764</v>
      </c>
      <c r="C71" s="35">
        <v>1.7</v>
      </c>
      <c r="E71" s="155">
        <v>2</v>
      </c>
      <c r="F71" s="9"/>
      <c r="G71" s="9"/>
      <c r="H71" s="9"/>
    </row>
    <row r="72" spans="1:8" ht="12" customHeight="1">
      <c r="A72" s="6" t="s">
        <v>765</v>
      </c>
      <c r="B72" s="6" t="s">
        <v>766</v>
      </c>
      <c r="C72" s="35">
        <v>7.7</v>
      </c>
      <c r="E72" s="155">
        <v>2</v>
      </c>
      <c r="F72" s="9"/>
      <c r="G72" s="9"/>
      <c r="H72" s="9"/>
    </row>
    <row r="73" spans="1:8" ht="12" customHeight="1">
      <c r="A73" s="6" t="s">
        <v>767</v>
      </c>
      <c r="B73" s="6" t="s">
        <v>768</v>
      </c>
      <c r="C73" s="30">
        <v>0.8</v>
      </c>
      <c r="E73" s="155">
        <v>2</v>
      </c>
      <c r="F73" s="9"/>
      <c r="G73" s="9"/>
      <c r="H73" s="9"/>
    </row>
    <row r="74" spans="1:8" ht="12" customHeight="1">
      <c r="A74" s="14" t="s">
        <v>769</v>
      </c>
      <c r="B74" s="14" t="s">
        <v>770</v>
      </c>
      <c r="C74" s="35">
        <v>12.7</v>
      </c>
      <c r="E74" s="155">
        <v>3</v>
      </c>
      <c r="F74" s="9"/>
      <c r="G74" s="9"/>
      <c r="H74" s="9"/>
    </row>
    <row r="75" spans="1:8" ht="12" customHeight="1">
      <c r="A75" s="6" t="s">
        <v>771</v>
      </c>
      <c r="B75" s="6" t="s">
        <v>356</v>
      </c>
      <c r="C75" s="35">
        <v>12.1</v>
      </c>
      <c r="E75" s="155">
        <v>3</v>
      </c>
      <c r="F75" s="9"/>
      <c r="G75" s="9"/>
      <c r="H75" s="9"/>
    </row>
    <row r="76" spans="1:8" ht="12" customHeight="1">
      <c r="A76" s="6" t="s">
        <v>772</v>
      </c>
      <c r="B76" s="6" t="s">
        <v>357</v>
      </c>
      <c r="C76" s="30">
        <v>25.9</v>
      </c>
      <c r="E76" s="155">
        <v>6</v>
      </c>
      <c r="F76" s="9"/>
      <c r="G76" s="9"/>
      <c r="H76" s="9"/>
    </row>
    <row r="77" spans="1:8" ht="12" customHeight="1">
      <c r="A77" s="6" t="s">
        <v>773</v>
      </c>
      <c r="B77" s="6" t="s">
        <v>774</v>
      </c>
      <c r="C77" s="35">
        <v>10.4</v>
      </c>
      <c r="E77" s="155">
        <v>3</v>
      </c>
      <c r="F77" s="9"/>
      <c r="G77" s="9"/>
      <c r="H77" s="9"/>
    </row>
    <row r="78" spans="1:8" ht="12" customHeight="1">
      <c r="A78" s="6" t="s">
        <v>775</v>
      </c>
      <c r="B78" s="6" t="s">
        <v>776</v>
      </c>
      <c r="C78" s="30">
        <v>7.1</v>
      </c>
      <c r="E78" s="155">
        <v>2</v>
      </c>
      <c r="F78" s="9"/>
      <c r="G78" s="9"/>
      <c r="H78" s="9"/>
    </row>
    <row r="79" spans="1:8" ht="12" customHeight="1">
      <c r="A79" s="6" t="s">
        <v>777</v>
      </c>
      <c r="B79" s="6" t="s">
        <v>778</v>
      </c>
      <c r="C79" s="30">
        <v>3.4</v>
      </c>
      <c r="E79" s="155">
        <v>2</v>
      </c>
      <c r="F79" s="9"/>
      <c r="G79" s="9"/>
      <c r="H79" s="9"/>
    </row>
    <row r="80" spans="1:8" ht="12" customHeight="1">
      <c r="A80" s="6" t="s">
        <v>779</v>
      </c>
      <c r="B80" s="6" t="s">
        <v>780</v>
      </c>
      <c r="C80" s="30">
        <v>15.8</v>
      </c>
      <c r="E80" s="155">
        <v>4</v>
      </c>
      <c r="F80" s="9"/>
      <c r="G80" s="9"/>
      <c r="H80" s="9"/>
    </row>
    <row r="81" spans="1:8" ht="12" customHeight="1">
      <c r="A81" s="6" t="s">
        <v>781</v>
      </c>
      <c r="B81" s="6" t="s">
        <v>782</v>
      </c>
      <c r="C81" s="30">
        <v>0.7</v>
      </c>
      <c r="D81" s="10"/>
      <c r="E81" s="155">
        <v>2</v>
      </c>
      <c r="F81" s="9"/>
      <c r="G81" s="9"/>
      <c r="H81" s="9"/>
    </row>
    <row r="82" spans="1:8" ht="12" customHeight="1">
      <c r="A82" s="6" t="s">
        <v>783</v>
      </c>
      <c r="B82" s="6" t="s">
        <v>784</v>
      </c>
      <c r="C82" s="35">
        <v>19.600000000000001</v>
      </c>
      <c r="E82" s="155">
        <v>4</v>
      </c>
      <c r="F82" s="9"/>
      <c r="G82" s="9"/>
      <c r="H82" s="9"/>
    </row>
    <row r="83" spans="1:8" ht="12" customHeight="1">
      <c r="A83" s="6" t="s">
        <v>785</v>
      </c>
      <c r="B83" s="6" t="s">
        <v>786</v>
      </c>
      <c r="C83" s="30">
        <v>20.3</v>
      </c>
      <c r="E83" s="155">
        <v>5</v>
      </c>
      <c r="F83" s="9"/>
      <c r="G83" s="9"/>
      <c r="H83" s="9"/>
    </row>
    <row r="84" spans="1:8" ht="12" customHeight="1">
      <c r="A84" s="6" t="s">
        <v>787</v>
      </c>
      <c r="B84" s="6" t="s">
        <v>110</v>
      </c>
      <c r="C84" s="35">
        <v>13.6</v>
      </c>
      <c r="E84" s="155">
        <v>3</v>
      </c>
      <c r="F84" s="9"/>
      <c r="G84" s="9"/>
      <c r="H84" s="9"/>
    </row>
    <row r="85" spans="1:8" ht="12" customHeight="1">
      <c r="A85" s="6" t="s">
        <v>788</v>
      </c>
      <c r="B85" s="6" t="s">
        <v>789</v>
      </c>
      <c r="C85" s="30">
        <v>16.7</v>
      </c>
      <c r="E85" s="155">
        <v>4</v>
      </c>
      <c r="F85" s="9"/>
      <c r="G85" s="9"/>
      <c r="H85" s="9"/>
    </row>
    <row r="86" spans="1:8" ht="12" customHeight="1">
      <c r="A86" s="6" t="s">
        <v>790</v>
      </c>
      <c r="B86" s="6" t="s">
        <v>791</v>
      </c>
      <c r="C86" s="35">
        <v>14.9</v>
      </c>
      <c r="E86" s="155">
        <v>3</v>
      </c>
      <c r="F86" s="9"/>
      <c r="G86" s="9"/>
      <c r="H86" s="9"/>
    </row>
    <row r="87" spans="1:8" ht="12" customHeight="1">
      <c r="A87" s="6" t="s">
        <v>792</v>
      </c>
      <c r="B87" s="6" t="s">
        <v>793</v>
      </c>
      <c r="C87" s="35">
        <v>11.5</v>
      </c>
      <c r="E87" s="155">
        <v>3</v>
      </c>
      <c r="F87" s="9"/>
      <c r="G87" s="9"/>
      <c r="H87" s="9"/>
    </row>
    <row r="88" spans="1:8" ht="12" customHeight="1">
      <c r="A88" s="6" t="s">
        <v>794</v>
      </c>
      <c r="B88" s="6" t="s">
        <v>795</v>
      </c>
      <c r="C88" s="35">
        <v>18.600000000000001</v>
      </c>
      <c r="E88" s="155">
        <v>4</v>
      </c>
      <c r="F88" s="9"/>
      <c r="G88" s="9"/>
      <c r="H88" s="9"/>
    </row>
    <row r="89" spans="1:8" ht="12" customHeight="1">
      <c r="A89" s="6" t="s">
        <v>796</v>
      </c>
      <c r="B89" s="6" t="s">
        <v>797</v>
      </c>
      <c r="C89" s="35">
        <v>19.2</v>
      </c>
      <c r="E89" s="155">
        <v>4</v>
      </c>
      <c r="F89" s="9"/>
      <c r="G89" s="9"/>
      <c r="H89" s="9"/>
    </row>
    <row r="90" spans="1:8" ht="12" customHeight="1">
      <c r="A90" s="6" t="s">
        <v>798</v>
      </c>
      <c r="B90" s="6" t="s">
        <v>799</v>
      </c>
      <c r="C90" s="35">
        <v>17.3</v>
      </c>
      <c r="E90" s="155">
        <v>4</v>
      </c>
      <c r="F90" s="9"/>
      <c r="G90" s="9"/>
      <c r="H90" s="9"/>
    </row>
    <row r="91" spans="1:8" ht="12" customHeight="1">
      <c r="A91" s="6" t="s">
        <v>800</v>
      </c>
      <c r="B91" s="6" t="s">
        <v>801</v>
      </c>
      <c r="C91" s="35">
        <v>22.4</v>
      </c>
      <c r="E91" s="155">
        <v>5</v>
      </c>
      <c r="F91" s="9"/>
      <c r="G91" s="9"/>
      <c r="H91" s="9"/>
    </row>
    <row r="92" spans="1:8" ht="12" customHeight="1">
      <c r="A92" s="6" t="s">
        <v>802</v>
      </c>
      <c r="B92" s="6" t="s">
        <v>803</v>
      </c>
      <c r="C92" s="35">
        <v>21.3</v>
      </c>
      <c r="E92" s="155">
        <v>5</v>
      </c>
      <c r="F92" s="9"/>
      <c r="G92" s="9"/>
      <c r="H92" s="9"/>
    </row>
    <row r="93" spans="1:8" ht="12" customHeight="1">
      <c r="A93" s="6" t="s">
        <v>804</v>
      </c>
      <c r="B93" s="6" t="s">
        <v>805</v>
      </c>
      <c r="C93" s="35">
        <v>22.1</v>
      </c>
      <c r="E93" s="155">
        <v>5</v>
      </c>
      <c r="F93" s="9"/>
      <c r="G93" s="9"/>
      <c r="H93" s="9"/>
    </row>
    <row r="94" spans="1:8" ht="12" customHeight="1">
      <c r="A94" s="6" t="s">
        <v>806</v>
      </c>
      <c r="B94" s="6" t="s">
        <v>807</v>
      </c>
      <c r="C94" s="35">
        <v>29.1</v>
      </c>
      <c r="E94" s="155">
        <v>6</v>
      </c>
      <c r="F94" s="9"/>
      <c r="G94" s="9"/>
      <c r="H94" s="9"/>
    </row>
    <row r="95" spans="1:8" ht="12" customHeight="1">
      <c r="A95" s="6" t="s">
        <v>808</v>
      </c>
      <c r="B95" s="6" t="s">
        <v>809</v>
      </c>
      <c r="C95" s="35">
        <v>26</v>
      </c>
      <c r="E95" s="155">
        <v>6</v>
      </c>
      <c r="F95" s="9"/>
      <c r="G95" s="9"/>
      <c r="H95" s="9"/>
    </row>
    <row r="96" spans="1:8" ht="12" customHeight="1">
      <c r="A96" s="6" t="s">
        <v>810</v>
      </c>
      <c r="B96" s="6" t="s">
        <v>811</v>
      </c>
      <c r="C96" s="35">
        <v>21.2</v>
      </c>
      <c r="E96" s="155">
        <v>5</v>
      </c>
      <c r="F96" s="9"/>
      <c r="G96" s="9"/>
      <c r="H96" s="9"/>
    </row>
    <row r="97" spans="1:8" ht="12" customHeight="1">
      <c r="A97" s="6" t="s">
        <v>812</v>
      </c>
      <c r="B97" s="6" t="s">
        <v>813</v>
      </c>
      <c r="C97" s="35">
        <v>14.5</v>
      </c>
      <c r="E97" s="155">
        <v>3</v>
      </c>
      <c r="F97" s="9"/>
      <c r="G97" s="9"/>
      <c r="H97" s="9"/>
    </row>
    <row r="98" spans="1:8" ht="12" customHeight="1">
      <c r="A98" s="6" t="s">
        <v>814</v>
      </c>
      <c r="B98" s="6" t="s">
        <v>815</v>
      </c>
      <c r="C98" s="35">
        <v>18.899999999999999</v>
      </c>
      <c r="E98" s="155">
        <v>4</v>
      </c>
      <c r="F98" s="9"/>
      <c r="G98" s="9"/>
      <c r="H98" s="9"/>
    </row>
    <row r="99" spans="1:8" ht="12" customHeight="1">
      <c r="A99" s="6" t="s">
        <v>816</v>
      </c>
      <c r="B99" s="6" t="s">
        <v>236</v>
      </c>
      <c r="C99" s="35">
        <v>12.5</v>
      </c>
      <c r="E99" s="155">
        <v>3</v>
      </c>
      <c r="F99" s="9"/>
      <c r="G99" s="9"/>
      <c r="H99" s="9"/>
    </row>
    <row r="100" spans="1:8" ht="12" customHeight="1">
      <c r="A100" s="6" t="s">
        <v>286</v>
      </c>
      <c r="B100" s="6" t="s">
        <v>305</v>
      </c>
      <c r="C100" s="35">
        <v>17.7</v>
      </c>
      <c r="E100" s="155">
        <v>4</v>
      </c>
      <c r="F100" s="9"/>
      <c r="G100" s="9"/>
      <c r="H100" s="9"/>
    </row>
    <row r="101" spans="1:8" ht="12" customHeight="1">
      <c r="A101" s="6" t="s">
        <v>287</v>
      </c>
      <c r="B101" s="6" t="s">
        <v>306</v>
      </c>
      <c r="C101" s="70" t="s">
        <v>245</v>
      </c>
      <c r="D101" s="97"/>
      <c r="E101" s="70" t="s">
        <v>245</v>
      </c>
      <c r="F101" s="70"/>
      <c r="G101" s="9"/>
      <c r="H101" s="9"/>
    </row>
    <row r="102" spans="1:8" ht="12" customHeight="1">
      <c r="A102" s="6" t="s">
        <v>817</v>
      </c>
      <c r="B102" s="6" t="s">
        <v>818</v>
      </c>
      <c r="C102" s="35">
        <v>15.8</v>
      </c>
      <c r="E102" s="155">
        <v>4</v>
      </c>
      <c r="F102" s="9"/>
      <c r="G102" s="9"/>
      <c r="H102" s="9"/>
    </row>
    <row r="103" spans="1:8" ht="12" customHeight="1">
      <c r="A103" s="6" t="s">
        <v>819</v>
      </c>
      <c r="B103" s="6" t="s">
        <v>820</v>
      </c>
      <c r="C103" s="35">
        <v>17.8</v>
      </c>
      <c r="E103" s="155">
        <v>4</v>
      </c>
      <c r="F103" s="9"/>
      <c r="G103" s="9"/>
      <c r="H103" s="9"/>
    </row>
    <row r="104" spans="1:8" ht="12" customHeight="1">
      <c r="A104" s="6" t="s">
        <v>288</v>
      </c>
      <c r="B104" s="6" t="s">
        <v>321</v>
      </c>
      <c r="C104" s="70" t="s">
        <v>245</v>
      </c>
      <c r="D104" s="97"/>
      <c r="E104" s="70" t="s">
        <v>245</v>
      </c>
      <c r="F104" s="70"/>
      <c r="G104" s="9"/>
      <c r="H104" s="9"/>
    </row>
    <row r="105" spans="1:8" ht="12" customHeight="1">
      <c r="A105" s="6" t="s">
        <v>289</v>
      </c>
      <c r="B105" s="6" t="s">
        <v>570</v>
      </c>
      <c r="C105" s="35">
        <v>5.7</v>
      </c>
      <c r="E105" s="155">
        <v>2</v>
      </c>
      <c r="F105" s="9"/>
      <c r="G105" s="9"/>
      <c r="H105" s="9"/>
    </row>
    <row r="106" spans="1:8" ht="12" customHeight="1">
      <c r="A106" s="29" t="s">
        <v>572</v>
      </c>
      <c r="B106" s="29" t="s">
        <v>573</v>
      </c>
      <c r="C106" s="70" t="s">
        <v>245</v>
      </c>
      <c r="D106" s="97"/>
      <c r="E106" s="70" t="s">
        <v>245</v>
      </c>
      <c r="F106" s="70"/>
      <c r="G106" s="9"/>
      <c r="H106" s="9"/>
    </row>
    <row r="107" spans="1:8" ht="12" customHeight="1">
      <c r="A107" s="6" t="s">
        <v>223</v>
      </c>
      <c r="B107" s="6" t="s">
        <v>224</v>
      </c>
      <c r="C107" s="70" t="s">
        <v>245</v>
      </c>
      <c r="D107" s="97"/>
      <c r="E107" s="70" t="s">
        <v>245</v>
      </c>
      <c r="F107" s="70"/>
      <c r="G107" s="9"/>
      <c r="H107" s="9"/>
    </row>
    <row r="108" spans="1:8" ht="12" customHeight="1">
      <c r="A108" s="73" t="s">
        <v>877</v>
      </c>
      <c r="B108" s="73" t="s">
        <v>846</v>
      </c>
      <c r="C108" s="35">
        <v>3.8</v>
      </c>
      <c r="E108" s="155">
        <v>2</v>
      </c>
      <c r="F108" s="9"/>
      <c r="G108" s="9"/>
      <c r="H108" s="9"/>
    </row>
    <row r="109" spans="1:8" ht="12" customHeight="1">
      <c r="A109" s="6"/>
      <c r="B109" s="6"/>
      <c r="C109" s="35"/>
      <c r="D109" s="33"/>
      <c r="E109" s="6"/>
      <c r="F109" s="9"/>
      <c r="G109" s="9"/>
      <c r="H109" s="9"/>
    </row>
    <row r="110" spans="1:8" ht="12" customHeight="1">
      <c r="A110" s="6"/>
      <c r="B110" s="6"/>
      <c r="C110" s="30"/>
      <c r="D110" s="33"/>
      <c r="E110" s="6"/>
      <c r="F110" s="9"/>
      <c r="G110" s="9"/>
      <c r="H110" s="9"/>
    </row>
    <row r="111" spans="1:8" ht="12" customHeight="1">
      <c r="A111" s="6"/>
      <c r="B111" s="6"/>
      <c r="C111" s="35"/>
      <c r="D111" s="33"/>
      <c r="E111" s="6"/>
      <c r="F111" s="9"/>
      <c r="G111" s="9"/>
      <c r="H111" s="9"/>
    </row>
    <row r="112" spans="1:8" ht="12" customHeight="1">
      <c r="A112" s="6"/>
      <c r="B112" s="6"/>
      <c r="C112" s="35"/>
      <c r="D112" s="33"/>
      <c r="E112" s="6"/>
      <c r="F112" s="9"/>
      <c r="G112" s="9"/>
      <c r="H112" s="9"/>
    </row>
    <row r="113" spans="1:8" ht="12" customHeight="1">
      <c r="A113" s="6"/>
      <c r="B113" s="6"/>
      <c r="C113" s="35"/>
      <c r="D113" s="33"/>
      <c r="E113" s="6"/>
      <c r="F113" s="9"/>
      <c r="G113" s="9"/>
      <c r="H113" s="9"/>
    </row>
    <row r="114" spans="1:8" ht="12" customHeight="1">
      <c r="A114" s="6"/>
      <c r="B114" s="6"/>
      <c r="C114" s="35"/>
      <c r="D114" s="33"/>
      <c r="E114" s="6"/>
      <c r="F114" s="9"/>
      <c r="G114" s="9"/>
      <c r="H114" s="9"/>
    </row>
    <row r="115" spans="1:8" ht="12" customHeight="1">
      <c r="A115" s="6"/>
      <c r="B115" s="6"/>
      <c r="C115" s="35"/>
      <c r="D115" s="33"/>
      <c r="E115" s="6"/>
      <c r="F115" s="9"/>
      <c r="G115" s="9"/>
      <c r="H115" s="9"/>
    </row>
    <row r="116" spans="1:8" ht="12" customHeight="1">
      <c r="A116" s="6"/>
      <c r="B116" s="6"/>
      <c r="C116" s="35"/>
      <c r="D116" s="33"/>
      <c r="E116" s="6"/>
      <c r="F116" s="9"/>
      <c r="G116" s="9"/>
      <c r="H116" s="9"/>
    </row>
    <row r="117" spans="1:8" ht="12" customHeight="1">
      <c r="A117" s="6"/>
      <c r="B117" s="6"/>
      <c r="C117" s="35"/>
      <c r="D117" s="33"/>
      <c r="E117" s="6"/>
      <c r="F117" s="9"/>
      <c r="G117" s="9"/>
      <c r="H117" s="9"/>
    </row>
    <row r="118" spans="1:8" ht="12" customHeight="1">
      <c r="A118" s="6"/>
      <c r="B118" s="6"/>
      <c r="C118" s="35"/>
      <c r="D118" s="33"/>
      <c r="E118" s="6"/>
      <c r="F118" s="9"/>
      <c r="G118" s="9"/>
      <c r="H118" s="9"/>
    </row>
    <row r="119" spans="1:8" ht="12" customHeight="1">
      <c r="A119" s="6"/>
      <c r="B119" s="6"/>
      <c r="C119" s="35"/>
      <c r="D119" s="33"/>
      <c r="E119" s="6"/>
      <c r="F119" s="9"/>
      <c r="G119" s="9"/>
      <c r="H119" s="9"/>
    </row>
    <row r="120" spans="1:8" ht="12" customHeight="1">
      <c r="A120" s="6"/>
      <c r="B120" s="6"/>
      <c r="C120" s="35"/>
      <c r="D120" s="33"/>
      <c r="E120" s="6"/>
      <c r="F120" s="9"/>
      <c r="G120" s="9"/>
      <c r="H120" s="9"/>
    </row>
    <row r="121" spans="1:8" ht="12" customHeight="1">
      <c r="A121" s="6"/>
      <c r="B121" s="6"/>
      <c r="C121" s="35"/>
      <c r="D121" s="33"/>
      <c r="E121" s="6"/>
      <c r="F121" s="9"/>
      <c r="G121" s="9"/>
      <c r="H121" s="9"/>
    </row>
    <row r="122" spans="1:8" ht="12" customHeight="1">
      <c r="A122" s="6"/>
      <c r="B122" s="6"/>
      <c r="C122" s="35"/>
      <c r="D122" s="33"/>
      <c r="E122" s="6"/>
      <c r="F122" s="9"/>
      <c r="G122" s="9"/>
      <c r="H122" s="9"/>
    </row>
    <row r="123" spans="1:8" ht="12" customHeight="1">
      <c r="A123" s="6"/>
      <c r="B123" s="6"/>
      <c r="C123" s="35"/>
      <c r="D123" s="33"/>
      <c r="E123" s="6"/>
      <c r="F123" s="9"/>
      <c r="G123" s="9"/>
      <c r="H123" s="9"/>
    </row>
    <row r="124" spans="1:8" ht="12" customHeight="1">
      <c r="A124" s="6"/>
      <c r="B124" s="6"/>
      <c r="C124" s="35"/>
      <c r="D124" s="33"/>
      <c r="E124" s="6"/>
      <c r="F124" s="9"/>
      <c r="G124" s="9"/>
      <c r="H124" s="9"/>
    </row>
    <row r="125" spans="1:8" ht="12" customHeight="1">
      <c r="A125" s="6"/>
      <c r="B125" s="6"/>
      <c r="C125" s="35"/>
      <c r="D125" s="33"/>
      <c r="E125" s="6"/>
      <c r="F125" s="9"/>
      <c r="G125" s="9"/>
      <c r="H125" s="9"/>
    </row>
    <row r="126" spans="1:8" ht="12" customHeight="1">
      <c r="A126" s="6"/>
      <c r="B126" s="6"/>
      <c r="C126" s="35"/>
      <c r="D126" s="33"/>
      <c r="E126" s="6"/>
      <c r="F126" s="9"/>
      <c r="G126" s="9"/>
      <c r="H126" s="9"/>
    </row>
    <row r="127" spans="1:8" ht="12" customHeight="1">
      <c r="A127" s="6"/>
      <c r="B127" s="6"/>
      <c r="C127" s="35"/>
      <c r="D127" s="33"/>
      <c r="E127" s="6"/>
      <c r="F127" s="9"/>
      <c r="G127" s="9"/>
      <c r="H127" s="9"/>
    </row>
    <row r="128" spans="1:8" ht="12" customHeight="1">
      <c r="A128" s="6"/>
      <c r="B128" s="6"/>
      <c r="C128" s="30"/>
      <c r="D128" s="33"/>
      <c r="E128" s="6"/>
      <c r="F128" s="9"/>
      <c r="G128" s="9"/>
      <c r="H128" s="9"/>
    </row>
    <row r="129" spans="1:8" ht="12" customHeight="1">
      <c r="A129" s="6"/>
      <c r="B129" s="6"/>
      <c r="C129" s="30"/>
      <c r="D129" s="33"/>
      <c r="E129" s="6"/>
      <c r="F129" s="9"/>
      <c r="G129" s="9"/>
      <c r="H129" s="9"/>
    </row>
    <row r="130" spans="1:8" ht="12" customHeight="1">
      <c r="A130" s="6"/>
      <c r="B130" s="6"/>
      <c r="C130" s="30"/>
      <c r="D130" s="33"/>
      <c r="E130" s="6"/>
      <c r="F130" s="9"/>
      <c r="G130" s="9"/>
      <c r="H130" s="9"/>
    </row>
    <row r="131" spans="1:8" ht="12" customHeight="1">
      <c r="A131" s="6"/>
      <c r="B131" s="6"/>
      <c r="C131" s="35"/>
      <c r="D131" s="33"/>
      <c r="E131" s="6"/>
      <c r="F131" s="9"/>
      <c r="G131" s="9"/>
      <c r="H131" s="9"/>
    </row>
    <row r="132" spans="1:8" ht="12" customHeight="1">
      <c r="A132" s="6"/>
      <c r="B132" s="6"/>
      <c r="C132" s="35"/>
      <c r="D132" s="33"/>
      <c r="E132" s="6"/>
      <c r="F132" s="9"/>
      <c r="G132" s="9"/>
      <c r="H132" s="9"/>
    </row>
    <row r="133" spans="1:8" ht="12" customHeight="1">
      <c r="A133" s="6"/>
      <c r="B133" s="6"/>
      <c r="C133" s="35"/>
      <c r="D133" s="33"/>
      <c r="E133" s="6"/>
      <c r="F133" s="9"/>
      <c r="G133" s="9"/>
      <c r="H133" s="9"/>
    </row>
    <row r="134" spans="1:8" ht="12" customHeight="1">
      <c r="A134" s="6"/>
      <c r="B134" s="6"/>
      <c r="C134" s="35"/>
      <c r="D134" s="33"/>
      <c r="E134" s="6"/>
      <c r="F134" s="9"/>
      <c r="G134" s="9"/>
      <c r="H134" s="9"/>
    </row>
    <row r="135" spans="1:8" ht="12" customHeight="1">
      <c r="A135" s="6"/>
      <c r="B135" s="6"/>
      <c r="C135" s="35"/>
      <c r="D135" s="33"/>
      <c r="E135" s="6"/>
      <c r="F135" s="9"/>
      <c r="G135" s="9"/>
      <c r="H135" s="9"/>
    </row>
    <row r="136" spans="1:8" ht="12" customHeight="1">
      <c r="A136" s="6"/>
      <c r="B136" s="6"/>
      <c r="C136" s="35"/>
      <c r="D136" s="33"/>
      <c r="E136" s="6"/>
      <c r="F136" s="9"/>
      <c r="G136" s="9"/>
      <c r="H136" s="9"/>
    </row>
    <row r="137" spans="1:8" ht="12" customHeight="1">
      <c r="A137" s="6"/>
      <c r="B137" s="6"/>
      <c r="C137" s="35"/>
      <c r="D137" s="33"/>
      <c r="E137" s="6"/>
      <c r="F137" s="9"/>
      <c r="G137" s="9"/>
      <c r="H137" s="9"/>
    </row>
    <row r="138" spans="1:8" ht="12" customHeight="1">
      <c r="A138" s="6"/>
      <c r="B138" s="6"/>
      <c r="C138" s="35"/>
      <c r="D138" s="33"/>
      <c r="E138" s="6"/>
      <c r="F138" s="9"/>
      <c r="G138" s="9"/>
      <c r="H138" s="9"/>
    </row>
    <row r="139" spans="1:8" ht="12" customHeight="1">
      <c r="A139" s="6"/>
      <c r="B139" s="6"/>
      <c r="C139" s="35"/>
      <c r="D139" s="33"/>
      <c r="E139" s="6"/>
      <c r="F139" s="9"/>
      <c r="G139" s="9"/>
      <c r="H139" s="9"/>
    </row>
    <row r="140" spans="1:8" ht="12" customHeight="1">
      <c r="A140" s="6"/>
      <c r="B140" s="6"/>
      <c r="C140" s="35"/>
      <c r="D140" s="33"/>
      <c r="E140" s="6"/>
      <c r="F140" s="9"/>
      <c r="G140" s="9"/>
      <c r="H140" s="9"/>
    </row>
    <row r="141" spans="1:8" ht="12" customHeight="1">
      <c r="A141" s="6"/>
      <c r="B141" s="6"/>
      <c r="C141" s="35"/>
      <c r="D141" s="33"/>
      <c r="E141" s="6"/>
      <c r="F141" s="9"/>
      <c r="G141" s="9"/>
      <c r="H141" s="9"/>
    </row>
    <row r="142" spans="1:8" ht="12" customHeight="1">
      <c r="A142" s="6"/>
      <c r="B142" s="6"/>
      <c r="C142" s="35"/>
      <c r="D142" s="33"/>
      <c r="E142" s="6"/>
      <c r="F142" s="9"/>
      <c r="G142" s="9"/>
      <c r="H142" s="9"/>
    </row>
    <row r="143" spans="1:8" ht="12" customHeight="1">
      <c r="A143" s="6"/>
      <c r="B143" s="6"/>
      <c r="C143" s="35"/>
      <c r="D143" s="33"/>
      <c r="E143" s="6"/>
      <c r="F143" s="9"/>
      <c r="G143" s="9"/>
      <c r="H143" s="9"/>
    </row>
    <row r="144" spans="1:8" ht="12" customHeight="1">
      <c r="A144" s="6"/>
      <c r="B144" s="6"/>
      <c r="C144" s="35"/>
      <c r="D144" s="33"/>
      <c r="E144" s="6"/>
      <c r="F144" s="9"/>
      <c r="G144" s="9"/>
      <c r="H144" s="9"/>
    </row>
    <row r="145" spans="1:8" ht="12" customHeight="1">
      <c r="A145" s="6"/>
      <c r="B145" s="6"/>
      <c r="C145" s="35"/>
      <c r="D145" s="33"/>
      <c r="E145" s="6"/>
      <c r="F145" s="9"/>
      <c r="G145" s="9"/>
      <c r="H145" s="9"/>
    </row>
    <row r="146" spans="1:8" ht="12" customHeight="1">
      <c r="A146" s="6"/>
      <c r="B146" s="6"/>
      <c r="C146" s="35"/>
      <c r="D146" s="33"/>
      <c r="E146" s="6"/>
      <c r="F146" s="9"/>
      <c r="G146" s="9"/>
      <c r="H146" s="9"/>
    </row>
    <row r="147" spans="1:8" ht="12" customHeight="1">
      <c r="A147" s="6"/>
      <c r="B147" s="6"/>
      <c r="C147" s="35"/>
      <c r="D147" s="33"/>
      <c r="E147" s="6"/>
      <c r="F147" s="9"/>
      <c r="G147" s="9"/>
      <c r="H147" s="9"/>
    </row>
    <row r="148" spans="1:8" ht="12" customHeight="1">
      <c r="A148" s="6"/>
      <c r="B148" s="6"/>
      <c r="C148" s="35"/>
      <c r="D148" s="33"/>
      <c r="E148" s="6"/>
      <c r="F148" s="9"/>
      <c r="G148" s="9"/>
      <c r="H148" s="9"/>
    </row>
    <row r="149" spans="1:8" ht="12" customHeight="1">
      <c r="A149" s="6"/>
      <c r="B149" s="6"/>
      <c r="C149" s="35"/>
      <c r="D149" s="33"/>
      <c r="E149" s="6"/>
      <c r="F149" s="9"/>
      <c r="G149" s="9"/>
      <c r="H149" s="9"/>
    </row>
    <row r="150" spans="1:8" ht="12" customHeight="1">
      <c r="A150" s="6"/>
      <c r="B150" s="6"/>
      <c r="C150" s="35"/>
      <c r="D150" s="33"/>
      <c r="E150" s="6"/>
      <c r="F150" s="9"/>
      <c r="G150" s="9"/>
      <c r="H150" s="9"/>
    </row>
    <row r="151" spans="1:8" ht="12" customHeight="1">
      <c r="A151" s="6"/>
      <c r="B151" s="6"/>
      <c r="C151" s="35"/>
      <c r="D151" s="33"/>
      <c r="E151" s="6"/>
      <c r="F151" s="9"/>
      <c r="G151" s="9"/>
      <c r="H151" s="9"/>
    </row>
    <row r="152" spans="1:8" ht="12" customHeight="1">
      <c r="A152" s="6"/>
      <c r="B152" s="6"/>
      <c r="C152" s="35"/>
      <c r="D152" s="33"/>
      <c r="E152" s="6"/>
      <c r="F152" s="9"/>
      <c r="G152" s="9"/>
      <c r="H152" s="9"/>
    </row>
    <row r="153" spans="1:8" ht="12" customHeight="1">
      <c r="A153" s="6"/>
      <c r="B153" s="6"/>
      <c r="C153" s="35"/>
      <c r="D153" s="33"/>
      <c r="E153" s="6"/>
      <c r="F153" s="9"/>
      <c r="G153" s="9"/>
      <c r="H153" s="9"/>
    </row>
    <row r="154" spans="1:8" ht="12" customHeight="1">
      <c r="A154" s="6"/>
      <c r="B154" s="6"/>
      <c r="C154" s="35"/>
      <c r="D154" s="33"/>
      <c r="E154" s="6"/>
      <c r="F154" s="9"/>
      <c r="G154" s="9"/>
      <c r="H154" s="9"/>
    </row>
    <row r="155" spans="1:8" ht="12" customHeight="1">
      <c r="A155" s="14"/>
      <c r="B155" s="6"/>
      <c r="C155" s="35"/>
      <c r="D155" s="33"/>
      <c r="E155" s="14"/>
      <c r="F155" s="9"/>
      <c r="G155" s="9"/>
      <c r="H155" s="9"/>
    </row>
    <row r="156" spans="1:8" ht="12" customHeight="1">
      <c r="A156" s="14"/>
      <c r="B156" s="14"/>
      <c r="C156" s="35"/>
      <c r="D156" s="33"/>
      <c r="E156" s="14"/>
      <c r="F156" s="8"/>
      <c r="G156" s="8"/>
      <c r="H156" s="9"/>
    </row>
    <row r="157" spans="1:8" ht="12" customHeight="1">
      <c r="A157" s="14"/>
      <c r="B157" s="14"/>
      <c r="C157" s="35"/>
      <c r="D157" s="33"/>
      <c r="E157" s="14"/>
      <c r="F157" s="8"/>
      <c r="G157" s="8"/>
      <c r="H157" s="8"/>
    </row>
    <row r="158" spans="1:8" ht="12" customHeight="1">
      <c r="A158" s="6"/>
      <c r="B158" s="6"/>
      <c r="C158" s="35"/>
      <c r="D158" s="33"/>
      <c r="E158" s="6"/>
      <c r="F158" s="8"/>
      <c r="G158" s="8"/>
      <c r="H158" s="8"/>
    </row>
    <row r="159" spans="1:8" ht="12" customHeight="1">
      <c r="A159" s="14"/>
      <c r="B159" s="14"/>
      <c r="C159" s="35"/>
      <c r="D159" s="33"/>
      <c r="E159" s="14"/>
      <c r="F159" s="8"/>
      <c r="G159" s="8"/>
      <c r="H159" s="8"/>
    </row>
    <row r="160" spans="1:8" ht="12" customHeight="1">
      <c r="A160" s="14"/>
      <c r="B160" s="14"/>
      <c r="C160" s="35"/>
      <c r="D160" s="33"/>
      <c r="E160" s="14"/>
      <c r="F160" s="8"/>
      <c r="G160" s="8"/>
      <c r="H160" s="8"/>
    </row>
    <row r="161" spans="1:8" ht="12" customHeight="1">
      <c r="A161" s="14"/>
      <c r="B161" s="14"/>
      <c r="C161" s="35"/>
      <c r="D161" s="33"/>
      <c r="E161" s="14"/>
      <c r="F161" s="8"/>
      <c r="G161" s="8"/>
      <c r="H161" s="8"/>
    </row>
    <row r="162" spans="1:8" ht="12" customHeight="1">
      <c r="A162" s="14"/>
      <c r="B162" s="14"/>
      <c r="C162" s="35"/>
      <c r="D162" s="33"/>
      <c r="E162" s="14"/>
      <c r="F162" s="8"/>
      <c r="G162" s="8"/>
      <c r="H162" s="8"/>
    </row>
    <row r="163" spans="1:8" ht="12" customHeight="1">
      <c r="A163" s="14"/>
      <c r="B163" s="14"/>
      <c r="C163" s="30"/>
      <c r="D163" s="33"/>
      <c r="E163" s="7"/>
      <c r="F163" s="8"/>
      <c r="G163" s="8"/>
      <c r="H163" s="8"/>
    </row>
    <row r="164" spans="1:8" ht="12" customHeight="1">
      <c r="A164" s="14"/>
      <c r="B164" s="14"/>
      <c r="C164" s="35"/>
      <c r="D164" s="33"/>
      <c r="E164" s="14"/>
      <c r="F164" s="8"/>
      <c r="G164" s="8"/>
      <c r="H164" s="8"/>
    </row>
    <row r="165" spans="1:8" ht="12" customHeight="1">
      <c r="A165" s="14"/>
      <c r="B165" s="14"/>
      <c r="C165" s="35"/>
      <c r="D165" s="33"/>
      <c r="E165" s="14"/>
      <c r="F165" s="8"/>
      <c r="G165" s="8"/>
      <c r="H165" s="8"/>
    </row>
    <row r="166" spans="1:8" ht="12" customHeight="1">
      <c r="A166" s="14"/>
      <c r="B166" s="14"/>
      <c r="C166" s="30"/>
      <c r="D166" s="33"/>
      <c r="E166" s="14"/>
      <c r="F166" s="8"/>
      <c r="G166" s="8"/>
      <c r="H166" s="8"/>
    </row>
    <row r="167" spans="1:8" ht="12" customHeight="1">
      <c r="A167" s="6"/>
      <c r="B167" s="6"/>
      <c r="C167" s="35"/>
      <c r="D167" s="33"/>
      <c r="E167" s="6"/>
      <c r="F167" s="8"/>
      <c r="G167" s="8"/>
      <c r="H167" s="8"/>
    </row>
    <row r="168" spans="1:8" ht="12" customHeight="1">
      <c r="A168" s="6"/>
      <c r="B168" s="6"/>
      <c r="C168" s="35"/>
      <c r="D168" s="33"/>
      <c r="E168" s="6"/>
      <c r="F168" s="8"/>
      <c r="G168" s="8"/>
      <c r="H168" s="8"/>
    </row>
    <row r="169" spans="1:8" ht="12" customHeight="1">
      <c r="A169" s="6"/>
      <c r="B169" s="6"/>
      <c r="C169" s="35"/>
      <c r="D169" s="33"/>
      <c r="E169" s="6"/>
      <c r="F169" s="8"/>
      <c r="G169" s="8"/>
      <c r="H169" s="8"/>
    </row>
    <row r="170" spans="1:8" ht="12" customHeight="1">
      <c r="A170" s="6"/>
      <c r="B170" s="6"/>
      <c r="C170" s="35"/>
      <c r="D170" s="33"/>
      <c r="E170" s="6"/>
      <c r="F170" s="8"/>
      <c r="G170" s="8"/>
      <c r="H170" s="8"/>
    </row>
    <row r="171" spans="1:8" ht="12" customHeight="1">
      <c r="A171" s="6"/>
      <c r="B171" s="6"/>
      <c r="C171" s="35"/>
      <c r="D171" s="33"/>
      <c r="E171" s="6"/>
      <c r="F171" s="8"/>
      <c r="G171" s="8"/>
      <c r="H171" s="8"/>
    </row>
    <row r="172" spans="1:8" ht="12" customHeight="1">
      <c r="A172" s="6"/>
      <c r="B172" s="6"/>
      <c r="C172" s="35"/>
      <c r="D172" s="33"/>
      <c r="E172" s="6"/>
      <c r="F172" s="8"/>
      <c r="G172" s="8"/>
      <c r="H172" s="8"/>
    </row>
    <row r="173" spans="1:8" ht="12" customHeight="1">
      <c r="A173" s="6"/>
      <c r="B173" s="6"/>
      <c r="C173" s="35"/>
      <c r="D173" s="33"/>
      <c r="E173" s="6"/>
      <c r="F173" s="8"/>
      <c r="G173" s="8"/>
      <c r="H173" s="8"/>
    </row>
    <row r="174" spans="1:8" ht="12" customHeight="1">
      <c r="A174" s="6"/>
      <c r="B174" s="6"/>
      <c r="C174" s="35"/>
      <c r="D174" s="33"/>
      <c r="E174" s="6"/>
      <c r="F174" s="8"/>
      <c r="G174" s="8"/>
      <c r="H174" s="8"/>
    </row>
    <row r="175" spans="1:8" ht="12" customHeight="1">
      <c r="A175" s="6"/>
      <c r="B175" s="6"/>
      <c r="C175" s="35"/>
      <c r="D175" s="33"/>
      <c r="E175" s="6"/>
      <c r="F175" s="8"/>
      <c r="G175" s="8"/>
      <c r="H175" s="8"/>
    </row>
    <row r="176" spans="1:8" ht="12" customHeight="1">
      <c r="A176" s="6"/>
      <c r="B176" s="6"/>
      <c r="C176" s="35"/>
      <c r="D176" s="33"/>
      <c r="E176" s="6"/>
      <c r="F176" s="8"/>
      <c r="G176" s="8"/>
      <c r="H176" s="8"/>
    </row>
    <row r="177" spans="1:8" ht="12" customHeight="1">
      <c r="A177" s="6"/>
      <c r="B177" s="6"/>
      <c r="C177" s="35"/>
      <c r="D177" s="33"/>
      <c r="E177" s="6"/>
      <c r="F177" s="8"/>
      <c r="G177" s="8"/>
      <c r="H177" s="8"/>
    </row>
    <row r="178" spans="1:8" ht="12" customHeight="1">
      <c r="A178" s="6"/>
      <c r="B178" s="6"/>
      <c r="C178" s="35"/>
      <c r="D178" s="33"/>
      <c r="E178" s="6"/>
      <c r="F178" s="8"/>
      <c r="G178" s="8"/>
      <c r="H178" s="8"/>
    </row>
    <row r="179" spans="1:8" ht="12" customHeight="1">
      <c r="A179" s="6"/>
      <c r="B179" s="6"/>
      <c r="C179" s="35"/>
      <c r="D179" s="33"/>
      <c r="E179" s="6"/>
      <c r="F179" s="8"/>
      <c r="G179" s="8"/>
      <c r="H179" s="8"/>
    </row>
    <row r="180" spans="1:8" ht="12" customHeight="1">
      <c r="A180" s="6"/>
      <c r="B180" s="6"/>
      <c r="C180" s="35"/>
      <c r="D180" s="33"/>
      <c r="E180" s="6"/>
      <c r="F180" s="8"/>
      <c r="G180" s="8"/>
      <c r="H180" s="8"/>
    </row>
    <row r="181" spans="1:8" ht="12" customHeight="1">
      <c r="A181" s="6"/>
      <c r="B181" s="6"/>
      <c r="C181" s="35"/>
      <c r="D181" s="33"/>
      <c r="E181" s="6"/>
      <c r="F181" s="8"/>
      <c r="G181" s="8"/>
      <c r="H181" s="8"/>
    </row>
    <row r="182" spans="1:8" ht="12" customHeight="1">
      <c r="A182" s="6"/>
      <c r="B182" s="6"/>
      <c r="C182" s="35"/>
      <c r="D182" s="33"/>
      <c r="E182" s="6"/>
      <c r="F182" s="8"/>
      <c r="G182" s="8"/>
      <c r="H182" s="8"/>
    </row>
    <row r="183" spans="1:8" ht="12" customHeight="1">
      <c r="A183" s="6"/>
      <c r="B183" s="6"/>
      <c r="C183" s="35"/>
      <c r="D183" s="33"/>
      <c r="E183" s="6"/>
      <c r="F183" s="8"/>
      <c r="G183" s="8"/>
      <c r="H183" s="8"/>
    </row>
    <row r="184" spans="1:8" ht="12" customHeight="1">
      <c r="A184" s="6"/>
      <c r="B184" s="6"/>
      <c r="C184" s="35"/>
      <c r="D184" s="33"/>
      <c r="E184" s="6"/>
      <c r="F184" s="8"/>
      <c r="G184" s="8"/>
      <c r="H184" s="8"/>
    </row>
    <row r="185" spans="1:8" ht="12" customHeight="1">
      <c r="A185" s="6"/>
      <c r="B185" s="6"/>
      <c r="C185" s="35"/>
      <c r="D185" s="33"/>
      <c r="E185" s="6"/>
      <c r="F185" s="8"/>
      <c r="G185" s="8"/>
      <c r="H185" s="8"/>
    </row>
    <row r="186" spans="1:8" ht="12" customHeight="1">
      <c r="A186" s="6"/>
      <c r="B186" s="6"/>
      <c r="C186" s="35"/>
      <c r="D186" s="33"/>
      <c r="E186" s="6"/>
      <c r="F186" s="8"/>
      <c r="G186" s="8"/>
      <c r="H186" s="8"/>
    </row>
    <row r="187" spans="1:8" ht="12" customHeight="1">
      <c r="A187" s="6"/>
      <c r="B187" s="6"/>
      <c r="C187" s="35"/>
      <c r="D187" s="33"/>
      <c r="E187" s="6"/>
      <c r="F187" s="8"/>
      <c r="G187" s="8"/>
      <c r="H187" s="8"/>
    </row>
    <row r="188" spans="1:8" ht="12" customHeight="1">
      <c r="A188" s="14"/>
      <c r="B188" s="14"/>
      <c r="C188" s="35"/>
      <c r="D188" s="33"/>
      <c r="E188" s="14"/>
      <c r="F188" s="8"/>
      <c r="G188" s="8"/>
      <c r="H188" s="8"/>
    </row>
    <row r="189" spans="1:8" ht="12" customHeight="1">
      <c r="A189" s="14"/>
      <c r="B189" s="14"/>
      <c r="C189" s="35"/>
      <c r="D189" s="33"/>
      <c r="E189" s="14"/>
      <c r="F189" s="8"/>
      <c r="G189" s="8"/>
      <c r="H189" s="8"/>
    </row>
    <row r="190" spans="1:8" ht="12" customHeight="1">
      <c r="A190" s="14"/>
      <c r="B190" s="14"/>
      <c r="C190" s="35"/>
      <c r="D190" s="33"/>
      <c r="E190" s="14"/>
      <c r="F190" s="8"/>
      <c r="G190" s="8"/>
      <c r="H190" s="8"/>
    </row>
    <row r="191" spans="1:8" ht="12" customHeight="1">
      <c r="A191" s="14"/>
      <c r="B191" s="14"/>
      <c r="C191" s="35"/>
      <c r="D191" s="33"/>
      <c r="E191" s="14"/>
      <c r="F191" s="8"/>
      <c r="G191" s="8"/>
      <c r="H191" s="8"/>
    </row>
    <row r="192" spans="1:8" ht="12" customHeight="1">
      <c r="A192" s="14"/>
      <c r="B192" s="14"/>
      <c r="C192" s="35"/>
      <c r="D192" s="33"/>
      <c r="E192" s="14"/>
      <c r="F192" s="8"/>
      <c r="G192" s="8"/>
      <c r="H192" s="8"/>
    </row>
    <row r="193" spans="1:8" ht="12" customHeight="1">
      <c r="A193" s="14"/>
      <c r="B193" s="14"/>
      <c r="C193" s="35"/>
      <c r="D193" s="33"/>
      <c r="E193" s="14"/>
      <c r="F193" s="8"/>
      <c r="G193" s="8"/>
      <c r="H193" s="8"/>
    </row>
    <row r="194" spans="1:8" ht="12" customHeight="1">
      <c r="A194" s="14"/>
      <c r="B194" s="14"/>
      <c r="C194" s="35"/>
      <c r="D194" s="33"/>
      <c r="E194" s="14"/>
      <c r="F194" s="8"/>
      <c r="G194" s="8"/>
      <c r="H194" s="8"/>
    </row>
    <row r="195" spans="1:8" ht="12" customHeight="1">
      <c r="A195" s="14"/>
      <c r="B195" s="14"/>
      <c r="C195" s="35"/>
      <c r="D195" s="33"/>
      <c r="E195" s="14"/>
      <c r="F195" s="8"/>
      <c r="G195" s="8"/>
      <c r="H195" s="8"/>
    </row>
    <row r="196" spans="1:8" ht="12" customHeight="1">
      <c r="A196" s="14"/>
      <c r="B196" s="14"/>
      <c r="C196" s="35"/>
      <c r="D196" s="33"/>
      <c r="E196" s="14"/>
      <c r="F196" s="8"/>
      <c r="G196" s="8"/>
      <c r="H196" s="8"/>
    </row>
    <row r="197" spans="1:8" ht="12" customHeight="1">
      <c r="A197" s="14"/>
      <c r="B197" s="14"/>
      <c r="C197" s="35"/>
      <c r="D197" s="33"/>
      <c r="E197" s="14"/>
      <c r="F197" s="8"/>
      <c r="G197" s="8"/>
      <c r="H197" s="8"/>
    </row>
    <row r="198" spans="1:8" ht="12" customHeight="1">
      <c r="A198" s="14"/>
      <c r="B198" s="14"/>
      <c r="C198" s="35"/>
      <c r="D198" s="33"/>
      <c r="E198" s="14"/>
      <c r="F198" s="8"/>
      <c r="G198" s="8"/>
      <c r="H198" s="8"/>
    </row>
    <row r="199" spans="1:8" ht="12" customHeight="1">
      <c r="A199" s="14"/>
      <c r="B199" s="14"/>
      <c r="C199" s="35"/>
      <c r="D199" s="33"/>
      <c r="E199" s="14"/>
      <c r="F199" s="8"/>
      <c r="G199" s="8"/>
      <c r="H199" s="8"/>
    </row>
    <row r="200" spans="1:8" ht="12" customHeight="1">
      <c r="A200" s="14"/>
      <c r="B200" s="14"/>
      <c r="C200" s="35"/>
      <c r="D200" s="33"/>
      <c r="E200" s="14"/>
      <c r="F200" s="8"/>
      <c r="G200" s="8"/>
      <c r="H200" s="8"/>
    </row>
    <row r="201" spans="1:8" ht="12" customHeight="1">
      <c r="A201" s="14"/>
      <c r="B201" s="14"/>
      <c r="C201" s="35"/>
      <c r="D201" s="33"/>
      <c r="E201" s="14"/>
      <c r="F201" s="8"/>
      <c r="G201" s="8"/>
      <c r="H201" s="8"/>
    </row>
    <row r="202" spans="1:8" ht="12" customHeight="1">
      <c r="A202" s="14"/>
      <c r="B202" s="14"/>
      <c r="C202" s="35"/>
      <c r="D202" s="33"/>
      <c r="E202" s="14"/>
      <c r="F202" s="8"/>
      <c r="G202" s="8"/>
      <c r="H202" s="8"/>
    </row>
    <row r="203" spans="1:8" ht="12" customHeight="1">
      <c r="A203" s="14"/>
      <c r="B203" s="14"/>
      <c r="C203" s="35"/>
      <c r="D203" s="33"/>
      <c r="E203" s="14"/>
      <c r="F203" s="8"/>
      <c r="G203" s="8"/>
      <c r="H203" s="8"/>
    </row>
    <row r="204" spans="1:8" ht="12" customHeight="1">
      <c r="A204" s="6"/>
      <c r="B204" s="6"/>
      <c r="C204" s="35"/>
      <c r="D204" s="33"/>
      <c r="E204" s="6"/>
      <c r="F204" s="8"/>
      <c r="G204" s="8"/>
      <c r="H204" s="8"/>
    </row>
    <row r="205" spans="1:8" ht="12" customHeight="1">
      <c r="A205" s="6"/>
      <c r="B205" s="6"/>
      <c r="C205" s="35"/>
      <c r="D205" s="33"/>
      <c r="E205" s="6"/>
      <c r="F205" s="8"/>
      <c r="G205" s="8"/>
      <c r="H205" s="8"/>
    </row>
    <row r="206" spans="1:8" ht="12" customHeight="1">
      <c r="A206" s="6"/>
      <c r="B206" s="6"/>
      <c r="C206" s="35"/>
      <c r="D206" s="33"/>
      <c r="E206" s="6"/>
      <c r="F206" s="8"/>
      <c r="G206" s="8"/>
      <c r="H206" s="8"/>
    </row>
    <row r="207" spans="1:8" ht="12" customHeight="1">
      <c r="A207" s="6"/>
      <c r="B207" s="6"/>
      <c r="C207" s="35"/>
      <c r="D207" s="33"/>
      <c r="E207" s="6"/>
      <c r="F207" s="8"/>
      <c r="G207" s="8"/>
      <c r="H207" s="8"/>
    </row>
    <row r="208" spans="1:8" ht="12" customHeight="1">
      <c r="A208" s="6"/>
      <c r="B208" s="6"/>
      <c r="C208" s="35"/>
      <c r="D208" s="33"/>
      <c r="E208" s="6"/>
      <c r="F208" s="8"/>
      <c r="G208" s="8"/>
      <c r="H208" s="8"/>
    </row>
    <row r="209" spans="1:8" ht="12" customHeight="1">
      <c r="A209" s="6"/>
      <c r="B209" s="6"/>
      <c r="C209" s="35"/>
      <c r="D209" s="33"/>
      <c r="E209" s="6"/>
      <c r="F209" s="8"/>
      <c r="G209" s="8"/>
      <c r="H209" s="8"/>
    </row>
    <row r="210" spans="1:8" ht="12" customHeight="1">
      <c r="A210" s="6"/>
      <c r="B210" s="6"/>
      <c r="C210" s="35"/>
      <c r="D210" s="33"/>
      <c r="E210" s="6"/>
      <c r="F210" s="8"/>
      <c r="G210" s="8"/>
      <c r="H210" s="8"/>
    </row>
    <row r="211" spans="1:8" ht="12" customHeight="1">
      <c r="A211" s="14"/>
      <c r="B211" s="14"/>
      <c r="C211" s="35"/>
      <c r="D211" s="33"/>
      <c r="E211" s="14"/>
      <c r="F211" s="8"/>
      <c r="G211" s="8"/>
      <c r="H211" s="8"/>
    </row>
    <row r="212" spans="1:8" ht="12" customHeight="1">
      <c r="A212" s="14"/>
      <c r="B212" s="14"/>
      <c r="C212" s="35"/>
      <c r="D212" s="33"/>
      <c r="E212" s="14"/>
      <c r="F212" s="8"/>
      <c r="G212" s="8"/>
      <c r="H212" s="8"/>
    </row>
    <row r="213" spans="1:8" ht="12" customHeight="1">
      <c r="A213" s="14"/>
      <c r="B213" s="14"/>
      <c r="C213" s="35"/>
      <c r="D213" s="33"/>
      <c r="E213" s="14"/>
      <c r="F213" s="8"/>
      <c r="G213" s="8"/>
      <c r="H213" s="8"/>
    </row>
    <row r="214" spans="1:8" ht="12" customHeight="1">
      <c r="A214" s="14"/>
      <c r="B214" s="14"/>
      <c r="C214" s="35"/>
      <c r="D214" s="33"/>
      <c r="E214" s="14"/>
      <c r="F214" s="8"/>
      <c r="G214" s="8"/>
      <c r="H214" s="8"/>
    </row>
    <row r="215" spans="1:8" ht="12" customHeight="1">
      <c r="A215" s="6"/>
      <c r="B215" s="14"/>
      <c r="C215" s="35"/>
      <c r="D215" s="33"/>
      <c r="E215" s="6"/>
      <c r="F215" s="8"/>
      <c r="G215" s="8"/>
      <c r="H215" s="8"/>
    </row>
    <row r="216" spans="1:8" ht="12" customHeight="1">
      <c r="A216" s="6"/>
      <c r="B216" s="14"/>
      <c r="C216" s="35"/>
      <c r="D216" s="33"/>
      <c r="E216" s="6"/>
      <c r="F216" s="8"/>
      <c r="G216" s="8"/>
      <c r="H216" s="8"/>
    </row>
    <row r="217" spans="1:8" ht="12" customHeight="1">
      <c r="A217" s="14"/>
      <c r="B217" s="14"/>
      <c r="C217" s="35"/>
      <c r="D217" s="33"/>
      <c r="E217" s="14"/>
      <c r="F217" s="8"/>
      <c r="G217" s="8"/>
      <c r="H217" s="8"/>
    </row>
    <row r="218" spans="1:8" ht="12" customHeight="1">
      <c r="A218" s="14"/>
      <c r="B218" s="14"/>
      <c r="C218" s="35"/>
      <c r="D218" s="33"/>
      <c r="E218" s="14"/>
      <c r="F218" s="8"/>
      <c r="G218" s="8"/>
      <c r="H218" s="8"/>
    </row>
    <row r="219" spans="1:8" ht="12" customHeight="1">
      <c r="A219" s="14"/>
      <c r="B219" s="14"/>
      <c r="C219" s="35"/>
      <c r="D219" s="33"/>
      <c r="E219" s="14"/>
      <c r="F219" s="8"/>
      <c r="G219" s="8"/>
      <c r="H219" s="8"/>
    </row>
    <row r="220" spans="1:8" ht="12" customHeight="1">
      <c r="A220" s="14"/>
      <c r="B220" s="6"/>
      <c r="C220" s="35"/>
      <c r="D220" s="33"/>
      <c r="E220" s="14"/>
      <c r="F220" s="8"/>
      <c r="G220" s="8"/>
      <c r="H220" s="8"/>
    </row>
    <row r="221" spans="1:8" ht="12" customHeight="1">
      <c r="A221" s="14"/>
      <c r="B221" s="14"/>
      <c r="C221" s="35"/>
      <c r="D221" s="33"/>
      <c r="E221" s="14"/>
      <c r="F221" s="8"/>
      <c r="G221" s="8"/>
      <c r="H221" s="8"/>
    </row>
    <row r="222" spans="1:8" ht="12" customHeight="1">
      <c r="A222" s="14"/>
      <c r="B222" s="14"/>
      <c r="C222" s="35"/>
      <c r="D222" s="33"/>
      <c r="E222" s="14"/>
      <c r="F222" s="8"/>
      <c r="G222" s="8"/>
      <c r="H222" s="8"/>
    </row>
    <row r="223" spans="1:8" ht="12" customHeight="1">
      <c r="A223" s="14"/>
      <c r="B223" s="14"/>
      <c r="C223" s="35"/>
      <c r="D223" s="33"/>
      <c r="E223" s="14"/>
      <c r="F223" s="8"/>
      <c r="G223" s="8"/>
      <c r="H223" s="8"/>
    </row>
    <row r="224" spans="1:8" ht="12" customHeight="1">
      <c r="A224" s="14"/>
      <c r="B224" s="14"/>
      <c r="C224" s="35"/>
      <c r="D224" s="33"/>
      <c r="E224" s="14"/>
      <c r="F224" s="8"/>
      <c r="G224" s="8"/>
      <c r="H224" s="8"/>
    </row>
    <row r="225" spans="1:8" ht="12" customHeight="1">
      <c r="A225" s="6"/>
      <c r="B225" s="6"/>
      <c r="C225" s="35"/>
      <c r="D225" s="33"/>
      <c r="E225" s="6"/>
      <c r="F225" s="8"/>
      <c r="G225" s="8"/>
      <c r="H225" s="8"/>
    </row>
    <row r="226" spans="1:8" ht="12" customHeight="1">
      <c r="A226" s="6"/>
      <c r="B226" s="6"/>
      <c r="C226" s="35"/>
      <c r="D226" s="33"/>
      <c r="E226" s="6"/>
      <c r="F226" s="8"/>
      <c r="G226" s="8"/>
      <c r="H226" s="8"/>
    </row>
    <row r="227" spans="1:8" ht="12" customHeight="1">
      <c r="A227" s="6"/>
      <c r="B227" s="6"/>
      <c r="C227" s="35"/>
      <c r="D227" s="33"/>
      <c r="E227" s="6"/>
      <c r="F227" s="8"/>
      <c r="G227" s="8"/>
      <c r="H227" s="8"/>
    </row>
    <row r="228" spans="1:8" ht="12" customHeight="1">
      <c r="A228" s="6"/>
      <c r="B228" s="6"/>
      <c r="C228" s="35"/>
      <c r="D228" s="33"/>
      <c r="E228" s="6"/>
      <c r="F228" s="8"/>
      <c r="G228" s="8"/>
      <c r="H228" s="8"/>
    </row>
    <row r="229" spans="1:8" ht="12" customHeight="1">
      <c r="A229" s="6"/>
      <c r="B229" s="6"/>
      <c r="C229" s="35"/>
      <c r="D229" s="33"/>
      <c r="E229" s="6"/>
      <c r="F229" s="8"/>
      <c r="G229" s="8"/>
      <c r="H229" s="8"/>
    </row>
    <row r="230" spans="1:8" ht="12" customHeight="1">
      <c r="A230" s="15"/>
      <c r="B230" s="15"/>
      <c r="C230" s="35"/>
      <c r="D230" s="33"/>
      <c r="E230" s="15"/>
      <c r="F230" s="8"/>
      <c r="G230" s="8"/>
      <c r="H230" s="8"/>
    </row>
    <row r="231" spans="1:8" ht="12" customHeight="1">
      <c r="A231" s="15"/>
      <c r="B231" s="15"/>
      <c r="C231" s="35"/>
      <c r="D231" s="33"/>
      <c r="E231" s="15"/>
      <c r="F231" s="8"/>
      <c r="G231" s="8"/>
      <c r="H231" s="8"/>
    </row>
    <row r="232" spans="1:8" ht="12" customHeight="1">
      <c r="A232" s="15"/>
      <c r="B232" s="15"/>
      <c r="C232" s="35"/>
      <c r="D232" s="33"/>
      <c r="E232" s="15"/>
      <c r="F232" s="8"/>
      <c r="G232" s="8"/>
      <c r="H232" s="8"/>
    </row>
    <row r="233" spans="1:8" ht="12" customHeight="1">
      <c r="A233" s="15"/>
      <c r="B233" s="15"/>
      <c r="C233" s="30"/>
      <c r="D233" s="33"/>
      <c r="E233" s="15"/>
      <c r="F233" s="8"/>
      <c r="G233" s="8"/>
      <c r="H233" s="8"/>
    </row>
    <row r="234" spans="1:8" ht="12" customHeight="1">
      <c r="A234" s="15"/>
      <c r="B234" s="15"/>
      <c r="C234" s="30"/>
      <c r="D234" s="33"/>
      <c r="E234" s="15"/>
      <c r="F234" s="8"/>
      <c r="G234" s="8"/>
      <c r="H234" s="8"/>
    </row>
    <row r="235" spans="1:8" ht="12" customHeight="1">
      <c r="A235" s="15"/>
      <c r="B235" s="15"/>
      <c r="C235" s="35"/>
      <c r="D235" s="33"/>
      <c r="E235" s="15"/>
      <c r="F235" s="8"/>
      <c r="G235" s="8"/>
      <c r="H235" s="8"/>
    </row>
    <row r="236" spans="1:8" ht="12" customHeight="1">
      <c r="A236" s="15"/>
      <c r="B236" s="15"/>
      <c r="C236" s="35"/>
      <c r="D236" s="33"/>
      <c r="E236" s="15"/>
      <c r="F236" s="8"/>
      <c r="G236" s="8"/>
      <c r="H236" s="8"/>
    </row>
    <row r="237" spans="1:8" ht="12" customHeight="1">
      <c r="A237" s="15"/>
      <c r="B237" s="15"/>
      <c r="C237" s="35"/>
      <c r="D237" s="33"/>
      <c r="E237" s="15"/>
      <c r="F237" s="8"/>
      <c r="G237" s="8"/>
      <c r="H237" s="8"/>
    </row>
    <row r="238" spans="1:8" ht="12" customHeight="1">
      <c r="A238" s="15"/>
      <c r="B238" s="15"/>
      <c r="C238" s="35"/>
      <c r="D238" s="33"/>
      <c r="E238" s="15"/>
      <c r="F238" s="8"/>
      <c r="G238" s="8"/>
      <c r="H238" s="8"/>
    </row>
    <row r="239" spans="1:8" ht="12" customHeight="1">
      <c r="A239" s="15"/>
      <c r="B239" s="15"/>
      <c r="C239" s="35"/>
      <c r="D239" s="33"/>
      <c r="E239" s="15"/>
      <c r="F239" s="8"/>
      <c r="G239" s="8"/>
      <c r="H239" s="8"/>
    </row>
    <row r="240" spans="1:8" ht="12" customHeight="1">
      <c r="A240" s="15"/>
      <c r="B240" s="15"/>
      <c r="C240" s="35"/>
      <c r="D240" s="33"/>
      <c r="E240" s="15"/>
      <c r="F240" s="8"/>
      <c r="G240" s="8"/>
      <c r="H240" s="8"/>
    </row>
    <row r="241" spans="1:9" ht="12" customHeight="1">
      <c r="A241" s="15"/>
      <c r="B241" s="15"/>
      <c r="C241" s="35"/>
      <c r="D241" s="33"/>
      <c r="E241" s="15"/>
      <c r="F241" s="8"/>
      <c r="G241" s="8"/>
      <c r="H241" s="8"/>
    </row>
    <row r="242" spans="1:9" ht="12" customHeight="1">
      <c r="A242" s="15"/>
      <c r="B242" s="15"/>
      <c r="C242" s="35"/>
      <c r="D242" s="33"/>
      <c r="E242" s="15"/>
      <c r="F242" s="8"/>
      <c r="G242" s="8"/>
      <c r="H242" s="8"/>
    </row>
    <row r="243" spans="1:9" ht="12" customHeight="1">
      <c r="A243" s="15"/>
      <c r="B243" s="15"/>
      <c r="C243" s="35"/>
      <c r="D243" s="33"/>
      <c r="E243" s="15"/>
      <c r="F243" s="8"/>
      <c r="G243" s="8"/>
      <c r="H243" s="8"/>
    </row>
    <row r="244" spans="1:9" ht="12" customHeight="1">
      <c r="A244" s="15"/>
      <c r="B244" s="15"/>
      <c r="C244" s="35"/>
      <c r="D244" s="33"/>
      <c r="E244" s="15"/>
      <c r="F244" s="8"/>
      <c r="G244" s="8"/>
      <c r="H244" s="8"/>
    </row>
    <row r="245" spans="1:9" ht="12" customHeight="1">
      <c r="A245" s="15"/>
      <c r="B245" s="15"/>
      <c r="C245" s="35"/>
      <c r="D245" s="33"/>
      <c r="E245" s="15"/>
      <c r="F245" s="8"/>
      <c r="G245" s="8"/>
      <c r="H245" s="8"/>
    </row>
    <row r="246" spans="1:9" ht="12" customHeight="1">
      <c r="A246" s="15"/>
      <c r="B246" s="15"/>
      <c r="C246" s="35"/>
      <c r="D246" s="33"/>
      <c r="E246" s="15"/>
      <c r="F246" s="8"/>
      <c r="G246" s="8"/>
      <c r="H246" s="8"/>
      <c r="I246" s="24"/>
    </row>
    <row r="247" spans="1:9" ht="12" customHeight="1">
      <c r="A247" s="15"/>
      <c r="B247" s="15"/>
      <c r="C247" s="35"/>
      <c r="D247" s="33"/>
      <c r="E247" s="15"/>
      <c r="F247" s="8"/>
      <c r="G247" s="8"/>
      <c r="H247" s="8"/>
      <c r="I247" s="24"/>
    </row>
    <row r="248" spans="1:9" ht="12" customHeight="1">
      <c r="A248" s="15"/>
      <c r="B248" s="15"/>
      <c r="C248" s="35"/>
      <c r="D248" s="33"/>
      <c r="E248" s="15"/>
      <c r="F248" s="8"/>
      <c r="G248" s="8"/>
      <c r="H248" s="8"/>
      <c r="I248" s="16"/>
    </row>
    <row r="249" spans="1:9" ht="12" customHeight="1">
      <c r="A249" s="15"/>
      <c r="B249" s="15"/>
      <c r="C249" s="35"/>
      <c r="D249" s="33"/>
      <c r="E249" s="15"/>
      <c r="F249" s="8"/>
      <c r="G249" s="8"/>
      <c r="H249" s="8"/>
      <c r="I249" s="16"/>
    </row>
    <row r="250" spans="1:9" ht="12" customHeight="1">
      <c r="A250" s="15"/>
      <c r="B250" s="15"/>
      <c r="C250" s="35"/>
      <c r="D250" s="33"/>
      <c r="E250" s="15"/>
      <c r="F250" s="8"/>
      <c r="G250" s="8"/>
      <c r="H250" s="8"/>
      <c r="I250" s="16"/>
    </row>
    <row r="251" spans="1:9" ht="12" customHeight="1">
      <c r="A251" s="15"/>
      <c r="B251" s="15"/>
      <c r="C251" s="35"/>
      <c r="D251" s="33"/>
      <c r="E251" s="15"/>
      <c r="F251" s="8"/>
      <c r="G251" s="8"/>
      <c r="H251" s="8"/>
      <c r="I251" s="16"/>
    </row>
    <row r="252" spans="1:9" ht="12" customHeight="1">
      <c r="A252" s="15"/>
      <c r="B252" s="15"/>
      <c r="C252" s="35"/>
      <c r="D252" s="33"/>
      <c r="E252" s="15"/>
      <c r="F252" s="8"/>
      <c r="G252" s="8"/>
      <c r="H252" s="8"/>
      <c r="I252" s="16"/>
    </row>
    <row r="253" spans="1:9" ht="12" customHeight="1">
      <c r="A253" s="15"/>
      <c r="B253" s="15"/>
      <c r="C253" s="35"/>
      <c r="D253" s="33"/>
      <c r="E253" s="15"/>
      <c r="F253" s="8"/>
      <c r="G253" s="8"/>
      <c r="H253" s="8"/>
      <c r="I253" s="16"/>
    </row>
    <row r="254" spans="1:9" ht="12" customHeight="1">
      <c r="A254" s="15"/>
      <c r="B254" s="15"/>
      <c r="C254" s="35"/>
      <c r="D254" s="33"/>
      <c r="E254" s="15"/>
      <c r="F254" s="8"/>
      <c r="G254" s="8"/>
      <c r="H254" s="8"/>
      <c r="I254" s="16"/>
    </row>
    <row r="255" spans="1:9" ht="12" customHeight="1">
      <c r="A255" s="15"/>
      <c r="B255" s="15"/>
      <c r="C255" s="35"/>
      <c r="D255" s="33"/>
      <c r="E255" s="15"/>
      <c r="F255" s="8"/>
      <c r="G255" s="8"/>
      <c r="H255" s="8"/>
      <c r="I255" s="16"/>
    </row>
    <row r="256" spans="1:9" ht="12" customHeight="1">
      <c r="A256" s="15"/>
      <c r="B256" s="15"/>
      <c r="C256" s="35"/>
      <c r="D256" s="33"/>
      <c r="E256" s="15"/>
      <c r="F256" s="8"/>
      <c r="G256" s="8"/>
      <c r="H256" s="8"/>
      <c r="I256" s="16"/>
    </row>
    <row r="257" spans="1:9" ht="12" customHeight="1">
      <c r="A257" s="15"/>
      <c r="B257" s="15"/>
      <c r="C257" s="35"/>
      <c r="D257" s="33"/>
      <c r="E257" s="15"/>
      <c r="F257" s="8"/>
      <c r="G257" s="8"/>
      <c r="H257" s="8"/>
      <c r="I257" s="16"/>
    </row>
    <row r="258" spans="1:9" ht="12" customHeight="1">
      <c r="A258" s="15"/>
      <c r="B258" s="15"/>
      <c r="C258" s="35"/>
      <c r="D258" s="33"/>
      <c r="E258" s="15"/>
      <c r="F258" s="8"/>
      <c r="G258" s="8"/>
      <c r="H258" s="8"/>
      <c r="I258" s="16"/>
    </row>
    <row r="259" spans="1:9" ht="12" customHeight="1">
      <c r="A259" s="15"/>
      <c r="B259" s="15"/>
      <c r="C259" s="35"/>
      <c r="D259" s="33"/>
      <c r="E259" s="15"/>
      <c r="F259" s="8"/>
      <c r="G259" s="8"/>
      <c r="H259" s="8"/>
      <c r="I259" s="16"/>
    </row>
    <row r="260" spans="1:9" ht="12" customHeight="1">
      <c r="A260" s="15"/>
      <c r="B260" s="15"/>
      <c r="C260" s="35"/>
      <c r="D260" s="33"/>
      <c r="E260" s="15"/>
      <c r="F260" s="8"/>
      <c r="G260" s="8"/>
      <c r="H260" s="8"/>
      <c r="I260" s="16"/>
    </row>
    <row r="261" spans="1:9" ht="12" customHeight="1">
      <c r="A261" s="15"/>
      <c r="B261" s="15"/>
      <c r="C261" s="35"/>
      <c r="D261" s="33"/>
      <c r="E261" s="15"/>
      <c r="F261" s="8"/>
      <c r="G261" s="8"/>
      <c r="H261" s="8"/>
      <c r="I261" s="16"/>
    </row>
    <row r="262" spans="1:9" ht="12" customHeight="1">
      <c r="A262" s="15"/>
      <c r="B262" s="15"/>
      <c r="C262" s="35"/>
      <c r="D262" s="33"/>
      <c r="E262" s="15"/>
      <c r="F262" s="8"/>
      <c r="G262" s="8"/>
      <c r="H262" s="8"/>
      <c r="I262" s="16"/>
    </row>
    <row r="263" spans="1:9" ht="12" customHeight="1">
      <c r="A263" s="15"/>
      <c r="B263" s="15"/>
      <c r="C263" s="35"/>
      <c r="D263" s="33"/>
      <c r="E263" s="15"/>
      <c r="F263" s="8"/>
      <c r="G263" s="8"/>
      <c r="H263" s="8"/>
      <c r="I263" s="16"/>
    </row>
    <row r="264" spans="1:9" ht="12" customHeight="1">
      <c r="A264" s="15"/>
      <c r="B264" s="15"/>
      <c r="C264" s="35"/>
      <c r="D264" s="33"/>
      <c r="E264" s="15"/>
      <c r="F264" s="8"/>
      <c r="G264" s="8"/>
      <c r="H264" s="8"/>
      <c r="I264" s="16"/>
    </row>
    <row r="265" spans="1:9" ht="12" customHeight="1">
      <c r="A265" s="15"/>
      <c r="B265" s="15"/>
      <c r="C265" s="35"/>
      <c r="D265" s="33"/>
      <c r="E265" s="15"/>
      <c r="F265" s="8"/>
      <c r="G265" s="8"/>
      <c r="H265" s="8"/>
      <c r="I265" s="16"/>
    </row>
    <row r="266" spans="1:9" ht="12" customHeight="1">
      <c r="A266" s="15"/>
      <c r="B266" s="15"/>
      <c r="C266" s="35"/>
      <c r="D266" s="33"/>
      <c r="E266" s="15"/>
      <c r="F266" s="8"/>
      <c r="G266" s="8"/>
      <c r="H266" s="8"/>
      <c r="I266" s="16"/>
    </row>
    <row r="267" spans="1:9" ht="12" customHeight="1">
      <c r="A267" s="15"/>
      <c r="B267" s="15"/>
      <c r="C267" s="35"/>
      <c r="D267" s="33"/>
      <c r="E267" s="15"/>
      <c r="F267" s="8"/>
      <c r="G267" s="8"/>
      <c r="H267" s="8"/>
      <c r="I267" s="16"/>
    </row>
    <row r="268" spans="1:9" ht="12" customHeight="1">
      <c r="A268" s="15"/>
      <c r="B268" s="15"/>
      <c r="C268" s="35"/>
      <c r="D268" s="33"/>
      <c r="E268" s="15"/>
      <c r="F268" s="8"/>
      <c r="G268" s="8"/>
      <c r="H268" s="8"/>
      <c r="I268" s="16"/>
    </row>
    <row r="269" spans="1:9" ht="12" customHeight="1">
      <c r="A269" s="15"/>
      <c r="B269" s="15"/>
      <c r="C269" s="35"/>
      <c r="D269" s="33"/>
      <c r="E269" s="15"/>
      <c r="F269" s="8"/>
      <c r="G269" s="8"/>
      <c r="H269" s="8"/>
      <c r="I269" s="16"/>
    </row>
    <row r="270" spans="1:9" ht="12" customHeight="1">
      <c r="A270" s="15"/>
      <c r="B270" s="15"/>
      <c r="C270" s="35"/>
      <c r="D270" s="33"/>
      <c r="E270" s="15"/>
      <c r="F270" s="8"/>
      <c r="G270" s="8"/>
      <c r="H270" s="8"/>
      <c r="I270" s="16"/>
    </row>
    <row r="271" spans="1:9" ht="12" customHeight="1">
      <c r="A271" s="15"/>
      <c r="B271" s="15"/>
      <c r="C271" s="35"/>
      <c r="D271" s="33"/>
      <c r="E271" s="15"/>
      <c r="F271" s="8"/>
      <c r="G271" s="8"/>
      <c r="H271" s="8"/>
      <c r="I271" s="16"/>
    </row>
    <row r="272" spans="1:9" ht="12" customHeight="1">
      <c r="A272" s="15"/>
      <c r="B272" s="15"/>
      <c r="C272" s="30"/>
      <c r="D272" s="33"/>
      <c r="E272" s="7"/>
      <c r="F272" s="8"/>
      <c r="G272" s="8"/>
      <c r="H272" s="8"/>
    </row>
    <row r="273" spans="1:8" ht="12" customHeight="1">
      <c r="A273" s="6"/>
      <c r="B273" s="25"/>
      <c r="C273" s="30"/>
      <c r="D273" s="33"/>
      <c r="E273" s="7"/>
      <c r="F273" s="8"/>
      <c r="G273" s="8"/>
      <c r="H273" s="8"/>
    </row>
    <row r="274" spans="1:8" ht="12" customHeight="1">
      <c r="A274" s="6"/>
      <c r="B274" s="25"/>
      <c r="C274" s="35"/>
      <c r="D274" s="33"/>
      <c r="E274" s="6"/>
      <c r="F274" s="8"/>
      <c r="G274" s="8"/>
      <c r="H274" s="8"/>
    </row>
    <row r="275" spans="1:8" ht="12" customHeight="1">
      <c r="A275" s="6"/>
      <c r="B275" s="25"/>
      <c r="C275" s="35"/>
      <c r="D275" s="33"/>
      <c r="E275" s="6"/>
      <c r="F275" s="8"/>
      <c r="G275" s="8"/>
      <c r="H275" s="8"/>
    </row>
    <row r="276" spans="1:8" ht="12" customHeight="1">
      <c r="A276" s="6"/>
      <c r="B276" s="6"/>
      <c r="C276" s="35"/>
      <c r="D276" s="33"/>
      <c r="E276" s="6"/>
      <c r="F276" s="8"/>
      <c r="G276" s="8"/>
      <c r="H276" s="8"/>
    </row>
    <row r="277" spans="1:8" ht="12" customHeight="1">
      <c r="A277" s="6"/>
      <c r="B277" s="6"/>
      <c r="C277" s="35"/>
      <c r="D277" s="33"/>
      <c r="E277" s="6"/>
      <c r="F277" s="8"/>
      <c r="G277" s="8"/>
      <c r="H277" s="8"/>
    </row>
    <row r="278" spans="1:8" ht="12" customHeight="1">
      <c r="A278" s="6"/>
      <c r="B278" s="6"/>
      <c r="C278" s="35"/>
      <c r="D278" s="33"/>
      <c r="E278" s="6"/>
      <c r="F278" s="8"/>
      <c r="G278" s="8"/>
      <c r="H278" s="8"/>
    </row>
    <row r="279" spans="1:8" ht="12" customHeight="1">
      <c r="A279" s="6"/>
      <c r="B279" s="6"/>
      <c r="C279" s="35"/>
      <c r="D279" s="33"/>
      <c r="E279" s="6"/>
      <c r="F279" s="8"/>
      <c r="G279" s="8"/>
      <c r="H279" s="8"/>
    </row>
    <row r="280" spans="1:8" ht="12" customHeight="1">
      <c r="A280" s="6"/>
      <c r="B280" s="6"/>
      <c r="C280" s="35"/>
      <c r="D280" s="33"/>
      <c r="E280" s="6"/>
      <c r="F280" s="8"/>
      <c r="G280" s="8"/>
      <c r="H280" s="8"/>
    </row>
    <row r="281" spans="1:8" ht="12" customHeight="1">
      <c r="A281" s="6"/>
      <c r="B281" s="6"/>
      <c r="C281" s="35"/>
      <c r="D281" s="9"/>
      <c r="E281" s="6"/>
      <c r="F281" s="8"/>
      <c r="G281" s="8"/>
      <c r="H281" s="8"/>
    </row>
    <row r="282" spans="1:8" ht="12" customHeight="1">
      <c r="A282" s="6"/>
      <c r="B282" s="6"/>
      <c r="C282" s="7"/>
      <c r="D282" s="9"/>
      <c r="E282" s="7"/>
      <c r="F282" s="8"/>
      <c r="G282" s="8"/>
      <c r="H282" s="8"/>
    </row>
    <row r="283" spans="1:8" ht="12" customHeight="1">
      <c r="A283" s="6"/>
      <c r="B283" s="6"/>
      <c r="C283" s="7"/>
      <c r="D283" s="9"/>
      <c r="E283" s="7"/>
      <c r="F283" s="8"/>
      <c r="G283" s="8"/>
      <c r="H283" s="8"/>
    </row>
    <row r="284" spans="1:8" ht="12" customHeight="1">
      <c r="A284" s="6"/>
      <c r="B284" s="6"/>
      <c r="C284" s="7"/>
      <c r="D284" s="9"/>
      <c r="E284" s="7"/>
      <c r="F284" s="8"/>
      <c r="G284" s="8"/>
      <c r="H284" s="8"/>
    </row>
    <row r="285" spans="1:8" ht="12" customHeight="1">
      <c r="A285" s="6"/>
      <c r="B285" s="6"/>
      <c r="C285" s="7"/>
      <c r="D285" s="9"/>
      <c r="E285" s="7"/>
      <c r="F285" s="45"/>
      <c r="G285" s="45"/>
      <c r="H285" s="8"/>
    </row>
    <row r="286" spans="1:8" ht="12" customHeight="1">
      <c r="A286" s="6"/>
      <c r="B286" s="6"/>
      <c r="C286" s="7"/>
      <c r="D286" s="33"/>
      <c r="E286" s="7"/>
      <c r="H286" s="45"/>
    </row>
    <row r="287" spans="1:8" ht="12" customHeight="1">
      <c r="A287" s="47"/>
      <c r="B287" s="47"/>
      <c r="C287" s="7"/>
      <c r="D287" s="33"/>
      <c r="E287" s="7"/>
    </row>
    <row r="288" spans="1:8" s="27" customFormat="1" ht="12" customHeight="1">
      <c r="A288" s="48"/>
      <c r="B288" s="48"/>
      <c r="C288" s="7"/>
      <c r="D288" s="33"/>
      <c r="E288" s="7"/>
    </row>
    <row r="289" spans="1:5" s="27" customFormat="1" ht="12" customHeight="1">
      <c r="A289" s="15"/>
      <c r="B289" s="15"/>
      <c r="C289" s="7"/>
      <c r="D289" s="33"/>
      <c r="E289" s="7"/>
    </row>
    <row r="290" spans="1:5" s="27" customFormat="1" ht="12" customHeight="1">
      <c r="A290" s="15"/>
      <c r="B290" s="15"/>
      <c r="C290" s="7"/>
      <c r="D290" s="33"/>
      <c r="E290" s="7"/>
    </row>
    <row r="291" spans="1:5" s="27" customFormat="1" ht="12" customHeight="1">
      <c r="A291" s="15"/>
      <c r="B291" s="15"/>
      <c r="C291" s="44"/>
      <c r="D291" s="33"/>
      <c r="E291" s="7"/>
    </row>
    <row r="292" spans="1:5" s="27" customFormat="1" ht="12" customHeight="1">
      <c r="A292" s="15"/>
      <c r="B292" s="25"/>
      <c r="C292" s="44"/>
      <c r="D292" s="33"/>
      <c r="E292" s="7"/>
    </row>
    <row r="293" spans="1:5" s="27" customFormat="1" ht="12" customHeight="1">
      <c r="A293" s="6"/>
      <c r="B293" s="25"/>
      <c r="C293" s="44"/>
      <c r="D293" s="33"/>
      <c r="E293" s="7"/>
    </row>
    <row r="294" spans="1:5" s="27" customFormat="1" ht="12" customHeight="1">
      <c r="A294" s="6"/>
      <c r="B294" s="25"/>
      <c r="C294" s="44"/>
      <c r="D294" s="33"/>
      <c r="E294" s="7"/>
    </row>
    <row r="295" spans="1:5" s="27" customFormat="1" ht="12" customHeight="1">
      <c r="A295" s="6"/>
      <c r="B295" s="6"/>
      <c r="C295" s="44"/>
      <c r="D295" s="33"/>
      <c r="E295" s="7"/>
    </row>
    <row r="296" spans="1:5" s="27" customFormat="1" ht="12" customHeight="1">
      <c r="A296" s="6"/>
      <c r="B296" s="6"/>
      <c r="C296" s="44"/>
      <c r="D296" s="33"/>
      <c r="E296" s="7"/>
    </row>
    <row r="297" spans="1:5" s="27" customFormat="1" ht="12" customHeight="1">
      <c r="A297" s="6"/>
      <c r="B297" s="6"/>
      <c r="C297" s="44"/>
      <c r="D297" s="33"/>
      <c r="E297" s="7"/>
    </row>
    <row r="298" spans="1:5" s="27" customFormat="1" ht="12" customHeight="1">
      <c r="A298" s="6"/>
      <c r="B298" s="6"/>
      <c r="C298" s="44"/>
      <c r="D298" s="33"/>
      <c r="E298" s="7"/>
    </row>
    <row r="299" spans="1:5" s="27" customFormat="1" ht="12" customHeight="1">
      <c r="A299" s="6"/>
      <c r="B299" s="6"/>
      <c r="C299" s="44"/>
      <c r="D299" s="33"/>
      <c r="E299" s="7"/>
    </row>
    <row r="300" spans="1:5" s="27" customFormat="1" ht="12" customHeight="1">
      <c r="A300" s="6"/>
      <c r="B300" s="6"/>
      <c r="C300" s="44"/>
      <c r="D300" s="33"/>
      <c r="E300" s="7"/>
    </row>
    <row r="301" spans="1:5" s="27" customFormat="1" ht="12" customHeight="1">
      <c r="A301" s="6"/>
      <c r="B301" s="6"/>
      <c r="C301" s="44"/>
      <c r="D301" s="33"/>
      <c r="E301" s="7"/>
    </row>
    <row r="302" spans="1:5" s="27" customFormat="1" ht="12" customHeight="1">
      <c r="A302" s="6"/>
      <c r="B302" s="6"/>
      <c r="C302" s="44"/>
      <c r="D302" s="33"/>
      <c r="E302" s="7"/>
    </row>
    <row r="303" spans="1:5" s="27" customFormat="1" ht="12" customHeight="1">
      <c r="A303" s="6"/>
      <c r="B303" s="6"/>
      <c r="C303" s="44"/>
      <c r="D303" s="33"/>
      <c r="E303" s="7"/>
    </row>
    <row r="304" spans="1:5" s="27" customFormat="1" ht="12" customHeight="1">
      <c r="A304" s="6"/>
      <c r="B304" s="6"/>
      <c r="C304" s="44"/>
      <c r="D304" s="33"/>
      <c r="E304" s="7"/>
    </row>
    <row r="305" spans="1:8" s="27" customFormat="1" ht="12" customHeight="1">
      <c r="A305" s="6"/>
      <c r="B305" s="6"/>
      <c r="C305" s="44"/>
      <c r="D305" s="33"/>
      <c r="E305" s="7"/>
    </row>
    <row r="306" spans="1:8" s="27" customFormat="1" ht="12" customHeight="1">
      <c r="A306" s="6"/>
      <c r="B306" s="6"/>
      <c r="C306" s="44"/>
      <c r="D306" s="33"/>
      <c r="E306" s="7"/>
    </row>
    <row r="307" spans="1:8" s="27" customFormat="1" ht="12" customHeight="1">
      <c r="A307" s="6"/>
      <c r="B307" s="6"/>
      <c r="C307" s="44"/>
      <c r="D307" s="33"/>
      <c r="E307" s="7"/>
    </row>
    <row r="308" spans="1:8" s="27" customFormat="1" ht="12" customHeight="1">
      <c r="A308" s="6"/>
      <c r="B308" s="6"/>
      <c r="C308" s="44"/>
      <c r="D308" s="33"/>
      <c r="E308" s="7"/>
    </row>
    <row r="309" spans="1:8" s="27" customFormat="1" ht="12" customHeight="1">
      <c r="A309" s="6"/>
      <c r="B309" s="6"/>
      <c r="C309" s="44"/>
      <c r="D309" s="33"/>
      <c r="E309" s="7"/>
    </row>
    <row r="310" spans="1:8" s="27" customFormat="1" ht="12" customHeight="1">
      <c r="A310" s="6"/>
      <c r="B310" s="6"/>
      <c r="C310" s="44"/>
      <c r="D310" s="33"/>
      <c r="E310" s="7"/>
    </row>
    <row r="311" spans="1:8" s="27" customFormat="1" ht="12" customHeight="1">
      <c r="A311" s="6"/>
      <c r="B311" s="6"/>
      <c r="C311" s="44"/>
      <c r="D311" s="33"/>
      <c r="E311" s="7"/>
    </row>
    <row r="312" spans="1:8" s="27" customFormat="1" ht="12" customHeight="1">
      <c r="A312" s="6"/>
      <c r="B312" s="6"/>
      <c r="C312" s="44"/>
      <c r="D312" s="33"/>
      <c r="E312" s="7"/>
    </row>
    <row r="313" spans="1:8" s="27" customFormat="1" ht="12" customHeight="1">
      <c r="A313" s="6"/>
      <c r="B313" s="6"/>
      <c r="C313" s="44"/>
      <c r="D313" s="33"/>
      <c r="E313" s="7"/>
    </row>
    <row r="314" spans="1:8" s="27" customFormat="1" ht="12" customHeight="1">
      <c r="A314" s="6"/>
      <c r="B314" s="6"/>
      <c r="C314" s="44"/>
      <c r="D314" s="33"/>
      <c r="E314" s="7"/>
    </row>
    <row r="315" spans="1:8" s="27" customFormat="1" ht="12" customHeight="1">
      <c r="A315" s="6"/>
      <c r="B315" s="6"/>
      <c r="C315" s="44"/>
      <c r="D315" s="33"/>
      <c r="E315" s="7"/>
    </row>
    <row r="316" spans="1:8" s="27" customFormat="1" ht="12" customHeight="1">
      <c r="A316" s="6"/>
      <c r="B316" s="6"/>
      <c r="C316" s="30"/>
      <c r="D316" s="33"/>
      <c r="E316" s="7"/>
    </row>
    <row r="317" spans="1:8" s="27" customFormat="1" ht="12" customHeight="1">
      <c r="A317" s="6"/>
      <c r="B317" s="6"/>
      <c r="C317" s="8"/>
      <c r="D317" s="34"/>
    </row>
    <row r="318" spans="1:8" s="27" customFormat="1" ht="12" customHeight="1">
      <c r="A318" s="5"/>
      <c r="B318" s="5"/>
      <c r="C318" s="8"/>
      <c r="D318" s="34"/>
    </row>
    <row r="319" spans="1:8" s="27" customFormat="1" ht="12" customHeight="1">
      <c r="A319" s="49"/>
      <c r="B319" s="49"/>
      <c r="C319" s="8"/>
      <c r="D319" s="34"/>
    </row>
    <row r="320" spans="1:8" s="8" customFormat="1" ht="12" customHeight="1">
      <c r="A320" s="49"/>
      <c r="B320" s="49"/>
      <c r="D320" s="34"/>
      <c r="E320" s="27"/>
      <c r="F320" s="27"/>
      <c r="G320" s="27"/>
      <c r="H320" s="27"/>
    </row>
    <row r="321" spans="1:8" s="8" customFormat="1" ht="12" customHeight="1">
      <c r="A321" s="49"/>
      <c r="B321" s="49"/>
      <c r="D321" s="34"/>
      <c r="E321" s="27"/>
      <c r="F321" s="27"/>
      <c r="G321" s="27"/>
      <c r="H321" s="27"/>
    </row>
    <row r="322" spans="1:8" s="8" customFormat="1" ht="12" customHeight="1">
      <c r="A322" s="49"/>
      <c r="B322" s="49"/>
      <c r="D322" s="34"/>
      <c r="E322" s="27"/>
      <c r="F322" s="27"/>
      <c r="G322" s="27"/>
      <c r="H322" s="27"/>
    </row>
    <row r="323" spans="1:8" s="8" customFormat="1" ht="12" customHeight="1">
      <c r="A323" s="49"/>
      <c r="B323" s="49"/>
      <c r="D323" s="34"/>
      <c r="E323" s="27"/>
      <c r="F323" s="27"/>
      <c r="G323" s="27"/>
      <c r="H323" s="27"/>
    </row>
    <row r="324" spans="1:8" s="8" customFormat="1" ht="12" customHeight="1">
      <c r="A324" s="49"/>
      <c r="B324" s="49"/>
      <c r="D324" s="34"/>
      <c r="E324" s="27"/>
      <c r="F324" s="27"/>
      <c r="G324" s="27"/>
      <c r="H324" s="27"/>
    </row>
    <row r="325" spans="1:8" ht="12" customHeight="1">
      <c r="A325" s="49"/>
      <c r="B325" s="49"/>
    </row>
    <row r="326" spans="1:8" ht="12" customHeight="1">
      <c r="A326" s="49"/>
      <c r="B326" s="49"/>
    </row>
    <row r="327" spans="1:8" ht="12" customHeight="1">
      <c r="A327" s="49"/>
      <c r="B327" s="49"/>
    </row>
    <row r="328" spans="1:8" ht="12" customHeight="1">
      <c r="A328" s="49"/>
      <c r="B328" s="49"/>
    </row>
    <row r="329" spans="1:8" ht="12" customHeight="1"/>
    <row r="330" spans="1:8" ht="12" customHeight="1"/>
    <row r="331" spans="1:8" ht="12" customHeight="1"/>
    <row r="332" spans="1:8" ht="12" customHeight="1"/>
    <row r="333" spans="1:8" ht="12" customHeight="1"/>
    <row r="334" spans="1:8" ht="12" customHeight="1"/>
    <row r="335" spans="1:8" ht="12" customHeight="1"/>
    <row r="336" spans="1:8" ht="12" customHeight="1">
      <c r="A336" s="49"/>
      <c r="B336" s="49"/>
    </row>
    <row r="337" spans="1:2" ht="12" customHeight="1">
      <c r="A337" s="49"/>
      <c r="B337" s="49"/>
    </row>
    <row r="338" spans="1:2" ht="12" customHeight="1">
      <c r="A338" s="49"/>
      <c r="B338" s="49"/>
    </row>
    <row r="339" spans="1:2" ht="12" customHeight="1">
      <c r="A339" s="49"/>
      <c r="B339" s="49"/>
    </row>
    <row r="340" spans="1:2" ht="12" customHeight="1">
      <c r="A340" s="49"/>
      <c r="B340" s="49"/>
    </row>
    <row r="341" spans="1:2" ht="12" customHeight="1">
      <c r="A341" s="49"/>
      <c r="B341" s="49"/>
    </row>
    <row r="342" spans="1:2" ht="12" customHeight="1">
      <c r="A342" s="49"/>
      <c r="B342" s="49"/>
    </row>
    <row r="343" spans="1:2" ht="12" customHeight="1">
      <c r="A343" s="49"/>
      <c r="B343" s="49"/>
    </row>
    <row r="344" spans="1:2" ht="12" customHeight="1">
      <c r="A344" s="49"/>
      <c r="B344" s="49"/>
    </row>
    <row r="345" spans="1:2" ht="12" customHeight="1">
      <c r="A345" s="49"/>
      <c r="B345" s="49"/>
    </row>
    <row r="346" spans="1:2" ht="12" customHeight="1">
      <c r="A346" s="49"/>
      <c r="B346" s="49"/>
    </row>
    <row r="347" spans="1:2" ht="12" customHeight="1">
      <c r="A347" s="49"/>
      <c r="B347" s="49"/>
    </row>
    <row r="348" spans="1:2" ht="12" customHeight="1">
      <c r="A348" s="49"/>
      <c r="B348" s="49"/>
    </row>
    <row r="349" spans="1:2" ht="12" customHeight="1">
      <c r="A349" s="49"/>
      <c r="B349" s="49"/>
    </row>
    <row r="350" spans="1:2" ht="12" customHeight="1">
      <c r="A350" s="49"/>
      <c r="B350" s="49"/>
    </row>
    <row r="351" spans="1:2" ht="12" customHeight="1">
      <c r="A351" s="49"/>
      <c r="B351" s="49"/>
    </row>
    <row r="352" spans="1:2"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row r="370" spans="1:2" ht="12" customHeight="1">
      <c r="A370" s="49"/>
      <c r="B370" s="49"/>
    </row>
    <row r="371" spans="1:2" ht="12" customHeight="1">
      <c r="A371" s="49"/>
      <c r="B371" s="49"/>
    </row>
    <row r="372" spans="1:2" ht="12" customHeight="1">
      <c r="A372" s="49"/>
      <c r="B372" s="49"/>
    </row>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row r="450" spans="1:2" ht="12" customHeight="1"/>
    <row r="451" spans="1:2" ht="12" customHeight="1">
      <c r="A451" s="49"/>
      <c r="B451" s="49"/>
    </row>
    <row r="452" spans="1:2" ht="12" customHeight="1">
      <c r="A452" s="49"/>
      <c r="B452" s="49"/>
    </row>
    <row r="453" spans="1:2" ht="12" customHeight="1">
      <c r="A453" s="49"/>
      <c r="B453" s="49"/>
    </row>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row r="621" spans="1:2" ht="12" customHeight="1"/>
    <row r="622" spans="1:2" ht="12" customHeight="1"/>
    <row r="623" spans="1:2" ht="12" customHeight="1"/>
    <row r="624" spans="1:2" ht="12" customHeight="1">
      <c r="B624" s="29"/>
    </row>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spans="2:2" ht="12" customHeight="1"/>
    <row r="754" spans="2:2" ht="12" customHeight="1"/>
    <row r="755" spans="2:2" ht="12" customHeight="1"/>
    <row r="756" spans="2:2" ht="12" customHeight="1"/>
    <row r="757" spans="2:2" ht="12" customHeight="1"/>
    <row r="758" spans="2:2" ht="12" customHeight="1"/>
    <row r="759" spans="2:2" ht="12" customHeight="1"/>
    <row r="760" spans="2:2" ht="12" customHeight="1"/>
    <row r="761" spans="2:2" ht="12" customHeight="1"/>
    <row r="762" spans="2:2" ht="12" customHeight="1"/>
    <row r="763" spans="2:2" ht="12" customHeight="1"/>
    <row r="764" spans="2:2" ht="12" customHeight="1"/>
    <row r="765" spans="2:2" ht="12" customHeight="1"/>
    <row r="766" spans="2:2" ht="12" customHeight="1"/>
    <row r="767" spans="2:2" ht="12" customHeight="1">
      <c r="B767" s="29"/>
    </row>
    <row r="768" spans="2:2" ht="12" customHeight="1"/>
    <row r="769" spans="2:2" ht="12" customHeight="1"/>
    <row r="770" spans="2:2" ht="12" customHeight="1"/>
    <row r="771" spans="2:2" ht="12" customHeight="1"/>
    <row r="772" spans="2:2" ht="12" customHeight="1"/>
    <row r="773" spans="2:2" ht="12" customHeight="1"/>
    <row r="774" spans="2:2" ht="12" customHeight="1"/>
    <row r="775" spans="2:2" ht="12" customHeight="1"/>
    <row r="776" spans="2:2" ht="12" customHeight="1"/>
    <row r="777" spans="2:2" ht="12" customHeight="1"/>
    <row r="778" spans="2:2" ht="12" customHeight="1">
      <c r="B778" s="29"/>
    </row>
    <row r="779" spans="2:2" ht="12" customHeight="1"/>
    <row r="780" spans="2:2" ht="12" customHeight="1"/>
    <row r="781" spans="2:2" ht="12" customHeight="1"/>
    <row r="782" spans="2:2" ht="12" customHeight="1"/>
    <row r="783" spans="2:2" ht="12" customHeight="1"/>
    <row r="784" spans="2:2"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spans="2:2" ht="12" customHeight="1"/>
    <row r="818" spans="2:2" ht="12" customHeight="1"/>
    <row r="819" spans="2:2" ht="12" customHeight="1"/>
    <row r="820" spans="2:2" ht="12" customHeight="1"/>
    <row r="821" spans="2:2" ht="12" customHeight="1"/>
    <row r="822" spans="2:2" ht="12" customHeight="1"/>
    <row r="823" spans="2:2" ht="12" customHeight="1"/>
    <row r="824" spans="2:2" ht="12" customHeight="1"/>
    <row r="825" spans="2:2" ht="12" customHeight="1"/>
    <row r="826" spans="2:2" ht="12" customHeight="1"/>
    <row r="827" spans="2:2" ht="12" customHeight="1"/>
    <row r="828" spans="2:2" ht="12" customHeight="1"/>
    <row r="829" spans="2:2" ht="12" customHeight="1"/>
    <row r="830" spans="2:2" ht="12" customHeight="1"/>
    <row r="831" spans="2:2" ht="12" customHeight="1"/>
    <row r="832" spans="2:2" ht="12" customHeight="1">
      <c r="B832" s="29"/>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spans="2:2" ht="12" customHeight="1">
      <c r="B929" s="29"/>
    </row>
    <row r="930" spans="2:2" ht="12" customHeight="1"/>
    <row r="931" spans="2:2" ht="12" customHeight="1"/>
    <row r="932" spans="2:2" ht="12" customHeight="1"/>
    <row r="933" spans="2:2" ht="12" customHeight="1"/>
    <row r="934" spans="2:2" ht="12" customHeight="1"/>
    <row r="935" spans="2:2" ht="12" customHeight="1"/>
    <row r="936" spans="2:2" ht="12" customHeight="1"/>
    <row r="937" spans="2:2" ht="12" customHeight="1"/>
    <row r="938" spans="2:2" ht="12" customHeight="1"/>
    <row r="939" spans="2:2" ht="12" customHeight="1"/>
    <row r="940" spans="2:2" ht="12" customHeight="1"/>
    <row r="941" spans="2:2" ht="12" customHeight="1"/>
    <row r="942" spans="2:2" ht="12" customHeight="1"/>
    <row r="943" spans="2:2" ht="12" customHeight="1"/>
    <row r="944" spans="2:2"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spans="1:1" ht="12" customHeight="1"/>
    <row r="1314" spans="1:1" ht="12" customHeight="1"/>
    <row r="1315" spans="1:1" ht="12" customHeight="1"/>
    <row r="1316" spans="1:1" ht="12" customHeight="1"/>
    <row r="1317" spans="1:1" ht="12" customHeight="1"/>
    <row r="1318" spans="1:1" ht="12" customHeight="1">
      <c r="A1318" s="29"/>
    </row>
    <row r="1319" spans="1:1" ht="12" customHeight="1"/>
    <row r="1320" spans="1:1" ht="12" customHeight="1"/>
    <row r="1321" spans="1:1" ht="12" customHeight="1"/>
    <row r="1322" spans="1:1" ht="12" customHeight="1"/>
    <row r="1323" spans="1:1" ht="12" customHeight="1"/>
    <row r="1324" spans="1:1" ht="12" customHeight="1"/>
    <row r="1325" spans="1:1" ht="12" customHeight="1"/>
    <row r="1326" spans="1:1" ht="12" customHeight="1"/>
    <row r="1327" spans="1:1" ht="12" customHeight="1"/>
    <row r="1328" spans="1:1"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spans="2:2" ht="12" customHeight="1"/>
    <row r="1346" spans="2:2" ht="12" customHeight="1">
      <c r="B1346" s="29"/>
    </row>
    <row r="1347" spans="2:2" ht="12" customHeight="1"/>
    <row r="1348" spans="2:2" ht="12" customHeight="1"/>
    <row r="1349" spans="2:2" ht="12" customHeight="1"/>
    <row r="1350" spans="2:2" ht="12" customHeight="1"/>
    <row r="1351" spans="2:2" ht="12" customHeight="1"/>
    <row r="1352" spans="2:2" ht="12" customHeight="1"/>
    <row r="1353" spans="2:2" ht="12" customHeight="1"/>
    <row r="1354" spans="2:2" ht="12" customHeight="1"/>
    <row r="1355" spans="2:2" ht="12" customHeight="1"/>
    <row r="1356" spans="2:2" ht="12" customHeight="1"/>
    <row r="1357" spans="2:2" ht="12" customHeight="1"/>
    <row r="1358" spans="2:2" ht="12" customHeight="1"/>
    <row r="1359" spans="2:2" ht="12" customHeight="1"/>
    <row r="1360" spans="2:2" ht="12" customHeight="1"/>
    <row r="1361" spans="1:2" ht="12" customHeight="1"/>
    <row r="1362" spans="1:2" ht="12" customHeight="1"/>
    <row r="1363" spans="1:2" ht="12" customHeight="1"/>
    <row r="1364" spans="1:2" ht="12" customHeight="1">
      <c r="A1364" s="29"/>
    </row>
    <row r="1365" spans="1:2" ht="12" customHeight="1"/>
    <row r="1366" spans="1:2" ht="12" customHeight="1"/>
    <row r="1367" spans="1:2" ht="12" customHeight="1"/>
    <row r="1368" spans="1:2" ht="12" customHeight="1"/>
    <row r="1369" spans="1:2" ht="12" customHeight="1"/>
    <row r="1370" spans="1:2" ht="12" customHeight="1"/>
    <row r="1371" spans="1:2" ht="12" customHeight="1"/>
    <row r="1372" spans="1:2" ht="12" customHeight="1"/>
    <row r="1373" spans="1:2" ht="12" customHeight="1"/>
    <row r="1374" spans="1:2" ht="12" customHeight="1">
      <c r="B1374" s="29"/>
    </row>
    <row r="1375" spans="1:2" ht="12" customHeight="1"/>
    <row r="1376" spans="1:2"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conditionalFormatting sqref="E46">
    <cfRule type="cellIs" dxfId="0" priority="1" operator="lessThan">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6" width="15.7109375" style="5" customWidth="1"/>
    <col min="17" max="16384" width="9.140625" style="5"/>
  </cols>
  <sheetData>
    <row r="1" spans="1:21" ht="12" customHeight="1">
      <c r="A1" s="3" t="s">
        <v>290</v>
      </c>
      <c r="B1" s="3" t="s">
        <v>291</v>
      </c>
      <c r="C1" s="4" t="s">
        <v>292</v>
      </c>
      <c r="D1" s="4" t="s">
        <v>281</v>
      </c>
      <c r="E1" s="4" t="s">
        <v>282</v>
      </c>
      <c r="F1" s="4" t="s">
        <v>571</v>
      </c>
      <c r="G1" s="4"/>
      <c r="H1" s="50"/>
    </row>
    <row r="2" spans="1:21" ht="12" customHeight="1">
      <c r="A2" s="6" t="s">
        <v>293</v>
      </c>
      <c r="B2" s="6" t="s">
        <v>294</v>
      </c>
      <c r="C2" s="35">
        <v>8.3000000000000007</v>
      </c>
      <c r="D2" s="33"/>
      <c r="E2" s="169">
        <v>3</v>
      </c>
      <c r="F2" s="9"/>
      <c r="G2" s="9"/>
      <c r="H2" s="9"/>
    </row>
    <row r="3" spans="1:21" ht="12" customHeight="1">
      <c r="A3" s="6" t="s">
        <v>295</v>
      </c>
      <c r="B3" s="6" t="s">
        <v>296</v>
      </c>
      <c r="C3" s="35">
        <v>19.8</v>
      </c>
      <c r="D3" s="33"/>
      <c r="E3" s="169">
        <v>4</v>
      </c>
      <c r="F3" s="9"/>
      <c r="G3" s="9"/>
      <c r="H3" s="9"/>
      <c r="I3" s="51" t="s">
        <v>821</v>
      </c>
    </row>
    <row r="4" spans="1:21" ht="12" customHeight="1">
      <c r="A4" s="6" t="s">
        <v>297</v>
      </c>
      <c r="B4" s="6" t="s">
        <v>298</v>
      </c>
      <c r="C4" s="35">
        <v>24.2</v>
      </c>
      <c r="D4" s="33"/>
      <c r="E4" s="169">
        <v>5</v>
      </c>
      <c r="F4" s="9"/>
      <c r="G4" s="9"/>
      <c r="H4" s="9"/>
      <c r="I4" s="51" t="s">
        <v>822</v>
      </c>
    </row>
    <row r="5" spans="1:21" s="10" customFormat="1" ht="12" customHeight="1">
      <c r="A5" s="6" t="s">
        <v>238</v>
      </c>
      <c r="B5" s="6" t="s">
        <v>239</v>
      </c>
      <c r="C5" s="35">
        <v>19.5</v>
      </c>
      <c r="D5" s="33"/>
      <c r="E5" s="169">
        <v>4</v>
      </c>
      <c r="F5" s="9"/>
      <c r="G5" s="9"/>
      <c r="H5" s="9"/>
      <c r="I5" s="26"/>
      <c r="J5" s="5"/>
      <c r="K5" s="5"/>
      <c r="Q5" s="5"/>
      <c r="R5" s="5"/>
      <c r="S5" s="5"/>
      <c r="T5" s="5"/>
      <c r="U5" s="5"/>
    </row>
    <row r="6" spans="1:21" ht="15">
      <c r="A6" s="6" t="s">
        <v>240</v>
      </c>
      <c r="B6" s="6" t="s">
        <v>170</v>
      </c>
      <c r="C6" s="35">
        <v>18.600000000000001</v>
      </c>
      <c r="D6" s="33"/>
      <c r="E6" s="169">
        <v>4</v>
      </c>
      <c r="F6" s="9"/>
      <c r="G6" s="9"/>
      <c r="H6" s="9"/>
      <c r="I6" s="31" t="s">
        <v>993</v>
      </c>
    </row>
    <row r="7" spans="1:21" ht="12" customHeight="1">
      <c r="A7" s="6" t="s">
        <v>171</v>
      </c>
      <c r="B7" s="6" t="s">
        <v>172</v>
      </c>
      <c r="C7" s="35">
        <v>21.8</v>
      </c>
      <c r="D7" s="33"/>
      <c r="E7" s="169">
        <v>5</v>
      </c>
      <c r="F7" s="9"/>
      <c r="G7" s="9"/>
      <c r="H7" s="9"/>
      <c r="I7" s="12" t="s">
        <v>1004</v>
      </c>
    </row>
    <row r="8" spans="1:21" ht="12" customHeight="1">
      <c r="A8" s="6" t="s">
        <v>173</v>
      </c>
      <c r="B8" s="6" t="s">
        <v>174</v>
      </c>
      <c r="C8" s="35">
        <v>16.2</v>
      </c>
      <c r="D8" s="33"/>
      <c r="E8" s="169">
        <v>4</v>
      </c>
      <c r="F8" s="9"/>
      <c r="G8" s="9"/>
      <c r="H8" s="9"/>
      <c r="I8" s="26"/>
      <c r="L8" s="11"/>
    </row>
    <row r="9" spans="1:21" ht="12" customHeight="1">
      <c r="A9" s="6" t="s">
        <v>175</v>
      </c>
      <c r="B9" s="6" t="s">
        <v>176</v>
      </c>
      <c r="C9" s="35">
        <v>14.9</v>
      </c>
      <c r="D9" s="33"/>
      <c r="E9" s="169">
        <v>4</v>
      </c>
      <c r="F9" s="9"/>
      <c r="G9" s="9"/>
      <c r="H9" s="9"/>
      <c r="I9" s="11"/>
      <c r="L9" s="12"/>
    </row>
    <row r="10" spans="1:21" ht="12" customHeight="1">
      <c r="A10" s="6" t="s">
        <v>177</v>
      </c>
      <c r="B10" s="6" t="s">
        <v>178</v>
      </c>
      <c r="C10" s="35">
        <v>17.399999999999999</v>
      </c>
      <c r="D10" s="33"/>
      <c r="E10" s="169">
        <v>4</v>
      </c>
      <c r="F10" s="9"/>
      <c r="G10" s="9"/>
      <c r="H10" s="9"/>
      <c r="I10" s="12"/>
      <c r="L10" s="13"/>
    </row>
    <row r="11" spans="1:21" ht="12" customHeight="1">
      <c r="A11" s="6" t="s">
        <v>179</v>
      </c>
      <c r="B11" s="6" t="s">
        <v>180</v>
      </c>
      <c r="C11" s="35">
        <v>22.1</v>
      </c>
      <c r="D11" s="33"/>
      <c r="E11" s="169">
        <v>5</v>
      </c>
      <c r="F11" s="9"/>
      <c r="G11" s="9"/>
      <c r="H11" s="9"/>
      <c r="L11" s="11"/>
    </row>
    <row r="12" spans="1:21" ht="12" customHeight="1">
      <c r="A12" s="14" t="s">
        <v>181</v>
      </c>
      <c r="B12" s="14" t="s">
        <v>182</v>
      </c>
      <c r="C12" s="35">
        <v>19.7</v>
      </c>
      <c r="D12" s="33"/>
      <c r="E12" s="169">
        <v>4</v>
      </c>
      <c r="F12" s="9"/>
      <c r="G12" s="9"/>
      <c r="H12" s="9"/>
      <c r="L12" s="11"/>
    </row>
    <row r="13" spans="1:21" ht="12" customHeight="1">
      <c r="A13" s="14" t="s">
        <v>183</v>
      </c>
      <c r="B13" s="14" t="s">
        <v>184</v>
      </c>
      <c r="C13" s="70" t="s">
        <v>245</v>
      </c>
      <c r="D13" s="33"/>
      <c r="E13" s="70" t="s">
        <v>245</v>
      </c>
      <c r="F13" s="9"/>
      <c r="G13" s="9"/>
      <c r="H13" s="9"/>
      <c r="L13" s="11"/>
    </row>
    <row r="14" spans="1:21" ht="12" customHeight="1">
      <c r="A14" s="14" t="s">
        <v>185</v>
      </c>
      <c r="B14" s="14" t="s">
        <v>186</v>
      </c>
      <c r="C14" s="35">
        <v>0</v>
      </c>
      <c r="D14" s="33" t="s">
        <v>987</v>
      </c>
      <c r="E14" s="169">
        <v>2</v>
      </c>
      <c r="F14" s="9"/>
      <c r="G14" s="9"/>
      <c r="H14" s="9"/>
      <c r="L14" s="11"/>
    </row>
    <row r="15" spans="1:21" ht="12" customHeight="1">
      <c r="A15" s="14" t="s">
        <v>187</v>
      </c>
      <c r="B15" s="14" t="s">
        <v>188</v>
      </c>
      <c r="C15" s="35">
        <v>0.5</v>
      </c>
      <c r="D15" s="33" t="s">
        <v>987</v>
      </c>
      <c r="E15" s="169">
        <v>2</v>
      </c>
      <c r="F15" s="9"/>
      <c r="G15" s="9"/>
      <c r="H15" s="9"/>
      <c r="L15" s="12"/>
    </row>
    <row r="16" spans="1:21" ht="12" customHeight="1">
      <c r="A16" s="14" t="s">
        <v>189</v>
      </c>
      <c r="B16" s="14" t="s">
        <v>190</v>
      </c>
      <c r="C16" s="35">
        <v>0.2</v>
      </c>
      <c r="D16" s="33" t="s">
        <v>987</v>
      </c>
      <c r="E16" s="169">
        <v>2</v>
      </c>
      <c r="F16" s="9"/>
      <c r="G16" s="9"/>
      <c r="H16" s="9"/>
      <c r="J16" s="6"/>
      <c r="K16" s="6"/>
    </row>
    <row r="17" spans="1:16" ht="12" customHeight="1">
      <c r="A17" s="14" t="s">
        <v>191</v>
      </c>
      <c r="B17" s="14" t="s">
        <v>192</v>
      </c>
      <c r="C17" s="35">
        <v>0.4</v>
      </c>
      <c r="D17" s="33"/>
      <c r="E17" s="169">
        <v>2</v>
      </c>
      <c r="F17" s="9"/>
      <c r="G17" s="9"/>
      <c r="H17" s="9"/>
      <c r="I17" s="10" t="s">
        <v>999</v>
      </c>
      <c r="J17" s="6"/>
      <c r="K17" s="6"/>
    </row>
    <row r="18" spans="1:16" ht="12" customHeight="1">
      <c r="A18" s="14" t="s">
        <v>193</v>
      </c>
      <c r="B18" s="14" t="s">
        <v>194</v>
      </c>
      <c r="C18" s="35">
        <v>0.2</v>
      </c>
      <c r="D18" s="33"/>
      <c r="E18" s="169">
        <v>2</v>
      </c>
      <c r="F18" s="9"/>
      <c r="G18" s="9"/>
      <c r="H18" s="46" t="s">
        <v>644</v>
      </c>
      <c r="I18" s="166" t="s">
        <v>1000</v>
      </c>
      <c r="J18" s="103">
        <v>1</v>
      </c>
      <c r="K18" s="170" t="s">
        <v>1006</v>
      </c>
      <c r="L18" s="35">
        <f>PERCENTILE(C$2:C$319,0)</f>
        <v>-2.7</v>
      </c>
      <c r="M18" s="29" t="s">
        <v>883</v>
      </c>
    </row>
    <row r="19" spans="1:16" ht="12" customHeight="1">
      <c r="A19" s="14" t="s">
        <v>195</v>
      </c>
      <c r="B19" s="14" t="s">
        <v>196</v>
      </c>
      <c r="C19" s="30">
        <v>5.0999999999999996</v>
      </c>
      <c r="D19" s="33"/>
      <c r="E19" s="169">
        <v>3</v>
      </c>
      <c r="F19" s="9"/>
      <c r="G19" s="9"/>
      <c r="H19" s="9"/>
      <c r="I19" s="29" t="s">
        <v>1001</v>
      </c>
      <c r="J19" s="175">
        <v>2</v>
      </c>
      <c r="K19" s="183" t="s">
        <v>1021</v>
      </c>
      <c r="L19" s="35">
        <f>PERCENTILE(C$2:C$319,0.2)</f>
        <v>2.2000000000000002</v>
      </c>
      <c r="M19" s="29" t="s">
        <v>878</v>
      </c>
    </row>
    <row r="20" spans="1:16" ht="12" customHeight="1">
      <c r="A20" s="14" t="s">
        <v>197</v>
      </c>
      <c r="B20" s="14" t="s">
        <v>225</v>
      </c>
      <c r="C20" s="35">
        <v>3.7</v>
      </c>
      <c r="D20" s="33"/>
      <c r="E20" s="169">
        <v>3</v>
      </c>
      <c r="F20" s="9"/>
      <c r="G20" s="9"/>
      <c r="H20" s="9"/>
      <c r="I20" s="29" t="s">
        <v>1002</v>
      </c>
      <c r="J20" s="176">
        <v>3</v>
      </c>
      <c r="K20" s="182" t="s">
        <v>1022</v>
      </c>
      <c r="L20" s="35">
        <f>PERCENTILE(C$2:C$319,0.4)</f>
        <v>8.2200000000000024</v>
      </c>
      <c r="M20" s="29" t="s">
        <v>879</v>
      </c>
      <c r="N20" s="36"/>
      <c r="O20" s="36"/>
      <c r="P20" s="36"/>
    </row>
    <row r="21" spans="1:16" ht="12" customHeight="1">
      <c r="A21" s="14" t="s">
        <v>198</v>
      </c>
      <c r="B21" s="14" t="s">
        <v>199</v>
      </c>
      <c r="C21" s="35">
        <v>3.7</v>
      </c>
      <c r="D21" s="33"/>
      <c r="E21" s="169">
        <v>3</v>
      </c>
      <c r="F21" s="9"/>
      <c r="G21" s="9"/>
      <c r="H21" s="9"/>
      <c r="I21" s="29" t="s">
        <v>1003</v>
      </c>
      <c r="J21" s="177">
        <v>4</v>
      </c>
      <c r="K21" s="182" t="s">
        <v>1023</v>
      </c>
      <c r="L21" s="35">
        <f>PERCENTILE(C$2:C$319,0.6)</f>
        <v>15.960000000000003</v>
      </c>
      <c r="M21" s="29" t="s">
        <v>880</v>
      </c>
      <c r="N21" s="36"/>
      <c r="O21" s="36"/>
      <c r="P21" s="36"/>
    </row>
    <row r="22" spans="1:16" ht="12" customHeight="1">
      <c r="A22" s="14" t="s">
        <v>200</v>
      </c>
      <c r="B22" s="14" t="s">
        <v>201</v>
      </c>
      <c r="C22" s="35">
        <v>2.2000000000000002</v>
      </c>
      <c r="D22" s="33"/>
      <c r="E22" s="169">
        <v>2</v>
      </c>
      <c r="F22" s="9"/>
      <c r="G22" s="9"/>
      <c r="H22" s="9"/>
      <c r="I22" s="29" t="s">
        <v>989</v>
      </c>
      <c r="J22" s="178">
        <v>5</v>
      </c>
      <c r="K22" s="182" t="s">
        <v>1020</v>
      </c>
      <c r="L22" s="35">
        <f>PERCENTILE(C$2:C$319,0.8)</f>
        <v>23.020000000000003</v>
      </c>
      <c r="M22" s="29" t="s">
        <v>881</v>
      </c>
      <c r="N22" s="36"/>
      <c r="O22" s="37"/>
      <c r="P22" s="36"/>
    </row>
    <row r="23" spans="1:16" ht="12" customHeight="1">
      <c r="A23" s="14" t="s">
        <v>202</v>
      </c>
      <c r="B23" s="14" t="s">
        <v>203</v>
      </c>
      <c r="C23" s="35">
        <v>3.5</v>
      </c>
      <c r="D23" s="33"/>
      <c r="E23" s="169">
        <v>3</v>
      </c>
      <c r="F23" s="5"/>
      <c r="G23" s="5"/>
      <c r="H23" s="5"/>
      <c r="I23" s="29" t="s">
        <v>990</v>
      </c>
      <c r="J23" s="180">
        <v>6</v>
      </c>
      <c r="K23" s="182" t="s">
        <v>1025</v>
      </c>
      <c r="L23" s="35">
        <f>PERCENTILE(C$2:C$319,1)</f>
        <v>38.5</v>
      </c>
      <c r="M23" s="102" t="s">
        <v>882</v>
      </c>
      <c r="N23" s="36"/>
      <c r="O23" s="43"/>
      <c r="P23" s="36"/>
    </row>
    <row r="24" spans="1:16" ht="12" customHeight="1">
      <c r="A24" s="14" t="s">
        <v>204</v>
      </c>
      <c r="B24" s="14" t="s">
        <v>205</v>
      </c>
      <c r="C24" s="35">
        <v>4.0999999999999996</v>
      </c>
      <c r="D24" s="33"/>
      <c r="E24" s="169">
        <v>3</v>
      </c>
      <c r="F24" s="5"/>
      <c r="G24" s="5"/>
      <c r="H24" s="5"/>
      <c r="I24" s="5" t="s">
        <v>237</v>
      </c>
      <c r="J24" s="101" t="s">
        <v>245</v>
      </c>
      <c r="K24" s="171"/>
      <c r="M24" s="38"/>
      <c r="N24" s="36"/>
      <c r="O24" s="43"/>
      <c r="P24" s="39"/>
    </row>
    <row r="25" spans="1:16" ht="12" customHeight="1">
      <c r="A25" s="14" t="s">
        <v>206</v>
      </c>
      <c r="B25" s="14" t="s">
        <v>226</v>
      </c>
      <c r="C25" s="35">
        <v>3.7</v>
      </c>
      <c r="D25" s="33"/>
      <c r="E25" s="169">
        <v>3</v>
      </c>
      <c r="F25" s="5"/>
      <c r="G25" s="5"/>
      <c r="H25" s="5"/>
      <c r="M25" s="38"/>
      <c r="N25" s="36"/>
      <c r="O25" s="40"/>
      <c r="P25" s="36"/>
    </row>
    <row r="26" spans="1:16" ht="12" customHeight="1">
      <c r="A26" s="6" t="s">
        <v>207</v>
      </c>
      <c r="B26" s="6" t="s">
        <v>208</v>
      </c>
      <c r="C26" s="30">
        <v>4.7</v>
      </c>
      <c r="D26" s="33"/>
      <c r="E26" s="169">
        <v>3</v>
      </c>
      <c r="F26" s="5"/>
      <c r="G26" s="5"/>
      <c r="H26" s="10" t="s">
        <v>645</v>
      </c>
      <c r="I26" s="66"/>
      <c r="M26" s="38"/>
      <c r="N26" s="36"/>
      <c r="O26" s="40"/>
      <c r="P26" s="36"/>
    </row>
    <row r="27" spans="1:16" ht="12" customHeight="1">
      <c r="A27" s="6" t="s">
        <v>209</v>
      </c>
      <c r="B27" s="6" t="s">
        <v>242</v>
      </c>
      <c r="C27" s="35">
        <v>10.199999999999999</v>
      </c>
      <c r="D27" s="33"/>
      <c r="E27" s="169">
        <v>4</v>
      </c>
      <c r="F27" s="32"/>
      <c r="G27" s="32"/>
      <c r="H27" s="32"/>
      <c r="I27" s="29" t="s">
        <v>988</v>
      </c>
      <c r="J27" s="6"/>
      <c r="K27" s="6"/>
      <c r="M27" s="38"/>
      <c r="N27" s="36"/>
      <c r="O27" s="40"/>
      <c r="P27" s="36"/>
    </row>
    <row r="28" spans="1:16" ht="12" customHeight="1">
      <c r="A28" s="6" t="s">
        <v>243</v>
      </c>
      <c r="B28" s="6" t="s">
        <v>244</v>
      </c>
      <c r="C28" s="35">
        <v>12.4</v>
      </c>
      <c r="D28" s="33"/>
      <c r="E28" s="169">
        <v>4</v>
      </c>
      <c r="F28" s="9"/>
      <c r="G28" s="9"/>
      <c r="H28" s="32"/>
      <c r="J28" s="6"/>
      <c r="K28" s="6"/>
      <c r="M28" s="38"/>
      <c r="N28" s="42"/>
      <c r="O28" s="36"/>
      <c r="P28" s="36"/>
    </row>
    <row r="29" spans="1:16" ht="12" customHeight="1">
      <c r="A29" s="6" t="s">
        <v>358</v>
      </c>
      <c r="B29" s="6" t="s">
        <v>359</v>
      </c>
      <c r="C29" s="35">
        <v>14.1</v>
      </c>
      <c r="D29" s="33"/>
      <c r="E29" s="169">
        <v>4</v>
      </c>
      <c r="F29" s="9"/>
      <c r="G29" s="9"/>
      <c r="H29" s="9"/>
      <c r="M29" s="38"/>
      <c r="N29" s="41"/>
      <c r="O29" s="36"/>
      <c r="P29" s="36"/>
    </row>
    <row r="30" spans="1:16" ht="12" customHeight="1">
      <c r="A30" s="6" t="s">
        <v>360</v>
      </c>
      <c r="B30" s="6" t="s">
        <v>361</v>
      </c>
      <c r="C30" s="35">
        <v>14.5</v>
      </c>
      <c r="D30" s="33"/>
      <c r="E30" s="169">
        <v>4</v>
      </c>
      <c r="F30" s="9"/>
      <c r="G30" s="9"/>
      <c r="H30" s="46" t="s">
        <v>646</v>
      </c>
      <c r="M30" s="36"/>
      <c r="N30" s="36"/>
      <c r="O30" s="36"/>
      <c r="P30" s="36"/>
    </row>
    <row r="31" spans="1:16" ht="12" customHeight="1">
      <c r="A31" s="6" t="s">
        <v>362</v>
      </c>
      <c r="B31" s="6" t="s">
        <v>363</v>
      </c>
      <c r="C31" s="35">
        <v>12.9</v>
      </c>
      <c r="D31" s="33"/>
      <c r="E31" s="169">
        <v>4</v>
      </c>
      <c r="F31" s="9"/>
      <c r="G31" s="9"/>
      <c r="H31" s="9"/>
      <c r="I31" s="18" t="s">
        <v>934</v>
      </c>
      <c r="L31" s="6"/>
      <c r="M31" s="36"/>
      <c r="N31" s="36"/>
      <c r="O31" s="36"/>
      <c r="P31" s="36"/>
    </row>
    <row r="32" spans="1:16" ht="12" customHeight="1">
      <c r="A32" s="6" t="s">
        <v>364</v>
      </c>
      <c r="B32" s="6" t="s">
        <v>365</v>
      </c>
      <c r="C32" s="35">
        <v>28.3</v>
      </c>
      <c r="D32" s="33"/>
      <c r="E32" s="169">
        <v>5</v>
      </c>
      <c r="F32" s="9"/>
      <c r="G32" s="9"/>
      <c r="H32" s="9"/>
      <c r="L32" s="16"/>
      <c r="M32" s="36"/>
      <c r="N32" s="36"/>
      <c r="O32" s="36"/>
      <c r="P32" s="36"/>
    </row>
    <row r="33" spans="1:16" ht="12" customHeight="1">
      <c r="A33" s="6" t="s">
        <v>366</v>
      </c>
      <c r="B33" s="6" t="s">
        <v>367</v>
      </c>
      <c r="C33" s="35">
        <v>27.2</v>
      </c>
      <c r="D33" s="33"/>
      <c r="E33" s="169">
        <v>5</v>
      </c>
      <c r="F33" s="9"/>
      <c r="G33" s="9"/>
      <c r="H33" s="46" t="s">
        <v>647</v>
      </c>
      <c r="L33" s="16"/>
      <c r="M33" s="36"/>
      <c r="N33" s="36"/>
      <c r="O33" s="36"/>
      <c r="P33" s="36"/>
    </row>
    <row r="34" spans="1:16" ht="12" customHeight="1">
      <c r="A34" s="6" t="s">
        <v>368</v>
      </c>
      <c r="B34" s="6" t="s">
        <v>369</v>
      </c>
      <c r="C34" s="35">
        <v>30.1</v>
      </c>
      <c r="D34" s="33"/>
      <c r="E34" s="169">
        <v>6</v>
      </c>
      <c r="F34" s="9"/>
      <c r="G34" s="9"/>
      <c r="H34" s="9"/>
      <c r="I34" t="s">
        <v>985</v>
      </c>
      <c r="J34" s="16"/>
      <c r="K34" s="16"/>
      <c r="L34" s="16"/>
      <c r="M34" s="36"/>
      <c r="N34" s="36"/>
      <c r="O34" s="36"/>
      <c r="P34" s="36"/>
    </row>
    <row r="35" spans="1:16" ht="12" customHeight="1">
      <c r="A35" s="6" t="s">
        <v>370</v>
      </c>
      <c r="B35" s="6" t="s">
        <v>371</v>
      </c>
      <c r="C35" s="35">
        <v>29.9</v>
      </c>
      <c r="D35" s="33"/>
      <c r="E35" s="169">
        <v>5</v>
      </c>
      <c r="F35" s="9"/>
      <c r="G35" s="9"/>
      <c r="H35" s="9"/>
      <c r="I35" t="s">
        <v>986</v>
      </c>
      <c r="J35" s="16"/>
      <c r="K35" s="16"/>
      <c r="L35" s="16"/>
      <c r="M35" s="36"/>
      <c r="N35" s="36"/>
      <c r="O35" s="36"/>
      <c r="P35" s="36"/>
    </row>
    <row r="36" spans="1:16" ht="12" customHeight="1">
      <c r="A36" s="6" t="s">
        <v>372</v>
      </c>
      <c r="B36" s="6" t="s">
        <v>373</v>
      </c>
      <c r="C36" s="35">
        <v>25.6</v>
      </c>
      <c r="D36" s="33"/>
      <c r="E36" s="169">
        <v>5</v>
      </c>
      <c r="F36" s="9"/>
      <c r="G36" s="9"/>
      <c r="H36" s="9"/>
      <c r="I36" s="9"/>
      <c r="J36" s="9"/>
      <c r="K36" s="9"/>
      <c r="L36" s="16"/>
      <c r="M36" s="36"/>
      <c r="N36" s="36"/>
      <c r="O36" s="36"/>
      <c r="P36" s="36"/>
    </row>
    <row r="37" spans="1:16" ht="12" customHeight="1">
      <c r="A37" s="6" t="s">
        <v>374</v>
      </c>
      <c r="B37" s="6" t="s">
        <v>375</v>
      </c>
      <c r="C37" s="35">
        <v>31.8</v>
      </c>
      <c r="D37" s="33"/>
      <c r="E37" s="169">
        <v>6</v>
      </c>
      <c r="F37" s="9"/>
      <c r="G37" s="9"/>
      <c r="H37" s="9"/>
      <c r="I37" s="9"/>
      <c r="J37" s="9"/>
      <c r="K37" s="9"/>
      <c r="L37" s="16"/>
      <c r="M37" s="36"/>
      <c r="N37" s="36"/>
      <c r="O37" s="36"/>
      <c r="P37" s="36"/>
    </row>
    <row r="38" spans="1:16" ht="12" customHeight="1">
      <c r="A38" s="6" t="s">
        <v>376</v>
      </c>
      <c r="B38" s="6" t="s">
        <v>377</v>
      </c>
      <c r="C38" s="35">
        <v>29</v>
      </c>
      <c r="D38" s="33"/>
      <c r="E38" s="169">
        <v>5</v>
      </c>
      <c r="F38" s="9"/>
      <c r="G38" s="9"/>
      <c r="H38" s="9"/>
      <c r="I38" s="9"/>
      <c r="J38" s="9"/>
      <c r="K38" s="9"/>
      <c r="L38" s="16"/>
    </row>
    <row r="39" spans="1:16" ht="12" customHeight="1">
      <c r="A39" s="6" t="s">
        <v>378</v>
      </c>
      <c r="B39" s="6" t="s">
        <v>379</v>
      </c>
      <c r="C39" s="35">
        <v>32.1</v>
      </c>
      <c r="D39" s="33"/>
      <c r="E39" s="169">
        <v>6</v>
      </c>
      <c r="F39" s="9"/>
      <c r="G39" s="9"/>
      <c r="H39" s="9"/>
      <c r="I39" s="9"/>
      <c r="J39" s="9"/>
      <c r="K39" s="9"/>
      <c r="L39" s="16"/>
    </row>
    <row r="40" spans="1:16" ht="12" customHeight="1">
      <c r="A40" s="6" t="s">
        <v>380</v>
      </c>
      <c r="B40" s="6" t="s">
        <v>381</v>
      </c>
      <c r="C40" s="35">
        <v>27.5</v>
      </c>
      <c r="D40" s="33"/>
      <c r="E40" s="169">
        <v>5</v>
      </c>
      <c r="F40" s="9"/>
      <c r="G40" s="9"/>
      <c r="H40" s="9"/>
      <c r="I40" s="9"/>
      <c r="J40" s="9"/>
      <c r="K40" s="9"/>
      <c r="L40" s="16"/>
    </row>
    <row r="41" spans="1:16" ht="12" customHeight="1">
      <c r="A41" s="6" t="s">
        <v>382</v>
      </c>
      <c r="B41" s="6" t="s">
        <v>383</v>
      </c>
      <c r="C41" s="35">
        <v>31</v>
      </c>
      <c r="D41" s="33"/>
      <c r="E41" s="169">
        <v>6</v>
      </c>
      <c r="F41" s="9"/>
      <c r="G41" s="9"/>
      <c r="H41" s="9"/>
      <c r="I41" s="9"/>
      <c r="J41" s="9"/>
      <c r="K41" s="9"/>
      <c r="L41" s="16"/>
    </row>
    <row r="42" spans="1:16" ht="12" customHeight="1">
      <c r="A42" s="6" t="s">
        <v>384</v>
      </c>
      <c r="B42" s="6" t="s">
        <v>385</v>
      </c>
      <c r="C42" s="35">
        <v>30</v>
      </c>
      <c r="D42" s="33"/>
      <c r="E42" s="169">
        <v>6</v>
      </c>
      <c r="F42" s="9"/>
      <c r="G42" s="9"/>
      <c r="H42" s="9"/>
      <c r="I42" s="28"/>
      <c r="J42" s="16"/>
      <c r="K42" s="16"/>
      <c r="L42" s="16"/>
    </row>
    <row r="43" spans="1:16" ht="12" customHeight="1">
      <c r="A43" s="6" t="s">
        <v>386</v>
      </c>
      <c r="B43" s="6" t="s">
        <v>387</v>
      </c>
      <c r="C43" s="35">
        <v>10.9</v>
      </c>
      <c r="D43" s="33"/>
      <c r="E43" s="169">
        <v>4</v>
      </c>
      <c r="F43" s="9"/>
      <c r="G43" s="9"/>
      <c r="H43" s="9"/>
      <c r="J43" s="16"/>
      <c r="K43" s="16"/>
      <c r="L43" s="16"/>
    </row>
    <row r="44" spans="1:16" ht="12" customHeight="1">
      <c r="A44" s="6" t="s">
        <v>468</v>
      </c>
      <c r="B44" s="6" t="s">
        <v>470</v>
      </c>
      <c r="C44" s="35">
        <v>18.5</v>
      </c>
      <c r="D44" s="33"/>
      <c r="E44" s="169">
        <v>4</v>
      </c>
      <c r="F44" s="9"/>
      <c r="G44" s="9"/>
      <c r="H44" s="9"/>
      <c r="I44" s="20"/>
      <c r="J44" s="16"/>
      <c r="K44" s="16"/>
      <c r="L44" s="16"/>
    </row>
    <row r="45" spans="1:16" ht="12" customHeight="1">
      <c r="A45" s="6" t="s">
        <v>388</v>
      </c>
      <c r="B45" s="6" t="s">
        <v>389</v>
      </c>
      <c r="C45" s="35">
        <v>21.3</v>
      </c>
      <c r="D45" s="33"/>
      <c r="E45" s="169">
        <v>5</v>
      </c>
      <c r="F45" s="9"/>
      <c r="G45" s="9"/>
      <c r="H45" s="9"/>
      <c r="J45" s="16"/>
      <c r="K45" s="16"/>
      <c r="L45" s="16"/>
    </row>
    <row r="46" spans="1:16" ht="12" customHeight="1">
      <c r="A46" s="6" t="s">
        <v>390</v>
      </c>
      <c r="B46" s="6" t="s">
        <v>391</v>
      </c>
      <c r="C46" s="35">
        <v>17.3</v>
      </c>
      <c r="D46" s="33"/>
      <c r="E46" s="169">
        <v>4</v>
      </c>
      <c r="F46" s="9"/>
      <c r="G46" s="9"/>
      <c r="H46" s="9"/>
      <c r="I46" s="21"/>
      <c r="J46" s="16"/>
      <c r="K46" s="16"/>
      <c r="L46" s="16"/>
    </row>
    <row r="47" spans="1:16" ht="12" customHeight="1">
      <c r="A47" s="6" t="s">
        <v>392</v>
      </c>
      <c r="B47" s="6" t="s">
        <v>393</v>
      </c>
      <c r="C47" s="35">
        <v>21.6</v>
      </c>
      <c r="D47" s="33"/>
      <c r="E47" s="169">
        <v>5</v>
      </c>
      <c r="F47" s="9"/>
      <c r="G47" s="9"/>
      <c r="H47" s="9"/>
      <c r="I47" s="22"/>
      <c r="J47" s="16"/>
      <c r="K47" s="16"/>
    </row>
    <row r="48" spans="1:16" ht="12" customHeight="1">
      <c r="A48" s="6" t="s">
        <v>394</v>
      </c>
      <c r="B48" s="6" t="s">
        <v>395</v>
      </c>
      <c r="C48" s="35">
        <v>26.7</v>
      </c>
      <c r="D48" s="33"/>
      <c r="E48" s="169">
        <v>5</v>
      </c>
      <c r="F48" s="9"/>
      <c r="G48" s="9"/>
      <c r="H48" s="9"/>
      <c r="I48" s="16"/>
      <c r="J48" s="16"/>
      <c r="K48" s="16"/>
    </row>
    <row r="49" spans="1:12" ht="12" customHeight="1">
      <c r="A49" s="6" t="s">
        <v>396</v>
      </c>
      <c r="B49" s="6" t="s">
        <v>397</v>
      </c>
      <c r="C49" s="35">
        <v>28.9</v>
      </c>
      <c r="D49" s="33"/>
      <c r="E49" s="169">
        <v>5</v>
      </c>
      <c r="F49" s="9"/>
      <c r="G49" s="9"/>
      <c r="H49" s="9"/>
    </row>
    <row r="50" spans="1:12" ht="12" customHeight="1">
      <c r="A50" s="6" t="s">
        <v>398</v>
      </c>
      <c r="B50" s="6" t="s">
        <v>399</v>
      </c>
      <c r="C50" s="35">
        <v>20</v>
      </c>
      <c r="D50" s="33"/>
      <c r="E50" s="169">
        <v>5</v>
      </c>
      <c r="F50" s="9"/>
      <c r="G50" s="9"/>
      <c r="H50" s="9"/>
    </row>
    <row r="51" spans="1:12" ht="12" customHeight="1">
      <c r="A51" s="6" t="s">
        <v>400</v>
      </c>
      <c r="B51" s="6" t="s">
        <v>401</v>
      </c>
      <c r="C51" s="35">
        <v>24.1</v>
      </c>
      <c r="D51" s="33"/>
      <c r="E51" s="169">
        <v>5</v>
      </c>
      <c r="F51" s="9"/>
      <c r="G51" s="9"/>
      <c r="H51" s="9"/>
    </row>
    <row r="52" spans="1:12" ht="12" customHeight="1">
      <c r="A52" s="6" t="s">
        <v>402</v>
      </c>
      <c r="B52" s="6" t="s">
        <v>403</v>
      </c>
      <c r="C52" s="35">
        <v>25.2</v>
      </c>
      <c r="D52" s="33"/>
      <c r="E52" s="169">
        <v>5</v>
      </c>
      <c r="F52" s="9"/>
      <c r="G52" s="9"/>
      <c r="H52" s="9"/>
    </row>
    <row r="53" spans="1:12" ht="12" customHeight="1">
      <c r="A53" s="6" t="s">
        <v>404</v>
      </c>
      <c r="B53" s="6" t="s">
        <v>405</v>
      </c>
      <c r="C53" s="35">
        <v>29.8</v>
      </c>
      <c r="D53" s="33"/>
      <c r="E53" s="169">
        <v>5</v>
      </c>
      <c r="F53" s="9"/>
      <c r="G53" s="9"/>
      <c r="H53" s="9"/>
    </row>
    <row r="54" spans="1:12" ht="12" customHeight="1">
      <c r="A54" s="6" t="s">
        <v>406</v>
      </c>
      <c r="B54" s="6" t="s">
        <v>407</v>
      </c>
      <c r="C54" s="35">
        <v>28.9</v>
      </c>
      <c r="D54" s="33"/>
      <c r="E54" s="169">
        <v>5</v>
      </c>
      <c r="F54" s="9"/>
      <c r="G54" s="9"/>
      <c r="H54" s="9"/>
    </row>
    <row r="55" spans="1:12" ht="12" customHeight="1">
      <c r="A55" s="6" t="s">
        <v>408</v>
      </c>
      <c r="B55" s="6" t="s">
        <v>409</v>
      </c>
      <c r="C55" s="35">
        <v>22.5</v>
      </c>
      <c r="D55" s="33"/>
      <c r="E55" s="169">
        <v>5</v>
      </c>
      <c r="F55" s="9"/>
      <c r="G55" s="9"/>
      <c r="H55" s="9"/>
    </row>
    <row r="56" spans="1:12" ht="12" customHeight="1">
      <c r="A56" s="6" t="s">
        <v>410</v>
      </c>
      <c r="B56" s="6" t="s">
        <v>411</v>
      </c>
      <c r="C56" s="35">
        <v>22.2</v>
      </c>
      <c r="D56" s="33"/>
      <c r="E56" s="169">
        <v>5</v>
      </c>
      <c r="F56" s="9"/>
      <c r="G56" s="9"/>
      <c r="H56" s="9"/>
    </row>
    <row r="57" spans="1:12" ht="12" customHeight="1">
      <c r="A57" s="6" t="s">
        <v>412</v>
      </c>
      <c r="B57" s="6" t="s">
        <v>413</v>
      </c>
      <c r="C57" s="35">
        <v>27.2</v>
      </c>
      <c r="D57" s="33"/>
      <c r="E57" s="169">
        <v>5</v>
      </c>
      <c r="F57" s="9"/>
      <c r="G57" s="9"/>
      <c r="H57" s="9"/>
    </row>
    <row r="58" spans="1:12" ht="12" customHeight="1">
      <c r="A58" s="6" t="s">
        <v>414</v>
      </c>
      <c r="B58" s="6" t="s">
        <v>415</v>
      </c>
      <c r="C58" s="35">
        <v>28.3</v>
      </c>
      <c r="D58" s="33"/>
      <c r="E58" s="169">
        <v>5</v>
      </c>
      <c r="F58" s="9"/>
      <c r="G58" s="9"/>
      <c r="H58" s="9"/>
      <c r="L58" s="16"/>
    </row>
    <row r="59" spans="1:12" ht="12" customHeight="1">
      <c r="A59" s="6" t="s">
        <v>416</v>
      </c>
      <c r="B59" s="6" t="s">
        <v>417</v>
      </c>
      <c r="C59" s="35">
        <v>26.1</v>
      </c>
      <c r="D59" s="33"/>
      <c r="E59" s="169">
        <v>5</v>
      </c>
      <c r="F59" s="9"/>
      <c r="G59" s="9"/>
      <c r="H59" s="9"/>
      <c r="L59" s="16"/>
    </row>
    <row r="60" spans="1:12" ht="12" customHeight="1">
      <c r="A60" s="6" t="s">
        <v>418</v>
      </c>
      <c r="B60" s="6" t="s">
        <v>419</v>
      </c>
      <c r="C60" s="35">
        <v>28</v>
      </c>
      <c r="D60" s="33"/>
      <c r="E60" s="169">
        <v>5</v>
      </c>
      <c r="F60" s="9"/>
      <c r="G60" s="9"/>
      <c r="H60" s="9"/>
      <c r="I60" s="16"/>
      <c r="J60" s="16"/>
      <c r="K60" s="16"/>
      <c r="L60" s="16"/>
    </row>
    <row r="61" spans="1:12" ht="12" customHeight="1">
      <c r="A61" s="6" t="s">
        <v>420</v>
      </c>
      <c r="B61" s="6" t="s">
        <v>421</v>
      </c>
      <c r="C61" s="35">
        <v>31.2</v>
      </c>
      <c r="D61" s="33"/>
      <c r="E61" s="169">
        <v>6</v>
      </c>
      <c r="F61" s="9"/>
      <c r="G61" s="9"/>
      <c r="H61" s="9"/>
      <c r="I61" s="16"/>
      <c r="J61" s="16"/>
      <c r="K61" s="16"/>
      <c r="L61" s="16"/>
    </row>
    <row r="62" spans="1:12" ht="12" customHeight="1">
      <c r="A62" s="6" t="s">
        <v>422</v>
      </c>
      <c r="B62" s="6" t="s">
        <v>423</v>
      </c>
      <c r="C62" s="35">
        <v>26.2</v>
      </c>
      <c r="D62" s="33"/>
      <c r="E62" s="169">
        <v>5</v>
      </c>
      <c r="F62" s="9"/>
      <c r="G62" s="9"/>
      <c r="H62" s="9"/>
      <c r="I62" s="16"/>
      <c r="J62" s="16"/>
      <c r="K62" s="16"/>
    </row>
    <row r="63" spans="1:12" ht="12" customHeight="1">
      <c r="A63" s="6" t="s">
        <v>424</v>
      </c>
      <c r="B63" s="6" t="s">
        <v>425</v>
      </c>
      <c r="C63" s="35">
        <v>23.5</v>
      </c>
      <c r="D63" s="33"/>
      <c r="E63" s="169">
        <v>5</v>
      </c>
      <c r="F63" s="9"/>
      <c r="G63" s="9"/>
      <c r="H63" s="9"/>
      <c r="I63" s="16"/>
      <c r="J63" s="16"/>
      <c r="K63" s="16"/>
    </row>
    <row r="64" spans="1:12" ht="12" customHeight="1">
      <c r="A64" s="6" t="s">
        <v>427</v>
      </c>
      <c r="B64" s="6" t="s">
        <v>428</v>
      </c>
      <c r="C64" s="35">
        <v>20.8</v>
      </c>
      <c r="D64" s="33"/>
      <c r="E64" s="169">
        <v>5</v>
      </c>
      <c r="F64" s="9"/>
      <c r="G64" s="9"/>
      <c r="H64" s="9"/>
    </row>
    <row r="65" spans="1:8" ht="12" customHeight="1">
      <c r="A65" s="6" t="s">
        <v>469</v>
      </c>
      <c r="B65" s="6" t="s">
        <v>426</v>
      </c>
      <c r="C65" s="30">
        <v>23.1</v>
      </c>
      <c r="D65" s="33"/>
      <c r="E65" s="169">
        <v>5</v>
      </c>
      <c r="F65" s="9"/>
      <c r="G65" s="9"/>
      <c r="H65" s="9"/>
    </row>
    <row r="66" spans="1:8" ht="12" customHeight="1">
      <c r="A66" s="6" t="s">
        <v>241</v>
      </c>
      <c r="B66" s="6" t="s">
        <v>429</v>
      </c>
      <c r="C66" s="30">
        <v>17.100000000000001</v>
      </c>
      <c r="D66" s="33"/>
      <c r="E66" s="169">
        <v>4</v>
      </c>
      <c r="F66" s="9"/>
      <c r="G66" s="9"/>
      <c r="H66" s="9"/>
    </row>
    <row r="67" spans="1:8" ht="12" customHeight="1">
      <c r="A67" s="23" t="s">
        <v>430</v>
      </c>
      <c r="B67" s="6" t="s">
        <v>431</v>
      </c>
      <c r="C67" s="35">
        <v>20.399999999999999</v>
      </c>
      <c r="D67" s="33"/>
      <c r="E67" s="169">
        <v>5</v>
      </c>
      <c r="F67" s="9"/>
      <c r="G67" s="9"/>
      <c r="H67" s="9"/>
    </row>
    <row r="68" spans="1:8" ht="12" customHeight="1">
      <c r="A68" s="6" t="s">
        <v>432</v>
      </c>
      <c r="B68" s="6" t="s">
        <v>433</v>
      </c>
      <c r="C68" s="35">
        <v>25.8</v>
      </c>
      <c r="D68" s="33"/>
      <c r="E68" s="169">
        <v>5</v>
      </c>
      <c r="F68" s="9"/>
      <c r="G68" s="9"/>
      <c r="H68" s="9"/>
    </row>
    <row r="69" spans="1:8" ht="12" customHeight="1">
      <c r="A69" s="6" t="s">
        <v>434</v>
      </c>
      <c r="B69" s="6" t="s">
        <v>435</v>
      </c>
      <c r="C69" s="35">
        <v>21</v>
      </c>
      <c r="D69" s="33"/>
      <c r="E69" s="169">
        <v>5</v>
      </c>
      <c r="F69" s="9"/>
      <c r="G69" s="9"/>
      <c r="H69" s="9"/>
    </row>
    <row r="70" spans="1:8" ht="12" customHeight="1">
      <c r="A70" s="6" t="s">
        <v>436</v>
      </c>
      <c r="B70" s="6" t="s">
        <v>437</v>
      </c>
      <c r="C70" s="35">
        <v>4</v>
      </c>
      <c r="D70" s="33"/>
      <c r="E70" s="169">
        <v>3</v>
      </c>
      <c r="F70" s="9"/>
      <c r="G70" s="9"/>
      <c r="H70" s="9"/>
    </row>
    <row r="71" spans="1:8" ht="12" customHeight="1">
      <c r="A71" s="6" t="s">
        <v>438</v>
      </c>
      <c r="B71" s="6" t="s">
        <v>439</v>
      </c>
      <c r="C71" s="35">
        <v>9.6</v>
      </c>
      <c r="D71" s="33"/>
      <c r="E71" s="169">
        <v>3</v>
      </c>
      <c r="F71" s="9"/>
      <c r="G71" s="9"/>
      <c r="H71" s="9"/>
    </row>
    <row r="72" spans="1:8" ht="12" customHeight="1">
      <c r="A72" s="6" t="s">
        <v>440</v>
      </c>
      <c r="B72" s="6" t="s">
        <v>441</v>
      </c>
      <c r="C72" s="35">
        <v>10.9</v>
      </c>
      <c r="D72" s="33"/>
      <c r="E72" s="169">
        <v>4</v>
      </c>
      <c r="F72" s="9"/>
      <c r="G72" s="9"/>
      <c r="H72" s="9"/>
    </row>
    <row r="73" spans="1:8" ht="12" customHeight="1">
      <c r="A73" s="6" t="s">
        <v>247</v>
      </c>
      <c r="B73" s="6" t="s">
        <v>442</v>
      </c>
      <c r="C73" s="30">
        <v>0.9</v>
      </c>
      <c r="D73" s="33"/>
      <c r="E73" s="169">
        <v>2</v>
      </c>
      <c r="F73" s="9"/>
      <c r="G73" s="9"/>
      <c r="H73" s="9"/>
    </row>
    <row r="74" spans="1:8" ht="12" customHeight="1">
      <c r="A74" s="14" t="s">
        <v>248</v>
      </c>
      <c r="B74" s="14" t="s">
        <v>443</v>
      </c>
      <c r="C74" s="35">
        <v>2</v>
      </c>
      <c r="D74" s="33"/>
      <c r="E74" s="169">
        <v>2</v>
      </c>
      <c r="F74" s="9"/>
      <c r="G74" s="9"/>
      <c r="H74" s="9"/>
    </row>
    <row r="75" spans="1:8" ht="12" customHeight="1">
      <c r="A75" s="6" t="s">
        <v>249</v>
      </c>
      <c r="B75" s="6" t="s">
        <v>444</v>
      </c>
      <c r="C75" s="35">
        <v>3</v>
      </c>
      <c r="D75" s="33" t="s">
        <v>987</v>
      </c>
      <c r="E75" s="169">
        <v>3</v>
      </c>
      <c r="F75" s="9"/>
      <c r="G75" s="9"/>
      <c r="H75" s="9"/>
    </row>
    <row r="76" spans="1:8" ht="12" customHeight="1">
      <c r="A76" s="6" t="s">
        <v>322</v>
      </c>
      <c r="B76" s="6" t="s">
        <v>445</v>
      </c>
      <c r="C76" s="30">
        <v>4.0999999999999996</v>
      </c>
      <c r="D76" s="33" t="s">
        <v>873</v>
      </c>
      <c r="E76" s="169">
        <v>3</v>
      </c>
      <c r="F76" s="9"/>
      <c r="G76" s="9"/>
      <c r="H76" s="9"/>
    </row>
    <row r="77" spans="1:8" ht="12" customHeight="1">
      <c r="A77" s="6" t="s">
        <v>323</v>
      </c>
      <c r="B77" s="6" t="s">
        <v>446</v>
      </c>
      <c r="C77" s="35">
        <v>2.5</v>
      </c>
      <c r="D77" s="33" t="s">
        <v>987</v>
      </c>
      <c r="E77" s="169">
        <v>2</v>
      </c>
      <c r="F77" s="9"/>
      <c r="G77" s="9"/>
      <c r="H77" s="9"/>
    </row>
    <row r="78" spans="1:8" ht="12" customHeight="1">
      <c r="A78" s="6" t="s">
        <v>324</v>
      </c>
      <c r="B78" s="6" t="s">
        <v>447</v>
      </c>
      <c r="C78" s="30">
        <v>-0.3</v>
      </c>
      <c r="D78" s="33" t="s">
        <v>987</v>
      </c>
      <c r="E78" s="169">
        <v>1</v>
      </c>
      <c r="F78" s="9"/>
      <c r="G78" s="9"/>
      <c r="H78" s="9"/>
    </row>
    <row r="79" spans="1:8" ht="12" customHeight="1">
      <c r="A79" s="6" t="s">
        <v>325</v>
      </c>
      <c r="B79" s="6" t="s">
        <v>448</v>
      </c>
      <c r="C79" s="30">
        <v>-0.2</v>
      </c>
      <c r="D79" s="33" t="s">
        <v>873</v>
      </c>
      <c r="E79" s="169">
        <v>1</v>
      </c>
      <c r="F79" s="9"/>
      <c r="G79" s="9"/>
      <c r="H79" s="9"/>
    </row>
    <row r="80" spans="1:8" ht="12" customHeight="1">
      <c r="A80" s="6" t="s">
        <v>326</v>
      </c>
      <c r="B80" s="6" t="s">
        <v>449</v>
      </c>
      <c r="C80" s="30">
        <v>2.2000000000000002</v>
      </c>
      <c r="D80" s="33" t="s">
        <v>873</v>
      </c>
      <c r="E80" s="169">
        <v>2</v>
      </c>
      <c r="F80" s="9"/>
      <c r="G80" s="9"/>
      <c r="H80" s="9"/>
    </row>
    <row r="81" spans="1:8" ht="12" customHeight="1">
      <c r="A81" s="6" t="s">
        <v>327</v>
      </c>
      <c r="B81" s="6" t="s">
        <v>450</v>
      </c>
      <c r="C81" s="30">
        <v>2.1</v>
      </c>
      <c r="D81" s="33" t="s">
        <v>873</v>
      </c>
      <c r="E81" s="169">
        <v>2</v>
      </c>
      <c r="F81" s="9"/>
      <c r="G81" s="9"/>
      <c r="H81" s="9"/>
    </row>
    <row r="82" spans="1:8" ht="12" customHeight="1">
      <c r="A82" s="6" t="s">
        <v>328</v>
      </c>
      <c r="B82" s="6" t="s">
        <v>451</v>
      </c>
      <c r="C82" s="35">
        <v>1</v>
      </c>
      <c r="D82" s="33" t="s">
        <v>873</v>
      </c>
      <c r="E82" s="169">
        <v>2</v>
      </c>
      <c r="F82" s="9"/>
      <c r="G82" s="9"/>
      <c r="H82" s="9"/>
    </row>
    <row r="83" spans="1:8" ht="12" customHeight="1">
      <c r="A83" s="6" t="s">
        <v>329</v>
      </c>
      <c r="B83" s="6" t="s">
        <v>452</v>
      </c>
      <c r="C83" s="70" t="s">
        <v>245</v>
      </c>
      <c r="D83" s="33" t="s">
        <v>987</v>
      </c>
      <c r="E83" s="70" t="s">
        <v>245</v>
      </c>
      <c r="F83" s="9"/>
      <c r="G83" s="9"/>
      <c r="H83" s="9"/>
    </row>
    <row r="84" spans="1:8" ht="12" customHeight="1">
      <c r="A84" s="6" t="s">
        <v>330</v>
      </c>
      <c r="B84" s="6" t="s">
        <v>453</v>
      </c>
      <c r="C84" s="35">
        <v>-0.1</v>
      </c>
      <c r="D84" s="33" t="s">
        <v>987</v>
      </c>
      <c r="E84" s="169">
        <v>1</v>
      </c>
      <c r="F84" s="9"/>
      <c r="G84" s="9"/>
      <c r="H84" s="9"/>
    </row>
    <row r="85" spans="1:8" ht="12" customHeight="1">
      <c r="A85" s="6" t="s">
        <v>331</v>
      </c>
      <c r="B85" s="6" t="s">
        <v>454</v>
      </c>
      <c r="C85" s="30">
        <v>1.5</v>
      </c>
      <c r="D85" s="33" t="s">
        <v>873</v>
      </c>
      <c r="E85" s="169">
        <v>2</v>
      </c>
      <c r="F85" s="9"/>
      <c r="G85" s="9"/>
      <c r="H85" s="9"/>
    </row>
    <row r="86" spans="1:8" ht="12" customHeight="1">
      <c r="A86" s="6" t="s">
        <v>455</v>
      </c>
      <c r="B86" s="6" t="s">
        <v>456</v>
      </c>
      <c r="C86" s="35">
        <v>8.1</v>
      </c>
      <c r="D86" s="33" t="s">
        <v>873</v>
      </c>
      <c r="E86" s="169">
        <v>3</v>
      </c>
      <c r="F86" s="9"/>
      <c r="G86" s="9"/>
      <c r="H86" s="9"/>
    </row>
    <row r="87" spans="1:8" ht="12" customHeight="1">
      <c r="A87" s="6" t="s">
        <v>457</v>
      </c>
      <c r="B87" s="6" t="s">
        <v>458</v>
      </c>
      <c r="C87" s="35">
        <v>7.8</v>
      </c>
      <c r="D87" s="33" t="s">
        <v>873</v>
      </c>
      <c r="E87" s="169">
        <v>3</v>
      </c>
      <c r="F87" s="9"/>
      <c r="G87" s="9"/>
      <c r="H87" s="9"/>
    </row>
    <row r="88" spans="1:8" ht="12" customHeight="1">
      <c r="A88" s="6" t="s">
        <v>459</v>
      </c>
      <c r="B88" s="6" t="s">
        <v>460</v>
      </c>
      <c r="C88" s="35">
        <v>9</v>
      </c>
      <c r="D88" s="33" t="s">
        <v>873</v>
      </c>
      <c r="E88" s="169">
        <v>3</v>
      </c>
      <c r="F88" s="9"/>
      <c r="G88" s="9"/>
      <c r="H88" s="9"/>
    </row>
    <row r="89" spans="1:8" ht="12" customHeight="1">
      <c r="A89" s="6" t="s">
        <v>461</v>
      </c>
      <c r="B89" s="6" t="s">
        <v>462</v>
      </c>
      <c r="C89" s="35">
        <v>14.1</v>
      </c>
      <c r="D89" s="33" t="s">
        <v>873</v>
      </c>
      <c r="E89" s="169">
        <v>4</v>
      </c>
      <c r="F89" s="9"/>
      <c r="G89" s="9"/>
      <c r="H89" s="9"/>
    </row>
    <row r="90" spans="1:8" ht="12" customHeight="1">
      <c r="A90" s="6" t="s">
        <v>463</v>
      </c>
      <c r="B90" s="6" t="s">
        <v>464</v>
      </c>
      <c r="C90" s="35">
        <v>14.4</v>
      </c>
      <c r="D90" s="33" t="s">
        <v>873</v>
      </c>
      <c r="E90" s="169">
        <v>4</v>
      </c>
      <c r="F90" s="9"/>
      <c r="G90" s="9"/>
      <c r="H90" s="9"/>
    </row>
    <row r="91" spans="1:8" ht="12" customHeight="1">
      <c r="A91" s="6" t="s">
        <v>465</v>
      </c>
      <c r="B91" s="6" t="s">
        <v>466</v>
      </c>
      <c r="C91" s="35">
        <v>11.7</v>
      </c>
      <c r="D91" s="33" t="s">
        <v>987</v>
      </c>
      <c r="E91" s="169">
        <v>4</v>
      </c>
      <c r="F91" s="9"/>
      <c r="G91" s="9"/>
      <c r="H91" s="9"/>
    </row>
    <row r="92" spans="1:8" ht="12" customHeight="1">
      <c r="A92" s="6" t="s">
        <v>467</v>
      </c>
      <c r="B92" s="6" t="s">
        <v>272</v>
      </c>
      <c r="C92" s="35">
        <v>10.1</v>
      </c>
      <c r="D92" s="33" t="s">
        <v>873</v>
      </c>
      <c r="E92" s="169">
        <v>4</v>
      </c>
      <c r="F92" s="9"/>
      <c r="G92" s="9"/>
      <c r="H92" s="9"/>
    </row>
    <row r="93" spans="1:8" ht="12" customHeight="1">
      <c r="A93" s="6" t="s">
        <v>273</v>
      </c>
      <c r="B93" s="6" t="s">
        <v>274</v>
      </c>
      <c r="C93" s="35">
        <v>7.4</v>
      </c>
      <c r="D93" s="33" t="s">
        <v>873</v>
      </c>
      <c r="E93" s="169">
        <v>3</v>
      </c>
      <c r="F93" s="9"/>
      <c r="G93" s="9"/>
      <c r="H93" s="9"/>
    </row>
    <row r="94" spans="1:8" ht="12" customHeight="1">
      <c r="A94" s="6" t="s">
        <v>275</v>
      </c>
      <c r="B94" s="6" t="s">
        <v>276</v>
      </c>
      <c r="C94" s="35">
        <v>10.5</v>
      </c>
      <c r="D94" s="33" t="s">
        <v>873</v>
      </c>
      <c r="E94" s="169">
        <v>4</v>
      </c>
      <c r="F94" s="9"/>
      <c r="G94" s="9"/>
      <c r="H94" s="9"/>
    </row>
    <row r="95" spans="1:8" ht="12" customHeight="1">
      <c r="A95" s="6" t="s">
        <v>277</v>
      </c>
      <c r="B95" s="6" t="s">
        <v>227</v>
      </c>
      <c r="C95" s="35">
        <v>7.4</v>
      </c>
      <c r="D95" s="33" t="s">
        <v>873</v>
      </c>
      <c r="E95" s="169">
        <v>3</v>
      </c>
      <c r="F95" s="9"/>
      <c r="G95" s="9"/>
      <c r="H95" s="9"/>
    </row>
    <row r="96" spans="1:8" ht="12" customHeight="1">
      <c r="A96" s="6" t="s">
        <v>278</v>
      </c>
      <c r="B96" s="6" t="s">
        <v>279</v>
      </c>
      <c r="C96" s="35">
        <v>7.6</v>
      </c>
      <c r="D96" s="33" t="s">
        <v>873</v>
      </c>
      <c r="E96" s="169">
        <v>3</v>
      </c>
      <c r="F96" s="9"/>
      <c r="G96" s="9"/>
      <c r="H96" s="9"/>
    </row>
    <row r="97" spans="1:8" ht="12" customHeight="1">
      <c r="A97" s="6" t="s">
        <v>280</v>
      </c>
      <c r="B97" s="6" t="s">
        <v>210</v>
      </c>
      <c r="C97" s="35">
        <v>8.6999999999999993</v>
      </c>
      <c r="D97" s="33" t="s">
        <v>873</v>
      </c>
      <c r="E97" s="169">
        <v>3</v>
      </c>
      <c r="F97" s="9"/>
      <c r="G97" s="9"/>
      <c r="H97" s="9"/>
    </row>
    <row r="98" spans="1:8" ht="12" customHeight="1">
      <c r="A98" s="6" t="s">
        <v>211</v>
      </c>
      <c r="B98" s="6" t="s">
        <v>212</v>
      </c>
      <c r="C98" s="35">
        <v>9.3000000000000007</v>
      </c>
      <c r="D98" s="33" t="s">
        <v>873</v>
      </c>
      <c r="E98" s="169">
        <v>3</v>
      </c>
      <c r="F98" s="9"/>
      <c r="G98" s="9"/>
      <c r="H98" s="9"/>
    </row>
    <row r="99" spans="1:8" ht="12" customHeight="1">
      <c r="A99" s="6" t="s">
        <v>213</v>
      </c>
      <c r="B99" s="6" t="s">
        <v>214</v>
      </c>
      <c r="C99" s="35">
        <v>8.3000000000000007</v>
      </c>
      <c r="D99" s="33" t="s">
        <v>873</v>
      </c>
      <c r="E99" s="169">
        <v>3</v>
      </c>
      <c r="F99" s="9"/>
      <c r="G99" s="9"/>
      <c r="H99" s="9"/>
    </row>
    <row r="100" spans="1:8" ht="12" customHeight="1">
      <c r="A100" s="6" t="s">
        <v>215</v>
      </c>
      <c r="B100" s="6" t="s">
        <v>216</v>
      </c>
      <c r="C100" s="35">
        <v>7.4</v>
      </c>
      <c r="D100" s="33" t="s">
        <v>873</v>
      </c>
      <c r="E100" s="169">
        <v>3</v>
      </c>
      <c r="F100" s="9"/>
      <c r="G100" s="9"/>
      <c r="H100" s="9"/>
    </row>
    <row r="101" spans="1:8" ht="12" customHeight="1">
      <c r="A101" s="6" t="s">
        <v>217</v>
      </c>
      <c r="B101" s="6" t="s">
        <v>218</v>
      </c>
      <c r="C101" s="35">
        <v>8</v>
      </c>
      <c r="D101" s="33" t="s">
        <v>873</v>
      </c>
      <c r="E101" s="169">
        <v>3</v>
      </c>
      <c r="F101" s="9"/>
      <c r="G101" s="9"/>
      <c r="H101" s="9"/>
    </row>
    <row r="102" spans="1:8" ht="12" customHeight="1">
      <c r="A102" s="6" t="s">
        <v>219</v>
      </c>
      <c r="B102" s="6" t="s">
        <v>228</v>
      </c>
      <c r="C102" s="70" t="s">
        <v>245</v>
      </c>
      <c r="D102" s="33" t="s">
        <v>987</v>
      </c>
      <c r="E102" s="70" t="s">
        <v>245</v>
      </c>
      <c r="F102" s="9"/>
      <c r="G102" s="9"/>
      <c r="H102" s="9"/>
    </row>
    <row r="103" spans="1:8" ht="12" customHeight="1">
      <c r="A103" s="6" t="s">
        <v>220</v>
      </c>
      <c r="B103" s="6" t="s">
        <v>229</v>
      </c>
      <c r="C103" s="35">
        <v>0.6</v>
      </c>
      <c r="D103" s="33" t="s">
        <v>987</v>
      </c>
      <c r="E103" s="169">
        <v>2</v>
      </c>
      <c r="F103" s="9"/>
      <c r="G103" s="9"/>
      <c r="H103" s="9"/>
    </row>
    <row r="104" spans="1:8" ht="12" customHeight="1">
      <c r="A104" s="6" t="s">
        <v>221</v>
      </c>
      <c r="B104" s="6" t="s">
        <v>230</v>
      </c>
      <c r="C104" s="35">
        <v>4.5</v>
      </c>
      <c r="D104" s="33"/>
      <c r="E104" s="169">
        <v>3</v>
      </c>
      <c r="F104" s="9"/>
      <c r="G104" s="9"/>
      <c r="H104" s="9"/>
    </row>
    <row r="105" spans="1:8" ht="12" customHeight="1">
      <c r="A105" s="6" t="s">
        <v>222</v>
      </c>
      <c r="B105" s="6" t="s">
        <v>471</v>
      </c>
      <c r="C105" s="35">
        <v>9</v>
      </c>
      <c r="D105" s="33"/>
      <c r="E105" s="169">
        <v>3</v>
      </c>
      <c r="F105" s="9"/>
      <c r="G105" s="9"/>
      <c r="H105" s="9"/>
    </row>
    <row r="106" spans="1:8" ht="12" customHeight="1">
      <c r="A106" s="6" t="s">
        <v>472</v>
      </c>
      <c r="B106" s="6" t="s">
        <v>473</v>
      </c>
      <c r="C106" s="35">
        <v>14.6</v>
      </c>
      <c r="D106" s="33"/>
      <c r="E106" s="169">
        <v>4</v>
      </c>
      <c r="F106" s="9"/>
      <c r="G106" s="9"/>
      <c r="H106" s="9"/>
    </row>
    <row r="107" spans="1:8" ht="12" customHeight="1">
      <c r="A107" s="6" t="s">
        <v>474</v>
      </c>
      <c r="B107" s="6" t="s">
        <v>475</v>
      </c>
      <c r="C107" s="35">
        <v>12.3</v>
      </c>
      <c r="D107" s="33"/>
      <c r="E107" s="169">
        <v>4</v>
      </c>
      <c r="F107" s="9"/>
      <c r="G107" s="9"/>
      <c r="H107" s="9"/>
    </row>
    <row r="108" spans="1:8" ht="12" customHeight="1">
      <c r="A108" s="6" t="s">
        <v>476</v>
      </c>
      <c r="B108" s="6" t="s">
        <v>477</v>
      </c>
      <c r="C108" s="30">
        <v>13.2</v>
      </c>
      <c r="D108" s="33"/>
      <c r="E108" s="169">
        <v>4</v>
      </c>
      <c r="F108" s="9"/>
      <c r="G108" s="9"/>
      <c r="H108" s="9"/>
    </row>
    <row r="109" spans="1:8" ht="12" customHeight="1">
      <c r="A109" s="6" t="s">
        <v>478</v>
      </c>
      <c r="B109" s="6" t="s">
        <v>231</v>
      </c>
      <c r="C109" s="35">
        <v>14.6</v>
      </c>
      <c r="D109" s="33"/>
      <c r="E109" s="169">
        <v>4</v>
      </c>
      <c r="F109" s="9"/>
      <c r="G109" s="9"/>
      <c r="H109" s="9"/>
    </row>
    <row r="110" spans="1:8" ht="12" customHeight="1">
      <c r="A110" s="6" t="s">
        <v>479</v>
      </c>
      <c r="B110" s="6" t="s">
        <v>480</v>
      </c>
      <c r="C110" s="35">
        <v>14.5</v>
      </c>
      <c r="D110" s="33"/>
      <c r="E110" s="169">
        <v>4</v>
      </c>
      <c r="F110" s="9"/>
      <c r="G110" s="9"/>
      <c r="H110" s="9"/>
    </row>
    <row r="111" spans="1:8" ht="12" customHeight="1">
      <c r="A111" s="6" t="s">
        <v>481</v>
      </c>
      <c r="B111" s="6" t="s">
        <v>482</v>
      </c>
      <c r="C111" s="30">
        <v>11.4</v>
      </c>
      <c r="D111" s="33"/>
      <c r="E111" s="169">
        <v>4</v>
      </c>
      <c r="F111" s="9"/>
      <c r="G111" s="9"/>
      <c r="H111" s="9"/>
    </row>
    <row r="112" spans="1:8" ht="12" customHeight="1">
      <c r="A112" s="6" t="s">
        <v>483</v>
      </c>
      <c r="B112" s="6" t="s">
        <v>484</v>
      </c>
      <c r="C112" s="35">
        <v>13.7</v>
      </c>
      <c r="D112" s="33"/>
      <c r="E112" s="169">
        <v>4</v>
      </c>
      <c r="F112" s="9"/>
      <c r="G112" s="9"/>
      <c r="H112" s="9"/>
    </row>
    <row r="113" spans="1:8" ht="12" customHeight="1">
      <c r="A113" s="6" t="s">
        <v>485</v>
      </c>
      <c r="B113" s="6" t="s">
        <v>486</v>
      </c>
      <c r="C113" s="35">
        <v>15</v>
      </c>
      <c r="D113" s="33"/>
      <c r="E113" s="169">
        <v>4</v>
      </c>
      <c r="F113" s="9"/>
      <c r="G113" s="9"/>
      <c r="H113" s="9"/>
    </row>
    <row r="114" spans="1:8" ht="12" customHeight="1">
      <c r="A114" s="6" t="s">
        <v>487</v>
      </c>
      <c r="B114" s="6" t="s">
        <v>488</v>
      </c>
      <c r="C114" s="35">
        <v>14.4</v>
      </c>
      <c r="D114" s="33"/>
      <c r="E114" s="169">
        <v>4</v>
      </c>
      <c r="F114" s="9"/>
      <c r="G114" s="9"/>
      <c r="H114" s="9"/>
    </row>
    <row r="115" spans="1:8" ht="12" customHeight="1">
      <c r="A115" s="6" t="s">
        <v>489</v>
      </c>
      <c r="B115" s="6" t="s">
        <v>490</v>
      </c>
      <c r="C115" s="35">
        <v>16.3</v>
      </c>
      <c r="D115" s="33"/>
      <c r="E115" s="169">
        <v>4</v>
      </c>
      <c r="F115" s="9"/>
      <c r="G115" s="9"/>
      <c r="H115" s="9"/>
    </row>
    <row r="116" spans="1:8" ht="12" customHeight="1">
      <c r="A116" s="6" t="s">
        <v>491</v>
      </c>
      <c r="B116" s="6" t="s">
        <v>492</v>
      </c>
      <c r="C116" s="35">
        <v>17.7</v>
      </c>
      <c r="D116" s="33"/>
      <c r="E116" s="169">
        <v>4</v>
      </c>
      <c r="F116" s="9"/>
      <c r="G116" s="9"/>
      <c r="H116" s="9"/>
    </row>
    <row r="117" spans="1:8" ht="12" customHeight="1">
      <c r="A117" s="6" t="s">
        <v>493</v>
      </c>
      <c r="B117" s="6" t="s">
        <v>494</v>
      </c>
      <c r="C117" s="35">
        <v>17.3</v>
      </c>
      <c r="D117" s="33"/>
      <c r="E117" s="169">
        <v>4</v>
      </c>
      <c r="F117" s="9"/>
      <c r="G117" s="9"/>
      <c r="H117" s="9"/>
    </row>
    <row r="118" spans="1:8" ht="12" customHeight="1">
      <c r="A118" s="6" t="s">
        <v>495</v>
      </c>
      <c r="B118" s="6" t="s">
        <v>496</v>
      </c>
      <c r="C118" s="35">
        <v>13</v>
      </c>
      <c r="D118" s="33"/>
      <c r="E118" s="169">
        <v>4</v>
      </c>
      <c r="F118" s="9"/>
      <c r="G118" s="9"/>
      <c r="H118" s="9"/>
    </row>
    <row r="119" spans="1:8" ht="12" customHeight="1">
      <c r="A119" s="6" t="s">
        <v>497</v>
      </c>
      <c r="B119" s="6" t="s">
        <v>498</v>
      </c>
      <c r="C119" s="35">
        <v>13.9</v>
      </c>
      <c r="D119" s="33"/>
      <c r="E119" s="169">
        <v>4</v>
      </c>
      <c r="F119" s="9"/>
      <c r="G119" s="9"/>
      <c r="H119" s="9"/>
    </row>
    <row r="120" spans="1:8" ht="12" customHeight="1">
      <c r="A120" s="6" t="s">
        <v>499</v>
      </c>
      <c r="B120" s="6" t="s">
        <v>500</v>
      </c>
      <c r="C120" s="35">
        <v>14.5</v>
      </c>
      <c r="D120" s="33"/>
      <c r="E120" s="169">
        <v>4</v>
      </c>
      <c r="F120" s="9"/>
      <c r="G120" s="9"/>
      <c r="H120" s="9"/>
    </row>
    <row r="121" spans="1:8" ht="12" customHeight="1">
      <c r="A121" s="6" t="s">
        <v>501</v>
      </c>
      <c r="B121" s="6" t="s">
        <v>502</v>
      </c>
      <c r="C121" s="35">
        <v>12.6</v>
      </c>
      <c r="D121" s="33"/>
      <c r="E121" s="169">
        <v>4</v>
      </c>
      <c r="F121" s="9"/>
      <c r="G121" s="9"/>
      <c r="H121" s="9"/>
    </row>
    <row r="122" spans="1:8" ht="12" customHeight="1">
      <c r="A122" s="6" t="s">
        <v>503</v>
      </c>
      <c r="B122" s="6" t="s">
        <v>504</v>
      </c>
      <c r="C122" s="35">
        <v>16.399999999999999</v>
      </c>
      <c r="D122" s="33"/>
      <c r="E122" s="169">
        <v>4</v>
      </c>
      <c r="F122" s="9"/>
      <c r="G122" s="9"/>
      <c r="H122" s="9"/>
    </row>
    <row r="123" spans="1:8" ht="12" customHeight="1">
      <c r="A123" s="6" t="s">
        <v>505</v>
      </c>
      <c r="B123" s="6" t="s">
        <v>506</v>
      </c>
      <c r="C123" s="35">
        <v>13.7</v>
      </c>
      <c r="D123" s="33"/>
      <c r="E123" s="169">
        <v>4</v>
      </c>
      <c r="F123" s="9"/>
      <c r="G123" s="9"/>
      <c r="H123" s="9"/>
    </row>
    <row r="124" spans="1:8" ht="12" customHeight="1">
      <c r="A124" s="6" t="s">
        <v>507</v>
      </c>
      <c r="B124" s="6" t="s">
        <v>508</v>
      </c>
      <c r="C124" s="35">
        <v>15.2</v>
      </c>
      <c r="D124" s="33"/>
      <c r="E124" s="169">
        <v>4</v>
      </c>
      <c r="F124" s="9"/>
      <c r="G124" s="9"/>
      <c r="H124" s="9"/>
    </row>
    <row r="125" spans="1:8" ht="12" customHeight="1">
      <c r="A125" s="6" t="s">
        <v>509</v>
      </c>
      <c r="B125" s="6" t="s">
        <v>510</v>
      </c>
      <c r="C125" s="35">
        <v>13.6</v>
      </c>
      <c r="D125" s="33"/>
      <c r="E125" s="169">
        <v>4</v>
      </c>
      <c r="F125" s="9"/>
      <c r="G125" s="9"/>
      <c r="H125" s="9"/>
    </row>
    <row r="126" spans="1:8" ht="12" customHeight="1">
      <c r="A126" s="6" t="s">
        <v>511</v>
      </c>
      <c r="B126" s="6" t="s">
        <v>512</v>
      </c>
      <c r="C126" s="35">
        <v>6.6</v>
      </c>
      <c r="D126" s="33" t="s">
        <v>987</v>
      </c>
      <c r="E126" s="169">
        <v>3</v>
      </c>
      <c r="F126" s="9"/>
      <c r="G126" s="9"/>
      <c r="H126" s="9"/>
    </row>
    <row r="127" spans="1:8" ht="12" customHeight="1">
      <c r="A127" s="6" t="s">
        <v>513</v>
      </c>
      <c r="B127" s="6" t="s">
        <v>232</v>
      </c>
      <c r="C127" s="35">
        <v>3.6</v>
      </c>
      <c r="D127" s="33" t="s">
        <v>873</v>
      </c>
      <c r="E127" s="169">
        <v>3</v>
      </c>
      <c r="F127" s="9">
        <v>2013</v>
      </c>
      <c r="G127" s="9"/>
      <c r="H127" s="9"/>
    </row>
    <row r="128" spans="1:8" ht="12" customHeight="1">
      <c r="A128" s="6" t="s">
        <v>514</v>
      </c>
      <c r="B128" s="6" t="s">
        <v>233</v>
      </c>
      <c r="C128" s="35">
        <v>6</v>
      </c>
      <c r="D128" s="33" t="s">
        <v>873</v>
      </c>
      <c r="E128" s="169">
        <v>3</v>
      </c>
      <c r="F128" s="9">
        <v>2013</v>
      </c>
      <c r="G128" s="9"/>
      <c r="H128" s="9"/>
    </row>
    <row r="129" spans="1:8" ht="12" customHeight="1">
      <c r="A129" s="6" t="s">
        <v>515</v>
      </c>
      <c r="B129" s="6" t="s">
        <v>234</v>
      </c>
      <c r="C129" s="30">
        <v>1.9</v>
      </c>
      <c r="D129" s="33" t="s">
        <v>873</v>
      </c>
      <c r="E129" s="169">
        <v>2</v>
      </c>
      <c r="F129" s="9">
        <v>2013</v>
      </c>
      <c r="G129" s="9"/>
      <c r="H129" s="9"/>
    </row>
    <row r="130" spans="1:8" ht="12" customHeight="1">
      <c r="A130" s="6" t="s">
        <v>516</v>
      </c>
      <c r="B130" s="6" t="s">
        <v>235</v>
      </c>
      <c r="C130" s="30">
        <v>6.3</v>
      </c>
      <c r="D130" s="33" t="s">
        <v>873</v>
      </c>
      <c r="E130" s="169">
        <v>3</v>
      </c>
      <c r="F130" s="9">
        <v>2013</v>
      </c>
      <c r="G130" s="9"/>
      <c r="H130" s="9"/>
    </row>
    <row r="131" spans="1:8" ht="12" customHeight="1">
      <c r="A131" s="6" t="s">
        <v>640</v>
      </c>
      <c r="B131" s="6" t="s">
        <v>641</v>
      </c>
      <c r="C131" s="30">
        <v>1</v>
      </c>
      <c r="D131" s="33" t="s">
        <v>987</v>
      </c>
      <c r="E131" s="169">
        <v>2</v>
      </c>
      <c r="F131" s="9"/>
      <c r="G131" s="9"/>
      <c r="H131" s="9"/>
    </row>
    <row r="132" spans="1:8" ht="12" customHeight="1">
      <c r="A132" s="6" t="s">
        <v>642</v>
      </c>
      <c r="B132" s="6" t="s">
        <v>643</v>
      </c>
      <c r="C132" s="35">
        <v>1</v>
      </c>
      <c r="D132" s="33" t="s">
        <v>873</v>
      </c>
      <c r="E132" s="169">
        <v>2</v>
      </c>
      <c r="F132" s="9"/>
      <c r="G132" s="9"/>
      <c r="H132" s="9"/>
    </row>
    <row r="133" spans="1:8" ht="12" customHeight="1">
      <c r="A133" s="6" t="s">
        <v>517</v>
      </c>
      <c r="B133" s="6" t="s">
        <v>518</v>
      </c>
      <c r="C133" s="35">
        <v>12.2</v>
      </c>
      <c r="D133" s="33" t="s">
        <v>873</v>
      </c>
      <c r="E133" s="169">
        <v>4</v>
      </c>
      <c r="F133" s="9"/>
      <c r="G133" s="9"/>
      <c r="H133" s="9"/>
    </row>
    <row r="134" spans="1:8" ht="12" customHeight="1">
      <c r="A134" s="6" t="s">
        <v>519</v>
      </c>
      <c r="B134" s="6" t="s">
        <v>520</v>
      </c>
      <c r="C134" s="35">
        <v>12.3</v>
      </c>
      <c r="D134" s="33" t="s">
        <v>987</v>
      </c>
      <c r="E134" s="169">
        <v>4</v>
      </c>
      <c r="F134" s="9"/>
      <c r="G134" s="9"/>
      <c r="H134" s="9"/>
    </row>
    <row r="135" spans="1:8" ht="12" customHeight="1">
      <c r="A135" s="6" t="s">
        <v>521</v>
      </c>
      <c r="B135" s="6" t="s">
        <v>522</v>
      </c>
      <c r="C135" s="35">
        <v>13</v>
      </c>
      <c r="D135" s="33" t="s">
        <v>873</v>
      </c>
      <c r="E135" s="169">
        <v>4</v>
      </c>
      <c r="F135" s="9"/>
      <c r="G135" s="9"/>
      <c r="H135" s="9"/>
    </row>
    <row r="136" spans="1:8" ht="12" customHeight="1">
      <c r="A136" s="6" t="s">
        <v>523</v>
      </c>
      <c r="B136" s="6" t="s">
        <v>524</v>
      </c>
      <c r="C136" s="35">
        <v>13.2</v>
      </c>
      <c r="D136" s="33" t="s">
        <v>873</v>
      </c>
      <c r="E136" s="169">
        <v>4</v>
      </c>
      <c r="F136" s="9"/>
      <c r="G136" s="9"/>
      <c r="H136" s="9"/>
    </row>
    <row r="137" spans="1:8" ht="12" customHeight="1">
      <c r="A137" s="6" t="s">
        <v>532</v>
      </c>
      <c r="B137" s="6" t="s">
        <v>533</v>
      </c>
      <c r="C137" s="35">
        <v>9.1999999999999993</v>
      </c>
      <c r="D137" s="33" t="s">
        <v>873</v>
      </c>
      <c r="E137" s="169">
        <v>3</v>
      </c>
      <c r="F137" s="9"/>
      <c r="G137" s="9"/>
      <c r="H137" s="9"/>
    </row>
    <row r="138" spans="1:8" ht="12" customHeight="1">
      <c r="A138" s="6" t="s">
        <v>534</v>
      </c>
      <c r="B138" s="6" t="s">
        <v>535</v>
      </c>
      <c r="C138" s="35">
        <v>6.5</v>
      </c>
      <c r="D138" s="33" t="s">
        <v>873</v>
      </c>
      <c r="E138" s="169">
        <v>3</v>
      </c>
      <c r="F138" s="9"/>
      <c r="G138" s="9"/>
      <c r="H138" s="9"/>
    </row>
    <row r="139" spans="1:8" ht="12" customHeight="1">
      <c r="A139" s="6" t="s">
        <v>536</v>
      </c>
      <c r="B139" s="6" t="s">
        <v>537</v>
      </c>
      <c r="C139" s="35">
        <v>2.9</v>
      </c>
      <c r="D139" s="33" t="s">
        <v>873</v>
      </c>
      <c r="E139" s="169">
        <v>2</v>
      </c>
      <c r="F139" s="9"/>
      <c r="G139" s="9"/>
      <c r="H139" s="9"/>
    </row>
    <row r="140" spans="1:8" ht="12" customHeight="1">
      <c r="A140" s="6" t="s">
        <v>538</v>
      </c>
      <c r="B140" s="6" t="s">
        <v>539</v>
      </c>
      <c r="C140" s="35">
        <v>4</v>
      </c>
      <c r="D140" s="33" t="s">
        <v>873</v>
      </c>
      <c r="E140" s="169">
        <v>3</v>
      </c>
      <c r="F140" s="9"/>
      <c r="G140" s="9"/>
      <c r="H140" s="9"/>
    </row>
    <row r="141" spans="1:8" ht="12" customHeight="1">
      <c r="A141" s="6" t="s">
        <v>540</v>
      </c>
      <c r="B141" s="6" t="s">
        <v>541</v>
      </c>
      <c r="C141" s="35">
        <v>4.2</v>
      </c>
      <c r="D141" s="33" t="s">
        <v>873</v>
      </c>
      <c r="E141" s="169">
        <v>3</v>
      </c>
      <c r="F141" s="9"/>
      <c r="G141" s="9"/>
      <c r="H141" s="9"/>
    </row>
    <row r="142" spans="1:8" ht="12" customHeight="1">
      <c r="A142" s="6" t="s">
        <v>542</v>
      </c>
      <c r="B142" s="6" t="s">
        <v>543</v>
      </c>
      <c r="C142" s="35">
        <v>2.1</v>
      </c>
      <c r="D142" s="33" t="s">
        <v>873</v>
      </c>
      <c r="E142" s="169">
        <v>2</v>
      </c>
      <c r="F142" s="9"/>
      <c r="G142" s="9"/>
      <c r="H142" s="9"/>
    </row>
    <row r="143" spans="1:8" ht="12" customHeight="1">
      <c r="A143" s="6" t="s">
        <v>544</v>
      </c>
      <c r="B143" s="6" t="s">
        <v>545</v>
      </c>
      <c r="C143" s="35">
        <v>3.1</v>
      </c>
      <c r="D143" s="33" t="s">
        <v>873</v>
      </c>
      <c r="E143" s="169">
        <v>3</v>
      </c>
      <c r="F143" s="9"/>
      <c r="G143" s="9"/>
      <c r="H143" s="9"/>
    </row>
    <row r="144" spans="1:8" ht="12" customHeight="1">
      <c r="A144" s="6" t="s">
        <v>546</v>
      </c>
      <c r="B144" s="6" t="s">
        <v>547</v>
      </c>
      <c r="C144" s="35">
        <v>9.8000000000000007</v>
      </c>
      <c r="D144" s="33" t="s">
        <v>873</v>
      </c>
      <c r="E144" s="169">
        <v>3</v>
      </c>
      <c r="F144" s="9"/>
      <c r="G144" s="9"/>
      <c r="H144" s="9"/>
    </row>
    <row r="145" spans="1:8" ht="12" customHeight="1">
      <c r="A145" s="6" t="s">
        <v>332</v>
      </c>
      <c r="B145" s="6" t="s">
        <v>341</v>
      </c>
      <c r="C145" s="35">
        <v>24.1</v>
      </c>
      <c r="D145" s="33" t="s">
        <v>873</v>
      </c>
      <c r="E145" s="169">
        <v>5</v>
      </c>
      <c r="F145" s="9"/>
      <c r="G145" s="9"/>
      <c r="H145" s="9"/>
    </row>
    <row r="146" spans="1:8" ht="12" customHeight="1">
      <c r="A146" s="6" t="s">
        <v>333</v>
      </c>
      <c r="B146" s="6" t="s">
        <v>342</v>
      </c>
      <c r="C146" s="35">
        <v>19.2</v>
      </c>
      <c r="D146" s="33" t="s">
        <v>873</v>
      </c>
      <c r="E146" s="169">
        <v>4</v>
      </c>
      <c r="F146" s="9"/>
      <c r="G146" s="9"/>
      <c r="H146" s="9"/>
    </row>
    <row r="147" spans="1:8" ht="12" customHeight="1">
      <c r="A147" s="6" t="s">
        <v>334</v>
      </c>
      <c r="B147" s="6" t="s">
        <v>525</v>
      </c>
      <c r="C147" s="35">
        <v>14.3</v>
      </c>
      <c r="D147" s="33" t="s">
        <v>873</v>
      </c>
      <c r="E147" s="169">
        <v>4</v>
      </c>
      <c r="F147" s="9"/>
      <c r="G147" s="9"/>
      <c r="H147" s="9"/>
    </row>
    <row r="148" spans="1:8" ht="12" customHeight="1">
      <c r="A148" s="6" t="s">
        <v>335</v>
      </c>
      <c r="B148" s="6" t="s">
        <v>526</v>
      </c>
      <c r="C148" s="35">
        <v>15.4</v>
      </c>
      <c r="D148" s="33" t="s">
        <v>873</v>
      </c>
      <c r="E148" s="169">
        <v>4</v>
      </c>
      <c r="F148" s="9"/>
      <c r="G148" s="9"/>
      <c r="H148" s="9"/>
    </row>
    <row r="149" spans="1:8" ht="12" customHeight="1">
      <c r="A149" s="6" t="s">
        <v>336</v>
      </c>
      <c r="B149" s="6" t="s">
        <v>527</v>
      </c>
      <c r="C149" s="35">
        <v>12.3</v>
      </c>
      <c r="D149" s="33" t="s">
        <v>873</v>
      </c>
      <c r="E149" s="169">
        <v>4</v>
      </c>
      <c r="F149" s="9"/>
      <c r="G149" s="9"/>
      <c r="H149" s="9"/>
    </row>
    <row r="150" spans="1:8" ht="12" customHeight="1">
      <c r="A150" s="6" t="s">
        <v>337</v>
      </c>
      <c r="B150" s="6" t="s">
        <v>528</v>
      </c>
      <c r="C150" s="35">
        <v>11.7</v>
      </c>
      <c r="D150" s="33" t="s">
        <v>873</v>
      </c>
      <c r="E150" s="169">
        <v>4</v>
      </c>
      <c r="F150" s="9"/>
      <c r="G150" s="9"/>
      <c r="H150" s="9"/>
    </row>
    <row r="151" spans="1:8" ht="12" customHeight="1">
      <c r="A151" s="6" t="s">
        <v>338</v>
      </c>
      <c r="B151" s="6" t="s">
        <v>529</v>
      </c>
      <c r="C151" s="35">
        <v>12.9</v>
      </c>
      <c r="D151" s="33" t="s">
        <v>873</v>
      </c>
      <c r="E151" s="169">
        <v>4</v>
      </c>
      <c r="F151" s="9"/>
      <c r="G151" s="9"/>
      <c r="H151" s="9"/>
    </row>
    <row r="152" spans="1:8" ht="12" customHeight="1">
      <c r="A152" s="6" t="s">
        <v>339</v>
      </c>
      <c r="B152" s="6" t="s">
        <v>530</v>
      </c>
      <c r="C152" s="35">
        <v>11.9</v>
      </c>
      <c r="D152" s="33" t="s">
        <v>873</v>
      </c>
      <c r="E152" s="169">
        <v>4</v>
      </c>
      <c r="F152" s="9"/>
      <c r="G152" s="9"/>
      <c r="H152" s="9"/>
    </row>
    <row r="153" spans="1:8" ht="12" customHeight="1">
      <c r="A153" s="6" t="s">
        <v>340</v>
      </c>
      <c r="B153" s="6" t="s">
        <v>531</v>
      </c>
      <c r="C153" s="35">
        <v>10.3</v>
      </c>
      <c r="D153" s="33" t="s">
        <v>873</v>
      </c>
      <c r="E153" s="169">
        <v>4</v>
      </c>
      <c r="F153" s="9"/>
      <c r="G153" s="9"/>
      <c r="H153" s="9"/>
    </row>
    <row r="154" spans="1:8" ht="12" customHeight="1">
      <c r="A154" s="6" t="s">
        <v>548</v>
      </c>
      <c r="B154" s="6" t="s">
        <v>285</v>
      </c>
      <c r="C154" s="35">
        <v>2.6</v>
      </c>
      <c r="D154" s="33" t="s">
        <v>873</v>
      </c>
      <c r="E154" s="169">
        <v>2</v>
      </c>
      <c r="F154" s="9"/>
      <c r="G154" s="9"/>
      <c r="H154" s="9"/>
    </row>
    <row r="155" spans="1:8" ht="12" customHeight="1">
      <c r="A155" s="6" t="s">
        <v>549</v>
      </c>
      <c r="B155" s="6" t="s">
        <v>284</v>
      </c>
      <c r="C155" s="35">
        <v>2.8</v>
      </c>
      <c r="D155" s="33" t="s">
        <v>873</v>
      </c>
      <c r="E155" s="169">
        <v>2</v>
      </c>
      <c r="F155" s="9"/>
      <c r="G155" s="9"/>
      <c r="H155" s="9"/>
    </row>
    <row r="156" spans="1:8" ht="12" customHeight="1">
      <c r="A156" s="14" t="s">
        <v>550</v>
      </c>
      <c r="B156" s="6" t="s">
        <v>283</v>
      </c>
      <c r="C156" s="35">
        <v>2.6</v>
      </c>
      <c r="D156" s="33" t="s">
        <v>873</v>
      </c>
      <c r="E156" s="169">
        <v>2</v>
      </c>
      <c r="F156" s="9"/>
      <c r="G156" s="9"/>
      <c r="H156" s="9"/>
    </row>
    <row r="157" spans="1:8" ht="12" customHeight="1">
      <c r="A157" s="14" t="s">
        <v>551</v>
      </c>
      <c r="B157" s="14" t="s">
        <v>552</v>
      </c>
      <c r="C157" s="35">
        <v>17.7</v>
      </c>
      <c r="D157" s="33" t="s">
        <v>873</v>
      </c>
      <c r="E157" s="169">
        <v>4</v>
      </c>
      <c r="F157" s="8"/>
      <c r="G157" s="8"/>
      <c r="H157" s="9"/>
    </row>
    <row r="158" spans="1:8" ht="12" customHeight="1">
      <c r="A158" s="14" t="s">
        <v>553</v>
      </c>
      <c r="B158" s="14" t="s">
        <v>554</v>
      </c>
      <c r="C158" s="35">
        <v>2.2000000000000002</v>
      </c>
      <c r="D158" s="33" t="s">
        <v>873</v>
      </c>
      <c r="E158" s="169">
        <v>2</v>
      </c>
      <c r="F158" s="8"/>
      <c r="G158" s="8"/>
      <c r="H158" s="8"/>
    </row>
    <row r="159" spans="1:8" ht="12" customHeight="1">
      <c r="A159" s="6" t="s">
        <v>555</v>
      </c>
      <c r="B159" s="6" t="s">
        <v>556</v>
      </c>
      <c r="C159" s="35">
        <v>1.2</v>
      </c>
      <c r="D159" s="33" t="s">
        <v>873</v>
      </c>
      <c r="E159" s="169">
        <v>2</v>
      </c>
      <c r="F159" s="8"/>
      <c r="G159" s="8"/>
      <c r="H159" s="8"/>
    </row>
    <row r="160" spans="1:8" ht="12" customHeight="1">
      <c r="A160" s="14" t="s">
        <v>557</v>
      </c>
      <c r="B160" s="14" t="s">
        <v>558</v>
      </c>
      <c r="C160" s="35">
        <v>1.3</v>
      </c>
      <c r="D160" s="33" t="s">
        <v>873</v>
      </c>
      <c r="E160" s="169">
        <v>2</v>
      </c>
      <c r="F160" s="8"/>
      <c r="G160" s="8"/>
      <c r="H160" s="8"/>
    </row>
    <row r="161" spans="1:8" ht="12" customHeight="1">
      <c r="A161" s="14" t="s">
        <v>559</v>
      </c>
      <c r="B161" s="14" t="s">
        <v>560</v>
      </c>
      <c r="C161" s="35">
        <v>2.2999999999999998</v>
      </c>
      <c r="D161" s="33" t="s">
        <v>873</v>
      </c>
      <c r="E161" s="169">
        <v>2</v>
      </c>
      <c r="F161" s="8"/>
      <c r="G161" s="8"/>
      <c r="H161" s="8"/>
    </row>
    <row r="162" spans="1:8" ht="12" customHeight="1">
      <c r="A162" s="14" t="s">
        <v>561</v>
      </c>
      <c r="B162" s="14" t="s">
        <v>562</v>
      </c>
      <c r="C162" s="35">
        <v>1.2</v>
      </c>
      <c r="D162" s="33" t="s">
        <v>873</v>
      </c>
      <c r="E162" s="169">
        <v>2</v>
      </c>
      <c r="F162" s="8"/>
      <c r="G162" s="8"/>
      <c r="H162" s="8"/>
    </row>
    <row r="163" spans="1:8" ht="12" customHeight="1">
      <c r="A163" s="14" t="s">
        <v>563</v>
      </c>
      <c r="B163" s="14" t="s">
        <v>564</v>
      </c>
      <c r="C163" s="35">
        <v>1.6</v>
      </c>
      <c r="D163" s="33" t="s">
        <v>873</v>
      </c>
      <c r="E163" s="169">
        <v>2</v>
      </c>
      <c r="F163" s="8"/>
      <c r="G163" s="8"/>
      <c r="H163" s="8"/>
    </row>
    <row r="164" spans="1:8" ht="12" customHeight="1">
      <c r="A164" s="14" t="s">
        <v>565</v>
      </c>
      <c r="B164" s="14" t="s">
        <v>566</v>
      </c>
      <c r="C164" s="30">
        <v>2.1</v>
      </c>
      <c r="D164" s="33" t="s">
        <v>873</v>
      </c>
      <c r="E164" s="169">
        <v>2</v>
      </c>
      <c r="F164" s="8"/>
      <c r="G164" s="8"/>
      <c r="H164" s="8"/>
    </row>
    <row r="165" spans="1:8" ht="12" customHeight="1">
      <c r="A165" s="14" t="s">
        <v>567</v>
      </c>
      <c r="B165" s="14" t="s">
        <v>568</v>
      </c>
      <c r="C165" s="35">
        <v>8</v>
      </c>
      <c r="D165" s="33" t="s">
        <v>873</v>
      </c>
      <c r="E165" s="169">
        <v>3</v>
      </c>
      <c r="F165" s="8"/>
      <c r="G165" s="8"/>
      <c r="H165" s="8"/>
    </row>
    <row r="166" spans="1:8" ht="12" customHeight="1">
      <c r="A166" s="14" t="s">
        <v>569</v>
      </c>
      <c r="B166" s="14" t="s">
        <v>0</v>
      </c>
      <c r="C166" s="35">
        <v>29.2</v>
      </c>
      <c r="D166" s="33" t="s">
        <v>873</v>
      </c>
      <c r="E166" s="169">
        <v>5</v>
      </c>
      <c r="F166" s="8"/>
      <c r="G166" s="8"/>
      <c r="H166" s="8"/>
    </row>
    <row r="167" spans="1:8" ht="12" customHeight="1">
      <c r="A167" s="14" t="s">
        <v>1</v>
      </c>
      <c r="B167" s="14" t="s">
        <v>2</v>
      </c>
      <c r="C167" s="30">
        <v>35.4</v>
      </c>
      <c r="D167" s="33" t="s">
        <v>873</v>
      </c>
      <c r="E167" s="169">
        <v>6</v>
      </c>
      <c r="F167" s="8"/>
      <c r="G167" s="8"/>
      <c r="H167" s="8"/>
    </row>
    <row r="168" spans="1:8" ht="12" customHeight="1">
      <c r="A168" s="6" t="s">
        <v>3</v>
      </c>
      <c r="B168" s="6" t="s">
        <v>4</v>
      </c>
      <c r="C168" s="35">
        <v>35.299999999999997</v>
      </c>
      <c r="D168" s="33" t="s">
        <v>873</v>
      </c>
      <c r="E168" s="169">
        <v>6</v>
      </c>
      <c r="F168" s="8"/>
      <c r="G168" s="8"/>
      <c r="H168" s="8"/>
    </row>
    <row r="169" spans="1:8" ht="12" customHeight="1">
      <c r="A169" s="6" t="s">
        <v>5</v>
      </c>
      <c r="B169" s="6" t="s">
        <v>6</v>
      </c>
      <c r="C169" s="35">
        <v>35.4</v>
      </c>
      <c r="D169" s="33" t="s">
        <v>873</v>
      </c>
      <c r="E169" s="169">
        <v>6</v>
      </c>
      <c r="F169" s="8"/>
      <c r="G169" s="8"/>
      <c r="H169" s="8"/>
    </row>
    <row r="170" spans="1:8" ht="12" customHeight="1">
      <c r="A170" s="6" t="s">
        <v>7</v>
      </c>
      <c r="B170" s="6" t="s">
        <v>8</v>
      </c>
      <c r="C170" s="35">
        <v>34.4</v>
      </c>
      <c r="D170" s="33" t="s">
        <v>873</v>
      </c>
      <c r="E170" s="169">
        <v>6</v>
      </c>
      <c r="F170" s="8"/>
      <c r="G170" s="8"/>
      <c r="H170" s="8"/>
    </row>
    <row r="171" spans="1:8" ht="12" customHeight="1">
      <c r="A171" s="6" t="s">
        <v>9</v>
      </c>
      <c r="B171" s="6" t="s">
        <v>10</v>
      </c>
      <c r="C171" s="35">
        <v>30.7</v>
      </c>
      <c r="D171" s="33" t="s">
        <v>873</v>
      </c>
      <c r="E171" s="169">
        <v>6</v>
      </c>
      <c r="F171" s="8"/>
      <c r="G171" s="8"/>
      <c r="H171" s="8"/>
    </row>
    <row r="172" spans="1:8" ht="12" customHeight="1">
      <c r="A172" s="6" t="s">
        <v>11</v>
      </c>
      <c r="B172" s="6" t="s">
        <v>12</v>
      </c>
      <c r="C172" s="35">
        <v>30.3</v>
      </c>
      <c r="D172" s="33" t="s">
        <v>873</v>
      </c>
      <c r="E172" s="169">
        <v>6</v>
      </c>
      <c r="F172" s="8"/>
      <c r="G172" s="8"/>
      <c r="H172" s="8"/>
    </row>
    <row r="173" spans="1:8" ht="12" customHeight="1">
      <c r="A173" s="6" t="s">
        <v>13</v>
      </c>
      <c r="B173" s="6" t="s">
        <v>14</v>
      </c>
      <c r="C173" s="35">
        <v>26.4</v>
      </c>
      <c r="D173" s="33" t="s">
        <v>873</v>
      </c>
      <c r="E173" s="169">
        <v>5</v>
      </c>
      <c r="F173" s="8"/>
      <c r="G173" s="8"/>
      <c r="H173" s="8"/>
    </row>
    <row r="174" spans="1:8" ht="12" customHeight="1">
      <c r="A174" s="6" t="s">
        <v>15</v>
      </c>
      <c r="B174" s="6" t="s">
        <v>16</v>
      </c>
      <c r="C174" s="35">
        <v>28.2</v>
      </c>
      <c r="D174" s="33" t="s">
        <v>873</v>
      </c>
      <c r="E174" s="169">
        <v>5</v>
      </c>
      <c r="F174" s="8"/>
      <c r="G174" s="8"/>
      <c r="H174" s="8"/>
    </row>
    <row r="175" spans="1:8" ht="12" customHeight="1">
      <c r="A175" s="6" t="s">
        <v>17</v>
      </c>
      <c r="B175" s="6" t="s">
        <v>18</v>
      </c>
      <c r="C175" s="35">
        <v>38.5</v>
      </c>
      <c r="D175" s="33" t="s">
        <v>873</v>
      </c>
      <c r="E175" s="169">
        <v>6</v>
      </c>
      <c r="F175" s="8"/>
      <c r="G175" s="8"/>
      <c r="H175" s="8"/>
    </row>
    <row r="176" spans="1:8" ht="12" customHeight="1">
      <c r="A176" s="6" t="s">
        <v>19</v>
      </c>
      <c r="B176" s="6" t="s">
        <v>20</v>
      </c>
      <c r="C176" s="35">
        <v>33.200000000000003</v>
      </c>
      <c r="D176" s="33" t="s">
        <v>873</v>
      </c>
      <c r="E176" s="169">
        <v>6</v>
      </c>
      <c r="F176" s="8"/>
      <c r="G176" s="8"/>
      <c r="H176" s="8"/>
    </row>
    <row r="177" spans="1:8" ht="12" customHeight="1">
      <c r="A177" s="6" t="s">
        <v>21</v>
      </c>
      <c r="B177" s="6" t="s">
        <v>22</v>
      </c>
      <c r="C177" s="35">
        <v>29.2</v>
      </c>
      <c r="D177" s="33" t="s">
        <v>873</v>
      </c>
      <c r="E177" s="169">
        <v>5</v>
      </c>
      <c r="F177" s="8"/>
      <c r="G177" s="8"/>
      <c r="H177" s="8"/>
    </row>
    <row r="178" spans="1:8" ht="12" customHeight="1">
      <c r="A178" s="6" t="s">
        <v>23</v>
      </c>
      <c r="B178" s="6" t="s">
        <v>24</v>
      </c>
      <c r="C178" s="35">
        <v>22.4</v>
      </c>
      <c r="D178" s="33" t="s">
        <v>987</v>
      </c>
      <c r="E178" s="169">
        <v>5</v>
      </c>
      <c r="F178" s="8"/>
      <c r="G178" s="8"/>
      <c r="H178" s="8"/>
    </row>
    <row r="179" spans="1:8" ht="12" customHeight="1">
      <c r="A179" s="6" t="s">
        <v>25</v>
      </c>
      <c r="B179" s="6" t="s">
        <v>26</v>
      </c>
      <c r="C179" s="35">
        <v>24.1</v>
      </c>
      <c r="D179" s="33" t="s">
        <v>873</v>
      </c>
      <c r="E179" s="169">
        <v>5</v>
      </c>
      <c r="F179" s="8"/>
      <c r="G179" s="8"/>
      <c r="H179" s="8"/>
    </row>
    <row r="180" spans="1:8" ht="12" customHeight="1">
      <c r="A180" s="6" t="s">
        <v>27</v>
      </c>
      <c r="B180" s="6" t="s">
        <v>28</v>
      </c>
      <c r="C180" s="35">
        <v>14.2</v>
      </c>
      <c r="D180" s="33" t="s">
        <v>873</v>
      </c>
      <c r="E180" s="169">
        <v>4</v>
      </c>
      <c r="F180" s="8"/>
      <c r="G180" s="8"/>
      <c r="H180" s="8"/>
    </row>
    <row r="181" spans="1:8" ht="12" customHeight="1">
      <c r="A181" s="6" t="s">
        <v>29</v>
      </c>
      <c r="B181" s="6" t="s">
        <v>30</v>
      </c>
      <c r="C181" s="35">
        <v>25</v>
      </c>
      <c r="D181" s="33" t="s">
        <v>873</v>
      </c>
      <c r="E181" s="169">
        <v>5</v>
      </c>
      <c r="F181" s="8"/>
      <c r="G181" s="8"/>
      <c r="H181" s="8"/>
    </row>
    <row r="182" spans="1:8" ht="12" customHeight="1">
      <c r="A182" s="6" t="s">
        <v>31</v>
      </c>
      <c r="B182" s="6" t="s">
        <v>32</v>
      </c>
      <c r="C182" s="35">
        <v>25.2</v>
      </c>
      <c r="D182" s="33" t="s">
        <v>873</v>
      </c>
      <c r="E182" s="169">
        <v>5</v>
      </c>
      <c r="F182" s="8"/>
      <c r="G182" s="8"/>
      <c r="H182" s="8"/>
    </row>
    <row r="183" spans="1:8" ht="12" customHeight="1">
      <c r="A183" s="6" t="s">
        <v>33</v>
      </c>
      <c r="B183" s="6" t="s">
        <v>34</v>
      </c>
      <c r="C183" s="35">
        <v>27.3</v>
      </c>
      <c r="D183" s="33" t="s">
        <v>873</v>
      </c>
      <c r="E183" s="169">
        <v>5</v>
      </c>
      <c r="F183" s="8"/>
      <c r="G183" s="8"/>
      <c r="H183" s="8"/>
    </row>
    <row r="184" spans="1:8" ht="12" customHeight="1">
      <c r="A184" s="6" t="s">
        <v>35</v>
      </c>
      <c r="B184" s="6" t="s">
        <v>36</v>
      </c>
      <c r="C184" s="35">
        <v>27.1</v>
      </c>
      <c r="D184" s="33" t="s">
        <v>873</v>
      </c>
      <c r="E184" s="169">
        <v>5</v>
      </c>
      <c r="F184" s="8"/>
      <c r="G184" s="8"/>
      <c r="H184" s="8"/>
    </row>
    <row r="185" spans="1:8" ht="12" customHeight="1">
      <c r="A185" s="6" t="s">
        <v>37</v>
      </c>
      <c r="B185" s="6" t="s">
        <v>38</v>
      </c>
      <c r="C185" s="35">
        <v>28.1</v>
      </c>
      <c r="D185" s="33" t="s">
        <v>873</v>
      </c>
      <c r="E185" s="169">
        <v>5</v>
      </c>
      <c r="F185" s="8"/>
      <c r="G185" s="8"/>
      <c r="H185" s="8"/>
    </row>
    <row r="186" spans="1:8" ht="12" customHeight="1">
      <c r="A186" s="6" t="s">
        <v>39</v>
      </c>
      <c r="B186" s="6" t="s">
        <v>40</v>
      </c>
      <c r="C186" s="35">
        <v>29.8</v>
      </c>
      <c r="D186" s="33" t="s">
        <v>873</v>
      </c>
      <c r="E186" s="169">
        <v>5</v>
      </c>
      <c r="F186" s="8"/>
      <c r="G186" s="8"/>
      <c r="H186" s="8"/>
    </row>
    <row r="187" spans="1:8" ht="12" customHeight="1">
      <c r="A187" s="6" t="s">
        <v>41</v>
      </c>
      <c r="B187" s="6" t="s">
        <v>350</v>
      </c>
      <c r="C187" s="35">
        <v>2.6</v>
      </c>
      <c r="D187" s="33" t="s">
        <v>873</v>
      </c>
      <c r="E187" s="169">
        <v>2</v>
      </c>
      <c r="F187" s="8"/>
      <c r="G187" s="8"/>
      <c r="H187" s="8"/>
    </row>
    <row r="188" spans="1:8" ht="12" customHeight="1">
      <c r="A188" s="6" t="s">
        <v>42</v>
      </c>
      <c r="B188" s="6" t="s">
        <v>43</v>
      </c>
      <c r="C188" s="35">
        <v>2.2999999999999998</v>
      </c>
      <c r="D188" s="33" t="s">
        <v>873</v>
      </c>
      <c r="E188" s="169">
        <v>2</v>
      </c>
      <c r="F188" s="8"/>
      <c r="G188" s="8"/>
      <c r="H188" s="8"/>
    </row>
    <row r="189" spans="1:8" ht="12" customHeight="1">
      <c r="A189" s="14" t="s">
        <v>44</v>
      </c>
      <c r="B189" s="14" t="s">
        <v>351</v>
      </c>
      <c r="C189" s="35">
        <v>3.5</v>
      </c>
      <c r="D189" s="33" t="s">
        <v>873</v>
      </c>
      <c r="E189" s="169">
        <v>3</v>
      </c>
      <c r="F189" s="8"/>
      <c r="G189" s="8"/>
      <c r="H189" s="8"/>
    </row>
    <row r="190" spans="1:8" ht="12" customHeight="1">
      <c r="A190" s="14" t="s">
        <v>45</v>
      </c>
      <c r="B190" s="14" t="s">
        <v>352</v>
      </c>
      <c r="C190" s="35">
        <v>3.7</v>
      </c>
      <c r="D190" s="33" t="s">
        <v>873</v>
      </c>
      <c r="E190" s="169">
        <v>3</v>
      </c>
      <c r="F190" s="8"/>
      <c r="G190" s="8"/>
      <c r="H190" s="8"/>
    </row>
    <row r="191" spans="1:8" ht="12" customHeight="1">
      <c r="A191" s="14" t="s">
        <v>46</v>
      </c>
      <c r="B191" s="14" t="s">
        <v>47</v>
      </c>
      <c r="C191" s="35">
        <v>1.9</v>
      </c>
      <c r="D191" s="33" t="s">
        <v>873</v>
      </c>
      <c r="E191" s="169">
        <v>2</v>
      </c>
      <c r="F191" s="8"/>
      <c r="G191" s="8"/>
      <c r="H191" s="8"/>
    </row>
    <row r="192" spans="1:8" ht="12" customHeight="1">
      <c r="A192" s="14" t="s">
        <v>48</v>
      </c>
      <c r="B192" s="14" t="s">
        <v>49</v>
      </c>
      <c r="C192" s="35">
        <v>2.2999999999999998</v>
      </c>
      <c r="D192" s="33" t="s">
        <v>873</v>
      </c>
      <c r="E192" s="169">
        <v>2</v>
      </c>
      <c r="F192" s="8"/>
      <c r="G192" s="8"/>
      <c r="H192" s="8"/>
    </row>
    <row r="193" spans="1:8" ht="12" customHeight="1">
      <c r="A193" s="14" t="s">
        <v>50</v>
      </c>
      <c r="B193" s="14" t="s">
        <v>353</v>
      </c>
      <c r="C193" s="35">
        <v>2</v>
      </c>
      <c r="D193" s="33" t="s">
        <v>873</v>
      </c>
      <c r="E193" s="169">
        <v>2</v>
      </c>
      <c r="F193" s="8"/>
      <c r="G193" s="8"/>
      <c r="H193" s="8"/>
    </row>
    <row r="194" spans="1:8" ht="12" customHeight="1">
      <c r="A194" s="14" t="s">
        <v>51</v>
      </c>
      <c r="B194" s="14" t="s">
        <v>52</v>
      </c>
      <c r="C194" s="35">
        <v>2</v>
      </c>
      <c r="D194" s="33" t="s">
        <v>987</v>
      </c>
      <c r="E194" s="169">
        <v>2</v>
      </c>
      <c r="F194" s="8"/>
      <c r="G194" s="8"/>
      <c r="H194" s="8"/>
    </row>
    <row r="195" spans="1:8" ht="12" customHeight="1">
      <c r="A195" s="14" t="s">
        <v>53</v>
      </c>
      <c r="B195" s="14" t="s">
        <v>54</v>
      </c>
      <c r="C195" s="35">
        <v>2.4</v>
      </c>
      <c r="D195" s="33" t="s">
        <v>873</v>
      </c>
      <c r="E195" s="169">
        <v>2</v>
      </c>
      <c r="F195" s="8"/>
      <c r="G195" s="8"/>
      <c r="H195" s="8"/>
    </row>
    <row r="196" spans="1:8" ht="12" customHeight="1">
      <c r="A196" s="14" t="s">
        <v>55</v>
      </c>
      <c r="B196" s="14" t="s">
        <v>56</v>
      </c>
      <c r="C196" s="35">
        <v>3.1</v>
      </c>
      <c r="D196" s="33" t="s">
        <v>987</v>
      </c>
      <c r="E196" s="169">
        <v>3</v>
      </c>
      <c r="F196" s="8"/>
      <c r="G196" s="8"/>
      <c r="H196" s="8"/>
    </row>
    <row r="197" spans="1:8" ht="12" customHeight="1">
      <c r="A197" s="14" t="s">
        <v>57</v>
      </c>
      <c r="B197" s="14" t="s">
        <v>58</v>
      </c>
      <c r="C197" s="35">
        <v>1.6</v>
      </c>
      <c r="D197" s="33" t="s">
        <v>987</v>
      </c>
      <c r="E197" s="169">
        <v>2</v>
      </c>
      <c r="F197" s="8"/>
      <c r="G197" s="8"/>
      <c r="H197" s="8"/>
    </row>
    <row r="198" spans="1:8" ht="12" customHeight="1">
      <c r="A198" s="14" t="s">
        <v>59</v>
      </c>
      <c r="B198" s="14" t="s">
        <v>354</v>
      </c>
      <c r="C198" s="35">
        <v>3</v>
      </c>
      <c r="D198" s="33" t="s">
        <v>873</v>
      </c>
      <c r="E198" s="169">
        <v>3</v>
      </c>
      <c r="F198" s="8"/>
      <c r="G198" s="8"/>
      <c r="H198" s="8"/>
    </row>
    <row r="199" spans="1:8" ht="12" customHeight="1">
      <c r="A199" s="14" t="s">
        <v>60</v>
      </c>
      <c r="B199" s="14" t="s">
        <v>61</v>
      </c>
      <c r="C199" s="35">
        <v>3.1</v>
      </c>
      <c r="D199" s="33" t="s">
        <v>987</v>
      </c>
      <c r="E199" s="169">
        <v>3</v>
      </c>
      <c r="F199" s="8"/>
      <c r="G199" s="8"/>
      <c r="H199" s="8"/>
    </row>
    <row r="200" spans="1:8" ht="12" customHeight="1">
      <c r="A200" s="14" t="s">
        <v>62</v>
      </c>
      <c r="B200" s="14" t="s">
        <v>63</v>
      </c>
      <c r="C200" s="35">
        <v>2</v>
      </c>
      <c r="D200" s="33" t="s">
        <v>873</v>
      </c>
      <c r="E200" s="169">
        <v>2</v>
      </c>
      <c r="F200" s="8"/>
      <c r="G200" s="8"/>
      <c r="H200" s="8"/>
    </row>
    <row r="201" spans="1:8" ht="12" customHeight="1">
      <c r="A201" s="14" t="s">
        <v>64</v>
      </c>
      <c r="B201" s="14" t="s">
        <v>355</v>
      </c>
      <c r="C201" s="35">
        <v>2</v>
      </c>
      <c r="D201" s="33" t="s">
        <v>987</v>
      </c>
      <c r="E201" s="169">
        <v>2</v>
      </c>
      <c r="F201" s="8"/>
      <c r="G201" s="8"/>
      <c r="H201" s="8"/>
    </row>
    <row r="202" spans="1:8" ht="12" customHeight="1">
      <c r="A202" s="14" t="s">
        <v>65</v>
      </c>
      <c r="B202" s="14" t="s">
        <v>66</v>
      </c>
      <c r="C202" s="35">
        <v>2.7</v>
      </c>
      <c r="D202" s="33" t="s">
        <v>873</v>
      </c>
      <c r="E202" s="169">
        <v>2</v>
      </c>
      <c r="F202" s="8"/>
      <c r="G202" s="8"/>
      <c r="H202" s="8"/>
    </row>
    <row r="203" spans="1:8" ht="12" customHeight="1">
      <c r="A203" s="14" t="s">
        <v>67</v>
      </c>
      <c r="B203" s="14" t="s">
        <v>68</v>
      </c>
      <c r="C203" s="35">
        <v>1.8</v>
      </c>
      <c r="D203" s="33" t="s">
        <v>873</v>
      </c>
      <c r="E203" s="169">
        <v>2</v>
      </c>
      <c r="F203" s="8"/>
      <c r="G203" s="8"/>
      <c r="H203" s="8"/>
    </row>
    <row r="204" spans="1:8" ht="12" customHeight="1">
      <c r="A204" s="14" t="s">
        <v>69</v>
      </c>
      <c r="B204" s="14" t="s">
        <v>70</v>
      </c>
      <c r="C204" s="35">
        <v>-0.3</v>
      </c>
      <c r="D204" s="33" t="s">
        <v>873</v>
      </c>
      <c r="E204" s="169">
        <v>1</v>
      </c>
      <c r="F204" s="8"/>
      <c r="G204" s="8"/>
      <c r="H204" s="8"/>
    </row>
    <row r="205" spans="1:8" ht="12" customHeight="1">
      <c r="A205" s="6" t="s">
        <v>71</v>
      </c>
      <c r="B205" s="6" t="s">
        <v>72</v>
      </c>
      <c r="C205" s="35">
        <v>-0.8</v>
      </c>
      <c r="D205" s="33" t="s">
        <v>873</v>
      </c>
      <c r="E205" s="169">
        <v>1</v>
      </c>
      <c r="F205" s="8"/>
      <c r="G205" s="8"/>
      <c r="H205" s="8"/>
    </row>
    <row r="206" spans="1:8" ht="12" customHeight="1">
      <c r="A206" s="6" t="s">
        <v>73</v>
      </c>
      <c r="B206" s="6" t="s">
        <v>74</v>
      </c>
      <c r="C206" s="35">
        <v>2.7</v>
      </c>
      <c r="D206" s="33" t="s">
        <v>873</v>
      </c>
      <c r="E206" s="169">
        <v>2</v>
      </c>
      <c r="F206" s="8"/>
      <c r="G206" s="8"/>
      <c r="H206" s="8"/>
    </row>
    <row r="207" spans="1:8" ht="12" customHeight="1">
      <c r="A207" s="6" t="s">
        <v>75</v>
      </c>
      <c r="B207" s="6" t="s">
        <v>76</v>
      </c>
      <c r="C207" s="35">
        <v>-0.9</v>
      </c>
      <c r="D207" s="33" t="s">
        <v>873</v>
      </c>
      <c r="E207" s="169">
        <v>1</v>
      </c>
      <c r="F207" s="8"/>
      <c r="G207" s="8"/>
      <c r="H207" s="8"/>
    </row>
    <row r="208" spans="1:8" ht="12" customHeight="1">
      <c r="A208" s="6" t="s">
        <v>77</v>
      </c>
      <c r="B208" s="6" t="s">
        <v>356</v>
      </c>
      <c r="C208" s="35">
        <v>-0.7</v>
      </c>
      <c r="D208" s="33" t="s">
        <v>873</v>
      </c>
      <c r="E208" s="169">
        <v>1</v>
      </c>
      <c r="F208" s="8"/>
      <c r="G208" s="8"/>
      <c r="H208" s="8"/>
    </row>
    <row r="209" spans="1:8" ht="12" customHeight="1">
      <c r="A209" s="6" t="s">
        <v>78</v>
      </c>
      <c r="B209" s="6" t="s">
        <v>357</v>
      </c>
      <c r="C209" s="35">
        <v>1.4</v>
      </c>
      <c r="D209" s="33" t="s">
        <v>873</v>
      </c>
      <c r="E209" s="169">
        <v>2</v>
      </c>
      <c r="F209" s="8"/>
      <c r="G209" s="8"/>
      <c r="H209" s="8"/>
    </row>
    <row r="210" spans="1:8" ht="12" customHeight="1">
      <c r="A210" s="6" t="s">
        <v>79</v>
      </c>
      <c r="B210" s="6" t="s">
        <v>80</v>
      </c>
      <c r="C210" s="35">
        <v>-0.9</v>
      </c>
      <c r="D210" s="33" t="s">
        <v>873</v>
      </c>
      <c r="E210" s="169">
        <v>1</v>
      </c>
      <c r="F210" s="8"/>
      <c r="G210" s="8"/>
      <c r="H210" s="8"/>
    </row>
    <row r="211" spans="1:8" ht="12" customHeight="1">
      <c r="A211" s="6" t="s">
        <v>81</v>
      </c>
      <c r="B211" s="6" t="s">
        <v>82</v>
      </c>
      <c r="C211" s="35">
        <v>-1.5</v>
      </c>
      <c r="D211" s="33" t="s">
        <v>873</v>
      </c>
      <c r="E211" s="169">
        <v>1</v>
      </c>
      <c r="F211" s="8"/>
      <c r="G211" s="8"/>
      <c r="H211" s="8"/>
    </row>
    <row r="212" spans="1:8" ht="12" customHeight="1">
      <c r="A212" s="14" t="s">
        <v>83</v>
      </c>
      <c r="B212" s="14" t="s">
        <v>84</v>
      </c>
      <c r="C212" s="35">
        <v>2</v>
      </c>
      <c r="D212" s="33" t="s">
        <v>873</v>
      </c>
      <c r="E212" s="169">
        <v>2</v>
      </c>
      <c r="F212" s="8"/>
      <c r="G212" s="8"/>
      <c r="H212" s="8"/>
    </row>
    <row r="213" spans="1:8" ht="12" customHeight="1">
      <c r="A213" s="14" t="s">
        <v>85</v>
      </c>
      <c r="B213" s="14" t="s">
        <v>86</v>
      </c>
      <c r="C213" s="35">
        <v>-2.5</v>
      </c>
      <c r="D213" s="33" t="s">
        <v>873</v>
      </c>
      <c r="E213" s="169">
        <v>1</v>
      </c>
      <c r="F213" s="8"/>
      <c r="G213" s="8"/>
      <c r="H213" s="8"/>
    </row>
    <row r="214" spans="1:8" ht="12" customHeight="1">
      <c r="A214" s="14" t="s">
        <v>87</v>
      </c>
      <c r="B214" s="14" t="s">
        <v>88</v>
      </c>
      <c r="C214" s="35">
        <v>0.8</v>
      </c>
      <c r="D214" s="33" t="s">
        <v>873</v>
      </c>
      <c r="E214" s="169">
        <v>2</v>
      </c>
      <c r="F214" s="8"/>
      <c r="G214" s="8"/>
      <c r="H214" s="8"/>
    </row>
    <row r="215" spans="1:8" ht="12" customHeight="1">
      <c r="A215" s="14" t="s">
        <v>89</v>
      </c>
      <c r="B215" s="14" t="s">
        <v>246</v>
      </c>
      <c r="C215" s="35">
        <v>-0.2</v>
      </c>
      <c r="D215" s="33" t="s">
        <v>873</v>
      </c>
      <c r="E215" s="169">
        <v>1</v>
      </c>
      <c r="F215" s="8"/>
      <c r="G215" s="8"/>
      <c r="H215" s="8"/>
    </row>
    <row r="216" spans="1:8" ht="12" customHeight="1">
      <c r="A216" s="6" t="s">
        <v>90</v>
      </c>
      <c r="B216" s="14" t="s">
        <v>91</v>
      </c>
      <c r="C216" s="35">
        <v>0.6</v>
      </c>
      <c r="D216" s="33" t="s">
        <v>987</v>
      </c>
      <c r="E216" s="169">
        <v>2</v>
      </c>
      <c r="F216" s="8"/>
      <c r="G216" s="8"/>
      <c r="H216" s="8"/>
    </row>
    <row r="217" spans="1:8" ht="12" customHeight="1">
      <c r="A217" s="6" t="s">
        <v>92</v>
      </c>
      <c r="B217" s="14" t="s">
        <v>93</v>
      </c>
      <c r="C217" s="35">
        <v>-0.2</v>
      </c>
      <c r="D217" s="33" t="s">
        <v>873</v>
      </c>
      <c r="E217" s="169">
        <v>1</v>
      </c>
      <c r="F217" s="8"/>
      <c r="G217" s="8"/>
      <c r="H217" s="8"/>
    </row>
    <row r="218" spans="1:8" ht="12" customHeight="1">
      <c r="A218" s="14" t="s">
        <v>94</v>
      </c>
      <c r="B218" s="14" t="s">
        <v>95</v>
      </c>
      <c r="C218" s="35">
        <v>3.3</v>
      </c>
      <c r="D218" s="33" t="s">
        <v>873</v>
      </c>
      <c r="E218" s="169">
        <v>3</v>
      </c>
      <c r="F218" s="8"/>
      <c r="G218" s="8"/>
      <c r="H218" s="8"/>
    </row>
    <row r="219" spans="1:8" ht="12" customHeight="1">
      <c r="A219" s="14" t="s">
        <v>96</v>
      </c>
      <c r="B219" s="14" t="s">
        <v>97</v>
      </c>
      <c r="C219" s="35">
        <v>3.8</v>
      </c>
      <c r="D219" s="33" t="s">
        <v>873</v>
      </c>
      <c r="E219" s="169">
        <v>3</v>
      </c>
      <c r="F219" s="8"/>
      <c r="G219" s="8"/>
      <c r="H219" s="8"/>
    </row>
    <row r="220" spans="1:8" ht="12" customHeight="1">
      <c r="A220" s="14" t="s">
        <v>98</v>
      </c>
      <c r="B220" s="14" t="s">
        <v>99</v>
      </c>
      <c r="C220" s="35">
        <v>2.5</v>
      </c>
      <c r="D220" s="33" t="s">
        <v>873</v>
      </c>
      <c r="E220" s="169">
        <v>2</v>
      </c>
      <c r="F220" s="8"/>
      <c r="G220" s="8"/>
      <c r="H220" s="8"/>
    </row>
    <row r="221" spans="1:8" ht="12" customHeight="1">
      <c r="A221" s="14" t="s">
        <v>100</v>
      </c>
      <c r="B221" s="6" t="s">
        <v>101</v>
      </c>
      <c r="C221" s="35">
        <v>2.1</v>
      </c>
      <c r="D221" s="33" t="s">
        <v>873</v>
      </c>
      <c r="E221" s="169">
        <v>2</v>
      </c>
      <c r="F221" s="8"/>
      <c r="G221" s="8"/>
      <c r="H221" s="8"/>
    </row>
    <row r="222" spans="1:8" ht="12" customHeight="1">
      <c r="A222" s="14" t="s">
        <v>102</v>
      </c>
      <c r="B222" s="14" t="s">
        <v>103</v>
      </c>
      <c r="C222" s="35">
        <v>0.6</v>
      </c>
      <c r="D222" s="33" t="s">
        <v>873</v>
      </c>
      <c r="E222" s="169">
        <v>2</v>
      </c>
      <c r="F222" s="8"/>
      <c r="G222" s="8"/>
      <c r="H222" s="8"/>
    </row>
    <row r="223" spans="1:8" ht="12" customHeight="1">
      <c r="A223" s="14" t="s">
        <v>104</v>
      </c>
      <c r="B223" s="14" t="s">
        <v>105</v>
      </c>
      <c r="C223" s="35">
        <v>0</v>
      </c>
      <c r="D223" s="33" t="s">
        <v>873</v>
      </c>
      <c r="E223" s="169">
        <v>2</v>
      </c>
      <c r="F223" s="8"/>
      <c r="G223" s="8"/>
      <c r="H223" s="8"/>
    </row>
    <row r="224" spans="1:8" ht="12" customHeight="1">
      <c r="A224" s="14" t="s">
        <v>107</v>
      </c>
      <c r="B224" s="14" t="s">
        <v>108</v>
      </c>
      <c r="C224" s="35">
        <v>7</v>
      </c>
      <c r="D224" s="33" t="s">
        <v>873</v>
      </c>
      <c r="E224" s="169">
        <v>3</v>
      </c>
      <c r="F224" s="8"/>
      <c r="G224" s="8"/>
      <c r="H224" s="8"/>
    </row>
    <row r="225" spans="1:8" ht="12" customHeight="1">
      <c r="A225" s="14" t="s">
        <v>343</v>
      </c>
      <c r="B225" s="14" t="s">
        <v>345</v>
      </c>
      <c r="C225" s="35">
        <v>5.5</v>
      </c>
      <c r="D225" s="33" t="s">
        <v>873</v>
      </c>
      <c r="E225" s="169">
        <v>3</v>
      </c>
      <c r="F225" s="8"/>
      <c r="G225" s="8"/>
      <c r="H225" s="8"/>
    </row>
    <row r="226" spans="1:8" ht="12" customHeight="1">
      <c r="A226" s="6" t="s">
        <v>344</v>
      </c>
      <c r="B226" s="6" t="s">
        <v>106</v>
      </c>
      <c r="C226" s="35">
        <v>6.2</v>
      </c>
      <c r="D226" s="33" t="s">
        <v>873</v>
      </c>
      <c r="E226" s="169">
        <v>3</v>
      </c>
      <c r="F226" s="8"/>
      <c r="G226" s="8"/>
      <c r="H226" s="8"/>
    </row>
    <row r="227" spans="1:8" ht="12" customHeight="1">
      <c r="A227" s="6" t="s">
        <v>346</v>
      </c>
      <c r="B227" s="6" t="s">
        <v>347</v>
      </c>
      <c r="C227" s="35">
        <v>5.9</v>
      </c>
      <c r="D227" s="33" t="s">
        <v>873</v>
      </c>
      <c r="E227" s="169">
        <v>3</v>
      </c>
      <c r="F227" s="8"/>
      <c r="G227" s="8"/>
      <c r="H227" s="8"/>
    </row>
    <row r="228" spans="1:8" ht="12" customHeight="1">
      <c r="A228" s="6" t="s">
        <v>109</v>
      </c>
      <c r="B228" s="6" t="s">
        <v>110</v>
      </c>
      <c r="C228" s="70" t="s">
        <v>245</v>
      </c>
      <c r="D228" s="33" t="s">
        <v>987</v>
      </c>
      <c r="E228" s="70" t="s">
        <v>245</v>
      </c>
      <c r="F228" s="8"/>
      <c r="G228" s="8"/>
      <c r="H228" s="8"/>
    </row>
    <row r="229" spans="1:8" ht="12" customHeight="1">
      <c r="A229" s="6" t="s">
        <v>111</v>
      </c>
      <c r="B229" s="6" t="s">
        <v>112</v>
      </c>
      <c r="C229" s="35">
        <v>11.5</v>
      </c>
      <c r="D229" s="33" t="s">
        <v>873</v>
      </c>
      <c r="E229" s="169">
        <v>4</v>
      </c>
      <c r="F229" s="8"/>
      <c r="G229" s="8"/>
      <c r="H229" s="8"/>
    </row>
    <row r="230" spans="1:8" ht="12" customHeight="1">
      <c r="A230" s="6" t="s">
        <v>113</v>
      </c>
      <c r="B230" s="6" t="s">
        <v>114</v>
      </c>
      <c r="C230" s="35">
        <v>16.8</v>
      </c>
      <c r="D230" s="33" t="s">
        <v>873</v>
      </c>
      <c r="E230" s="169">
        <v>4</v>
      </c>
      <c r="F230" s="8"/>
      <c r="G230" s="8"/>
      <c r="H230" s="8"/>
    </row>
    <row r="231" spans="1:8" ht="12" customHeight="1">
      <c r="A231" s="15" t="s">
        <v>115</v>
      </c>
      <c r="B231" s="15" t="s">
        <v>116</v>
      </c>
      <c r="C231" s="35">
        <v>21.1</v>
      </c>
      <c r="D231" s="33" t="s">
        <v>873</v>
      </c>
      <c r="E231" s="169">
        <v>5</v>
      </c>
      <c r="F231" s="8"/>
      <c r="G231" s="8"/>
      <c r="H231" s="8"/>
    </row>
    <row r="232" spans="1:8" ht="12" customHeight="1">
      <c r="A232" s="15" t="s">
        <v>117</v>
      </c>
      <c r="B232" s="15" t="s">
        <v>118</v>
      </c>
      <c r="C232" s="35">
        <v>17.899999999999999</v>
      </c>
      <c r="D232" s="33"/>
      <c r="E232" s="169">
        <v>4</v>
      </c>
      <c r="F232" s="8"/>
      <c r="G232" s="8"/>
      <c r="H232" s="8"/>
    </row>
    <row r="233" spans="1:8" ht="12" customHeight="1">
      <c r="A233" s="15" t="s">
        <v>119</v>
      </c>
      <c r="B233" s="15" t="s">
        <v>120</v>
      </c>
      <c r="C233" s="35">
        <v>18.600000000000001</v>
      </c>
      <c r="D233" s="33"/>
      <c r="E233" s="169">
        <v>4</v>
      </c>
      <c r="F233" s="8"/>
      <c r="G233" s="8"/>
      <c r="H233" s="8"/>
    </row>
    <row r="234" spans="1:8" ht="12" customHeight="1">
      <c r="A234" s="15" t="s">
        <v>121</v>
      </c>
      <c r="B234" s="15" t="s">
        <v>122</v>
      </c>
      <c r="C234" s="30">
        <v>18.100000000000001</v>
      </c>
      <c r="D234" s="33"/>
      <c r="E234" s="169">
        <v>4</v>
      </c>
      <c r="F234" s="8"/>
      <c r="G234" s="8"/>
      <c r="H234" s="8"/>
    </row>
    <row r="235" spans="1:8" ht="12" customHeight="1">
      <c r="A235" s="15" t="s">
        <v>123</v>
      </c>
      <c r="B235" s="15" t="s">
        <v>124</v>
      </c>
      <c r="C235" s="30">
        <v>19.8</v>
      </c>
      <c r="D235" s="33"/>
      <c r="E235" s="169">
        <v>4</v>
      </c>
      <c r="F235" s="8"/>
      <c r="G235" s="8"/>
      <c r="H235" s="8"/>
    </row>
    <row r="236" spans="1:8" ht="12" customHeight="1">
      <c r="A236" s="15" t="s">
        <v>125</v>
      </c>
      <c r="B236" s="15" t="s">
        <v>126</v>
      </c>
      <c r="C236" s="35">
        <v>17.5</v>
      </c>
      <c r="D236" s="33"/>
      <c r="E236" s="169">
        <v>4</v>
      </c>
      <c r="F236" s="8"/>
      <c r="G236" s="8"/>
      <c r="H236" s="8"/>
    </row>
    <row r="237" spans="1:8" ht="12" customHeight="1">
      <c r="A237" s="15" t="s">
        <v>127</v>
      </c>
      <c r="B237" s="15" t="s">
        <v>128</v>
      </c>
      <c r="C237" s="35">
        <v>16.8</v>
      </c>
      <c r="D237" s="33"/>
      <c r="E237" s="169">
        <v>4</v>
      </c>
      <c r="F237" s="8"/>
      <c r="G237" s="8"/>
      <c r="H237" s="8"/>
    </row>
    <row r="238" spans="1:8" ht="12" customHeight="1">
      <c r="A238" s="15" t="s">
        <v>129</v>
      </c>
      <c r="B238" s="15" t="s">
        <v>130</v>
      </c>
      <c r="C238" s="35">
        <v>21.8</v>
      </c>
      <c r="D238" s="33"/>
      <c r="E238" s="169">
        <v>5</v>
      </c>
      <c r="F238" s="8"/>
      <c r="G238" s="8"/>
      <c r="H238" s="8"/>
    </row>
    <row r="239" spans="1:8" ht="12" customHeight="1">
      <c r="A239" s="15" t="s">
        <v>131</v>
      </c>
      <c r="B239" s="15" t="s">
        <v>132</v>
      </c>
      <c r="C239" s="35">
        <v>22.6</v>
      </c>
      <c r="D239" s="33"/>
      <c r="E239" s="169">
        <v>5</v>
      </c>
      <c r="F239" s="8"/>
      <c r="G239" s="8"/>
      <c r="H239" s="8"/>
    </row>
    <row r="240" spans="1:8" ht="12" customHeight="1">
      <c r="A240" s="15" t="s">
        <v>134</v>
      </c>
      <c r="B240" s="15" t="s">
        <v>135</v>
      </c>
      <c r="C240" s="35">
        <v>14</v>
      </c>
      <c r="D240" s="33"/>
      <c r="E240" s="169">
        <v>4</v>
      </c>
      <c r="F240" s="8"/>
      <c r="G240" s="8"/>
      <c r="H240" s="8"/>
    </row>
    <row r="241" spans="1:9" ht="12" customHeight="1">
      <c r="A241" s="15" t="s">
        <v>136</v>
      </c>
      <c r="B241" s="15" t="s">
        <v>137</v>
      </c>
      <c r="C241" s="35">
        <v>15.4</v>
      </c>
      <c r="D241" s="33"/>
      <c r="E241" s="169">
        <v>4</v>
      </c>
      <c r="F241" s="8"/>
      <c r="G241" s="8"/>
      <c r="H241" s="8"/>
    </row>
    <row r="242" spans="1:9" ht="12" customHeight="1">
      <c r="A242" s="15" t="s">
        <v>348</v>
      </c>
      <c r="B242" s="15" t="s">
        <v>133</v>
      </c>
      <c r="C242" s="35">
        <v>19.7</v>
      </c>
      <c r="D242" s="33"/>
      <c r="E242" s="169">
        <v>4</v>
      </c>
      <c r="F242" s="8"/>
      <c r="G242" s="8"/>
      <c r="H242" s="8"/>
    </row>
    <row r="243" spans="1:9" ht="12" customHeight="1">
      <c r="A243" s="15" t="s">
        <v>349</v>
      </c>
      <c r="B243" s="15" t="s">
        <v>138</v>
      </c>
      <c r="C243" s="35">
        <v>16.899999999999999</v>
      </c>
      <c r="D243" s="33"/>
      <c r="E243" s="169">
        <v>4</v>
      </c>
      <c r="F243" s="8"/>
      <c r="G243" s="8"/>
      <c r="H243" s="8"/>
    </row>
    <row r="244" spans="1:9" ht="12" customHeight="1">
      <c r="A244" s="15" t="s">
        <v>139</v>
      </c>
      <c r="B244" s="15" t="s">
        <v>140</v>
      </c>
      <c r="C244" s="35">
        <v>22.3</v>
      </c>
      <c r="D244" s="33"/>
      <c r="E244" s="169">
        <v>5</v>
      </c>
      <c r="F244" s="8"/>
      <c r="G244" s="8"/>
      <c r="H244" s="8"/>
    </row>
    <row r="245" spans="1:9" ht="12" customHeight="1">
      <c r="A245" s="15" t="s">
        <v>141</v>
      </c>
      <c r="B245" s="15" t="s">
        <v>142</v>
      </c>
      <c r="C245" s="35">
        <v>26.2</v>
      </c>
      <c r="D245" s="33"/>
      <c r="E245" s="169">
        <v>5</v>
      </c>
      <c r="F245" s="8"/>
      <c r="G245" s="8"/>
      <c r="H245" s="8"/>
    </row>
    <row r="246" spans="1:9" ht="12" customHeight="1">
      <c r="A246" s="15" t="s">
        <v>143</v>
      </c>
      <c r="B246" s="15" t="s">
        <v>144</v>
      </c>
      <c r="C246" s="35">
        <v>18.399999999999999</v>
      </c>
      <c r="D246" s="33"/>
      <c r="E246" s="169">
        <v>4</v>
      </c>
      <c r="F246" s="8"/>
      <c r="G246" s="8"/>
      <c r="H246" s="8"/>
    </row>
    <row r="247" spans="1:9" ht="12" customHeight="1">
      <c r="A247" s="15" t="s">
        <v>145</v>
      </c>
      <c r="B247" s="15" t="s">
        <v>146</v>
      </c>
      <c r="C247" s="35">
        <v>16.3</v>
      </c>
      <c r="D247" s="33"/>
      <c r="E247" s="169">
        <v>4</v>
      </c>
      <c r="F247" s="8"/>
      <c r="G247" s="8"/>
      <c r="H247" s="8"/>
      <c r="I247" s="24"/>
    </row>
    <row r="248" spans="1:9" ht="12" customHeight="1">
      <c r="A248" s="15" t="s">
        <v>147</v>
      </c>
      <c r="B248" s="15" t="s">
        <v>148</v>
      </c>
      <c r="C248" s="35">
        <v>20.7</v>
      </c>
      <c r="D248" s="33"/>
      <c r="E248" s="169">
        <v>5</v>
      </c>
      <c r="F248" s="8"/>
      <c r="G248" s="8"/>
      <c r="H248" s="8"/>
      <c r="I248" s="24"/>
    </row>
    <row r="249" spans="1:9" ht="12" customHeight="1">
      <c r="A249" s="15" t="s">
        <v>149</v>
      </c>
      <c r="B249" s="15" t="s">
        <v>150</v>
      </c>
      <c r="C249" s="35">
        <v>19.8</v>
      </c>
      <c r="D249" s="33"/>
      <c r="E249" s="169">
        <v>4</v>
      </c>
      <c r="F249" s="8"/>
      <c r="G249" s="8"/>
      <c r="H249" s="8"/>
      <c r="I249" s="16"/>
    </row>
    <row r="250" spans="1:9" ht="12" customHeight="1">
      <c r="A250" s="15" t="s">
        <v>151</v>
      </c>
      <c r="B250" s="15" t="s">
        <v>152</v>
      </c>
      <c r="C250" s="35">
        <v>18.7</v>
      </c>
      <c r="D250" s="33"/>
      <c r="E250" s="169">
        <v>4</v>
      </c>
      <c r="F250" s="8"/>
      <c r="G250" s="8"/>
      <c r="H250" s="8"/>
      <c r="I250" s="16"/>
    </row>
    <row r="251" spans="1:9" ht="12" customHeight="1">
      <c r="A251" s="15" t="s">
        <v>153</v>
      </c>
      <c r="B251" s="15" t="s">
        <v>154</v>
      </c>
      <c r="C251" s="35">
        <v>22</v>
      </c>
      <c r="D251" s="33"/>
      <c r="E251" s="169">
        <v>5</v>
      </c>
      <c r="F251" s="8"/>
      <c r="G251" s="8"/>
      <c r="H251" s="8"/>
      <c r="I251" s="16"/>
    </row>
    <row r="252" spans="1:9" ht="12" customHeight="1">
      <c r="A252" s="15" t="s">
        <v>155</v>
      </c>
      <c r="B252" s="15" t="s">
        <v>156</v>
      </c>
      <c r="C252" s="35">
        <v>20.7</v>
      </c>
      <c r="D252" s="33"/>
      <c r="E252" s="169">
        <v>5</v>
      </c>
      <c r="F252" s="8"/>
      <c r="G252" s="8"/>
      <c r="H252" s="8"/>
      <c r="I252" s="16"/>
    </row>
    <row r="253" spans="1:9" ht="12" customHeight="1">
      <c r="A253" s="15" t="s">
        <v>157</v>
      </c>
      <c r="B253" s="15" t="s">
        <v>158</v>
      </c>
      <c r="C253" s="35">
        <v>15.2</v>
      </c>
      <c r="D253" s="33"/>
      <c r="E253" s="169">
        <v>4</v>
      </c>
      <c r="F253" s="8"/>
      <c r="G253" s="8"/>
      <c r="H253" s="8"/>
      <c r="I253" s="16"/>
    </row>
    <row r="254" spans="1:9" ht="12" customHeight="1">
      <c r="A254" s="15" t="s">
        <v>159</v>
      </c>
      <c r="B254" s="15" t="s">
        <v>160</v>
      </c>
      <c r="C254" s="35">
        <v>23.6</v>
      </c>
      <c r="D254" s="33"/>
      <c r="E254" s="169">
        <v>5</v>
      </c>
      <c r="F254" s="8"/>
      <c r="G254" s="8"/>
      <c r="H254" s="8"/>
      <c r="I254" s="16"/>
    </row>
    <row r="255" spans="1:9" ht="12" customHeight="1">
      <c r="A255" s="15" t="s">
        <v>161</v>
      </c>
      <c r="B255" s="15" t="s">
        <v>162</v>
      </c>
      <c r="C255" s="35">
        <v>23.6</v>
      </c>
      <c r="D255" s="33"/>
      <c r="E255" s="169">
        <v>5</v>
      </c>
      <c r="F255" s="8"/>
      <c r="G255" s="8"/>
      <c r="H255" s="8"/>
      <c r="I255" s="16"/>
    </row>
    <row r="256" spans="1:9" ht="12" customHeight="1">
      <c r="A256" s="15" t="s">
        <v>163</v>
      </c>
      <c r="B256" s="15" t="s">
        <v>164</v>
      </c>
      <c r="C256" s="35">
        <v>21.2</v>
      </c>
      <c r="D256" s="33"/>
      <c r="E256" s="169">
        <v>5</v>
      </c>
      <c r="F256" s="8"/>
      <c r="G256" s="8"/>
      <c r="H256" s="8"/>
      <c r="I256" s="16"/>
    </row>
    <row r="257" spans="1:9" ht="12" customHeight="1">
      <c r="A257" s="15" t="s">
        <v>165</v>
      </c>
      <c r="B257" s="15" t="s">
        <v>166</v>
      </c>
      <c r="C257" s="35">
        <v>8.5</v>
      </c>
      <c r="D257" s="33"/>
      <c r="E257" s="169">
        <v>3</v>
      </c>
      <c r="F257" s="8"/>
      <c r="G257" s="8"/>
      <c r="H257" s="8"/>
      <c r="I257" s="16"/>
    </row>
    <row r="258" spans="1:9" ht="12" customHeight="1">
      <c r="A258" s="15" t="s">
        <v>167</v>
      </c>
      <c r="B258" s="15" t="s">
        <v>168</v>
      </c>
      <c r="C258" s="35">
        <v>13.3</v>
      </c>
      <c r="D258" s="33"/>
      <c r="E258" s="169">
        <v>4</v>
      </c>
      <c r="F258" s="8"/>
      <c r="G258" s="8"/>
      <c r="H258" s="8"/>
      <c r="I258" s="16"/>
    </row>
    <row r="259" spans="1:9" ht="12" customHeight="1">
      <c r="A259" s="15" t="s">
        <v>169</v>
      </c>
      <c r="B259" s="15" t="s">
        <v>250</v>
      </c>
      <c r="C259" s="35">
        <v>22.1</v>
      </c>
      <c r="D259" s="33"/>
      <c r="E259" s="169">
        <v>5</v>
      </c>
      <c r="F259" s="8"/>
      <c r="G259" s="8"/>
      <c r="H259" s="8"/>
      <c r="I259" s="16"/>
    </row>
    <row r="260" spans="1:9" ht="12" customHeight="1">
      <c r="A260" s="15" t="s">
        <v>251</v>
      </c>
      <c r="B260" s="15" t="s">
        <v>252</v>
      </c>
      <c r="C260" s="35">
        <v>22.3</v>
      </c>
      <c r="D260" s="33"/>
      <c r="E260" s="169">
        <v>5</v>
      </c>
      <c r="F260" s="8"/>
      <c r="G260" s="8"/>
      <c r="H260" s="8"/>
      <c r="I260" s="16"/>
    </row>
    <row r="261" spans="1:9" ht="12" customHeight="1">
      <c r="A261" s="15" t="s">
        <v>253</v>
      </c>
      <c r="B261" s="15" t="s">
        <v>254</v>
      </c>
      <c r="C261" s="35">
        <v>21.7</v>
      </c>
      <c r="D261" s="33"/>
      <c r="E261" s="169">
        <v>5</v>
      </c>
      <c r="F261" s="8"/>
      <c r="G261" s="8"/>
      <c r="H261" s="8"/>
      <c r="I261" s="16"/>
    </row>
    <row r="262" spans="1:9" ht="12" customHeight="1">
      <c r="A262" s="15" t="s">
        <v>255</v>
      </c>
      <c r="B262" s="15" t="s">
        <v>256</v>
      </c>
      <c r="C262" s="35">
        <v>23</v>
      </c>
      <c r="D262" s="33"/>
      <c r="E262" s="169">
        <v>5</v>
      </c>
      <c r="F262" s="8"/>
      <c r="G262" s="8"/>
      <c r="H262" s="8"/>
      <c r="I262" s="16"/>
    </row>
    <row r="263" spans="1:9" ht="12" customHeight="1">
      <c r="A263" s="15" t="s">
        <v>257</v>
      </c>
      <c r="B263" s="15" t="s">
        <v>258</v>
      </c>
      <c r="C263" s="35">
        <v>22.6</v>
      </c>
      <c r="D263" s="33"/>
      <c r="E263" s="169">
        <v>5</v>
      </c>
      <c r="F263" s="8"/>
      <c r="G263" s="8"/>
      <c r="H263" s="8"/>
      <c r="I263" s="16"/>
    </row>
    <row r="264" spans="1:9" ht="12" customHeight="1">
      <c r="A264" s="15" t="s">
        <v>259</v>
      </c>
      <c r="B264" s="15" t="s">
        <v>260</v>
      </c>
      <c r="C264" s="35">
        <v>25.2</v>
      </c>
      <c r="D264" s="33"/>
      <c r="E264" s="169">
        <v>5</v>
      </c>
      <c r="F264" s="8"/>
      <c r="G264" s="8"/>
      <c r="H264" s="8"/>
      <c r="I264" s="16"/>
    </row>
    <row r="265" spans="1:9" ht="12" customHeight="1">
      <c r="A265" s="15" t="s">
        <v>261</v>
      </c>
      <c r="B265" s="15" t="s">
        <v>262</v>
      </c>
      <c r="C265" s="35">
        <v>19.100000000000001</v>
      </c>
      <c r="D265" s="33"/>
      <c r="E265" s="169">
        <v>4</v>
      </c>
      <c r="F265" s="8"/>
      <c r="G265" s="8"/>
      <c r="H265" s="8"/>
      <c r="I265" s="16"/>
    </row>
    <row r="266" spans="1:9" ht="12" customHeight="1">
      <c r="A266" s="15" t="s">
        <v>263</v>
      </c>
      <c r="B266" s="15" t="s">
        <v>264</v>
      </c>
      <c r="C266" s="35">
        <v>25.2</v>
      </c>
      <c r="D266" s="33"/>
      <c r="E266" s="169">
        <v>5</v>
      </c>
      <c r="F266" s="8"/>
      <c r="G266" s="8"/>
      <c r="H266" s="8"/>
      <c r="I266" s="16"/>
    </row>
    <row r="267" spans="1:9" ht="12" customHeight="1">
      <c r="A267" s="15" t="s">
        <v>265</v>
      </c>
      <c r="B267" s="15" t="s">
        <v>266</v>
      </c>
      <c r="C267" s="35">
        <v>18.2</v>
      </c>
      <c r="D267" s="33"/>
      <c r="E267" s="169">
        <v>4</v>
      </c>
      <c r="F267" s="8"/>
      <c r="G267" s="8"/>
      <c r="H267" s="8"/>
      <c r="I267" s="16"/>
    </row>
    <row r="268" spans="1:9" ht="12" customHeight="1">
      <c r="A268" s="15" t="s">
        <v>267</v>
      </c>
      <c r="B268" s="15" t="s">
        <v>268</v>
      </c>
      <c r="C268" s="35">
        <v>18</v>
      </c>
      <c r="D268" s="33"/>
      <c r="E268" s="169">
        <v>4</v>
      </c>
      <c r="F268" s="8"/>
      <c r="G268" s="8"/>
      <c r="H268" s="8"/>
      <c r="I268" s="16"/>
    </row>
    <row r="269" spans="1:9" ht="12" customHeight="1">
      <c r="A269" s="15" t="s">
        <v>269</v>
      </c>
      <c r="B269" s="15" t="s">
        <v>270</v>
      </c>
      <c r="C269" s="35">
        <v>19</v>
      </c>
      <c r="D269" s="33"/>
      <c r="E269" s="169">
        <v>4</v>
      </c>
      <c r="F269" s="8"/>
      <c r="G269" s="8"/>
      <c r="H269" s="8"/>
      <c r="I269" s="16"/>
    </row>
    <row r="270" spans="1:9" ht="12" customHeight="1">
      <c r="A270" s="15" t="s">
        <v>271</v>
      </c>
      <c r="B270" s="15" t="s">
        <v>299</v>
      </c>
      <c r="C270" s="35">
        <v>21.8</v>
      </c>
      <c r="D270" s="33"/>
      <c r="E270" s="169">
        <v>5</v>
      </c>
      <c r="F270" s="8"/>
      <c r="G270" s="8"/>
      <c r="H270" s="8"/>
      <c r="I270" s="16"/>
    </row>
    <row r="271" spans="1:9" ht="12" customHeight="1">
      <c r="A271" s="15" t="s">
        <v>300</v>
      </c>
      <c r="B271" s="15" t="s">
        <v>301</v>
      </c>
      <c r="C271" s="35">
        <v>23.4</v>
      </c>
      <c r="D271" s="33"/>
      <c r="E271" s="169">
        <v>5</v>
      </c>
      <c r="F271" s="8"/>
      <c r="G271" s="8"/>
      <c r="H271" s="8"/>
      <c r="I271" s="16"/>
    </row>
    <row r="272" spans="1:9" ht="12" customHeight="1">
      <c r="A272" s="15" t="s">
        <v>302</v>
      </c>
      <c r="B272" s="15" t="s">
        <v>303</v>
      </c>
      <c r="C272" s="35">
        <v>28.3</v>
      </c>
      <c r="D272" s="33"/>
      <c r="E272" s="169">
        <v>5</v>
      </c>
      <c r="F272" s="8"/>
      <c r="G272" s="8"/>
      <c r="H272" s="8"/>
      <c r="I272" s="16"/>
    </row>
    <row r="273" spans="1:8" ht="12" customHeight="1">
      <c r="A273" s="15" t="s">
        <v>304</v>
      </c>
      <c r="B273" s="15" t="s">
        <v>236</v>
      </c>
      <c r="C273" s="30">
        <v>17.899999999999999</v>
      </c>
      <c r="D273" s="33"/>
      <c r="E273" s="169">
        <v>4</v>
      </c>
      <c r="F273" s="8"/>
      <c r="G273" s="8"/>
      <c r="H273" s="8"/>
    </row>
    <row r="274" spans="1:8" ht="12" customHeight="1">
      <c r="A274" s="6" t="s">
        <v>286</v>
      </c>
      <c r="B274" s="25" t="s">
        <v>305</v>
      </c>
      <c r="C274" s="30">
        <v>15.8</v>
      </c>
      <c r="D274" s="33"/>
      <c r="E274" s="169">
        <v>4</v>
      </c>
      <c r="F274" s="8"/>
      <c r="G274" s="8"/>
      <c r="H274" s="8"/>
    </row>
    <row r="275" spans="1:8" ht="12" customHeight="1">
      <c r="A275" s="6" t="s">
        <v>287</v>
      </c>
      <c r="B275" s="25" t="s">
        <v>306</v>
      </c>
      <c r="C275" s="70" t="s">
        <v>245</v>
      </c>
      <c r="D275" s="33"/>
      <c r="E275" s="70" t="s">
        <v>245</v>
      </c>
      <c r="F275" s="8"/>
      <c r="G275" s="8"/>
      <c r="H275" s="8"/>
    </row>
    <row r="276" spans="1:8" ht="12" customHeight="1">
      <c r="A276" s="6" t="s">
        <v>307</v>
      </c>
      <c r="B276" s="25" t="s">
        <v>308</v>
      </c>
      <c r="C276" s="35">
        <v>11.9</v>
      </c>
      <c r="D276" s="33"/>
      <c r="E276" s="169">
        <v>4</v>
      </c>
      <c r="F276" s="8"/>
      <c r="G276" s="8"/>
      <c r="H276" s="8"/>
    </row>
    <row r="277" spans="1:8" ht="12" customHeight="1">
      <c r="A277" s="6" t="s">
        <v>309</v>
      </c>
      <c r="B277" s="6" t="s">
        <v>310</v>
      </c>
      <c r="C277" s="35">
        <v>20</v>
      </c>
      <c r="D277" s="33"/>
      <c r="E277" s="169">
        <v>5</v>
      </c>
      <c r="F277" s="8"/>
      <c r="G277" s="8"/>
      <c r="H277" s="8"/>
    </row>
    <row r="278" spans="1:8" ht="12" customHeight="1">
      <c r="A278" s="6" t="s">
        <v>311</v>
      </c>
      <c r="B278" s="6" t="s">
        <v>312</v>
      </c>
      <c r="C278" s="35">
        <v>19.600000000000001</v>
      </c>
      <c r="D278" s="33"/>
      <c r="E278" s="169">
        <v>4</v>
      </c>
      <c r="F278" s="8"/>
      <c r="G278" s="8"/>
      <c r="H278" s="8"/>
    </row>
    <row r="279" spans="1:8" ht="12" customHeight="1">
      <c r="A279" s="6" t="s">
        <v>313</v>
      </c>
      <c r="B279" s="6" t="s">
        <v>314</v>
      </c>
      <c r="C279" s="35">
        <v>24.9</v>
      </c>
      <c r="D279" s="33"/>
      <c r="E279" s="169">
        <v>5</v>
      </c>
      <c r="F279" s="8"/>
      <c r="G279" s="8"/>
      <c r="H279" s="8"/>
    </row>
    <row r="280" spans="1:8" ht="12" customHeight="1">
      <c r="A280" s="6" t="s">
        <v>315</v>
      </c>
      <c r="B280" s="6" t="s">
        <v>316</v>
      </c>
      <c r="C280" s="35">
        <v>19.600000000000001</v>
      </c>
      <c r="D280" s="33"/>
      <c r="E280" s="169">
        <v>4</v>
      </c>
      <c r="F280" s="8"/>
      <c r="G280" s="8"/>
      <c r="H280" s="8"/>
    </row>
    <row r="281" spans="1:8" ht="12" customHeight="1">
      <c r="A281" s="6" t="s">
        <v>317</v>
      </c>
      <c r="B281" s="6" t="s">
        <v>318</v>
      </c>
      <c r="C281" s="35">
        <v>18.3</v>
      </c>
      <c r="D281" s="33"/>
      <c r="E281" s="169">
        <v>4</v>
      </c>
      <c r="F281" s="8"/>
      <c r="G281" s="8"/>
      <c r="H281" s="8"/>
    </row>
    <row r="282" spans="1:8" ht="12" customHeight="1">
      <c r="A282" s="6" t="s">
        <v>319</v>
      </c>
      <c r="B282" s="6" t="s">
        <v>320</v>
      </c>
      <c r="C282" s="35">
        <v>13.2</v>
      </c>
      <c r="D282" s="9"/>
      <c r="E282" s="169">
        <v>4</v>
      </c>
      <c r="F282" s="8"/>
      <c r="G282" s="8"/>
      <c r="H282" s="8"/>
    </row>
    <row r="283" spans="1:8" ht="12" customHeight="1">
      <c r="A283" s="6" t="s">
        <v>626</v>
      </c>
      <c r="B283" s="6" t="s">
        <v>633</v>
      </c>
      <c r="C283" s="7">
        <v>27.9</v>
      </c>
      <c r="D283" s="9"/>
      <c r="E283" s="169">
        <v>5</v>
      </c>
      <c r="F283" s="8"/>
      <c r="G283" s="8"/>
      <c r="H283" s="8"/>
    </row>
    <row r="284" spans="1:8" ht="12" customHeight="1">
      <c r="A284" s="6" t="s">
        <v>627</v>
      </c>
      <c r="B284" s="6" t="s">
        <v>634</v>
      </c>
      <c r="C284" s="7">
        <v>34.799999999999997</v>
      </c>
      <c r="D284" s="9"/>
      <c r="E284" s="169">
        <v>6</v>
      </c>
      <c r="F284" s="8"/>
      <c r="G284" s="8"/>
      <c r="H284" s="8"/>
    </row>
    <row r="285" spans="1:8" ht="12" customHeight="1">
      <c r="A285" s="6" t="s">
        <v>628</v>
      </c>
      <c r="B285" s="6" t="s">
        <v>635</v>
      </c>
      <c r="C285" s="7">
        <v>32.9</v>
      </c>
      <c r="D285" s="9"/>
      <c r="E285" s="169">
        <v>6</v>
      </c>
      <c r="F285" s="8"/>
      <c r="G285" s="8"/>
      <c r="H285" s="8"/>
    </row>
    <row r="286" spans="1:8" ht="12" customHeight="1">
      <c r="A286" s="6" t="s">
        <v>629</v>
      </c>
      <c r="B286" s="6" t="s">
        <v>636</v>
      </c>
      <c r="C286" s="7">
        <v>32.9</v>
      </c>
      <c r="D286" s="9"/>
      <c r="E286" s="169">
        <v>6</v>
      </c>
      <c r="F286" s="162"/>
      <c r="G286" s="162"/>
      <c r="H286" s="8"/>
    </row>
    <row r="287" spans="1:8" ht="12" customHeight="1">
      <c r="A287" s="6" t="s">
        <v>630</v>
      </c>
      <c r="B287" s="6" t="s">
        <v>637</v>
      </c>
      <c r="C287" s="7">
        <v>35.700000000000003</v>
      </c>
      <c r="D287" s="33"/>
      <c r="E287" s="169">
        <v>6</v>
      </c>
      <c r="H287" s="162"/>
    </row>
    <row r="288" spans="1:8" ht="12" customHeight="1">
      <c r="A288" s="47" t="s">
        <v>631</v>
      </c>
      <c r="B288" s="47" t="s">
        <v>638</v>
      </c>
      <c r="C288" s="7">
        <v>36.200000000000003</v>
      </c>
      <c r="D288" s="33"/>
      <c r="E288" s="169">
        <v>6</v>
      </c>
    </row>
    <row r="289" spans="1:5" s="27" customFormat="1" ht="12" customHeight="1">
      <c r="A289" s="48" t="s">
        <v>632</v>
      </c>
      <c r="B289" s="48" t="s">
        <v>639</v>
      </c>
      <c r="C289" s="7">
        <v>23.1</v>
      </c>
      <c r="D289" s="33"/>
      <c r="E289" s="169">
        <v>5</v>
      </c>
    </row>
    <row r="290" spans="1:5" s="27" customFormat="1" ht="12" customHeight="1">
      <c r="A290" s="15" t="s">
        <v>288</v>
      </c>
      <c r="B290" s="15" t="s">
        <v>321</v>
      </c>
      <c r="C290" s="70" t="s">
        <v>245</v>
      </c>
      <c r="D290" s="33"/>
      <c r="E290" s="70" t="s">
        <v>245</v>
      </c>
    </row>
    <row r="291" spans="1:5" s="27" customFormat="1" ht="12" customHeight="1">
      <c r="A291" s="15" t="s">
        <v>289</v>
      </c>
      <c r="B291" s="15" t="s">
        <v>570</v>
      </c>
      <c r="C291" s="7">
        <v>-1.8</v>
      </c>
      <c r="D291" s="33"/>
      <c r="E291" s="169">
        <v>1</v>
      </c>
    </row>
    <row r="292" spans="1:5" s="27" customFormat="1" ht="12" customHeight="1">
      <c r="A292" s="68" t="s">
        <v>572</v>
      </c>
      <c r="B292" s="68" t="s">
        <v>573</v>
      </c>
      <c r="C292" s="70" t="s">
        <v>245</v>
      </c>
      <c r="D292" s="33"/>
      <c r="E292" s="70" t="s">
        <v>245</v>
      </c>
    </row>
    <row r="293" spans="1:5" s="27" customFormat="1" ht="12" customHeight="1">
      <c r="A293" s="15" t="s">
        <v>223</v>
      </c>
      <c r="B293" s="25" t="s">
        <v>224</v>
      </c>
      <c r="C293" s="70" t="s">
        <v>245</v>
      </c>
      <c r="D293" s="33"/>
      <c r="E293" s="70" t="s">
        <v>245</v>
      </c>
    </row>
    <row r="294" spans="1:5" s="27" customFormat="1" ht="12" customHeight="1">
      <c r="A294" s="6" t="s">
        <v>574</v>
      </c>
      <c r="B294" s="25" t="s">
        <v>600</v>
      </c>
      <c r="C294" s="7">
        <v>0.5</v>
      </c>
      <c r="D294" s="33"/>
      <c r="E294" s="169">
        <v>2</v>
      </c>
    </row>
    <row r="295" spans="1:5" s="27" customFormat="1" ht="12" customHeight="1">
      <c r="A295" s="6" t="s">
        <v>575</v>
      </c>
      <c r="B295" s="25" t="s">
        <v>601</v>
      </c>
      <c r="C295" s="167">
        <v>-0.8</v>
      </c>
      <c r="D295" s="33"/>
      <c r="E295" s="169">
        <v>1</v>
      </c>
    </row>
    <row r="296" spans="1:5" s="27" customFormat="1" ht="12" customHeight="1">
      <c r="A296" s="6" t="s">
        <v>576</v>
      </c>
      <c r="B296" s="6" t="s">
        <v>602</v>
      </c>
      <c r="C296" s="167">
        <v>0.4</v>
      </c>
      <c r="D296" s="33"/>
      <c r="E296" s="169">
        <v>2</v>
      </c>
    </row>
    <row r="297" spans="1:5" s="27" customFormat="1" ht="12" customHeight="1">
      <c r="A297" s="6" t="s">
        <v>577</v>
      </c>
      <c r="B297" s="6" t="s">
        <v>603</v>
      </c>
      <c r="C297" s="167">
        <v>0.2</v>
      </c>
      <c r="D297" s="33"/>
      <c r="E297" s="169">
        <v>2</v>
      </c>
    </row>
    <row r="298" spans="1:5" s="27" customFormat="1" ht="12" customHeight="1">
      <c r="A298" s="6" t="s">
        <v>578</v>
      </c>
      <c r="B298" s="6" t="s">
        <v>604</v>
      </c>
      <c r="C298" s="167">
        <v>0.2</v>
      </c>
      <c r="D298" s="33"/>
      <c r="E298" s="169">
        <v>2</v>
      </c>
    </row>
    <row r="299" spans="1:5" s="27" customFormat="1" ht="12" customHeight="1">
      <c r="A299" s="6" t="s">
        <v>579</v>
      </c>
      <c r="B299" s="6" t="s">
        <v>605</v>
      </c>
      <c r="C299" s="167">
        <v>8.4</v>
      </c>
      <c r="D299" s="33"/>
      <c r="E299" s="169">
        <v>3</v>
      </c>
    </row>
    <row r="300" spans="1:5" s="27" customFormat="1" ht="12" customHeight="1">
      <c r="A300" s="6" t="s">
        <v>580</v>
      </c>
      <c r="B300" s="6" t="s">
        <v>606</v>
      </c>
      <c r="C300" s="167">
        <v>0.4</v>
      </c>
      <c r="D300" s="33"/>
      <c r="E300" s="169">
        <v>2</v>
      </c>
    </row>
    <row r="301" spans="1:5" s="27" customFormat="1" ht="12" customHeight="1">
      <c r="A301" s="6" t="s">
        <v>581</v>
      </c>
      <c r="B301" s="6" t="s">
        <v>607</v>
      </c>
      <c r="C301" s="167">
        <v>2.4</v>
      </c>
      <c r="D301" s="33"/>
      <c r="E301" s="169">
        <v>2</v>
      </c>
    </row>
    <row r="302" spans="1:5" s="27" customFormat="1" ht="12" customHeight="1">
      <c r="A302" s="6" t="s">
        <v>582</v>
      </c>
      <c r="B302" s="6" t="s">
        <v>608</v>
      </c>
      <c r="C302" s="167">
        <v>1.9</v>
      </c>
      <c r="D302" s="33"/>
      <c r="E302" s="169">
        <v>2</v>
      </c>
    </row>
    <row r="303" spans="1:5" s="27" customFormat="1" ht="12" customHeight="1">
      <c r="A303" s="6" t="s">
        <v>583</v>
      </c>
      <c r="B303" s="6" t="s">
        <v>609</v>
      </c>
      <c r="C303" s="167">
        <v>4.4000000000000004</v>
      </c>
      <c r="D303" s="33"/>
      <c r="E303" s="169">
        <v>3</v>
      </c>
    </row>
    <row r="304" spans="1:5" s="27" customFormat="1" ht="12" customHeight="1">
      <c r="A304" s="6" t="s">
        <v>584</v>
      </c>
      <c r="B304" s="6" t="s">
        <v>610</v>
      </c>
      <c r="C304" s="167">
        <v>1.1000000000000001</v>
      </c>
      <c r="D304" s="33"/>
      <c r="E304" s="169">
        <v>2</v>
      </c>
    </row>
    <row r="305" spans="1:8" s="27" customFormat="1" ht="12" customHeight="1">
      <c r="A305" s="6" t="s">
        <v>585</v>
      </c>
      <c r="B305" s="6" t="s">
        <v>611</v>
      </c>
      <c r="C305" s="167">
        <v>-0.8</v>
      </c>
      <c r="D305" s="33"/>
      <c r="E305" s="169">
        <v>1</v>
      </c>
    </row>
    <row r="306" spans="1:8" s="27" customFormat="1" ht="12" customHeight="1">
      <c r="A306" s="6" t="s">
        <v>586</v>
      </c>
      <c r="B306" s="6" t="s">
        <v>612</v>
      </c>
      <c r="C306" s="167">
        <v>1.4</v>
      </c>
      <c r="D306" s="33"/>
      <c r="E306" s="169">
        <v>2</v>
      </c>
    </row>
    <row r="307" spans="1:8" s="27" customFormat="1" ht="12" customHeight="1">
      <c r="A307" s="6" t="s">
        <v>587</v>
      </c>
      <c r="B307" s="6" t="s">
        <v>613</v>
      </c>
      <c r="C307" s="167">
        <v>2.6</v>
      </c>
      <c r="D307" s="33"/>
      <c r="E307" s="169">
        <v>2</v>
      </c>
    </row>
    <row r="308" spans="1:8" s="27" customFormat="1" ht="12" customHeight="1">
      <c r="A308" s="6" t="s">
        <v>588</v>
      </c>
      <c r="B308" s="6" t="s">
        <v>614</v>
      </c>
      <c r="C308" s="167">
        <v>2.9</v>
      </c>
      <c r="D308" s="33"/>
      <c r="E308" s="169">
        <v>2</v>
      </c>
    </row>
    <row r="309" spans="1:8" s="27" customFormat="1" ht="12" customHeight="1">
      <c r="A309" s="6" t="s">
        <v>589</v>
      </c>
      <c r="B309" s="6" t="s">
        <v>615</v>
      </c>
      <c r="C309" s="167">
        <v>2.7</v>
      </c>
      <c r="D309" s="33"/>
      <c r="E309" s="169">
        <v>2</v>
      </c>
    </row>
    <row r="310" spans="1:8" s="27" customFormat="1" ht="12" customHeight="1">
      <c r="A310" s="6" t="s">
        <v>590</v>
      </c>
      <c r="B310" s="6" t="s">
        <v>616</v>
      </c>
      <c r="C310" s="167">
        <v>3.4</v>
      </c>
      <c r="D310" s="33"/>
      <c r="E310" s="169">
        <v>3</v>
      </c>
    </row>
    <row r="311" spans="1:8" s="27" customFormat="1" ht="12" customHeight="1">
      <c r="A311" s="6" t="s">
        <v>591</v>
      </c>
      <c r="B311" s="6" t="s">
        <v>617</v>
      </c>
      <c r="C311" s="167">
        <v>3.1</v>
      </c>
      <c r="D311" s="33"/>
      <c r="E311" s="169">
        <v>3</v>
      </c>
    </row>
    <row r="312" spans="1:8" s="27" customFormat="1" ht="12" customHeight="1">
      <c r="A312" s="6" t="s">
        <v>592</v>
      </c>
      <c r="B312" s="6" t="s">
        <v>618</v>
      </c>
      <c r="C312" s="167">
        <v>-1.5</v>
      </c>
      <c r="D312" s="33"/>
      <c r="E312" s="169">
        <v>1</v>
      </c>
    </row>
    <row r="313" spans="1:8" s="27" customFormat="1" ht="12" customHeight="1">
      <c r="A313" s="6" t="s">
        <v>593</v>
      </c>
      <c r="B313" s="6" t="s">
        <v>619</v>
      </c>
      <c r="C313" s="167">
        <v>6.6</v>
      </c>
      <c r="D313" s="33"/>
      <c r="E313" s="169">
        <v>3</v>
      </c>
    </row>
    <row r="314" spans="1:8" s="27" customFormat="1" ht="12" customHeight="1">
      <c r="A314" s="6" t="s">
        <v>594</v>
      </c>
      <c r="B314" s="6" t="s">
        <v>620</v>
      </c>
      <c r="C314" s="167">
        <v>11.9</v>
      </c>
      <c r="D314" s="33"/>
      <c r="E314" s="169">
        <v>4</v>
      </c>
    </row>
    <row r="315" spans="1:8" s="27" customFormat="1" ht="12" customHeight="1">
      <c r="A315" s="6" t="s">
        <v>595</v>
      </c>
      <c r="B315" s="6" t="s">
        <v>621</v>
      </c>
      <c r="C315" s="167">
        <v>4.4000000000000004</v>
      </c>
      <c r="D315" s="33"/>
      <c r="E315" s="169">
        <v>3</v>
      </c>
    </row>
    <row r="316" spans="1:8" s="27" customFormat="1" ht="12" customHeight="1">
      <c r="A316" s="6" t="s">
        <v>596</v>
      </c>
      <c r="B316" s="6" t="s">
        <v>622</v>
      </c>
      <c r="C316" s="30">
        <v>12.9</v>
      </c>
      <c r="D316" s="33"/>
      <c r="E316" s="169">
        <v>4</v>
      </c>
    </row>
    <row r="317" spans="1:8" s="27" customFormat="1" ht="12" customHeight="1">
      <c r="A317" s="6" t="s">
        <v>597</v>
      </c>
      <c r="B317" s="6" t="s">
        <v>623</v>
      </c>
      <c r="C317" s="30">
        <v>1.9</v>
      </c>
      <c r="D317" s="34"/>
      <c r="E317" s="169">
        <v>2</v>
      </c>
    </row>
    <row r="318" spans="1:8" s="27" customFormat="1" ht="12" customHeight="1">
      <c r="A318" s="6" t="s">
        <v>598</v>
      </c>
      <c r="B318" s="6" t="s">
        <v>624</v>
      </c>
      <c r="C318" s="30">
        <v>-0.2</v>
      </c>
      <c r="D318" s="34"/>
      <c r="E318" s="169">
        <v>1</v>
      </c>
    </row>
    <row r="319" spans="1:8" s="27" customFormat="1" ht="12" customHeight="1">
      <c r="A319" s="5" t="s">
        <v>599</v>
      </c>
      <c r="B319" s="5" t="s">
        <v>625</v>
      </c>
      <c r="C319" s="30">
        <v>-2.7</v>
      </c>
      <c r="D319" s="34"/>
      <c r="E319" s="169">
        <v>1</v>
      </c>
    </row>
    <row r="320" spans="1:8" s="8" customFormat="1" ht="12" customHeight="1">
      <c r="A320" s="49"/>
      <c r="B320" s="49"/>
      <c r="D320" s="34"/>
      <c r="E320" s="27"/>
      <c r="F320" s="27"/>
      <c r="G320" s="27"/>
      <c r="H320" s="27"/>
    </row>
    <row r="321" spans="1:8" s="8" customFormat="1" ht="12" customHeight="1">
      <c r="A321" s="49"/>
      <c r="B321" s="49"/>
      <c r="D321" s="34"/>
      <c r="E321" s="27"/>
      <c r="F321" s="27"/>
      <c r="G321" s="27"/>
      <c r="H321" s="27"/>
    </row>
    <row r="322" spans="1:8" s="8" customFormat="1" ht="12" customHeight="1">
      <c r="A322" s="49"/>
      <c r="B322" s="49"/>
      <c r="D322" s="34"/>
      <c r="E322" s="27"/>
      <c r="F322" s="27"/>
      <c r="G322" s="27"/>
      <c r="H322" s="27"/>
    </row>
    <row r="323" spans="1:8" s="8" customFormat="1" ht="12" customHeight="1">
      <c r="A323" s="49"/>
      <c r="B323" s="49"/>
      <c r="D323" s="34"/>
      <c r="E323" s="27"/>
      <c r="F323" s="27"/>
      <c r="G323" s="27"/>
      <c r="H323" s="27"/>
    </row>
    <row r="324" spans="1:8" s="8" customFormat="1" ht="12" customHeight="1">
      <c r="A324" s="49"/>
      <c r="B324" s="49"/>
      <c r="D324" s="34"/>
      <c r="E324" s="27"/>
      <c r="F324" s="27"/>
      <c r="G324" s="27"/>
      <c r="H324" s="27"/>
    </row>
    <row r="325" spans="1:8" ht="12" customHeight="1">
      <c r="A325" s="49"/>
      <c r="B325" s="49"/>
    </row>
    <row r="326" spans="1:8" ht="12" customHeight="1">
      <c r="A326" s="49"/>
      <c r="B326" s="49"/>
    </row>
    <row r="327" spans="1:8" ht="12" customHeight="1">
      <c r="A327" s="49"/>
      <c r="B327" s="49"/>
    </row>
    <row r="328" spans="1:8" ht="12" customHeight="1">
      <c r="A328" s="49"/>
      <c r="B328" s="49"/>
    </row>
    <row r="329" spans="1:8" ht="12" customHeight="1">
      <c r="A329" s="49"/>
      <c r="B329" s="49"/>
    </row>
    <row r="330" spans="1:8" ht="12" customHeight="1"/>
    <row r="331" spans="1:8" ht="12" customHeight="1"/>
    <row r="332" spans="1:8" ht="12" customHeight="1"/>
    <row r="333" spans="1:8" ht="12" customHeight="1"/>
    <row r="334" spans="1:8" ht="12" customHeight="1"/>
    <row r="335" spans="1:8" ht="12" customHeight="1"/>
    <row r="336" spans="1:8" ht="12" customHeight="1"/>
    <row r="337" spans="1:2" ht="12" customHeight="1"/>
    <row r="338" spans="1:2" ht="12" customHeight="1"/>
    <row r="339" spans="1:2" ht="12" customHeight="1">
      <c r="A339" s="49"/>
      <c r="B339" s="49"/>
    </row>
    <row r="340" spans="1:2" ht="12" customHeight="1">
      <c r="A340" s="49"/>
      <c r="B340" s="49"/>
    </row>
    <row r="341" spans="1:2" ht="12" customHeight="1">
      <c r="A341" s="49"/>
      <c r="B341" s="49"/>
    </row>
    <row r="342" spans="1:2" ht="12" customHeight="1">
      <c r="A342" s="49"/>
      <c r="B342" s="49"/>
    </row>
    <row r="343" spans="1:2" ht="12" customHeight="1">
      <c r="A343" s="49"/>
      <c r="B343" s="49"/>
    </row>
    <row r="344" spans="1:2" ht="12" customHeight="1">
      <c r="A344" s="49"/>
      <c r="B344" s="49"/>
    </row>
    <row r="345" spans="1:2" ht="12" customHeight="1">
      <c r="A345" s="49"/>
      <c r="B345" s="49"/>
    </row>
    <row r="346" spans="1:2" ht="12" customHeight="1">
      <c r="A346" s="49"/>
      <c r="B346" s="49"/>
    </row>
    <row r="347" spans="1:2" ht="12" customHeight="1">
      <c r="A347" s="49"/>
      <c r="B347" s="49"/>
    </row>
    <row r="348" spans="1:2" ht="12" customHeight="1">
      <c r="A348" s="49"/>
      <c r="B348" s="49"/>
    </row>
    <row r="349" spans="1:2" ht="12" customHeight="1">
      <c r="A349" s="49"/>
      <c r="B349" s="49"/>
    </row>
    <row r="350" spans="1:2" ht="12" customHeight="1">
      <c r="A350" s="49"/>
      <c r="B350" s="49"/>
    </row>
    <row r="351" spans="1:2" ht="12" customHeight="1">
      <c r="A351" s="49"/>
      <c r="B351" s="49"/>
    </row>
    <row r="352" spans="1:2"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c r="A369" s="49"/>
      <c r="B369" s="49"/>
    </row>
    <row r="370" spans="1:2" ht="12" customHeight="1">
      <c r="A370" s="49"/>
      <c r="B370" s="49"/>
    </row>
    <row r="371" spans="1:2" ht="12" customHeight="1">
      <c r="A371" s="49"/>
      <c r="B371" s="49"/>
    </row>
    <row r="372" spans="1:2" ht="12" customHeight="1"/>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c r="A449" s="49"/>
      <c r="B449" s="49"/>
    </row>
    <row r="450" spans="1:2" ht="12" customHeight="1">
      <c r="A450" s="49"/>
      <c r="B450" s="49"/>
    </row>
    <row r="451" spans="1:2" ht="12" customHeight="1">
      <c r="A451" s="49"/>
      <c r="B451" s="49"/>
    </row>
    <row r="452" spans="1:2" ht="12" customHeight="1"/>
    <row r="453" spans="1:2" ht="12" customHeight="1"/>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c r="A620" s="49"/>
      <c r="B620" s="49"/>
    </row>
    <row r="621" spans="1:2" ht="12" customHeight="1">
      <c r="A621" s="49"/>
      <c r="B621" s="49"/>
    </row>
    <row r="622" spans="1:2" ht="12" customHeight="1">
      <c r="A622" s="49"/>
      <c r="B622" s="49"/>
    </row>
    <row r="623" spans="1:2" ht="12" customHeight="1"/>
    <row r="624" spans="1:2"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54"/>
  <sheetViews>
    <sheetView showGridLines="0" zoomScaleNormal="100" workbookViewId="0"/>
  </sheetViews>
  <sheetFormatPr defaultRowHeight="11.25" customHeight="1"/>
  <cols>
    <col min="1" max="1" width="8.7109375" style="5" customWidth="1"/>
    <col min="2" max="2" width="52" style="5" bestFit="1" customWidth="1"/>
    <col min="3" max="3" width="10.85546875" style="8" customWidth="1"/>
    <col min="4" max="4" width="10.85546875" style="34" customWidth="1"/>
    <col min="5" max="6" width="10.85546875" style="27" customWidth="1"/>
    <col min="7" max="8" width="14.28515625" style="27" customWidth="1"/>
    <col min="9" max="9" width="20.7109375" style="5" customWidth="1"/>
    <col min="10" max="15" width="15.7109375" style="5" customWidth="1"/>
    <col min="16" max="16384" width="9.140625" style="5"/>
  </cols>
  <sheetData>
    <row r="1" spans="1:20" ht="12" customHeight="1">
      <c r="A1" s="3" t="s">
        <v>290</v>
      </c>
      <c r="B1" s="3" t="s">
        <v>291</v>
      </c>
      <c r="C1" s="4" t="s">
        <v>292</v>
      </c>
      <c r="D1" s="4" t="s">
        <v>281</v>
      </c>
      <c r="E1" s="4" t="s">
        <v>282</v>
      </c>
      <c r="F1" s="4" t="s">
        <v>571</v>
      </c>
      <c r="G1" s="4"/>
      <c r="H1" s="50"/>
    </row>
    <row r="2" spans="1:20" ht="12" customHeight="1">
      <c r="A2" s="6" t="s">
        <v>293</v>
      </c>
      <c r="B2" s="6" t="s">
        <v>294</v>
      </c>
      <c r="C2" s="97">
        <v>4.8</v>
      </c>
      <c r="D2" s="172"/>
      <c r="E2" s="172">
        <v>2</v>
      </c>
      <c r="F2" s="172"/>
      <c r="G2" s="9"/>
      <c r="H2" s="50"/>
    </row>
    <row r="3" spans="1:20" ht="12" customHeight="1">
      <c r="A3" s="6" t="s">
        <v>295</v>
      </c>
      <c r="B3" s="6" t="s">
        <v>296</v>
      </c>
      <c r="C3" s="97">
        <v>8.4</v>
      </c>
      <c r="D3" s="172"/>
      <c r="E3" s="172">
        <v>4</v>
      </c>
      <c r="F3" s="172"/>
      <c r="G3" s="9"/>
      <c r="H3" s="9"/>
      <c r="I3" s="51" t="s">
        <v>821</v>
      </c>
    </row>
    <row r="4" spans="1:20" ht="12" customHeight="1">
      <c r="A4" s="6" t="s">
        <v>297</v>
      </c>
      <c r="B4" s="6" t="s">
        <v>298</v>
      </c>
      <c r="C4" s="97">
        <v>9.1999999999999993</v>
      </c>
      <c r="D4" s="172"/>
      <c r="E4" s="172">
        <v>4</v>
      </c>
      <c r="F4" s="172"/>
      <c r="G4" s="9"/>
      <c r="H4" s="9"/>
      <c r="I4" s="51" t="s">
        <v>822</v>
      </c>
    </row>
    <row r="5" spans="1:20" s="10" customFormat="1" ht="12" customHeight="1">
      <c r="A5" s="6" t="s">
        <v>238</v>
      </c>
      <c r="B5" s="6" t="s">
        <v>239</v>
      </c>
      <c r="C5" s="97">
        <v>7</v>
      </c>
      <c r="D5" s="172"/>
      <c r="E5" s="172">
        <v>3</v>
      </c>
      <c r="F5" s="172"/>
      <c r="G5" s="9"/>
      <c r="H5" s="9"/>
      <c r="I5" s="26"/>
      <c r="J5" s="5"/>
      <c r="P5" s="5"/>
      <c r="Q5" s="5"/>
      <c r="R5" s="5"/>
      <c r="S5" s="5"/>
      <c r="T5" s="5"/>
    </row>
    <row r="6" spans="1:20" ht="12" customHeight="1">
      <c r="A6" s="6" t="s">
        <v>240</v>
      </c>
      <c r="B6" s="6" t="s">
        <v>170</v>
      </c>
      <c r="C6" s="97">
        <v>7.2</v>
      </c>
      <c r="D6" s="172"/>
      <c r="E6" s="172">
        <v>3</v>
      </c>
      <c r="F6" s="172"/>
      <c r="G6" s="9"/>
      <c r="H6" s="9"/>
      <c r="I6" s="31" t="s">
        <v>994</v>
      </c>
    </row>
    <row r="7" spans="1:20" ht="12" customHeight="1">
      <c r="A7" s="6" t="s">
        <v>171</v>
      </c>
      <c r="B7" s="6" t="s">
        <v>172</v>
      </c>
      <c r="C7" s="97">
        <v>7.8</v>
      </c>
      <c r="D7" s="172"/>
      <c r="E7" s="172">
        <v>4</v>
      </c>
      <c r="F7" s="172"/>
      <c r="G7" s="9"/>
      <c r="H7" s="9"/>
      <c r="I7" s="187" t="s">
        <v>995</v>
      </c>
    </row>
    <row r="8" spans="1:20" ht="12" customHeight="1">
      <c r="A8" s="6" t="s">
        <v>173</v>
      </c>
      <c r="B8" s="6" t="s">
        <v>174</v>
      </c>
      <c r="C8" s="97">
        <v>6.9</v>
      </c>
      <c r="D8" s="172"/>
      <c r="E8" s="172">
        <v>3</v>
      </c>
      <c r="F8" s="172"/>
      <c r="G8" s="9"/>
      <c r="H8" s="9"/>
      <c r="I8" s="26"/>
      <c r="K8" s="11"/>
    </row>
    <row r="9" spans="1:20" ht="12" customHeight="1">
      <c r="A9" s="6" t="s">
        <v>175</v>
      </c>
      <c r="B9" s="6" t="s">
        <v>176</v>
      </c>
      <c r="C9" s="97">
        <v>7.2</v>
      </c>
      <c r="D9" s="172"/>
      <c r="E9" s="172">
        <v>3</v>
      </c>
      <c r="F9" s="172"/>
      <c r="G9" s="9"/>
      <c r="H9" s="9"/>
      <c r="I9" s="11"/>
      <c r="K9" s="12"/>
    </row>
    <row r="10" spans="1:20" ht="12" customHeight="1">
      <c r="A10" s="6" t="s">
        <v>177</v>
      </c>
      <c r="B10" s="6" t="s">
        <v>178</v>
      </c>
      <c r="C10" s="97">
        <v>7.9</v>
      </c>
      <c r="D10" s="172"/>
      <c r="E10" s="172">
        <v>4</v>
      </c>
      <c r="F10" s="172"/>
      <c r="G10" s="9"/>
      <c r="H10" s="9"/>
      <c r="I10" s="12"/>
      <c r="K10" s="13"/>
    </row>
    <row r="11" spans="1:20" ht="12" customHeight="1">
      <c r="A11" s="6" t="s">
        <v>179</v>
      </c>
      <c r="B11" s="6" t="s">
        <v>180</v>
      </c>
      <c r="C11" s="97">
        <v>8.4</v>
      </c>
      <c r="D11" s="172"/>
      <c r="E11" s="172">
        <v>4</v>
      </c>
      <c r="F11" s="172"/>
      <c r="G11" s="9"/>
      <c r="H11" s="9"/>
      <c r="K11" s="11"/>
    </row>
    <row r="12" spans="1:20" ht="12" customHeight="1">
      <c r="A12" s="14" t="s">
        <v>181</v>
      </c>
      <c r="B12" s="14" t="s">
        <v>182</v>
      </c>
      <c r="C12" s="97">
        <v>7.6</v>
      </c>
      <c r="D12" s="172"/>
      <c r="E12" s="172">
        <v>4</v>
      </c>
      <c r="F12" s="172"/>
      <c r="G12" s="9"/>
      <c r="H12" s="9"/>
      <c r="K12" s="12"/>
    </row>
    <row r="13" spans="1:20" ht="12" customHeight="1">
      <c r="A13" s="14" t="s">
        <v>183</v>
      </c>
      <c r="B13" s="14" t="s">
        <v>184</v>
      </c>
      <c r="C13" s="97">
        <v>0.4</v>
      </c>
      <c r="D13" s="172"/>
      <c r="E13" s="172">
        <v>1</v>
      </c>
      <c r="F13" s="172"/>
      <c r="G13" s="9"/>
      <c r="H13" s="9"/>
      <c r="K13" s="13"/>
    </row>
    <row r="14" spans="1:20" ht="12" customHeight="1">
      <c r="A14" s="14" t="s">
        <v>185</v>
      </c>
      <c r="B14" s="14" t="s">
        <v>186</v>
      </c>
      <c r="C14" s="97">
        <v>0.6</v>
      </c>
      <c r="D14" s="172"/>
      <c r="E14" s="172">
        <v>1</v>
      </c>
      <c r="F14" s="172"/>
      <c r="G14" s="9"/>
      <c r="H14" s="9"/>
      <c r="K14" s="11"/>
    </row>
    <row r="15" spans="1:20" ht="12" customHeight="1">
      <c r="A15" s="14" t="s">
        <v>187</v>
      </c>
      <c r="B15" s="14" t="s">
        <v>188</v>
      </c>
      <c r="C15" s="97">
        <v>1.2</v>
      </c>
      <c r="D15" s="172"/>
      <c r="E15" s="172">
        <v>1</v>
      </c>
      <c r="F15" s="172"/>
      <c r="G15" s="9"/>
      <c r="H15" s="9"/>
      <c r="K15" s="12"/>
    </row>
    <row r="16" spans="1:20" ht="12" customHeight="1">
      <c r="A16" s="14" t="s">
        <v>189</v>
      </c>
      <c r="B16" s="14" t="s">
        <v>190</v>
      </c>
      <c r="C16" s="97">
        <v>0.6</v>
      </c>
      <c r="D16" s="172"/>
      <c r="E16" s="172">
        <v>1</v>
      </c>
      <c r="F16" s="172"/>
      <c r="G16" s="9"/>
      <c r="H16" s="9"/>
      <c r="J16" s="6"/>
    </row>
    <row r="17" spans="1:15" ht="12" customHeight="1">
      <c r="A17" s="14" t="s">
        <v>191</v>
      </c>
      <c r="B17" s="14" t="s">
        <v>192</v>
      </c>
      <c r="C17" s="97">
        <v>0.6</v>
      </c>
      <c r="D17" s="172"/>
      <c r="E17" s="172">
        <v>1</v>
      </c>
      <c r="F17" s="172"/>
      <c r="G17" s="9"/>
      <c r="H17" s="9"/>
      <c r="I17" s="10" t="s">
        <v>1011</v>
      </c>
      <c r="J17" s="6"/>
    </row>
    <row r="18" spans="1:15" ht="12" customHeight="1">
      <c r="A18" s="14" t="s">
        <v>193</v>
      </c>
      <c r="B18" s="14" t="s">
        <v>194</v>
      </c>
      <c r="C18" s="97">
        <v>0.7</v>
      </c>
      <c r="D18" s="172"/>
      <c r="E18" s="172">
        <v>1</v>
      </c>
      <c r="F18" s="172"/>
      <c r="G18" s="9"/>
      <c r="H18" s="46" t="s">
        <v>644</v>
      </c>
      <c r="I18" s="166" t="s">
        <v>1034</v>
      </c>
      <c r="J18" s="98">
        <v>1</v>
      </c>
      <c r="K18" s="170" t="s">
        <v>1009</v>
      </c>
      <c r="L18" s="35">
        <f>PERCENTILE(C$2:C$319,0)</f>
        <v>0.4</v>
      </c>
      <c r="M18" s="29" t="s">
        <v>883</v>
      </c>
    </row>
    <row r="19" spans="1:15" ht="12" customHeight="1">
      <c r="A19" s="14" t="s">
        <v>195</v>
      </c>
      <c r="B19" s="14" t="s">
        <v>196</v>
      </c>
      <c r="C19" s="97">
        <v>3.7</v>
      </c>
      <c r="D19" s="172"/>
      <c r="E19" s="172">
        <v>2</v>
      </c>
      <c r="F19" s="172"/>
      <c r="G19" s="9"/>
      <c r="H19" s="9"/>
      <c r="I19" s="29" t="s">
        <v>1014</v>
      </c>
      <c r="J19" s="103">
        <v>2</v>
      </c>
      <c r="K19" s="170" t="s">
        <v>1010</v>
      </c>
      <c r="L19" s="35">
        <f>PERCENTILE(C$2:C$319,0.2)</f>
        <v>3.8</v>
      </c>
      <c r="M19" s="29" t="s">
        <v>878</v>
      </c>
    </row>
    <row r="20" spans="1:15" ht="12" customHeight="1">
      <c r="A20" s="14" t="s">
        <v>197</v>
      </c>
      <c r="B20" s="14" t="s">
        <v>225</v>
      </c>
      <c r="C20" s="97">
        <v>3.6</v>
      </c>
      <c r="D20" s="172"/>
      <c r="E20" s="172">
        <v>2</v>
      </c>
      <c r="F20" s="172"/>
      <c r="G20" s="9"/>
      <c r="H20" s="9"/>
      <c r="I20" s="29" t="s">
        <v>1015</v>
      </c>
      <c r="J20" s="99">
        <v>3</v>
      </c>
      <c r="K20" s="170" t="s">
        <v>1006</v>
      </c>
      <c r="L20" s="35">
        <f>PERCENTILE(C$2:C$319,0.4)</f>
        <v>5.7</v>
      </c>
      <c r="M20" s="29" t="s">
        <v>879</v>
      </c>
      <c r="N20" s="36"/>
      <c r="O20" s="36"/>
    </row>
    <row r="21" spans="1:15" ht="12" customHeight="1">
      <c r="A21" s="14" t="s">
        <v>198</v>
      </c>
      <c r="B21" s="14" t="s">
        <v>199</v>
      </c>
      <c r="C21" s="97">
        <v>2.9</v>
      </c>
      <c r="D21" s="172"/>
      <c r="E21" s="172">
        <v>2</v>
      </c>
      <c r="F21" s="172"/>
      <c r="G21" s="9"/>
      <c r="H21" s="9"/>
      <c r="I21" s="29" t="s">
        <v>1016</v>
      </c>
      <c r="J21" s="100">
        <v>4</v>
      </c>
      <c r="K21" s="170" t="s">
        <v>1005</v>
      </c>
      <c r="L21" s="35">
        <f>PERCENTILE(C$2:C$319,0.6)</f>
        <v>7.8</v>
      </c>
      <c r="M21" s="29" t="s">
        <v>880</v>
      </c>
      <c r="N21" s="36"/>
      <c r="O21" s="36"/>
    </row>
    <row r="22" spans="1:15" ht="12" customHeight="1">
      <c r="A22" s="14" t="s">
        <v>200</v>
      </c>
      <c r="B22" s="14" t="s">
        <v>201</v>
      </c>
      <c r="C22" s="97">
        <v>2.8</v>
      </c>
      <c r="D22" s="172"/>
      <c r="E22" s="172">
        <v>2</v>
      </c>
      <c r="F22" s="172"/>
      <c r="G22" s="9"/>
      <c r="H22" s="9"/>
      <c r="I22" s="29" t="s">
        <v>1017</v>
      </c>
      <c r="J22" s="104">
        <v>5</v>
      </c>
      <c r="K22" s="170" t="s">
        <v>1008</v>
      </c>
      <c r="L22" s="35">
        <f>PERCENTILE(C$2:C$319,0.8)</f>
        <v>10</v>
      </c>
      <c r="M22" s="29" t="s">
        <v>881</v>
      </c>
      <c r="N22" s="37"/>
      <c r="O22" s="36"/>
    </row>
    <row r="23" spans="1:15" ht="12" customHeight="1">
      <c r="A23" s="14" t="s">
        <v>202</v>
      </c>
      <c r="B23" s="14" t="s">
        <v>203</v>
      </c>
      <c r="C23" s="97">
        <v>3.6</v>
      </c>
      <c r="D23" s="172"/>
      <c r="E23" s="172">
        <v>2</v>
      </c>
      <c r="F23" s="172"/>
      <c r="G23" s="5"/>
      <c r="H23" s="5"/>
      <c r="I23" s="29" t="s">
        <v>1018</v>
      </c>
      <c r="J23" s="154">
        <v>6</v>
      </c>
      <c r="K23" s="170" t="s">
        <v>1007</v>
      </c>
      <c r="L23" s="35">
        <f>PERCENTILE(C$2:C$319,1)</f>
        <v>26.9</v>
      </c>
      <c r="M23" s="102" t="s">
        <v>882</v>
      </c>
      <c r="N23" s="43"/>
      <c r="O23" s="36"/>
    </row>
    <row r="24" spans="1:15" ht="12" customHeight="1">
      <c r="A24" s="14" t="s">
        <v>204</v>
      </c>
      <c r="B24" s="14" t="s">
        <v>205</v>
      </c>
      <c r="C24" s="97">
        <v>3.9</v>
      </c>
      <c r="D24" s="172"/>
      <c r="E24" s="172">
        <v>2</v>
      </c>
      <c r="F24" s="172"/>
      <c r="G24" s="5"/>
      <c r="H24" s="5"/>
      <c r="I24" s="5" t="s">
        <v>237</v>
      </c>
      <c r="J24" s="101" t="s">
        <v>245</v>
      </c>
      <c r="L24" s="38"/>
      <c r="M24" s="36"/>
      <c r="N24" s="43"/>
      <c r="O24" s="39"/>
    </row>
    <row r="25" spans="1:15" ht="12" customHeight="1">
      <c r="A25" s="14" t="s">
        <v>206</v>
      </c>
      <c r="B25" s="14" t="s">
        <v>226</v>
      </c>
      <c r="C25" s="97">
        <v>3.3</v>
      </c>
      <c r="D25" s="172"/>
      <c r="E25" s="172">
        <v>2</v>
      </c>
      <c r="F25" s="172"/>
      <c r="G25" s="5"/>
      <c r="H25" s="5"/>
      <c r="L25" s="38"/>
      <c r="M25" s="36"/>
      <c r="N25" s="40"/>
      <c r="O25" s="36"/>
    </row>
    <row r="26" spans="1:15" ht="12" customHeight="1">
      <c r="A26" s="6" t="s">
        <v>207</v>
      </c>
      <c r="B26" s="6" t="s">
        <v>208</v>
      </c>
      <c r="C26" s="97">
        <v>2.9</v>
      </c>
      <c r="D26" s="172"/>
      <c r="E26" s="172">
        <v>2</v>
      </c>
      <c r="F26" s="172"/>
      <c r="G26" s="5"/>
      <c r="H26" s="10" t="s">
        <v>645</v>
      </c>
      <c r="I26" s="66"/>
      <c r="L26" s="38"/>
      <c r="M26" s="36"/>
      <c r="N26" s="40"/>
      <c r="O26" s="36"/>
    </row>
    <row r="27" spans="1:15" ht="12" customHeight="1">
      <c r="A27" s="6" t="s">
        <v>209</v>
      </c>
      <c r="B27" s="6" t="s">
        <v>242</v>
      </c>
      <c r="C27" s="97">
        <v>4</v>
      </c>
      <c r="D27" s="172"/>
      <c r="E27" s="172">
        <v>2</v>
      </c>
      <c r="F27" s="172"/>
      <c r="G27" s="32"/>
      <c r="H27" s="32"/>
      <c r="I27" s="29" t="s">
        <v>1012</v>
      </c>
      <c r="J27" s="6"/>
      <c r="L27" s="38"/>
      <c r="M27" s="36"/>
      <c r="N27" s="40"/>
      <c r="O27" s="36"/>
    </row>
    <row r="28" spans="1:15" ht="12" customHeight="1">
      <c r="A28" s="6" t="s">
        <v>243</v>
      </c>
      <c r="B28" s="6" t="s">
        <v>244</v>
      </c>
      <c r="C28" s="97">
        <v>4.3</v>
      </c>
      <c r="D28" s="172"/>
      <c r="E28" s="172">
        <v>2</v>
      </c>
      <c r="F28" s="172"/>
      <c r="G28" s="9"/>
      <c r="H28" s="32"/>
      <c r="J28" s="6"/>
      <c r="L28" s="38"/>
      <c r="M28" s="42"/>
      <c r="N28" s="36"/>
      <c r="O28" s="36"/>
    </row>
    <row r="29" spans="1:15" ht="12" customHeight="1">
      <c r="A29" s="6" t="s">
        <v>358</v>
      </c>
      <c r="B29" s="6" t="s">
        <v>359</v>
      </c>
      <c r="C29" s="97">
        <v>4.5999999999999996</v>
      </c>
      <c r="D29" s="172"/>
      <c r="E29" s="172">
        <v>2</v>
      </c>
      <c r="F29" s="172"/>
      <c r="G29" s="9"/>
      <c r="H29" s="9"/>
      <c r="L29" s="38"/>
      <c r="M29" s="41"/>
      <c r="N29" s="36"/>
      <c r="O29" s="36"/>
    </row>
    <row r="30" spans="1:15" ht="12" customHeight="1">
      <c r="A30" s="6" t="s">
        <v>360</v>
      </c>
      <c r="B30" s="6" t="s">
        <v>361</v>
      </c>
      <c r="C30" s="97">
        <v>5.2</v>
      </c>
      <c r="D30" s="172"/>
      <c r="E30" s="172">
        <v>3</v>
      </c>
      <c r="F30" s="172"/>
      <c r="G30" s="9"/>
      <c r="H30" s="46" t="s">
        <v>646</v>
      </c>
      <c r="L30" s="36"/>
      <c r="M30" s="36"/>
      <c r="N30" s="36"/>
      <c r="O30" s="36"/>
    </row>
    <row r="31" spans="1:15" ht="12" customHeight="1">
      <c r="A31" s="6" t="s">
        <v>362</v>
      </c>
      <c r="B31" s="6" t="s">
        <v>363</v>
      </c>
      <c r="C31" s="97">
        <v>4.5999999999999996</v>
      </c>
      <c r="D31" s="172"/>
      <c r="E31" s="172">
        <v>2</v>
      </c>
      <c r="F31" s="172"/>
      <c r="G31" s="9"/>
      <c r="H31" s="9"/>
      <c r="I31" s="22" t="s">
        <v>1013</v>
      </c>
      <c r="K31" s="6"/>
      <c r="L31" s="36"/>
      <c r="M31" s="36"/>
      <c r="N31" s="36"/>
      <c r="O31" s="36"/>
    </row>
    <row r="32" spans="1:15" ht="12" customHeight="1">
      <c r="A32" s="6" t="s">
        <v>364</v>
      </c>
      <c r="B32" s="6" t="s">
        <v>365</v>
      </c>
      <c r="C32" s="97">
        <v>10.3</v>
      </c>
      <c r="D32" s="172"/>
      <c r="E32" s="172">
        <v>5</v>
      </c>
      <c r="F32" s="172"/>
      <c r="G32" s="9"/>
      <c r="H32" s="9"/>
      <c r="K32" s="16"/>
      <c r="L32" s="36"/>
      <c r="M32" s="36"/>
      <c r="N32" s="36"/>
      <c r="O32" s="36"/>
    </row>
    <row r="33" spans="1:15" ht="12" customHeight="1">
      <c r="A33" s="6" t="s">
        <v>366</v>
      </c>
      <c r="B33" s="6" t="s">
        <v>367</v>
      </c>
      <c r="C33" s="97">
        <v>9.9</v>
      </c>
      <c r="D33" s="172"/>
      <c r="E33" s="172">
        <v>4</v>
      </c>
      <c r="F33" s="172"/>
      <c r="G33" s="9"/>
      <c r="H33" s="46" t="s">
        <v>647</v>
      </c>
      <c r="K33" s="16"/>
      <c r="L33" s="36"/>
      <c r="M33" s="36"/>
      <c r="N33" s="36"/>
      <c r="O33" s="36"/>
    </row>
    <row r="34" spans="1:15" ht="12" customHeight="1">
      <c r="A34" s="6" t="s">
        <v>368</v>
      </c>
      <c r="B34" s="6" t="s">
        <v>369</v>
      </c>
      <c r="C34" s="97">
        <v>10.5</v>
      </c>
      <c r="D34" s="172"/>
      <c r="E34" s="172">
        <v>5</v>
      </c>
      <c r="F34" s="172"/>
      <c r="G34" s="9"/>
      <c r="H34" s="9"/>
      <c r="I34" s="29" t="s">
        <v>1019</v>
      </c>
      <c r="J34" s="16"/>
      <c r="K34" s="16"/>
      <c r="L34" s="36"/>
      <c r="M34" s="36"/>
      <c r="N34" s="36"/>
      <c r="O34" s="36"/>
    </row>
    <row r="35" spans="1:15" ht="12" customHeight="1">
      <c r="A35" s="6" t="s">
        <v>370</v>
      </c>
      <c r="B35" s="6" t="s">
        <v>371</v>
      </c>
      <c r="C35" s="97">
        <v>11.1</v>
      </c>
      <c r="D35" s="172"/>
      <c r="E35" s="172">
        <v>5</v>
      </c>
      <c r="F35" s="172"/>
      <c r="G35" s="9"/>
      <c r="H35" s="9"/>
      <c r="I35" s="29"/>
      <c r="J35" s="16"/>
      <c r="K35" s="16"/>
      <c r="L35" s="36"/>
      <c r="M35" s="36"/>
      <c r="N35" s="36"/>
      <c r="O35" s="36"/>
    </row>
    <row r="36" spans="1:15" ht="12" customHeight="1">
      <c r="A36" s="6" t="s">
        <v>372</v>
      </c>
      <c r="B36" s="6" t="s">
        <v>373</v>
      </c>
      <c r="C36" s="97">
        <v>9.3000000000000007</v>
      </c>
      <c r="D36" s="172"/>
      <c r="E36" s="172">
        <v>4</v>
      </c>
      <c r="F36" s="172"/>
      <c r="G36" s="9"/>
      <c r="H36" s="9"/>
      <c r="I36" s="66"/>
      <c r="J36" s="16"/>
      <c r="K36" s="16"/>
      <c r="L36" s="36"/>
      <c r="M36" s="36"/>
      <c r="N36" s="36"/>
      <c r="O36" s="36"/>
    </row>
    <row r="37" spans="1:15" ht="12" customHeight="1">
      <c r="A37" s="6" t="s">
        <v>374</v>
      </c>
      <c r="B37" s="6" t="s">
        <v>375</v>
      </c>
      <c r="C37" s="97">
        <v>11.5</v>
      </c>
      <c r="D37" s="172"/>
      <c r="E37" s="172">
        <v>5</v>
      </c>
      <c r="F37" s="172"/>
      <c r="G37" s="9"/>
      <c r="H37" s="9"/>
      <c r="J37" s="16"/>
      <c r="K37" s="16"/>
      <c r="L37" s="36"/>
      <c r="M37" s="36"/>
      <c r="N37" s="36"/>
      <c r="O37" s="36"/>
    </row>
    <row r="38" spans="1:15" ht="12" customHeight="1">
      <c r="A38" s="6" t="s">
        <v>376</v>
      </c>
      <c r="B38" s="6" t="s">
        <v>377</v>
      </c>
      <c r="C38" s="97">
        <v>10.4</v>
      </c>
      <c r="D38" s="172"/>
      <c r="E38" s="172">
        <v>5</v>
      </c>
      <c r="F38" s="172"/>
      <c r="G38" s="9"/>
      <c r="H38" s="9"/>
      <c r="I38" s="66"/>
      <c r="J38" s="16"/>
      <c r="K38" s="16"/>
    </row>
    <row r="39" spans="1:15" ht="12" customHeight="1">
      <c r="A39" s="6" t="s">
        <v>378</v>
      </c>
      <c r="B39" s="6" t="s">
        <v>379</v>
      </c>
      <c r="C39" s="97">
        <v>10.7</v>
      </c>
      <c r="D39" s="172"/>
      <c r="E39" s="172">
        <v>5</v>
      </c>
      <c r="F39" s="172"/>
      <c r="G39" s="9"/>
      <c r="H39" s="9"/>
      <c r="I39" s="19"/>
      <c r="J39" s="16"/>
      <c r="K39" s="16"/>
    </row>
    <row r="40" spans="1:15" ht="12" customHeight="1">
      <c r="A40" s="6" t="s">
        <v>380</v>
      </c>
      <c r="B40" s="6" t="s">
        <v>381</v>
      </c>
      <c r="C40" s="97">
        <v>9.3000000000000007</v>
      </c>
      <c r="D40" s="172"/>
      <c r="E40" s="172">
        <v>4</v>
      </c>
      <c r="F40" s="172"/>
      <c r="G40" s="9"/>
      <c r="H40" s="9"/>
      <c r="I40" s="16"/>
      <c r="J40" s="16"/>
      <c r="K40" s="16"/>
    </row>
    <row r="41" spans="1:15" ht="12" customHeight="1">
      <c r="A41" s="6" t="s">
        <v>382</v>
      </c>
      <c r="B41" s="6" t="s">
        <v>383</v>
      </c>
      <c r="C41" s="97">
        <v>11.1</v>
      </c>
      <c r="D41" s="172"/>
      <c r="E41" s="172">
        <v>5</v>
      </c>
      <c r="F41" s="172"/>
      <c r="G41" s="9"/>
      <c r="H41" s="9"/>
      <c r="J41" s="16"/>
      <c r="K41" s="16"/>
    </row>
    <row r="42" spans="1:15" ht="12" customHeight="1">
      <c r="A42" s="6" t="s">
        <v>384</v>
      </c>
      <c r="B42" s="6" t="s">
        <v>385</v>
      </c>
      <c r="C42" s="97">
        <v>10.9</v>
      </c>
      <c r="D42" s="172"/>
      <c r="E42" s="172">
        <v>5</v>
      </c>
      <c r="F42" s="172"/>
      <c r="G42" s="9"/>
      <c r="H42" s="9"/>
      <c r="I42" s="28"/>
      <c r="J42" s="16"/>
      <c r="K42" s="16"/>
    </row>
    <row r="43" spans="1:15" ht="12" customHeight="1">
      <c r="A43" s="6" t="s">
        <v>386</v>
      </c>
      <c r="B43" s="6" t="s">
        <v>387</v>
      </c>
      <c r="C43" s="97">
        <v>4.0999999999999996</v>
      </c>
      <c r="D43" s="172"/>
      <c r="E43" s="172">
        <v>2</v>
      </c>
      <c r="F43" s="172"/>
      <c r="G43" s="9"/>
      <c r="H43" s="9"/>
      <c r="J43" s="16"/>
      <c r="K43" s="16"/>
    </row>
    <row r="44" spans="1:15" ht="12" customHeight="1">
      <c r="A44" s="6" t="s">
        <v>468</v>
      </c>
      <c r="B44" s="6" t="s">
        <v>470</v>
      </c>
      <c r="C44" s="97">
        <v>5.5</v>
      </c>
      <c r="D44" s="172"/>
      <c r="E44" s="172">
        <v>3</v>
      </c>
      <c r="F44" s="172"/>
      <c r="G44" s="9"/>
      <c r="H44" s="9"/>
      <c r="I44" s="20"/>
      <c r="J44" s="16"/>
      <c r="K44" s="16"/>
    </row>
    <row r="45" spans="1:15" ht="12" customHeight="1">
      <c r="A45" s="6" t="s">
        <v>388</v>
      </c>
      <c r="B45" s="6" t="s">
        <v>389</v>
      </c>
      <c r="C45" s="97">
        <v>7.4</v>
      </c>
      <c r="D45" s="172"/>
      <c r="E45" s="172">
        <v>3</v>
      </c>
      <c r="F45" s="172"/>
      <c r="G45" s="9"/>
      <c r="H45" s="9"/>
      <c r="J45" s="16"/>
      <c r="K45" s="16"/>
    </row>
    <row r="46" spans="1:15" ht="12" customHeight="1">
      <c r="A46" s="6" t="s">
        <v>390</v>
      </c>
      <c r="B46" s="6" t="s">
        <v>391</v>
      </c>
      <c r="C46" s="97">
        <v>6.4</v>
      </c>
      <c r="D46" s="172"/>
      <c r="E46" s="172">
        <v>3</v>
      </c>
      <c r="F46" s="172"/>
      <c r="G46" s="9"/>
      <c r="H46" s="9"/>
      <c r="I46" s="21"/>
      <c r="J46" s="16"/>
      <c r="K46" s="16"/>
    </row>
    <row r="47" spans="1:15" ht="12" customHeight="1">
      <c r="A47" s="6" t="s">
        <v>392</v>
      </c>
      <c r="B47" s="6" t="s">
        <v>393</v>
      </c>
      <c r="C47" s="97">
        <v>8.5</v>
      </c>
      <c r="D47" s="172"/>
      <c r="E47" s="172">
        <v>4</v>
      </c>
      <c r="F47" s="172"/>
      <c r="G47" s="9"/>
      <c r="H47" s="9"/>
      <c r="I47" s="22"/>
      <c r="J47" s="16"/>
    </row>
    <row r="48" spans="1:15" ht="12" customHeight="1">
      <c r="A48" s="6" t="s">
        <v>394</v>
      </c>
      <c r="B48" s="6" t="s">
        <v>395</v>
      </c>
      <c r="C48" s="97">
        <v>10.3</v>
      </c>
      <c r="D48" s="172"/>
      <c r="E48" s="172">
        <v>5</v>
      </c>
      <c r="F48" s="172"/>
      <c r="G48" s="9"/>
      <c r="H48" s="9"/>
      <c r="I48" s="16"/>
      <c r="J48" s="16"/>
    </row>
    <row r="49" spans="1:11" ht="12" customHeight="1">
      <c r="A49" s="6" t="s">
        <v>396</v>
      </c>
      <c r="B49" s="6" t="s">
        <v>397</v>
      </c>
      <c r="C49" s="97">
        <v>10.199999999999999</v>
      </c>
      <c r="D49" s="172"/>
      <c r="E49" s="172">
        <v>5</v>
      </c>
      <c r="F49" s="172"/>
      <c r="G49" s="9"/>
      <c r="H49" s="9"/>
    </row>
    <row r="50" spans="1:11" ht="12" customHeight="1">
      <c r="A50" s="6" t="s">
        <v>398</v>
      </c>
      <c r="B50" s="6" t="s">
        <v>399</v>
      </c>
      <c r="C50" s="97">
        <v>5.5</v>
      </c>
      <c r="D50" s="172"/>
      <c r="E50" s="172">
        <v>3</v>
      </c>
      <c r="F50" s="172"/>
      <c r="G50" s="9"/>
      <c r="H50" s="9"/>
    </row>
    <row r="51" spans="1:11" ht="12" customHeight="1">
      <c r="A51" s="6" t="s">
        <v>400</v>
      </c>
      <c r="B51" s="6" t="s">
        <v>401</v>
      </c>
      <c r="C51" s="97">
        <v>8.4</v>
      </c>
      <c r="D51" s="172"/>
      <c r="E51" s="172">
        <v>4</v>
      </c>
      <c r="F51" s="172"/>
      <c r="G51" s="9"/>
      <c r="H51" s="9"/>
    </row>
    <row r="52" spans="1:11" ht="12" customHeight="1">
      <c r="A52" s="6" t="s">
        <v>402</v>
      </c>
      <c r="B52" s="6" t="s">
        <v>403</v>
      </c>
      <c r="C52" s="97">
        <v>8.9</v>
      </c>
      <c r="D52" s="172"/>
      <c r="E52" s="172">
        <v>4</v>
      </c>
      <c r="F52" s="172"/>
      <c r="G52" s="9"/>
      <c r="H52" s="9"/>
    </row>
    <row r="53" spans="1:11" ht="12" customHeight="1">
      <c r="A53" s="6" t="s">
        <v>404</v>
      </c>
      <c r="B53" s="6" t="s">
        <v>405</v>
      </c>
      <c r="C53" s="97">
        <v>11.1</v>
      </c>
      <c r="D53" s="172"/>
      <c r="E53" s="172">
        <v>5</v>
      </c>
      <c r="F53" s="172"/>
      <c r="G53" s="9"/>
      <c r="H53" s="9"/>
    </row>
    <row r="54" spans="1:11" ht="12" customHeight="1">
      <c r="A54" s="6" t="s">
        <v>406</v>
      </c>
      <c r="B54" s="6" t="s">
        <v>407</v>
      </c>
      <c r="C54" s="97">
        <v>11.2</v>
      </c>
      <c r="D54" s="172"/>
      <c r="E54" s="172">
        <v>5</v>
      </c>
      <c r="F54" s="172"/>
      <c r="G54" s="9"/>
      <c r="H54" s="9"/>
    </row>
    <row r="55" spans="1:11" ht="12" customHeight="1">
      <c r="A55" s="6" t="s">
        <v>408</v>
      </c>
      <c r="B55" s="6" t="s">
        <v>409</v>
      </c>
      <c r="C55" s="97">
        <v>9.1999999999999993</v>
      </c>
      <c r="D55" s="172"/>
      <c r="E55" s="172">
        <v>4</v>
      </c>
      <c r="F55" s="172"/>
      <c r="G55" s="9"/>
      <c r="H55" s="9"/>
    </row>
    <row r="56" spans="1:11" ht="12" customHeight="1">
      <c r="A56" s="6" t="s">
        <v>410</v>
      </c>
      <c r="B56" s="6" t="s">
        <v>411</v>
      </c>
      <c r="C56" s="97">
        <v>8.8000000000000007</v>
      </c>
      <c r="D56" s="172"/>
      <c r="E56" s="172">
        <v>4</v>
      </c>
      <c r="F56" s="172"/>
      <c r="G56" s="9"/>
      <c r="H56" s="9"/>
    </row>
    <row r="57" spans="1:11" ht="12" customHeight="1">
      <c r="A57" s="6" t="s">
        <v>412</v>
      </c>
      <c r="B57" s="6" t="s">
        <v>413</v>
      </c>
      <c r="C57" s="97">
        <v>11.4</v>
      </c>
      <c r="D57" s="172"/>
      <c r="E57" s="172">
        <v>5</v>
      </c>
      <c r="F57" s="172"/>
      <c r="G57" s="9"/>
      <c r="H57" s="9"/>
    </row>
    <row r="58" spans="1:11" ht="12" customHeight="1">
      <c r="A58" s="6" t="s">
        <v>414</v>
      </c>
      <c r="B58" s="6" t="s">
        <v>415</v>
      </c>
      <c r="C58" s="97">
        <v>10.199999999999999</v>
      </c>
      <c r="D58" s="172"/>
      <c r="E58" s="172">
        <v>5</v>
      </c>
      <c r="F58" s="172"/>
      <c r="G58" s="9"/>
      <c r="H58" s="9"/>
      <c r="K58" s="16"/>
    </row>
    <row r="59" spans="1:11" ht="12" customHeight="1">
      <c r="A59" s="6" t="s">
        <v>416</v>
      </c>
      <c r="B59" s="6" t="s">
        <v>417</v>
      </c>
      <c r="C59" s="97">
        <v>10.4</v>
      </c>
      <c r="D59" s="172"/>
      <c r="E59" s="172">
        <v>5</v>
      </c>
      <c r="F59" s="172"/>
      <c r="G59" s="9"/>
      <c r="H59" s="9"/>
      <c r="K59" s="16"/>
    </row>
    <row r="60" spans="1:11" ht="12" customHeight="1">
      <c r="A60" s="6" t="s">
        <v>418</v>
      </c>
      <c r="B60" s="6" t="s">
        <v>419</v>
      </c>
      <c r="C60" s="97">
        <v>10.7</v>
      </c>
      <c r="D60" s="172"/>
      <c r="E60" s="172">
        <v>5</v>
      </c>
      <c r="F60" s="172"/>
      <c r="G60" s="9"/>
      <c r="H60" s="9"/>
      <c r="I60" s="16"/>
      <c r="J60" s="16"/>
      <c r="K60" s="16"/>
    </row>
    <row r="61" spans="1:11" ht="12" customHeight="1">
      <c r="A61" s="6" t="s">
        <v>420</v>
      </c>
      <c r="B61" s="6" t="s">
        <v>421</v>
      </c>
      <c r="C61" s="97">
        <v>11.5</v>
      </c>
      <c r="D61" s="172"/>
      <c r="E61" s="172">
        <v>5</v>
      </c>
      <c r="F61" s="172"/>
      <c r="G61" s="9"/>
      <c r="H61" s="9"/>
      <c r="I61" s="16"/>
      <c r="J61" s="16"/>
      <c r="K61" s="16"/>
    </row>
    <row r="62" spans="1:11" ht="12" customHeight="1">
      <c r="A62" s="6" t="s">
        <v>422</v>
      </c>
      <c r="B62" s="6" t="s">
        <v>423</v>
      </c>
      <c r="C62" s="97">
        <v>9.9</v>
      </c>
      <c r="D62" s="172"/>
      <c r="E62" s="172">
        <v>4</v>
      </c>
      <c r="F62" s="172"/>
      <c r="G62" s="9"/>
      <c r="H62" s="9"/>
      <c r="I62" s="16"/>
      <c r="J62" s="16"/>
    </row>
    <row r="63" spans="1:11" ht="12" customHeight="1">
      <c r="A63" s="6" t="s">
        <v>424</v>
      </c>
      <c r="B63" s="6" t="s">
        <v>425</v>
      </c>
      <c r="C63" s="97">
        <v>8.6999999999999993</v>
      </c>
      <c r="D63" s="172"/>
      <c r="E63" s="172">
        <v>4</v>
      </c>
      <c r="F63" s="172"/>
      <c r="G63" s="9"/>
      <c r="H63" s="9"/>
      <c r="I63" s="16"/>
      <c r="J63" s="16"/>
    </row>
    <row r="64" spans="1:11" ht="12" customHeight="1">
      <c r="A64" s="6" t="s">
        <v>427</v>
      </c>
      <c r="B64" s="6" t="s">
        <v>428</v>
      </c>
      <c r="C64" s="97">
        <v>5.6</v>
      </c>
      <c r="D64" s="172"/>
      <c r="E64" s="172">
        <v>3</v>
      </c>
      <c r="F64" s="172"/>
      <c r="G64" s="9"/>
      <c r="H64" s="9"/>
    </row>
    <row r="65" spans="1:8" ht="12" customHeight="1">
      <c r="A65" s="6" t="s">
        <v>469</v>
      </c>
      <c r="B65" s="6" t="s">
        <v>426</v>
      </c>
      <c r="C65" s="97">
        <v>6.2</v>
      </c>
      <c r="D65" s="172"/>
      <c r="E65" s="172">
        <v>3</v>
      </c>
      <c r="F65" s="172"/>
      <c r="G65" s="9"/>
      <c r="H65" s="9"/>
    </row>
    <row r="66" spans="1:8" ht="12" customHeight="1">
      <c r="A66" s="6" t="s">
        <v>241</v>
      </c>
      <c r="B66" s="6" t="s">
        <v>429</v>
      </c>
      <c r="C66" s="97">
        <v>5</v>
      </c>
      <c r="D66" s="172"/>
      <c r="E66" s="172">
        <v>3</v>
      </c>
      <c r="F66" s="172"/>
      <c r="G66" s="9"/>
      <c r="H66" s="9"/>
    </row>
    <row r="67" spans="1:8" ht="12" customHeight="1">
      <c r="A67" s="23" t="s">
        <v>430</v>
      </c>
      <c r="B67" s="6" t="s">
        <v>431</v>
      </c>
      <c r="C67" s="97">
        <v>5.6</v>
      </c>
      <c r="D67" s="172"/>
      <c r="E67" s="172">
        <v>3</v>
      </c>
      <c r="F67" s="172"/>
      <c r="G67" s="9"/>
      <c r="H67" s="9"/>
    </row>
    <row r="68" spans="1:8" ht="12" customHeight="1">
      <c r="A68" s="6" t="s">
        <v>432</v>
      </c>
      <c r="B68" s="6" t="s">
        <v>433</v>
      </c>
      <c r="C68" s="97">
        <v>9.5</v>
      </c>
      <c r="D68" s="172"/>
      <c r="E68" s="172">
        <v>4</v>
      </c>
      <c r="F68" s="172"/>
      <c r="G68" s="9"/>
      <c r="H68" s="9"/>
    </row>
    <row r="69" spans="1:8" ht="12" customHeight="1">
      <c r="A69" s="6" t="s">
        <v>434</v>
      </c>
      <c r="B69" s="6" t="s">
        <v>435</v>
      </c>
      <c r="C69" s="97">
        <v>5.7</v>
      </c>
      <c r="D69" s="172"/>
      <c r="E69" s="172">
        <v>3</v>
      </c>
      <c r="F69" s="172"/>
      <c r="G69" s="9"/>
      <c r="H69" s="9"/>
    </row>
    <row r="70" spans="1:8" ht="12" customHeight="1">
      <c r="A70" s="6" t="s">
        <v>436</v>
      </c>
      <c r="B70" s="6" t="s">
        <v>437</v>
      </c>
      <c r="C70" s="97">
        <v>2.1</v>
      </c>
      <c r="D70" s="172"/>
      <c r="E70" s="172">
        <v>1</v>
      </c>
      <c r="F70" s="172"/>
      <c r="G70" s="9"/>
      <c r="H70" s="9"/>
    </row>
    <row r="71" spans="1:8" ht="12" customHeight="1">
      <c r="A71" s="6" t="s">
        <v>438</v>
      </c>
      <c r="B71" s="6" t="s">
        <v>439</v>
      </c>
      <c r="C71" s="97">
        <v>8</v>
      </c>
      <c r="D71" s="172"/>
      <c r="E71" s="172">
        <v>4</v>
      </c>
      <c r="F71" s="172"/>
      <c r="G71" s="9"/>
      <c r="H71" s="9"/>
    </row>
    <row r="72" spans="1:8" ht="12" customHeight="1">
      <c r="A72" s="6" t="s">
        <v>440</v>
      </c>
      <c r="B72" s="6" t="s">
        <v>441</v>
      </c>
      <c r="C72" s="97">
        <v>7.8</v>
      </c>
      <c r="D72" s="172"/>
      <c r="E72" s="172">
        <v>4</v>
      </c>
      <c r="F72" s="172"/>
      <c r="G72" s="9"/>
      <c r="H72" s="9"/>
    </row>
    <row r="73" spans="1:8" ht="12" customHeight="1">
      <c r="A73" s="6" t="s">
        <v>247</v>
      </c>
      <c r="B73" s="6" t="s">
        <v>442</v>
      </c>
      <c r="C73" s="97">
        <v>3.6</v>
      </c>
      <c r="D73" s="172"/>
      <c r="E73" s="172">
        <v>2</v>
      </c>
      <c r="F73" s="172"/>
      <c r="G73" s="9"/>
      <c r="H73" s="9"/>
    </row>
    <row r="74" spans="1:8" ht="12" customHeight="1">
      <c r="A74" s="14" t="s">
        <v>248</v>
      </c>
      <c r="B74" s="14" t="s">
        <v>443</v>
      </c>
      <c r="C74" s="97">
        <v>5.4</v>
      </c>
      <c r="D74" s="172"/>
      <c r="E74" s="172">
        <v>3</v>
      </c>
      <c r="F74" s="172"/>
      <c r="G74" s="9"/>
      <c r="H74" s="9"/>
    </row>
    <row r="75" spans="1:8" ht="12" customHeight="1">
      <c r="A75" s="6" t="s">
        <v>249</v>
      </c>
      <c r="B75" s="6" t="s">
        <v>444</v>
      </c>
      <c r="C75" s="97">
        <v>7.6</v>
      </c>
      <c r="D75" s="172"/>
      <c r="E75" s="172">
        <v>4</v>
      </c>
      <c r="F75" s="172"/>
      <c r="G75" s="9"/>
      <c r="H75" s="9"/>
    </row>
    <row r="76" spans="1:8" ht="12" customHeight="1">
      <c r="A76" s="6" t="s">
        <v>322</v>
      </c>
      <c r="B76" s="6" t="s">
        <v>445</v>
      </c>
      <c r="C76" s="97">
        <v>9.3000000000000007</v>
      </c>
      <c r="D76" s="172"/>
      <c r="E76" s="172">
        <v>4</v>
      </c>
      <c r="F76" s="172"/>
      <c r="G76" s="9"/>
      <c r="H76" s="9"/>
    </row>
    <row r="77" spans="1:8" ht="12" customHeight="1">
      <c r="A77" s="6" t="s">
        <v>323</v>
      </c>
      <c r="B77" s="6" t="s">
        <v>446</v>
      </c>
      <c r="C77" s="97">
        <v>5.5</v>
      </c>
      <c r="D77" s="172"/>
      <c r="E77" s="172">
        <v>3</v>
      </c>
      <c r="F77" s="172"/>
      <c r="G77" s="9"/>
      <c r="H77" s="9"/>
    </row>
    <row r="78" spans="1:8" ht="12" customHeight="1">
      <c r="A78" s="6" t="s">
        <v>324</v>
      </c>
      <c r="B78" s="6" t="s">
        <v>447</v>
      </c>
      <c r="C78" s="97">
        <v>1.8</v>
      </c>
      <c r="D78" s="172"/>
      <c r="E78" s="172">
        <v>1</v>
      </c>
      <c r="F78" s="172"/>
      <c r="G78" s="9"/>
      <c r="H78" s="9"/>
    </row>
    <row r="79" spans="1:8" ht="12" customHeight="1">
      <c r="A79" s="6" t="s">
        <v>325</v>
      </c>
      <c r="B79" s="6" t="s">
        <v>448</v>
      </c>
      <c r="C79" s="97">
        <v>4.9000000000000004</v>
      </c>
      <c r="D79" s="172"/>
      <c r="E79" s="172">
        <v>2</v>
      </c>
      <c r="F79" s="172"/>
      <c r="G79" s="9"/>
      <c r="H79" s="9"/>
    </row>
    <row r="80" spans="1:8" ht="12" customHeight="1">
      <c r="A80" s="6" t="s">
        <v>326</v>
      </c>
      <c r="B80" s="6" t="s">
        <v>449</v>
      </c>
      <c r="C80" s="97">
        <v>5.6</v>
      </c>
      <c r="D80" s="172"/>
      <c r="E80" s="172">
        <v>3</v>
      </c>
      <c r="F80" s="172"/>
      <c r="G80" s="9"/>
      <c r="H80" s="9"/>
    </row>
    <row r="81" spans="1:8" ht="12" customHeight="1">
      <c r="A81" s="6" t="s">
        <v>327</v>
      </c>
      <c r="B81" s="6" t="s">
        <v>450</v>
      </c>
      <c r="C81" s="97">
        <v>5.8</v>
      </c>
      <c r="D81" s="172"/>
      <c r="E81" s="172">
        <v>3</v>
      </c>
      <c r="F81" s="172"/>
      <c r="G81" s="9"/>
      <c r="H81" s="9"/>
    </row>
    <row r="82" spans="1:8" ht="12" customHeight="1">
      <c r="A82" s="6" t="s">
        <v>328</v>
      </c>
      <c r="B82" s="6" t="s">
        <v>451</v>
      </c>
      <c r="C82" s="97">
        <v>4.2</v>
      </c>
      <c r="D82" s="172"/>
      <c r="E82" s="172">
        <v>2</v>
      </c>
      <c r="F82" s="172"/>
      <c r="G82" s="9"/>
      <c r="H82" s="9"/>
    </row>
    <row r="83" spans="1:8" ht="12" customHeight="1">
      <c r="A83" s="6" t="s">
        <v>329</v>
      </c>
      <c r="B83" s="6" t="s">
        <v>452</v>
      </c>
      <c r="C83" s="97">
        <v>6.4</v>
      </c>
      <c r="D83" s="172"/>
      <c r="E83" s="172">
        <v>3</v>
      </c>
      <c r="F83" s="172"/>
      <c r="G83" s="9"/>
      <c r="H83" s="9"/>
    </row>
    <row r="84" spans="1:8" ht="12" customHeight="1">
      <c r="A84" s="6" t="s">
        <v>330</v>
      </c>
      <c r="B84" s="6" t="s">
        <v>453</v>
      </c>
      <c r="C84" s="97">
        <v>2.4</v>
      </c>
      <c r="D84" s="172"/>
      <c r="E84" s="172">
        <v>1</v>
      </c>
      <c r="F84" s="172"/>
      <c r="G84" s="9"/>
      <c r="H84" s="9"/>
    </row>
    <row r="85" spans="1:8" ht="12" customHeight="1">
      <c r="A85" s="6" t="s">
        <v>331</v>
      </c>
      <c r="B85" s="6" t="s">
        <v>454</v>
      </c>
      <c r="C85" s="97">
        <v>4.2</v>
      </c>
      <c r="D85" s="172"/>
      <c r="E85" s="172">
        <v>2</v>
      </c>
      <c r="F85" s="172"/>
      <c r="G85" s="9"/>
      <c r="H85" s="9"/>
    </row>
    <row r="86" spans="1:8" ht="12" customHeight="1">
      <c r="A86" s="6" t="s">
        <v>455</v>
      </c>
      <c r="B86" s="6" t="s">
        <v>456</v>
      </c>
      <c r="C86" s="97">
        <v>5.4</v>
      </c>
      <c r="D86" s="172"/>
      <c r="E86" s="172">
        <v>3</v>
      </c>
      <c r="F86" s="172"/>
      <c r="G86" s="9"/>
      <c r="H86" s="9"/>
    </row>
    <row r="87" spans="1:8" ht="12" customHeight="1">
      <c r="A87" s="6" t="s">
        <v>457</v>
      </c>
      <c r="B87" s="6" t="s">
        <v>458</v>
      </c>
      <c r="C87" s="97">
        <v>5.2</v>
      </c>
      <c r="D87" s="172"/>
      <c r="E87" s="172">
        <v>3</v>
      </c>
      <c r="F87" s="172"/>
      <c r="G87" s="9"/>
      <c r="H87" s="9"/>
    </row>
    <row r="88" spans="1:8" ht="12" customHeight="1">
      <c r="A88" s="6" t="s">
        <v>459</v>
      </c>
      <c r="B88" s="6" t="s">
        <v>460</v>
      </c>
      <c r="C88" s="97">
        <v>5.5</v>
      </c>
      <c r="D88" s="172"/>
      <c r="E88" s="172">
        <v>3</v>
      </c>
      <c r="F88" s="172"/>
      <c r="G88" s="9"/>
      <c r="H88" s="9"/>
    </row>
    <row r="89" spans="1:8" ht="12" customHeight="1">
      <c r="A89" s="6" t="s">
        <v>461</v>
      </c>
      <c r="B89" s="6" t="s">
        <v>462</v>
      </c>
      <c r="C89" s="97">
        <v>6.9</v>
      </c>
      <c r="D89" s="172"/>
      <c r="E89" s="172">
        <v>3</v>
      </c>
      <c r="F89" s="172"/>
      <c r="G89" s="9"/>
      <c r="H89" s="9"/>
    </row>
    <row r="90" spans="1:8" ht="12" customHeight="1">
      <c r="A90" s="6" t="s">
        <v>463</v>
      </c>
      <c r="B90" s="6" t="s">
        <v>464</v>
      </c>
      <c r="C90" s="97">
        <v>7.7</v>
      </c>
      <c r="D90" s="172"/>
      <c r="E90" s="172">
        <v>4</v>
      </c>
      <c r="F90" s="172"/>
      <c r="G90" s="9"/>
      <c r="H90" s="9"/>
    </row>
    <row r="91" spans="1:8" ht="12" customHeight="1">
      <c r="A91" s="6" t="s">
        <v>465</v>
      </c>
      <c r="B91" s="6" t="s">
        <v>466</v>
      </c>
      <c r="C91" s="97">
        <v>6.7</v>
      </c>
      <c r="D91" s="172"/>
      <c r="E91" s="172">
        <v>3</v>
      </c>
      <c r="F91" s="172"/>
      <c r="G91" s="9"/>
      <c r="H91" s="9"/>
    </row>
    <row r="92" spans="1:8" ht="12" customHeight="1">
      <c r="A92" s="6" t="s">
        <v>467</v>
      </c>
      <c r="B92" s="6" t="s">
        <v>272</v>
      </c>
      <c r="C92" s="97">
        <v>6.7</v>
      </c>
      <c r="D92" s="172"/>
      <c r="E92" s="172">
        <v>3</v>
      </c>
      <c r="F92" s="172"/>
      <c r="G92" s="9"/>
      <c r="H92" s="9"/>
    </row>
    <row r="93" spans="1:8" ht="12" customHeight="1">
      <c r="A93" s="6" t="s">
        <v>273</v>
      </c>
      <c r="B93" s="6" t="s">
        <v>274</v>
      </c>
      <c r="C93" s="97">
        <v>5.0999999999999996</v>
      </c>
      <c r="D93" s="172"/>
      <c r="E93" s="172">
        <v>3</v>
      </c>
      <c r="F93" s="172"/>
      <c r="G93" s="9"/>
      <c r="H93" s="9"/>
    </row>
    <row r="94" spans="1:8" ht="12" customHeight="1">
      <c r="A94" s="6" t="s">
        <v>275</v>
      </c>
      <c r="B94" s="6" t="s">
        <v>276</v>
      </c>
      <c r="C94" s="97">
        <v>7.7</v>
      </c>
      <c r="D94" s="172"/>
      <c r="E94" s="172">
        <v>4</v>
      </c>
      <c r="F94" s="172"/>
      <c r="G94" s="9"/>
      <c r="H94" s="9"/>
    </row>
    <row r="95" spans="1:8" ht="12" customHeight="1">
      <c r="A95" s="6" t="s">
        <v>277</v>
      </c>
      <c r="B95" s="6" t="s">
        <v>227</v>
      </c>
      <c r="C95" s="97">
        <v>6.7</v>
      </c>
      <c r="D95" s="172"/>
      <c r="E95" s="172">
        <v>3</v>
      </c>
      <c r="F95" s="172"/>
      <c r="G95" s="9"/>
      <c r="H95" s="9"/>
    </row>
    <row r="96" spans="1:8" ht="12" customHeight="1">
      <c r="A96" s="6" t="s">
        <v>278</v>
      </c>
      <c r="B96" s="6" t="s">
        <v>279</v>
      </c>
      <c r="C96" s="97">
        <v>7.8</v>
      </c>
      <c r="D96" s="172"/>
      <c r="E96" s="172">
        <v>4</v>
      </c>
      <c r="F96" s="172"/>
      <c r="G96" s="9"/>
      <c r="H96" s="9"/>
    </row>
    <row r="97" spans="1:8" ht="12" customHeight="1">
      <c r="A97" s="6" t="s">
        <v>280</v>
      </c>
      <c r="B97" s="6" t="s">
        <v>210</v>
      </c>
      <c r="C97" s="97">
        <v>5.5</v>
      </c>
      <c r="D97" s="172"/>
      <c r="E97" s="172">
        <v>3</v>
      </c>
      <c r="F97" s="172"/>
      <c r="G97" s="9"/>
      <c r="H97" s="9"/>
    </row>
    <row r="98" spans="1:8" ht="12" customHeight="1">
      <c r="A98" s="6" t="s">
        <v>211</v>
      </c>
      <c r="B98" s="6" t="s">
        <v>212</v>
      </c>
      <c r="C98" s="97">
        <v>7.1</v>
      </c>
      <c r="D98" s="172"/>
      <c r="E98" s="172">
        <v>3</v>
      </c>
      <c r="F98" s="172"/>
      <c r="G98" s="9"/>
      <c r="H98" s="9"/>
    </row>
    <row r="99" spans="1:8" ht="12" customHeight="1">
      <c r="A99" s="6" t="s">
        <v>213</v>
      </c>
      <c r="B99" s="6" t="s">
        <v>214</v>
      </c>
      <c r="C99" s="97">
        <v>5.4</v>
      </c>
      <c r="D99" s="172"/>
      <c r="E99" s="172">
        <v>3</v>
      </c>
      <c r="F99" s="172"/>
      <c r="G99" s="9"/>
      <c r="H99" s="9"/>
    </row>
    <row r="100" spans="1:8" ht="12" customHeight="1">
      <c r="A100" s="6" t="s">
        <v>215</v>
      </c>
      <c r="B100" s="6" t="s">
        <v>216</v>
      </c>
      <c r="C100" s="97">
        <v>7.1</v>
      </c>
      <c r="D100" s="172"/>
      <c r="E100" s="172">
        <v>3</v>
      </c>
      <c r="F100" s="172"/>
      <c r="G100" s="9"/>
      <c r="H100" s="9"/>
    </row>
    <row r="101" spans="1:8" ht="12" customHeight="1">
      <c r="A101" s="6" t="s">
        <v>217</v>
      </c>
      <c r="B101" s="6" t="s">
        <v>218</v>
      </c>
      <c r="C101" s="97">
        <v>6.6</v>
      </c>
      <c r="D101" s="172"/>
      <c r="E101" s="172">
        <v>3</v>
      </c>
      <c r="F101" s="172"/>
      <c r="G101" s="9"/>
      <c r="H101" s="9"/>
    </row>
    <row r="102" spans="1:8" ht="12" customHeight="1">
      <c r="A102" s="6" t="s">
        <v>219</v>
      </c>
      <c r="B102" s="6" t="s">
        <v>228</v>
      </c>
      <c r="C102" s="97">
        <v>3.3</v>
      </c>
      <c r="D102" s="172"/>
      <c r="E102" s="172">
        <v>2</v>
      </c>
      <c r="F102" s="172"/>
      <c r="G102" s="9"/>
      <c r="H102" s="9"/>
    </row>
    <row r="103" spans="1:8" ht="12" customHeight="1">
      <c r="A103" s="6" t="s">
        <v>220</v>
      </c>
      <c r="B103" s="6" t="s">
        <v>229</v>
      </c>
      <c r="C103" s="97">
        <v>2.1</v>
      </c>
      <c r="D103" s="172"/>
      <c r="E103" s="172">
        <v>1</v>
      </c>
      <c r="F103" s="172"/>
      <c r="G103" s="9"/>
      <c r="H103" s="9"/>
    </row>
    <row r="104" spans="1:8" ht="12" customHeight="1">
      <c r="A104" s="6" t="s">
        <v>221</v>
      </c>
      <c r="B104" s="6" t="s">
        <v>230</v>
      </c>
      <c r="C104" s="97">
        <v>4.7</v>
      </c>
      <c r="D104" s="172"/>
      <c r="E104" s="172">
        <v>2</v>
      </c>
      <c r="F104" s="172"/>
      <c r="G104" s="9"/>
      <c r="H104" s="9"/>
    </row>
    <row r="105" spans="1:8" ht="12" customHeight="1">
      <c r="A105" s="6" t="s">
        <v>222</v>
      </c>
      <c r="B105" s="6" t="s">
        <v>471</v>
      </c>
      <c r="C105" s="97">
        <v>4.2</v>
      </c>
      <c r="D105" s="172"/>
      <c r="E105" s="172">
        <v>2</v>
      </c>
      <c r="F105" s="172"/>
      <c r="G105" s="9"/>
      <c r="H105" s="9"/>
    </row>
    <row r="106" spans="1:8" ht="12" customHeight="1">
      <c r="A106" s="6" t="s">
        <v>472</v>
      </c>
      <c r="B106" s="6" t="s">
        <v>473</v>
      </c>
      <c r="C106" s="97">
        <v>6.6</v>
      </c>
      <c r="D106" s="172"/>
      <c r="E106" s="172">
        <v>3</v>
      </c>
      <c r="F106" s="172"/>
      <c r="G106" s="9"/>
      <c r="H106" s="9"/>
    </row>
    <row r="107" spans="1:8" ht="12" customHeight="1">
      <c r="A107" s="6" t="s">
        <v>474</v>
      </c>
      <c r="B107" s="6" t="s">
        <v>475</v>
      </c>
      <c r="C107" s="97">
        <v>5.2</v>
      </c>
      <c r="D107" s="172"/>
      <c r="E107" s="172">
        <v>3</v>
      </c>
      <c r="F107" s="172"/>
      <c r="G107" s="9"/>
      <c r="H107" s="9"/>
    </row>
    <row r="108" spans="1:8" ht="12" customHeight="1">
      <c r="A108" s="6" t="s">
        <v>476</v>
      </c>
      <c r="B108" s="6" t="s">
        <v>477</v>
      </c>
      <c r="C108" s="97">
        <v>6.5</v>
      </c>
      <c r="D108" s="172"/>
      <c r="E108" s="172">
        <v>3</v>
      </c>
      <c r="F108" s="172"/>
      <c r="G108" s="9"/>
      <c r="H108" s="9"/>
    </row>
    <row r="109" spans="1:8" ht="12" customHeight="1">
      <c r="A109" s="6" t="s">
        <v>478</v>
      </c>
      <c r="B109" s="6" t="s">
        <v>231</v>
      </c>
      <c r="C109" s="97">
        <v>5.0999999999999996</v>
      </c>
      <c r="D109" s="172"/>
      <c r="E109" s="172">
        <v>3</v>
      </c>
      <c r="F109" s="172"/>
      <c r="G109" s="9"/>
      <c r="H109" s="9"/>
    </row>
    <row r="110" spans="1:8" ht="12" customHeight="1">
      <c r="A110" s="6" t="s">
        <v>479</v>
      </c>
      <c r="B110" s="6" t="s">
        <v>480</v>
      </c>
      <c r="C110" s="97">
        <v>5.0999999999999996</v>
      </c>
      <c r="D110" s="172"/>
      <c r="E110" s="172">
        <v>3</v>
      </c>
      <c r="F110" s="172"/>
      <c r="G110" s="9"/>
      <c r="H110" s="9"/>
    </row>
    <row r="111" spans="1:8" ht="12" customHeight="1">
      <c r="A111" s="6" t="s">
        <v>481</v>
      </c>
      <c r="B111" s="6" t="s">
        <v>482</v>
      </c>
      <c r="C111" s="97">
        <v>6.2</v>
      </c>
      <c r="D111" s="172"/>
      <c r="E111" s="172">
        <v>3</v>
      </c>
      <c r="F111" s="172"/>
      <c r="G111" s="9"/>
      <c r="H111" s="9"/>
    </row>
    <row r="112" spans="1:8" ht="12" customHeight="1">
      <c r="A112" s="6" t="s">
        <v>483</v>
      </c>
      <c r="B112" s="6" t="s">
        <v>484</v>
      </c>
      <c r="C112" s="97">
        <v>5.8</v>
      </c>
      <c r="D112" s="172"/>
      <c r="E112" s="172">
        <v>3</v>
      </c>
      <c r="F112" s="172"/>
      <c r="G112" s="9"/>
      <c r="H112" s="9"/>
    </row>
    <row r="113" spans="1:9" ht="12" customHeight="1">
      <c r="A113" s="6" t="s">
        <v>485</v>
      </c>
      <c r="B113" s="6" t="s">
        <v>486</v>
      </c>
      <c r="C113" s="97">
        <v>7.1</v>
      </c>
      <c r="D113" s="172"/>
      <c r="E113" s="172">
        <v>3</v>
      </c>
      <c r="F113" s="172"/>
      <c r="G113" s="9"/>
      <c r="H113" s="9"/>
    </row>
    <row r="114" spans="1:9" ht="12" customHeight="1">
      <c r="A114" s="6" t="s">
        <v>487</v>
      </c>
      <c r="B114" s="6" t="s">
        <v>488</v>
      </c>
      <c r="C114" s="97">
        <v>6</v>
      </c>
      <c r="D114" s="172"/>
      <c r="E114" s="172">
        <v>3</v>
      </c>
      <c r="F114" s="172"/>
      <c r="G114" s="9"/>
      <c r="H114" s="9"/>
    </row>
    <row r="115" spans="1:9" ht="12" customHeight="1">
      <c r="A115" s="6" t="s">
        <v>489</v>
      </c>
      <c r="B115" s="6" t="s">
        <v>490</v>
      </c>
      <c r="C115" s="97">
        <v>6.9</v>
      </c>
      <c r="D115" s="172"/>
      <c r="E115" s="172">
        <v>3</v>
      </c>
      <c r="F115" s="172"/>
      <c r="G115" s="9"/>
      <c r="H115" s="9"/>
    </row>
    <row r="116" spans="1:9" ht="12" customHeight="1">
      <c r="A116" s="6" t="s">
        <v>491</v>
      </c>
      <c r="B116" s="6" t="s">
        <v>492</v>
      </c>
      <c r="C116" s="97">
        <v>5.8</v>
      </c>
      <c r="D116" s="172"/>
      <c r="E116" s="172">
        <v>3</v>
      </c>
      <c r="F116" s="172"/>
      <c r="G116" s="9"/>
      <c r="H116" s="9"/>
    </row>
    <row r="117" spans="1:9" ht="12" customHeight="1">
      <c r="A117" s="6" t="s">
        <v>493</v>
      </c>
      <c r="B117" s="6" t="s">
        <v>494</v>
      </c>
      <c r="C117" s="97">
        <v>6.9</v>
      </c>
      <c r="D117" s="172"/>
      <c r="E117" s="172">
        <v>3</v>
      </c>
      <c r="F117" s="172"/>
      <c r="G117" s="9"/>
      <c r="H117" s="9"/>
    </row>
    <row r="118" spans="1:9" ht="12" customHeight="1">
      <c r="A118" s="6" t="s">
        <v>495</v>
      </c>
      <c r="B118" s="6" t="s">
        <v>496</v>
      </c>
      <c r="C118" s="97">
        <v>5.6</v>
      </c>
      <c r="D118" s="172"/>
      <c r="E118" s="172">
        <v>3</v>
      </c>
      <c r="F118" s="172"/>
      <c r="G118" s="9"/>
      <c r="H118" s="9"/>
    </row>
    <row r="119" spans="1:9" ht="12" customHeight="1">
      <c r="A119" s="6" t="s">
        <v>497</v>
      </c>
      <c r="B119" s="6" t="s">
        <v>498</v>
      </c>
      <c r="C119" s="97">
        <v>5.9</v>
      </c>
      <c r="D119" s="172"/>
      <c r="E119" s="172">
        <v>3</v>
      </c>
      <c r="F119" s="172"/>
      <c r="G119" s="9"/>
      <c r="H119" s="9"/>
    </row>
    <row r="120" spans="1:9" ht="12" customHeight="1">
      <c r="A120" s="6" t="s">
        <v>499</v>
      </c>
      <c r="B120" s="6" t="s">
        <v>500</v>
      </c>
      <c r="C120" s="97">
        <v>6.3</v>
      </c>
      <c r="D120" s="172"/>
      <c r="E120" s="172">
        <v>3</v>
      </c>
      <c r="F120" s="172"/>
      <c r="G120" s="9"/>
      <c r="H120" s="9"/>
    </row>
    <row r="121" spans="1:9" ht="12" customHeight="1">
      <c r="A121" s="6" t="s">
        <v>501</v>
      </c>
      <c r="B121" s="6" t="s">
        <v>502</v>
      </c>
      <c r="C121" s="97">
        <v>7.7</v>
      </c>
      <c r="D121" s="172"/>
      <c r="E121" s="172">
        <v>4</v>
      </c>
      <c r="F121" s="172"/>
      <c r="G121" s="9"/>
      <c r="H121" s="9"/>
    </row>
    <row r="122" spans="1:9" ht="12" customHeight="1">
      <c r="A122" s="6" t="s">
        <v>503</v>
      </c>
      <c r="B122" s="6" t="s">
        <v>504</v>
      </c>
      <c r="C122" s="97">
        <v>7</v>
      </c>
      <c r="D122" s="172"/>
      <c r="E122" s="172">
        <v>3</v>
      </c>
      <c r="F122" s="172"/>
      <c r="G122" s="9"/>
      <c r="H122" s="9"/>
    </row>
    <row r="123" spans="1:9" ht="12" customHeight="1">
      <c r="A123" s="6" t="s">
        <v>505</v>
      </c>
      <c r="B123" s="6" t="s">
        <v>506</v>
      </c>
      <c r="C123" s="97">
        <v>6.9</v>
      </c>
      <c r="D123" s="172"/>
      <c r="E123" s="172">
        <v>3</v>
      </c>
      <c r="F123" s="172"/>
      <c r="G123" s="9"/>
      <c r="H123" s="9"/>
    </row>
    <row r="124" spans="1:9" ht="12" customHeight="1">
      <c r="A124" s="6" t="s">
        <v>507</v>
      </c>
      <c r="B124" s="6" t="s">
        <v>508</v>
      </c>
      <c r="C124" s="97">
        <v>7.8</v>
      </c>
      <c r="D124" s="172"/>
      <c r="E124" s="172">
        <v>4</v>
      </c>
      <c r="F124" s="172"/>
      <c r="G124" s="9"/>
      <c r="H124" s="9"/>
    </row>
    <row r="125" spans="1:9" ht="12" customHeight="1">
      <c r="A125" s="6" t="s">
        <v>509</v>
      </c>
      <c r="B125" s="6" t="s">
        <v>510</v>
      </c>
      <c r="C125" s="97">
        <v>6.1</v>
      </c>
      <c r="D125" s="172"/>
      <c r="E125" s="172">
        <v>3</v>
      </c>
      <c r="F125" s="172"/>
      <c r="G125" s="9"/>
      <c r="H125" s="9"/>
    </row>
    <row r="126" spans="1:9" ht="12" customHeight="1">
      <c r="A126" s="6" t="s">
        <v>511</v>
      </c>
      <c r="B126" s="6" t="s">
        <v>512</v>
      </c>
      <c r="C126" s="97">
        <v>4.0999999999999996</v>
      </c>
      <c r="D126" s="172"/>
      <c r="E126" s="172">
        <v>2</v>
      </c>
      <c r="F126" s="172"/>
      <c r="G126" s="9"/>
      <c r="H126" s="9"/>
    </row>
    <row r="127" spans="1:9" ht="12" customHeight="1">
      <c r="A127" s="6" t="s">
        <v>513</v>
      </c>
      <c r="B127" s="6" t="s">
        <v>232</v>
      </c>
      <c r="C127" s="97">
        <v>3.8</v>
      </c>
      <c r="D127" s="172"/>
      <c r="E127" s="172">
        <v>2</v>
      </c>
      <c r="F127" s="173">
        <v>2012</v>
      </c>
      <c r="G127" s="9"/>
      <c r="H127" s="6"/>
      <c r="I127" s="6"/>
    </row>
    <row r="128" spans="1:9" ht="12" customHeight="1">
      <c r="A128" s="6" t="s">
        <v>514</v>
      </c>
      <c r="B128" s="6" t="s">
        <v>233</v>
      </c>
      <c r="C128" s="97">
        <v>5.3</v>
      </c>
      <c r="D128" s="172"/>
      <c r="E128" s="172">
        <v>3</v>
      </c>
      <c r="F128" s="173">
        <v>2012</v>
      </c>
      <c r="G128" s="9"/>
      <c r="H128" s="6"/>
      <c r="I128" s="6"/>
    </row>
    <row r="129" spans="1:9" ht="12" customHeight="1">
      <c r="A129" s="6" t="s">
        <v>515</v>
      </c>
      <c r="B129" s="6" t="s">
        <v>234</v>
      </c>
      <c r="C129" s="97">
        <v>4.5999999999999996</v>
      </c>
      <c r="D129" s="172"/>
      <c r="E129" s="172">
        <v>2</v>
      </c>
      <c r="F129" s="173">
        <v>2012</v>
      </c>
      <c r="G129" s="9"/>
      <c r="H129" s="6"/>
      <c r="I129" s="6"/>
    </row>
    <row r="130" spans="1:9" ht="12" customHeight="1">
      <c r="A130" s="6" t="s">
        <v>516</v>
      </c>
      <c r="B130" s="6" t="s">
        <v>235</v>
      </c>
      <c r="C130" s="97">
        <v>5.6</v>
      </c>
      <c r="D130" s="172"/>
      <c r="E130" s="172">
        <v>3</v>
      </c>
      <c r="F130" s="173">
        <v>2012</v>
      </c>
      <c r="G130" s="9"/>
      <c r="H130" s="6"/>
      <c r="I130" s="6"/>
    </row>
    <row r="131" spans="1:9" ht="12" customHeight="1">
      <c r="A131" s="6" t="s">
        <v>640</v>
      </c>
      <c r="B131" s="6" t="s">
        <v>641</v>
      </c>
      <c r="C131" s="97">
        <v>1.7</v>
      </c>
      <c r="D131" s="172"/>
      <c r="E131" s="172">
        <v>1</v>
      </c>
      <c r="F131" s="172"/>
      <c r="G131" s="9"/>
      <c r="H131" s="9"/>
    </row>
    <row r="132" spans="1:9" ht="12" customHeight="1">
      <c r="A132" s="6" t="s">
        <v>642</v>
      </c>
      <c r="B132" s="6" t="s">
        <v>643</v>
      </c>
      <c r="C132" s="97">
        <v>1.4</v>
      </c>
      <c r="D132" s="172"/>
      <c r="E132" s="172">
        <v>1</v>
      </c>
      <c r="F132" s="172"/>
      <c r="G132" s="9"/>
      <c r="H132" s="9"/>
    </row>
    <row r="133" spans="1:9" ht="12" customHeight="1">
      <c r="A133" s="6" t="s">
        <v>517</v>
      </c>
      <c r="B133" s="6" t="s">
        <v>518</v>
      </c>
      <c r="C133" s="97">
        <v>7</v>
      </c>
      <c r="D133" s="172"/>
      <c r="E133" s="172">
        <v>3</v>
      </c>
      <c r="F133" s="172"/>
      <c r="G133" s="9"/>
      <c r="H133" s="9"/>
    </row>
    <row r="134" spans="1:9" ht="12" customHeight="1">
      <c r="A134" s="6" t="s">
        <v>519</v>
      </c>
      <c r="B134" s="6" t="s">
        <v>520</v>
      </c>
      <c r="C134" s="97">
        <v>6.3</v>
      </c>
      <c r="D134" s="172"/>
      <c r="E134" s="172">
        <v>3</v>
      </c>
      <c r="F134" s="172"/>
      <c r="G134" s="9"/>
      <c r="H134" s="9"/>
    </row>
    <row r="135" spans="1:9" ht="12" customHeight="1">
      <c r="A135" s="6" t="s">
        <v>521</v>
      </c>
      <c r="B135" s="6" t="s">
        <v>522</v>
      </c>
      <c r="C135" s="97">
        <v>7.3</v>
      </c>
      <c r="D135" s="172"/>
      <c r="E135" s="172">
        <v>3</v>
      </c>
      <c r="F135" s="172"/>
      <c r="G135" s="9"/>
      <c r="H135" s="9"/>
    </row>
    <row r="136" spans="1:9" ht="12" customHeight="1">
      <c r="A136" s="6" t="s">
        <v>523</v>
      </c>
      <c r="B136" s="6" t="s">
        <v>524</v>
      </c>
      <c r="C136" s="97">
        <v>7.2</v>
      </c>
      <c r="D136" s="172"/>
      <c r="E136" s="172">
        <v>3</v>
      </c>
      <c r="F136" s="172"/>
      <c r="G136" s="9"/>
      <c r="H136" s="9"/>
    </row>
    <row r="137" spans="1:9" ht="12" customHeight="1">
      <c r="A137" s="6" t="s">
        <v>532</v>
      </c>
      <c r="B137" s="6" t="s">
        <v>533</v>
      </c>
      <c r="C137" s="97">
        <v>8.1</v>
      </c>
      <c r="D137" s="172"/>
      <c r="E137" s="172">
        <v>4</v>
      </c>
      <c r="F137" s="172"/>
      <c r="G137" s="9"/>
      <c r="H137" s="9"/>
    </row>
    <row r="138" spans="1:9" ht="12" customHeight="1">
      <c r="A138" s="6" t="s">
        <v>534</v>
      </c>
      <c r="B138" s="6" t="s">
        <v>535</v>
      </c>
      <c r="C138" s="97">
        <v>7</v>
      </c>
      <c r="D138" s="172"/>
      <c r="E138" s="172">
        <v>3</v>
      </c>
      <c r="F138" s="172"/>
      <c r="G138" s="9"/>
      <c r="H138" s="9"/>
    </row>
    <row r="139" spans="1:9" ht="12" customHeight="1">
      <c r="A139" s="6" t="s">
        <v>536</v>
      </c>
      <c r="B139" s="6" t="s">
        <v>537</v>
      </c>
      <c r="C139" s="97">
        <v>7.8</v>
      </c>
      <c r="D139" s="172"/>
      <c r="E139" s="172">
        <v>4</v>
      </c>
      <c r="F139" s="172"/>
      <c r="G139" s="9"/>
      <c r="H139" s="9"/>
    </row>
    <row r="140" spans="1:9" ht="12" customHeight="1">
      <c r="A140" s="6" t="s">
        <v>538</v>
      </c>
      <c r="B140" s="6" t="s">
        <v>539</v>
      </c>
      <c r="C140" s="97">
        <v>7.8</v>
      </c>
      <c r="D140" s="172"/>
      <c r="E140" s="172">
        <v>4</v>
      </c>
      <c r="F140" s="172"/>
      <c r="G140" s="9"/>
      <c r="H140" s="9"/>
    </row>
    <row r="141" spans="1:9" ht="12" customHeight="1">
      <c r="A141" s="6" t="s">
        <v>540</v>
      </c>
      <c r="B141" s="6" t="s">
        <v>541</v>
      </c>
      <c r="C141" s="97">
        <v>7.1</v>
      </c>
      <c r="D141" s="172"/>
      <c r="E141" s="172">
        <v>3</v>
      </c>
      <c r="F141" s="172"/>
      <c r="G141" s="9"/>
      <c r="H141" s="9"/>
    </row>
    <row r="142" spans="1:9" ht="12" customHeight="1">
      <c r="A142" s="6" t="s">
        <v>542</v>
      </c>
      <c r="B142" s="6" t="s">
        <v>543</v>
      </c>
      <c r="C142" s="97">
        <v>6.7</v>
      </c>
      <c r="D142" s="172"/>
      <c r="E142" s="172">
        <v>3</v>
      </c>
      <c r="F142" s="172"/>
      <c r="G142" s="9"/>
      <c r="H142" s="9"/>
    </row>
    <row r="143" spans="1:9" ht="12" customHeight="1">
      <c r="A143" s="6" t="s">
        <v>544</v>
      </c>
      <c r="B143" s="6" t="s">
        <v>545</v>
      </c>
      <c r="C143" s="97">
        <v>8.1</v>
      </c>
      <c r="D143" s="172"/>
      <c r="E143" s="172">
        <v>4</v>
      </c>
      <c r="F143" s="172"/>
      <c r="G143" s="9"/>
      <c r="H143" s="9"/>
    </row>
    <row r="144" spans="1:9" ht="12" customHeight="1">
      <c r="A144" s="6" t="s">
        <v>546</v>
      </c>
      <c r="B144" s="6" t="s">
        <v>547</v>
      </c>
      <c r="C144" s="97">
        <v>8.8000000000000007</v>
      </c>
      <c r="D144" s="172"/>
      <c r="E144" s="172">
        <v>4</v>
      </c>
      <c r="F144" s="172"/>
      <c r="G144" s="9"/>
      <c r="H144" s="9"/>
    </row>
    <row r="145" spans="1:8" ht="12" customHeight="1">
      <c r="A145" s="6" t="s">
        <v>332</v>
      </c>
      <c r="B145" s="6" t="s">
        <v>341</v>
      </c>
      <c r="C145" s="97">
        <v>9.3000000000000007</v>
      </c>
      <c r="D145" s="172"/>
      <c r="E145" s="172">
        <v>4</v>
      </c>
      <c r="F145" s="172"/>
      <c r="G145" s="9"/>
      <c r="H145" s="9"/>
    </row>
    <row r="146" spans="1:8" ht="12" customHeight="1">
      <c r="A146" s="6" t="s">
        <v>333</v>
      </c>
      <c r="B146" s="6" t="s">
        <v>342</v>
      </c>
      <c r="C146" s="97">
        <v>9</v>
      </c>
      <c r="D146" s="172"/>
      <c r="E146" s="172">
        <v>4</v>
      </c>
      <c r="F146" s="172"/>
      <c r="G146" s="9"/>
      <c r="H146" s="9"/>
    </row>
    <row r="147" spans="1:8" ht="12" customHeight="1">
      <c r="A147" s="6" t="s">
        <v>334</v>
      </c>
      <c r="B147" s="6" t="s">
        <v>525</v>
      </c>
      <c r="C147" s="97">
        <v>8</v>
      </c>
      <c r="D147" s="172"/>
      <c r="E147" s="172">
        <v>4</v>
      </c>
      <c r="F147" s="172"/>
      <c r="G147" s="9"/>
      <c r="H147" s="9"/>
    </row>
    <row r="148" spans="1:8" ht="12" customHeight="1">
      <c r="A148" s="6" t="s">
        <v>335</v>
      </c>
      <c r="B148" s="6" t="s">
        <v>526</v>
      </c>
      <c r="C148" s="97">
        <v>7.6</v>
      </c>
      <c r="D148" s="172"/>
      <c r="E148" s="172">
        <v>4</v>
      </c>
      <c r="F148" s="172"/>
      <c r="G148" s="9"/>
      <c r="H148" s="9"/>
    </row>
    <row r="149" spans="1:8" ht="12" customHeight="1">
      <c r="A149" s="6" t="s">
        <v>336</v>
      </c>
      <c r="B149" s="6" t="s">
        <v>527</v>
      </c>
      <c r="C149" s="97">
        <v>6.4</v>
      </c>
      <c r="D149" s="172"/>
      <c r="E149" s="172">
        <v>3</v>
      </c>
      <c r="F149" s="172"/>
      <c r="G149" s="9"/>
      <c r="H149" s="9"/>
    </row>
    <row r="150" spans="1:8" ht="12" customHeight="1">
      <c r="A150" s="6" t="s">
        <v>337</v>
      </c>
      <c r="B150" s="6" t="s">
        <v>528</v>
      </c>
      <c r="C150" s="97">
        <v>7</v>
      </c>
      <c r="D150" s="172"/>
      <c r="E150" s="172">
        <v>3</v>
      </c>
      <c r="F150" s="172"/>
      <c r="G150" s="9"/>
      <c r="H150" s="9"/>
    </row>
    <row r="151" spans="1:8" ht="12" customHeight="1">
      <c r="A151" s="6" t="s">
        <v>338</v>
      </c>
      <c r="B151" s="6" t="s">
        <v>529</v>
      </c>
      <c r="C151" s="97">
        <v>7.7</v>
      </c>
      <c r="D151" s="172"/>
      <c r="E151" s="172">
        <v>4</v>
      </c>
      <c r="F151" s="172"/>
      <c r="G151" s="9"/>
      <c r="H151" s="9"/>
    </row>
    <row r="152" spans="1:8" ht="12" customHeight="1">
      <c r="A152" s="6" t="s">
        <v>339</v>
      </c>
      <c r="B152" s="6" t="s">
        <v>530</v>
      </c>
      <c r="C152" s="97">
        <v>7</v>
      </c>
      <c r="D152" s="172"/>
      <c r="E152" s="172">
        <v>3</v>
      </c>
      <c r="F152" s="172"/>
      <c r="G152" s="9"/>
      <c r="H152" s="9"/>
    </row>
    <row r="153" spans="1:8" ht="12" customHeight="1">
      <c r="A153" s="6" t="s">
        <v>340</v>
      </c>
      <c r="B153" s="6" t="s">
        <v>531</v>
      </c>
      <c r="C153" s="97">
        <v>7.3</v>
      </c>
      <c r="D153" s="172"/>
      <c r="E153" s="172">
        <v>3</v>
      </c>
      <c r="F153" s="172"/>
      <c r="G153" s="9"/>
      <c r="H153" s="9"/>
    </row>
    <row r="154" spans="1:8" ht="12" customHeight="1">
      <c r="A154" s="6" t="s">
        <v>548</v>
      </c>
      <c r="B154" s="6" t="s">
        <v>285</v>
      </c>
      <c r="C154" s="97">
        <v>4</v>
      </c>
      <c r="D154" s="172"/>
      <c r="E154" s="172">
        <v>2</v>
      </c>
      <c r="F154" s="172"/>
      <c r="G154" s="9"/>
      <c r="H154" s="9"/>
    </row>
    <row r="155" spans="1:8" ht="12" customHeight="1">
      <c r="A155" s="6" t="s">
        <v>549</v>
      </c>
      <c r="B155" s="6" t="s">
        <v>284</v>
      </c>
      <c r="C155" s="97">
        <v>1.5</v>
      </c>
      <c r="D155" s="172"/>
      <c r="E155" s="172">
        <v>1</v>
      </c>
      <c r="F155" s="172"/>
      <c r="G155" s="9"/>
      <c r="H155" s="9"/>
    </row>
    <row r="156" spans="1:8" ht="12" customHeight="1">
      <c r="A156" s="14" t="s">
        <v>550</v>
      </c>
      <c r="B156" s="6" t="s">
        <v>283</v>
      </c>
      <c r="C156" s="97">
        <v>1.4</v>
      </c>
      <c r="D156" s="172"/>
      <c r="E156" s="172">
        <v>1</v>
      </c>
      <c r="F156" s="172"/>
      <c r="G156" s="9"/>
      <c r="H156" s="9"/>
    </row>
    <row r="157" spans="1:8" ht="12" customHeight="1">
      <c r="A157" s="14" t="s">
        <v>551</v>
      </c>
      <c r="B157" s="14" t="s">
        <v>552</v>
      </c>
      <c r="C157" s="97">
        <v>6.5</v>
      </c>
      <c r="D157" s="172"/>
      <c r="E157" s="172">
        <v>3</v>
      </c>
      <c r="F157" s="172"/>
      <c r="G157" s="8"/>
      <c r="H157" s="9"/>
    </row>
    <row r="158" spans="1:8" ht="12" customHeight="1">
      <c r="A158" s="14" t="s">
        <v>553</v>
      </c>
      <c r="B158" s="14" t="s">
        <v>554</v>
      </c>
      <c r="C158" s="97">
        <v>1.8</v>
      </c>
      <c r="D158" s="172"/>
      <c r="E158" s="172">
        <v>1</v>
      </c>
      <c r="F158" s="172"/>
      <c r="G158" s="8"/>
      <c r="H158" s="8"/>
    </row>
    <row r="159" spans="1:8" ht="12" customHeight="1">
      <c r="A159" s="6" t="s">
        <v>555</v>
      </c>
      <c r="B159" s="6" t="s">
        <v>556</v>
      </c>
      <c r="C159" s="97">
        <v>1.3</v>
      </c>
      <c r="D159" s="172"/>
      <c r="E159" s="172">
        <v>1</v>
      </c>
      <c r="F159" s="172"/>
      <c r="G159" s="8"/>
      <c r="H159" s="8"/>
    </row>
    <row r="160" spans="1:8" ht="12" customHeight="1">
      <c r="A160" s="14" t="s">
        <v>557</v>
      </c>
      <c r="B160" s="14" t="s">
        <v>558</v>
      </c>
      <c r="C160" s="97">
        <v>1.6</v>
      </c>
      <c r="D160" s="172"/>
      <c r="E160" s="172">
        <v>1</v>
      </c>
      <c r="F160" s="172"/>
      <c r="G160" s="8"/>
      <c r="H160" s="8"/>
    </row>
    <row r="161" spans="1:8" ht="12" customHeight="1">
      <c r="A161" s="14" t="s">
        <v>559</v>
      </c>
      <c r="B161" s="14" t="s">
        <v>560</v>
      </c>
      <c r="C161" s="97">
        <v>1.4</v>
      </c>
      <c r="D161" s="172"/>
      <c r="E161" s="172">
        <v>1</v>
      </c>
      <c r="F161" s="172"/>
      <c r="G161" s="8"/>
      <c r="H161" s="8"/>
    </row>
    <row r="162" spans="1:8" ht="12" customHeight="1">
      <c r="A162" s="14" t="s">
        <v>561</v>
      </c>
      <c r="B162" s="14" t="s">
        <v>562</v>
      </c>
      <c r="C162" s="97">
        <v>0.8</v>
      </c>
      <c r="D162" s="172"/>
      <c r="E162" s="172">
        <v>1</v>
      </c>
      <c r="F162" s="172"/>
      <c r="G162" s="8"/>
      <c r="H162" s="8"/>
    </row>
    <row r="163" spans="1:8" ht="12" customHeight="1">
      <c r="A163" s="14" t="s">
        <v>563</v>
      </c>
      <c r="B163" s="14" t="s">
        <v>564</v>
      </c>
      <c r="C163" s="97">
        <v>1.2</v>
      </c>
      <c r="D163" s="172"/>
      <c r="E163" s="172">
        <v>1</v>
      </c>
      <c r="F163" s="172"/>
      <c r="G163" s="8"/>
      <c r="H163" s="8"/>
    </row>
    <row r="164" spans="1:8" ht="12" customHeight="1">
      <c r="A164" s="14" t="s">
        <v>565</v>
      </c>
      <c r="B164" s="14" t="s">
        <v>566</v>
      </c>
      <c r="C164" s="97">
        <v>1.8</v>
      </c>
      <c r="D164" s="172"/>
      <c r="E164" s="172">
        <v>1</v>
      </c>
      <c r="F164" s="172"/>
      <c r="G164" s="8"/>
      <c r="H164" s="8"/>
    </row>
    <row r="165" spans="1:8" ht="12" customHeight="1">
      <c r="A165" s="14" t="s">
        <v>567</v>
      </c>
      <c r="B165" s="14" t="s">
        <v>568</v>
      </c>
      <c r="C165" s="97">
        <v>6.5</v>
      </c>
      <c r="D165" s="172"/>
      <c r="E165" s="172">
        <v>3</v>
      </c>
      <c r="F165" s="172"/>
      <c r="G165" s="8"/>
      <c r="H165" s="8"/>
    </row>
    <row r="166" spans="1:8" ht="12" customHeight="1">
      <c r="A166" s="14" t="s">
        <v>569</v>
      </c>
      <c r="B166" s="14" t="s">
        <v>0</v>
      </c>
      <c r="C166" s="97">
        <v>10.6</v>
      </c>
      <c r="D166" s="172"/>
      <c r="E166" s="172">
        <v>5</v>
      </c>
      <c r="F166" s="172"/>
      <c r="G166" s="8"/>
      <c r="H166" s="8"/>
    </row>
    <row r="167" spans="1:8" ht="12" customHeight="1">
      <c r="A167" s="14" t="s">
        <v>1</v>
      </c>
      <c r="B167" s="14" t="s">
        <v>2</v>
      </c>
      <c r="C167" s="97">
        <v>12.9</v>
      </c>
      <c r="D167" s="172"/>
      <c r="E167" s="172">
        <v>6</v>
      </c>
      <c r="F167" s="172"/>
      <c r="G167" s="8"/>
      <c r="H167" s="8"/>
    </row>
    <row r="168" spans="1:8" ht="12" customHeight="1">
      <c r="A168" s="6" t="s">
        <v>3</v>
      </c>
      <c r="B168" s="6" t="s">
        <v>4</v>
      </c>
      <c r="C168" s="97">
        <v>11.8</v>
      </c>
      <c r="D168" s="172"/>
      <c r="E168" s="172">
        <v>5</v>
      </c>
      <c r="F168" s="172"/>
      <c r="G168" s="8"/>
      <c r="H168" s="8"/>
    </row>
    <row r="169" spans="1:8" ht="12" customHeight="1">
      <c r="A169" s="6" t="s">
        <v>5</v>
      </c>
      <c r="B169" s="6" t="s">
        <v>6</v>
      </c>
      <c r="C169" s="97">
        <v>11.9</v>
      </c>
      <c r="D169" s="172"/>
      <c r="E169" s="172">
        <v>5</v>
      </c>
      <c r="F169" s="172"/>
      <c r="G169" s="8"/>
      <c r="H169" s="8"/>
    </row>
    <row r="170" spans="1:8" ht="12" customHeight="1">
      <c r="A170" s="6" t="s">
        <v>7</v>
      </c>
      <c r="B170" s="6" t="s">
        <v>8</v>
      </c>
      <c r="C170" s="97">
        <v>11.6</v>
      </c>
      <c r="D170" s="172"/>
      <c r="E170" s="172">
        <v>5</v>
      </c>
      <c r="F170" s="172"/>
      <c r="G170" s="8"/>
      <c r="H170" s="8"/>
    </row>
    <row r="171" spans="1:8" ht="12" customHeight="1">
      <c r="A171" s="6" t="s">
        <v>9</v>
      </c>
      <c r="B171" s="6" t="s">
        <v>10</v>
      </c>
      <c r="C171" s="97">
        <v>9.5</v>
      </c>
      <c r="D171" s="172"/>
      <c r="E171" s="172">
        <v>4</v>
      </c>
      <c r="F171" s="172"/>
      <c r="G171" s="8"/>
      <c r="H171" s="8"/>
    </row>
    <row r="172" spans="1:8" ht="12" customHeight="1">
      <c r="A172" s="6" t="s">
        <v>11</v>
      </c>
      <c r="B172" s="6" t="s">
        <v>12</v>
      </c>
      <c r="C172" s="97">
        <v>9.1</v>
      </c>
      <c r="D172" s="172"/>
      <c r="E172" s="172">
        <v>4</v>
      </c>
      <c r="F172" s="172"/>
      <c r="G172" s="8"/>
      <c r="H172" s="8"/>
    </row>
    <row r="173" spans="1:8" ht="12" customHeight="1">
      <c r="A173" s="6" t="s">
        <v>13</v>
      </c>
      <c r="B173" s="6" t="s">
        <v>14</v>
      </c>
      <c r="C173" s="97">
        <v>8.6</v>
      </c>
      <c r="D173" s="172"/>
      <c r="E173" s="172">
        <v>4</v>
      </c>
      <c r="F173" s="172"/>
      <c r="G173" s="8"/>
      <c r="H173" s="8"/>
    </row>
    <row r="174" spans="1:8" ht="12" customHeight="1">
      <c r="A174" s="6" t="s">
        <v>15</v>
      </c>
      <c r="B174" s="6" t="s">
        <v>16</v>
      </c>
      <c r="C174" s="97">
        <v>9.6999999999999993</v>
      </c>
      <c r="D174" s="172"/>
      <c r="E174" s="172">
        <v>4</v>
      </c>
      <c r="F174" s="172"/>
      <c r="G174" s="8"/>
      <c r="H174" s="8"/>
    </row>
    <row r="175" spans="1:8" ht="12" customHeight="1">
      <c r="A175" s="6" t="s">
        <v>17</v>
      </c>
      <c r="B175" s="6" t="s">
        <v>18</v>
      </c>
      <c r="C175" s="97">
        <v>13</v>
      </c>
      <c r="D175" s="172"/>
      <c r="E175" s="172">
        <v>6</v>
      </c>
      <c r="F175" s="172"/>
      <c r="G175" s="8"/>
      <c r="H175" s="8"/>
    </row>
    <row r="176" spans="1:8" ht="12" customHeight="1">
      <c r="A176" s="6" t="s">
        <v>19</v>
      </c>
      <c r="B176" s="6" t="s">
        <v>20</v>
      </c>
      <c r="C176" s="97">
        <v>10.8</v>
      </c>
      <c r="D176" s="172"/>
      <c r="E176" s="172">
        <v>5</v>
      </c>
      <c r="F176" s="172"/>
      <c r="G176" s="8"/>
      <c r="H176" s="8"/>
    </row>
    <row r="177" spans="1:8" ht="12" customHeight="1">
      <c r="A177" s="6" t="s">
        <v>21</v>
      </c>
      <c r="B177" s="6" t="s">
        <v>22</v>
      </c>
      <c r="C177" s="97">
        <v>10.3</v>
      </c>
      <c r="D177" s="172"/>
      <c r="E177" s="172">
        <v>5</v>
      </c>
      <c r="F177" s="172"/>
      <c r="G177" s="8"/>
      <c r="H177" s="8"/>
    </row>
    <row r="178" spans="1:8" ht="12" customHeight="1">
      <c r="A178" s="6" t="s">
        <v>23</v>
      </c>
      <c r="B178" s="6" t="s">
        <v>24</v>
      </c>
      <c r="C178" s="97">
        <v>8.3000000000000007</v>
      </c>
      <c r="D178" s="172"/>
      <c r="E178" s="172">
        <v>4</v>
      </c>
      <c r="F178" s="172"/>
      <c r="G178" s="8"/>
      <c r="H178" s="8"/>
    </row>
    <row r="179" spans="1:8" ht="12" customHeight="1">
      <c r="A179" s="6" t="s">
        <v>25</v>
      </c>
      <c r="B179" s="6" t="s">
        <v>26</v>
      </c>
      <c r="C179" s="97">
        <v>8.9</v>
      </c>
      <c r="D179" s="172"/>
      <c r="E179" s="172">
        <v>4</v>
      </c>
      <c r="F179" s="172"/>
      <c r="G179" s="8"/>
      <c r="H179" s="8"/>
    </row>
    <row r="180" spans="1:8" ht="12" customHeight="1">
      <c r="A180" s="6" t="s">
        <v>27</v>
      </c>
      <c r="B180" s="6" t="s">
        <v>28</v>
      </c>
      <c r="C180" s="97">
        <v>6.2</v>
      </c>
      <c r="D180" s="172"/>
      <c r="E180" s="172">
        <v>3</v>
      </c>
      <c r="F180" s="172"/>
      <c r="G180" s="8"/>
      <c r="H180" s="8"/>
    </row>
    <row r="181" spans="1:8" ht="12" customHeight="1">
      <c r="A181" s="6" t="s">
        <v>29</v>
      </c>
      <c r="B181" s="6" t="s">
        <v>30</v>
      </c>
      <c r="C181" s="97">
        <v>9.1999999999999993</v>
      </c>
      <c r="D181" s="172"/>
      <c r="E181" s="172">
        <v>4</v>
      </c>
      <c r="F181" s="172"/>
      <c r="G181" s="8"/>
      <c r="H181" s="8"/>
    </row>
    <row r="182" spans="1:8" ht="12" customHeight="1">
      <c r="A182" s="6" t="s">
        <v>31</v>
      </c>
      <c r="B182" s="6" t="s">
        <v>32</v>
      </c>
      <c r="C182" s="97">
        <v>9.5</v>
      </c>
      <c r="D182" s="172"/>
      <c r="E182" s="172">
        <v>4</v>
      </c>
      <c r="F182" s="172"/>
      <c r="G182" s="8"/>
      <c r="H182" s="8"/>
    </row>
    <row r="183" spans="1:8" ht="12" customHeight="1">
      <c r="A183" s="6" t="s">
        <v>33</v>
      </c>
      <c r="B183" s="6" t="s">
        <v>34</v>
      </c>
      <c r="C183" s="97">
        <v>9.6999999999999993</v>
      </c>
      <c r="D183" s="172"/>
      <c r="E183" s="172">
        <v>4</v>
      </c>
      <c r="F183" s="172"/>
      <c r="G183" s="8"/>
      <c r="H183" s="8"/>
    </row>
    <row r="184" spans="1:8" ht="12" customHeight="1">
      <c r="A184" s="6" t="s">
        <v>35</v>
      </c>
      <c r="B184" s="6" t="s">
        <v>36</v>
      </c>
      <c r="C184" s="97">
        <v>10.199999999999999</v>
      </c>
      <c r="D184" s="172"/>
      <c r="E184" s="172">
        <v>5</v>
      </c>
      <c r="F184" s="172"/>
      <c r="G184" s="8"/>
      <c r="H184" s="8"/>
    </row>
    <row r="185" spans="1:8" ht="12" customHeight="1">
      <c r="A185" s="6" t="s">
        <v>37</v>
      </c>
      <c r="B185" s="6" t="s">
        <v>38</v>
      </c>
      <c r="C185" s="97">
        <v>10.7</v>
      </c>
      <c r="D185" s="172"/>
      <c r="E185" s="172">
        <v>5</v>
      </c>
      <c r="F185" s="172"/>
      <c r="G185" s="8"/>
      <c r="H185" s="8"/>
    </row>
    <row r="186" spans="1:8" ht="12" customHeight="1">
      <c r="A186" s="6" t="s">
        <v>39</v>
      </c>
      <c r="B186" s="6" t="s">
        <v>40</v>
      </c>
      <c r="C186" s="97">
        <v>11.9</v>
      </c>
      <c r="D186" s="172"/>
      <c r="E186" s="172">
        <v>5</v>
      </c>
      <c r="F186" s="172"/>
      <c r="G186" s="8"/>
      <c r="H186" s="8"/>
    </row>
    <row r="187" spans="1:8" ht="12" customHeight="1">
      <c r="A187" s="6" t="s">
        <v>41</v>
      </c>
      <c r="B187" s="6" t="s">
        <v>350</v>
      </c>
      <c r="C187" s="97">
        <v>3.4</v>
      </c>
      <c r="D187" s="172"/>
      <c r="E187" s="172">
        <v>2</v>
      </c>
      <c r="F187" s="172"/>
      <c r="G187" s="8"/>
      <c r="H187" s="8"/>
    </row>
    <row r="188" spans="1:8" ht="12" customHeight="1">
      <c r="A188" s="6" t="s">
        <v>42</v>
      </c>
      <c r="B188" s="6" t="s">
        <v>43</v>
      </c>
      <c r="C188" s="97">
        <v>4.0999999999999996</v>
      </c>
      <c r="D188" s="172"/>
      <c r="E188" s="172">
        <v>2</v>
      </c>
      <c r="F188" s="172"/>
      <c r="G188" s="8"/>
      <c r="H188" s="8"/>
    </row>
    <row r="189" spans="1:8" ht="12" customHeight="1">
      <c r="A189" s="14" t="s">
        <v>44</v>
      </c>
      <c r="B189" s="14" t="s">
        <v>351</v>
      </c>
      <c r="C189" s="97">
        <v>4</v>
      </c>
      <c r="D189" s="172"/>
      <c r="E189" s="172">
        <v>2</v>
      </c>
      <c r="F189" s="172"/>
      <c r="G189" s="8"/>
      <c r="H189" s="8"/>
    </row>
    <row r="190" spans="1:8" ht="12" customHeight="1">
      <c r="A190" s="14" t="s">
        <v>45</v>
      </c>
      <c r="B190" s="14" t="s">
        <v>352</v>
      </c>
      <c r="C190" s="97">
        <v>4.2</v>
      </c>
      <c r="D190" s="172"/>
      <c r="E190" s="172">
        <v>2</v>
      </c>
      <c r="F190" s="172"/>
      <c r="G190" s="8"/>
      <c r="H190" s="8"/>
    </row>
    <row r="191" spans="1:8" ht="12" customHeight="1">
      <c r="A191" s="14" t="s">
        <v>46</v>
      </c>
      <c r="B191" s="14" t="s">
        <v>47</v>
      </c>
      <c r="C191" s="97">
        <v>3.6</v>
      </c>
      <c r="D191" s="172"/>
      <c r="E191" s="172">
        <v>2</v>
      </c>
      <c r="F191" s="172"/>
      <c r="G191" s="8"/>
      <c r="H191" s="8"/>
    </row>
    <row r="192" spans="1:8" ht="12" customHeight="1">
      <c r="A192" s="14" t="s">
        <v>48</v>
      </c>
      <c r="B192" s="14" t="s">
        <v>49</v>
      </c>
      <c r="C192" s="97">
        <v>2.6</v>
      </c>
      <c r="D192" s="172"/>
      <c r="E192" s="172">
        <v>2</v>
      </c>
      <c r="F192" s="172"/>
      <c r="G192" s="8"/>
      <c r="H192" s="8"/>
    </row>
    <row r="193" spans="1:8" ht="12" customHeight="1">
      <c r="A193" s="14" t="s">
        <v>50</v>
      </c>
      <c r="B193" s="14" t="s">
        <v>353</v>
      </c>
      <c r="C193" s="97">
        <v>3.7</v>
      </c>
      <c r="D193" s="172"/>
      <c r="E193" s="172">
        <v>2</v>
      </c>
      <c r="F193" s="172"/>
      <c r="G193" s="8"/>
      <c r="H193" s="8"/>
    </row>
    <row r="194" spans="1:8" ht="12" customHeight="1">
      <c r="A194" s="14" t="s">
        <v>51</v>
      </c>
      <c r="B194" s="14" t="s">
        <v>52</v>
      </c>
      <c r="C194" s="97">
        <v>4.5999999999999996</v>
      </c>
      <c r="D194" s="172"/>
      <c r="E194" s="172">
        <v>2</v>
      </c>
      <c r="F194" s="172"/>
      <c r="G194" s="8"/>
      <c r="H194" s="8"/>
    </row>
    <row r="195" spans="1:8" ht="12" customHeight="1">
      <c r="A195" s="14" t="s">
        <v>53</v>
      </c>
      <c r="B195" s="14" t="s">
        <v>54</v>
      </c>
      <c r="C195" s="97">
        <v>5.0999999999999996</v>
      </c>
      <c r="D195" s="172"/>
      <c r="E195" s="172">
        <v>3</v>
      </c>
      <c r="F195" s="172"/>
      <c r="G195" s="8"/>
      <c r="H195" s="8"/>
    </row>
    <row r="196" spans="1:8" ht="12" customHeight="1">
      <c r="A196" s="14" t="s">
        <v>55</v>
      </c>
      <c r="B196" s="14" t="s">
        <v>56</v>
      </c>
      <c r="C196" s="97">
        <v>3.8</v>
      </c>
      <c r="D196" s="172"/>
      <c r="E196" s="172">
        <v>2</v>
      </c>
      <c r="F196" s="172"/>
      <c r="G196" s="8"/>
      <c r="H196" s="8"/>
    </row>
    <row r="197" spans="1:8" ht="12" customHeight="1">
      <c r="A197" s="14" t="s">
        <v>57</v>
      </c>
      <c r="B197" s="14" t="s">
        <v>58</v>
      </c>
      <c r="C197" s="97">
        <v>3.3</v>
      </c>
      <c r="D197" s="172"/>
      <c r="E197" s="172">
        <v>2</v>
      </c>
      <c r="F197" s="172"/>
      <c r="G197" s="8"/>
      <c r="H197" s="8"/>
    </row>
    <row r="198" spans="1:8" ht="12" customHeight="1">
      <c r="A198" s="14" t="s">
        <v>59</v>
      </c>
      <c r="B198" s="14" t="s">
        <v>354</v>
      </c>
      <c r="C198" s="97">
        <v>3.4</v>
      </c>
      <c r="D198" s="172"/>
      <c r="E198" s="172">
        <v>2</v>
      </c>
      <c r="F198" s="172"/>
      <c r="G198" s="8"/>
      <c r="H198" s="8"/>
    </row>
    <row r="199" spans="1:8" ht="12" customHeight="1">
      <c r="A199" s="14" t="s">
        <v>60</v>
      </c>
      <c r="B199" s="14" t="s">
        <v>61</v>
      </c>
      <c r="C199" s="97">
        <v>2.9</v>
      </c>
      <c r="D199" s="172"/>
      <c r="E199" s="172">
        <v>2</v>
      </c>
      <c r="F199" s="172"/>
      <c r="G199" s="8"/>
      <c r="H199" s="8"/>
    </row>
    <row r="200" spans="1:8" ht="12" customHeight="1">
      <c r="A200" s="14" t="s">
        <v>62</v>
      </c>
      <c r="B200" s="14" t="s">
        <v>63</v>
      </c>
      <c r="C200" s="97">
        <v>3.7</v>
      </c>
      <c r="D200" s="172"/>
      <c r="E200" s="172">
        <v>2</v>
      </c>
      <c r="F200" s="172"/>
      <c r="G200" s="8"/>
      <c r="H200" s="8"/>
    </row>
    <row r="201" spans="1:8" ht="12" customHeight="1">
      <c r="A201" s="14" t="s">
        <v>64</v>
      </c>
      <c r="B201" s="14" t="s">
        <v>355</v>
      </c>
      <c r="C201" s="97">
        <v>4.0999999999999996</v>
      </c>
      <c r="D201" s="172"/>
      <c r="E201" s="172">
        <v>2</v>
      </c>
      <c r="F201" s="172"/>
      <c r="G201" s="8"/>
      <c r="H201" s="8"/>
    </row>
    <row r="202" spans="1:8" ht="12" customHeight="1">
      <c r="A202" s="14" t="s">
        <v>65</v>
      </c>
      <c r="B202" s="14" t="s">
        <v>66</v>
      </c>
      <c r="C202" s="97">
        <v>5</v>
      </c>
      <c r="D202" s="172"/>
      <c r="E202" s="172">
        <v>3</v>
      </c>
      <c r="F202" s="172"/>
      <c r="G202" s="8"/>
      <c r="H202" s="8"/>
    </row>
    <row r="203" spans="1:8" ht="12" customHeight="1">
      <c r="A203" s="14" t="s">
        <v>67</v>
      </c>
      <c r="B203" s="14" t="s">
        <v>68</v>
      </c>
      <c r="C203" s="97">
        <v>2.9</v>
      </c>
      <c r="D203" s="172"/>
      <c r="E203" s="172">
        <v>2</v>
      </c>
      <c r="F203" s="172"/>
      <c r="G203" s="8"/>
      <c r="H203" s="8"/>
    </row>
    <row r="204" spans="1:8" ht="12" customHeight="1">
      <c r="A204" s="14" t="s">
        <v>69</v>
      </c>
      <c r="B204" s="14" t="s">
        <v>70</v>
      </c>
      <c r="C204" s="97">
        <v>2.2000000000000002</v>
      </c>
      <c r="D204" s="172"/>
      <c r="E204" s="172">
        <v>1</v>
      </c>
      <c r="F204" s="172"/>
      <c r="G204" s="8"/>
      <c r="H204" s="8"/>
    </row>
    <row r="205" spans="1:8" ht="12" customHeight="1">
      <c r="A205" s="6" t="s">
        <v>71</v>
      </c>
      <c r="B205" s="6" t="s">
        <v>72</v>
      </c>
      <c r="C205" s="97">
        <v>2.2999999999999998</v>
      </c>
      <c r="D205" s="172"/>
      <c r="E205" s="172">
        <v>1</v>
      </c>
      <c r="F205" s="172"/>
      <c r="G205" s="8"/>
      <c r="H205" s="8"/>
    </row>
    <row r="206" spans="1:8" ht="12" customHeight="1">
      <c r="A206" s="6" t="s">
        <v>73</v>
      </c>
      <c r="B206" s="6" t="s">
        <v>74</v>
      </c>
      <c r="C206" s="97">
        <v>3.2</v>
      </c>
      <c r="D206" s="172"/>
      <c r="E206" s="172">
        <v>2</v>
      </c>
      <c r="F206" s="172"/>
      <c r="G206" s="8"/>
      <c r="H206" s="8"/>
    </row>
    <row r="207" spans="1:8" ht="12" customHeight="1">
      <c r="A207" s="6" t="s">
        <v>75</v>
      </c>
      <c r="B207" s="6" t="s">
        <v>76</v>
      </c>
      <c r="C207" s="97">
        <v>1.9</v>
      </c>
      <c r="D207" s="172"/>
      <c r="E207" s="172">
        <v>1</v>
      </c>
      <c r="F207" s="172"/>
      <c r="G207" s="8"/>
      <c r="H207" s="8"/>
    </row>
    <row r="208" spans="1:8" ht="12" customHeight="1">
      <c r="A208" s="6" t="s">
        <v>77</v>
      </c>
      <c r="B208" s="6" t="s">
        <v>356</v>
      </c>
      <c r="C208" s="97">
        <v>4.3</v>
      </c>
      <c r="D208" s="172"/>
      <c r="E208" s="172">
        <v>2</v>
      </c>
      <c r="F208" s="172"/>
      <c r="G208" s="8"/>
      <c r="H208" s="8"/>
    </row>
    <row r="209" spans="1:8" ht="12" customHeight="1">
      <c r="A209" s="6" t="s">
        <v>78</v>
      </c>
      <c r="B209" s="6" t="s">
        <v>357</v>
      </c>
      <c r="C209" s="97">
        <v>3.2</v>
      </c>
      <c r="D209" s="172"/>
      <c r="E209" s="172">
        <v>2</v>
      </c>
      <c r="F209" s="172"/>
      <c r="G209" s="8"/>
      <c r="H209" s="8"/>
    </row>
    <row r="210" spans="1:8" ht="12" customHeight="1">
      <c r="A210" s="6" t="s">
        <v>79</v>
      </c>
      <c r="B210" s="6" t="s">
        <v>80</v>
      </c>
      <c r="C210" s="97">
        <v>0.6</v>
      </c>
      <c r="D210" s="172"/>
      <c r="E210" s="172">
        <v>1</v>
      </c>
      <c r="F210" s="172"/>
      <c r="G210" s="8"/>
      <c r="H210" s="8"/>
    </row>
    <row r="211" spans="1:8" ht="12" customHeight="1">
      <c r="A211" s="6" t="s">
        <v>81</v>
      </c>
      <c r="B211" s="6" t="s">
        <v>82</v>
      </c>
      <c r="C211" s="97">
        <v>0.7</v>
      </c>
      <c r="D211" s="172"/>
      <c r="E211" s="172">
        <v>1</v>
      </c>
      <c r="F211" s="172"/>
      <c r="G211" s="8"/>
      <c r="H211" s="8"/>
    </row>
    <row r="212" spans="1:8" ht="12" customHeight="1">
      <c r="A212" s="14" t="s">
        <v>83</v>
      </c>
      <c r="B212" s="14" t="s">
        <v>84</v>
      </c>
      <c r="C212" s="97">
        <v>2.2000000000000002</v>
      </c>
      <c r="D212" s="172"/>
      <c r="E212" s="172">
        <v>1</v>
      </c>
      <c r="F212" s="172"/>
      <c r="G212" s="8"/>
      <c r="H212" s="8"/>
    </row>
    <row r="213" spans="1:8" ht="12" customHeight="1">
      <c r="A213" s="14" t="s">
        <v>85</v>
      </c>
      <c r="B213" s="14" t="s">
        <v>86</v>
      </c>
      <c r="C213" s="97">
        <v>0.6</v>
      </c>
      <c r="D213" s="172"/>
      <c r="E213" s="172">
        <v>1</v>
      </c>
      <c r="F213" s="172"/>
      <c r="G213" s="8"/>
      <c r="H213" s="8"/>
    </row>
    <row r="214" spans="1:8" ht="12" customHeight="1">
      <c r="A214" s="14" t="s">
        <v>87</v>
      </c>
      <c r="B214" s="14" t="s">
        <v>88</v>
      </c>
      <c r="C214" s="97">
        <v>2.5</v>
      </c>
      <c r="D214" s="172"/>
      <c r="E214" s="172">
        <v>2</v>
      </c>
      <c r="F214" s="172"/>
      <c r="G214" s="8"/>
      <c r="H214" s="8"/>
    </row>
    <row r="215" spans="1:8" ht="12" customHeight="1">
      <c r="A215" s="14" t="s">
        <v>89</v>
      </c>
      <c r="B215" s="14" t="s">
        <v>246</v>
      </c>
      <c r="C215" s="97">
        <v>0.6</v>
      </c>
      <c r="D215" s="172"/>
      <c r="E215" s="172">
        <v>1</v>
      </c>
      <c r="F215" s="172"/>
      <c r="G215" s="8"/>
      <c r="H215" s="8"/>
    </row>
    <row r="216" spans="1:8" ht="12" customHeight="1">
      <c r="A216" s="6" t="s">
        <v>90</v>
      </c>
      <c r="B216" s="14" t="s">
        <v>91</v>
      </c>
      <c r="C216" s="97">
        <v>0.6</v>
      </c>
      <c r="D216" s="172"/>
      <c r="E216" s="172">
        <v>1</v>
      </c>
      <c r="F216" s="172"/>
      <c r="G216" s="8"/>
      <c r="H216" s="8"/>
    </row>
    <row r="217" spans="1:8" ht="12" customHeight="1">
      <c r="A217" s="6" t="s">
        <v>92</v>
      </c>
      <c r="B217" s="14" t="s">
        <v>93</v>
      </c>
      <c r="C217" s="97">
        <v>0.6</v>
      </c>
      <c r="D217" s="172"/>
      <c r="E217" s="172">
        <v>1</v>
      </c>
      <c r="F217" s="172"/>
      <c r="G217" s="8"/>
      <c r="H217" s="8"/>
    </row>
    <row r="218" spans="1:8" ht="12" customHeight="1">
      <c r="A218" s="14" t="s">
        <v>94</v>
      </c>
      <c r="B218" s="14" t="s">
        <v>95</v>
      </c>
      <c r="C218" s="97">
        <v>2.1</v>
      </c>
      <c r="D218" s="172"/>
      <c r="E218" s="172">
        <v>1</v>
      </c>
      <c r="F218" s="172"/>
      <c r="G218" s="8"/>
      <c r="H218" s="8"/>
    </row>
    <row r="219" spans="1:8" ht="12" customHeight="1">
      <c r="A219" s="14" t="s">
        <v>96</v>
      </c>
      <c r="B219" s="14" t="s">
        <v>97</v>
      </c>
      <c r="C219" s="97">
        <v>2.4</v>
      </c>
      <c r="D219" s="172"/>
      <c r="E219" s="172">
        <v>1</v>
      </c>
      <c r="F219" s="172"/>
      <c r="G219" s="8"/>
      <c r="H219" s="8"/>
    </row>
    <row r="220" spans="1:8" ht="12" customHeight="1">
      <c r="A220" s="14" t="s">
        <v>98</v>
      </c>
      <c r="B220" s="14" t="s">
        <v>99</v>
      </c>
      <c r="C220" s="97">
        <v>2.9</v>
      </c>
      <c r="D220" s="172"/>
      <c r="E220" s="172">
        <v>2</v>
      </c>
      <c r="F220" s="172"/>
      <c r="G220" s="8"/>
      <c r="H220" s="8"/>
    </row>
    <row r="221" spans="1:8" ht="12" customHeight="1">
      <c r="A221" s="14" t="s">
        <v>100</v>
      </c>
      <c r="B221" s="6" t="s">
        <v>101</v>
      </c>
      <c r="C221" s="97">
        <v>2.8</v>
      </c>
      <c r="D221" s="172"/>
      <c r="E221" s="172">
        <v>2</v>
      </c>
      <c r="F221" s="172"/>
      <c r="G221" s="8"/>
      <c r="H221" s="8"/>
    </row>
    <row r="222" spans="1:8" ht="12" customHeight="1">
      <c r="A222" s="14" t="s">
        <v>102</v>
      </c>
      <c r="B222" s="14" t="s">
        <v>103</v>
      </c>
      <c r="C222" s="97">
        <v>2.2000000000000002</v>
      </c>
      <c r="D222" s="172"/>
      <c r="E222" s="172">
        <v>1</v>
      </c>
      <c r="F222" s="172"/>
      <c r="G222" s="8"/>
      <c r="H222" s="8"/>
    </row>
    <row r="223" spans="1:8" ht="12" customHeight="1">
      <c r="A223" s="14" t="s">
        <v>104</v>
      </c>
      <c r="B223" s="14" t="s">
        <v>105</v>
      </c>
      <c r="C223" s="97">
        <v>1.4</v>
      </c>
      <c r="D223" s="172"/>
      <c r="E223" s="172">
        <v>1</v>
      </c>
      <c r="F223" s="172"/>
      <c r="G223" s="8"/>
      <c r="H223" s="8"/>
    </row>
    <row r="224" spans="1:8" ht="12" customHeight="1">
      <c r="A224" s="14" t="s">
        <v>107</v>
      </c>
      <c r="B224" s="14" t="s">
        <v>108</v>
      </c>
      <c r="C224" s="97">
        <v>4.5</v>
      </c>
      <c r="D224" s="172"/>
      <c r="E224" s="172">
        <v>2</v>
      </c>
      <c r="F224" s="172"/>
      <c r="G224" s="8"/>
      <c r="H224" s="8"/>
    </row>
    <row r="225" spans="1:8" ht="12" customHeight="1">
      <c r="A225" s="14" t="s">
        <v>343</v>
      </c>
      <c r="B225" s="14" t="s">
        <v>345</v>
      </c>
      <c r="C225" s="97">
        <v>3.2</v>
      </c>
      <c r="D225" s="172"/>
      <c r="E225" s="172">
        <v>2</v>
      </c>
      <c r="F225" s="172"/>
      <c r="G225" s="8"/>
      <c r="H225" s="8"/>
    </row>
    <row r="226" spans="1:8" ht="12" customHeight="1">
      <c r="A226" s="6" t="s">
        <v>344</v>
      </c>
      <c r="B226" s="6" t="s">
        <v>106</v>
      </c>
      <c r="C226" s="97">
        <v>4.0999999999999996</v>
      </c>
      <c r="D226" s="172"/>
      <c r="E226" s="172">
        <v>2</v>
      </c>
      <c r="F226" s="172"/>
      <c r="G226" s="8"/>
      <c r="H226" s="8"/>
    </row>
    <row r="227" spans="1:8" ht="12" customHeight="1">
      <c r="A227" s="6" t="s">
        <v>346</v>
      </c>
      <c r="B227" s="6" t="s">
        <v>347</v>
      </c>
      <c r="C227" s="97">
        <v>4.3</v>
      </c>
      <c r="D227" s="172"/>
      <c r="E227" s="172">
        <v>2</v>
      </c>
      <c r="F227" s="172"/>
      <c r="G227" s="8"/>
      <c r="H227" s="8"/>
    </row>
    <row r="228" spans="1:8" ht="12" customHeight="1">
      <c r="A228" s="6" t="s">
        <v>109</v>
      </c>
      <c r="B228" s="6" t="s">
        <v>110</v>
      </c>
      <c r="C228" s="97">
        <v>4.5</v>
      </c>
      <c r="D228" s="172"/>
      <c r="E228" s="172">
        <v>2</v>
      </c>
      <c r="F228" s="172"/>
      <c r="G228" s="8"/>
      <c r="H228" s="8"/>
    </row>
    <row r="229" spans="1:8" ht="12" customHeight="1">
      <c r="A229" s="6" t="s">
        <v>111</v>
      </c>
      <c r="B229" s="6" t="s">
        <v>112</v>
      </c>
      <c r="C229" s="97">
        <v>2.7</v>
      </c>
      <c r="D229" s="172"/>
      <c r="E229" s="172">
        <v>2</v>
      </c>
      <c r="F229" s="172"/>
      <c r="G229" s="8"/>
      <c r="H229" s="8"/>
    </row>
    <row r="230" spans="1:8" ht="12" customHeight="1">
      <c r="A230" s="6" t="s">
        <v>113</v>
      </c>
      <c r="B230" s="6" t="s">
        <v>114</v>
      </c>
      <c r="C230" s="97">
        <v>3.8</v>
      </c>
      <c r="D230" s="172"/>
      <c r="E230" s="172">
        <v>2</v>
      </c>
      <c r="F230" s="172"/>
      <c r="G230" s="8"/>
      <c r="H230" s="8"/>
    </row>
    <row r="231" spans="1:8" ht="12" customHeight="1">
      <c r="A231" s="15" t="s">
        <v>115</v>
      </c>
      <c r="B231" s="15" t="s">
        <v>116</v>
      </c>
      <c r="C231" s="97">
        <v>4</v>
      </c>
      <c r="D231" s="172"/>
      <c r="E231" s="172">
        <v>2</v>
      </c>
      <c r="F231" s="172"/>
      <c r="G231" s="8"/>
      <c r="H231" s="8"/>
    </row>
    <row r="232" spans="1:8" ht="12" customHeight="1">
      <c r="A232" s="15" t="s">
        <v>117</v>
      </c>
      <c r="B232" s="15" t="s">
        <v>118</v>
      </c>
      <c r="C232" s="97">
        <v>4</v>
      </c>
      <c r="D232" s="172"/>
      <c r="E232" s="172">
        <v>2</v>
      </c>
      <c r="F232" s="172"/>
      <c r="G232" s="8"/>
      <c r="H232" s="8"/>
    </row>
    <row r="233" spans="1:8" ht="12" customHeight="1">
      <c r="A233" s="15" t="s">
        <v>119</v>
      </c>
      <c r="B233" s="15" t="s">
        <v>120</v>
      </c>
      <c r="C233" s="97">
        <v>4.0999999999999996</v>
      </c>
      <c r="D233" s="172"/>
      <c r="E233" s="172">
        <v>2</v>
      </c>
      <c r="F233" s="172"/>
      <c r="G233" s="8"/>
      <c r="H233" s="8"/>
    </row>
    <row r="234" spans="1:8" ht="12" customHeight="1">
      <c r="A234" s="15" t="s">
        <v>121</v>
      </c>
      <c r="B234" s="15" t="s">
        <v>122</v>
      </c>
      <c r="C234" s="97">
        <v>4</v>
      </c>
      <c r="D234" s="172"/>
      <c r="E234" s="172">
        <v>2</v>
      </c>
      <c r="F234" s="172"/>
      <c r="G234" s="8"/>
      <c r="H234" s="8"/>
    </row>
    <row r="235" spans="1:8" ht="12" customHeight="1">
      <c r="A235" s="15" t="s">
        <v>123</v>
      </c>
      <c r="B235" s="15" t="s">
        <v>124</v>
      </c>
      <c r="C235" s="97">
        <v>4.5999999999999996</v>
      </c>
      <c r="D235" s="172"/>
      <c r="E235" s="172">
        <v>2</v>
      </c>
      <c r="F235" s="172"/>
      <c r="G235" s="8"/>
      <c r="H235" s="8"/>
    </row>
    <row r="236" spans="1:8" ht="12" customHeight="1">
      <c r="A236" s="15" t="s">
        <v>125</v>
      </c>
      <c r="B236" s="15" t="s">
        <v>126</v>
      </c>
      <c r="C236" s="97">
        <v>3.4</v>
      </c>
      <c r="D236" s="172"/>
      <c r="E236" s="172">
        <v>2</v>
      </c>
      <c r="F236" s="172"/>
      <c r="G236" s="8"/>
      <c r="H236" s="8"/>
    </row>
    <row r="237" spans="1:8" ht="12" customHeight="1">
      <c r="A237" s="15" t="s">
        <v>127</v>
      </c>
      <c r="B237" s="15" t="s">
        <v>128</v>
      </c>
      <c r="C237" s="97">
        <v>8.6</v>
      </c>
      <c r="D237" s="172"/>
      <c r="E237" s="172">
        <v>4</v>
      </c>
      <c r="F237" s="172"/>
      <c r="G237" s="8"/>
      <c r="H237" s="8"/>
    </row>
    <row r="238" spans="1:8" ht="12" customHeight="1">
      <c r="A238" s="15" t="s">
        <v>129</v>
      </c>
      <c r="B238" s="15" t="s">
        <v>130</v>
      </c>
      <c r="C238" s="97">
        <v>10.6</v>
      </c>
      <c r="D238" s="172"/>
      <c r="E238" s="172">
        <v>5</v>
      </c>
      <c r="F238" s="172"/>
      <c r="G238" s="8"/>
      <c r="H238" s="8"/>
    </row>
    <row r="239" spans="1:8" ht="12" customHeight="1">
      <c r="A239" s="15" t="s">
        <v>131</v>
      </c>
      <c r="B239" s="15" t="s">
        <v>132</v>
      </c>
      <c r="C239" s="97">
        <v>10.7</v>
      </c>
      <c r="D239" s="172"/>
      <c r="E239" s="172">
        <v>5</v>
      </c>
      <c r="F239" s="172"/>
      <c r="G239" s="8"/>
      <c r="H239" s="8"/>
    </row>
    <row r="240" spans="1:8" ht="12" customHeight="1">
      <c r="A240" s="15" t="s">
        <v>134</v>
      </c>
      <c r="B240" s="15" t="s">
        <v>135</v>
      </c>
      <c r="C240" s="97">
        <v>7.1</v>
      </c>
      <c r="D240" s="172"/>
      <c r="E240" s="172">
        <v>3</v>
      </c>
      <c r="F240" s="172"/>
      <c r="G240" s="8"/>
      <c r="H240" s="8"/>
    </row>
    <row r="241" spans="1:9" ht="12" customHeight="1">
      <c r="A241" s="15" t="s">
        <v>136</v>
      </c>
      <c r="B241" s="15" t="s">
        <v>137</v>
      </c>
      <c r="C241" s="97">
        <v>7.9</v>
      </c>
      <c r="D241" s="172"/>
      <c r="E241" s="172">
        <v>4</v>
      </c>
      <c r="F241" s="172"/>
      <c r="G241" s="8"/>
      <c r="H241" s="8"/>
    </row>
    <row r="242" spans="1:9" ht="12" customHeight="1">
      <c r="A242" s="15" t="s">
        <v>348</v>
      </c>
      <c r="B242" s="15" t="s">
        <v>133</v>
      </c>
      <c r="C242" s="97">
        <v>10</v>
      </c>
      <c r="D242" s="172"/>
      <c r="E242" s="172">
        <v>5</v>
      </c>
      <c r="F242" s="172"/>
      <c r="G242" s="8"/>
      <c r="H242" s="8"/>
    </row>
    <row r="243" spans="1:9" ht="12" customHeight="1">
      <c r="A243" s="15" t="s">
        <v>349</v>
      </c>
      <c r="B243" s="15" t="s">
        <v>138</v>
      </c>
      <c r="C243" s="97">
        <v>7.9</v>
      </c>
      <c r="D243" s="172"/>
      <c r="E243" s="172">
        <v>4</v>
      </c>
      <c r="F243" s="172"/>
      <c r="G243" s="8"/>
      <c r="H243" s="8"/>
    </row>
    <row r="244" spans="1:9" ht="12" customHeight="1">
      <c r="A244" s="15" t="s">
        <v>139</v>
      </c>
      <c r="B244" s="15" t="s">
        <v>140</v>
      </c>
      <c r="C244" s="97">
        <v>11.5</v>
      </c>
      <c r="D244" s="172"/>
      <c r="E244" s="172">
        <v>5</v>
      </c>
      <c r="F244" s="172"/>
      <c r="G244" s="8"/>
      <c r="H244" s="8"/>
    </row>
    <row r="245" spans="1:9" ht="12" customHeight="1">
      <c r="A245" s="15" t="s">
        <v>141</v>
      </c>
      <c r="B245" s="15" t="s">
        <v>142</v>
      </c>
      <c r="C245" s="97">
        <v>11.3</v>
      </c>
      <c r="D245" s="172"/>
      <c r="E245" s="172">
        <v>5</v>
      </c>
      <c r="F245" s="172"/>
      <c r="G245" s="8"/>
      <c r="H245" s="8"/>
    </row>
    <row r="246" spans="1:9" ht="12" customHeight="1">
      <c r="A246" s="15" t="s">
        <v>143</v>
      </c>
      <c r="B246" s="15" t="s">
        <v>144</v>
      </c>
      <c r="C246" s="97">
        <v>9.1</v>
      </c>
      <c r="D246" s="172"/>
      <c r="E246" s="172">
        <v>4</v>
      </c>
      <c r="F246" s="172"/>
      <c r="G246" s="8"/>
      <c r="H246" s="8"/>
    </row>
    <row r="247" spans="1:9" ht="12" customHeight="1">
      <c r="A247" s="15" t="s">
        <v>145</v>
      </c>
      <c r="B247" s="15" t="s">
        <v>146</v>
      </c>
      <c r="C247" s="97">
        <v>8.1</v>
      </c>
      <c r="D247" s="172"/>
      <c r="E247" s="172">
        <v>4</v>
      </c>
      <c r="F247" s="172"/>
      <c r="G247" s="8"/>
      <c r="H247" s="8"/>
      <c r="I247" s="24"/>
    </row>
    <row r="248" spans="1:9" ht="12" customHeight="1">
      <c r="A248" s="15" t="s">
        <v>147</v>
      </c>
      <c r="B248" s="15" t="s">
        <v>148</v>
      </c>
      <c r="C248" s="97">
        <v>9.8000000000000007</v>
      </c>
      <c r="D248" s="172"/>
      <c r="E248" s="172">
        <v>4</v>
      </c>
      <c r="F248" s="172"/>
      <c r="G248" s="8"/>
      <c r="H248" s="8"/>
      <c r="I248" s="24"/>
    </row>
    <row r="249" spans="1:9" ht="12" customHeight="1">
      <c r="A249" s="15" t="s">
        <v>149</v>
      </c>
      <c r="B249" s="15" t="s">
        <v>150</v>
      </c>
      <c r="C249" s="97">
        <v>9.6</v>
      </c>
      <c r="D249" s="172"/>
      <c r="E249" s="172">
        <v>4</v>
      </c>
      <c r="F249" s="172"/>
      <c r="G249" s="8"/>
      <c r="H249" s="8"/>
      <c r="I249" s="16"/>
    </row>
    <row r="250" spans="1:9" ht="12" customHeight="1">
      <c r="A250" s="15" t="s">
        <v>151</v>
      </c>
      <c r="B250" s="15" t="s">
        <v>152</v>
      </c>
      <c r="C250" s="97">
        <v>10.4</v>
      </c>
      <c r="D250" s="172"/>
      <c r="E250" s="172">
        <v>5</v>
      </c>
      <c r="F250" s="172"/>
      <c r="G250" s="8"/>
      <c r="H250" s="8"/>
      <c r="I250" s="16"/>
    </row>
    <row r="251" spans="1:9" ht="12" customHeight="1">
      <c r="A251" s="15" t="s">
        <v>153</v>
      </c>
      <c r="B251" s="15" t="s">
        <v>154</v>
      </c>
      <c r="C251" s="97">
        <v>10.199999999999999</v>
      </c>
      <c r="D251" s="172"/>
      <c r="E251" s="172">
        <v>5</v>
      </c>
      <c r="F251" s="172"/>
      <c r="G251" s="8"/>
      <c r="H251" s="8"/>
      <c r="I251" s="16"/>
    </row>
    <row r="252" spans="1:9" ht="12" customHeight="1">
      <c r="A252" s="15" t="s">
        <v>155</v>
      </c>
      <c r="B252" s="15" t="s">
        <v>156</v>
      </c>
      <c r="C252" s="97">
        <v>10</v>
      </c>
      <c r="D252" s="172"/>
      <c r="E252" s="172">
        <v>5</v>
      </c>
      <c r="F252" s="172"/>
      <c r="G252" s="8"/>
      <c r="H252" s="8"/>
      <c r="I252" s="16"/>
    </row>
    <row r="253" spans="1:9" ht="12" customHeight="1">
      <c r="A253" s="15" t="s">
        <v>157</v>
      </c>
      <c r="B253" s="15" t="s">
        <v>158</v>
      </c>
      <c r="C253" s="97">
        <v>8.5</v>
      </c>
      <c r="D253" s="172"/>
      <c r="E253" s="172">
        <v>4</v>
      </c>
      <c r="F253" s="172"/>
      <c r="G253" s="8"/>
      <c r="H253" s="8"/>
      <c r="I253" s="16"/>
    </row>
    <row r="254" spans="1:9" ht="12" customHeight="1">
      <c r="A254" s="15" t="s">
        <v>159</v>
      </c>
      <c r="B254" s="15" t="s">
        <v>160</v>
      </c>
      <c r="C254" s="97">
        <v>10.7</v>
      </c>
      <c r="D254" s="172"/>
      <c r="E254" s="172">
        <v>5</v>
      </c>
      <c r="F254" s="172"/>
      <c r="G254" s="8"/>
      <c r="H254" s="8"/>
      <c r="I254" s="16"/>
    </row>
    <row r="255" spans="1:9" ht="12" customHeight="1">
      <c r="A255" s="15" t="s">
        <v>161</v>
      </c>
      <c r="B255" s="15" t="s">
        <v>162</v>
      </c>
      <c r="C255" s="97">
        <v>10.6</v>
      </c>
      <c r="D255" s="172"/>
      <c r="E255" s="172">
        <v>5</v>
      </c>
      <c r="F255" s="172"/>
      <c r="G255" s="8"/>
      <c r="H255" s="8"/>
      <c r="I255" s="16"/>
    </row>
    <row r="256" spans="1:9" ht="12" customHeight="1">
      <c r="A256" s="15" t="s">
        <v>163</v>
      </c>
      <c r="B256" s="15" t="s">
        <v>164</v>
      </c>
      <c r="C256" s="97">
        <v>10.5</v>
      </c>
      <c r="D256" s="172"/>
      <c r="E256" s="172">
        <v>5</v>
      </c>
      <c r="F256" s="172"/>
      <c r="G256" s="8"/>
      <c r="H256" s="8"/>
      <c r="I256" s="16"/>
    </row>
    <row r="257" spans="1:9" ht="12" customHeight="1">
      <c r="A257" s="15" t="s">
        <v>165</v>
      </c>
      <c r="B257" s="15" t="s">
        <v>166</v>
      </c>
      <c r="C257" s="97">
        <v>6.4</v>
      </c>
      <c r="D257" s="172"/>
      <c r="E257" s="172">
        <v>3</v>
      </c>
      <c r="F257" s="172"/>
      <c r="G257" s="8"/>
      <c r="H257" s="8"/>
      <c r="I257" s="16"/>
    </row>
    <row r="258" spans="1:9" ht="12" customHeight="1">
      <c r="A258" s="15" t="s">
        <v>167</v>
      </c>
      <c r="B258" s="15" t="s">
        <v>168</v>
      </c>
      <c r="C258" s="97">
        <v>7.3</v>
      </c>
      <c r="D258" s="172"/>
      <c r="E258" s="172">
        <v>3</v>
      </c>
      <c r="F258" s="172"/>
      <c r="G258" s="8"/>
      <c r="H258" s="8"/>
      <c r="I258" s="16"/>
    </row>
    <row r="259" spans="1:9" ht="12" customHeight="1">
      <c r="A259" s="15" t="s">
        <v>169</v>
      </c>
      <c r="B259" s="15" t="s">
        <v>250</v>
      </c>
      <c r="C259" s="97">
        <v>9.5</v>
      </c>
      <c r="D259" s="172"/>
      <c r="E259" s="172">
        <v>4</v>
      </c>
      <c r="F259" s="172"/>
      <c r="G259" s="8"/>
      <c r="H259" s="8"/>
      <c r="I259" s="16"/>
    </row>
    <row r="260" spans="1:9" ht="12" customHeight="1">
      <c r="A260" s="15" t="s">
        <v>251</v>
      </c>
      <c r="B260" s="15" t="s">
        <v>252</v>
      </c>
      <c r="C260" s="97">
        <v>10.1</v>
      </c>
      <c r="D260" s="172"/>
      <c r="E260" s="172">
        <v>5</v>
      </c>
      <c r="F260" s="172"/>
      <c r="G260" s="8"/>
      <c r="H260" s="8"/>
      <c r="I260" s="16"/>
    </row>
    <row r="261" spans="1:9" ht="12" customHeight="1">
      <c r="A261" s="15" t="s">
        <v>253</v>
      </c>
      <c r="B261" s="15" t="s">
        <v>254</v>
      </c>
      <c r="C261" s="97">
        <v>9.8000000000000007</v>
      </c>
      <c r="D261" s="172"/>
      <c r="E261" s="172">
        <v>4</v>
      </c>
      <c r="F261" s="172"/>
      <c r="G261" s="8"/>
      <c r="H261" s="8"/>
      <c r="I261" s="16"/>
    </row>
    <row r="262" spans="1:9" ht="12" customHeight="1">
      <c r="A262" s="15" t="s">
        <v>255</v>
      </c>
      <c r="B262" s="15" t="s">
        <v>256</v>
      </c>
      <c r="C262" s="97">
        <v>11.2</v>
      </c>
      <c r="D262" s="172"/>
      <c r="E262" s="172">
        <v>5</v>
      </c>
      <c r="F262" s="172"/>
      <c r="G262" s="8"/>
      <c r="H262" s="8"/>
      <c r="I262" s="16"/>
    </row>
    <row r="263" spans="1:9" ht="12" customHeight="1">
      <c r="A263" s="15" t="s">
        <v>257</v>
      </c>
      <c r="B263" s="15" t="s">
        <v>258</v>
      </c>
      <c r="C263" s="97">
        <v>10</v>
      </c>
      <c r="D263" s="172"/>
      <c r="E263" s="172">
        <v>5</v>
      </c>
      <c r="F263" s="172"/>
      <c r="G263" s="8"/>
      <c r="H263" s="8"/>
      <c r="I263" s="16"/>
    </row>
    <row r="264" spans="1:9" ht="12" customHeight="1">
      <c r="A264" s="15" t="s">
        <v>259</v>
      </c>
      <c r="B264" s="15" t="s">
        <v>260</v>
      </c>
      <c r="C264" s="97">
        <v>10.6</v>
      </c>
      <c r="D264" s="172"/>
      <c r="E264" s="172">
        <v>5</v>
      </c>
      <c r="F264" s="172"/>
      <c r="G264" s="8"/>
      <c r="H264" s="8"/>
      <c r="I264" s="16"/>
    </row>
    <row r="265" spans="1:9" ht="12" customHeight="1">
      <c r="A265" s="15" t="s">
        <v>261</v>
      </c>
      <c r="B265" s="15" t="s">
        <v>262</v>
      </c>
      <c r="C265" s="97">
        <v>9.3000000000000007</v>
      </c>
      <c r="D265" s="172"/>
      <c r="E265" s="172">
        <v>4</v>
      </c>
      <c r="F265" s="172"/>
      <c r="G265" s="8"/>
      <c r="H265" s="8"/>
      <c r="I265" s="16"/>
    </row>
    <row r="266" spans="1:9" ht="12" customHeight="1">
      <c r="A266" s="15" t="s">
        <v>263</v>
      </c>
      <c r="B266" s="15" t="s">
        <v>264</v>
      </c>
      <c r="C266" s="97">
        <v>11.3</v>
      </c>
      <c r="D266" s="172"/>
      <c r="E266" s="172">
        <v>5</v>
      </c>
      <c r="F266" s="172"/>
      <c r="G266" s="8"/>
      <c r="H266" s="8"/>
      <c r="I266" s="16"/>
    </row>
    <row r="267" spans="1:9" ht="12" customHeight="1">
      <c r="A267" s="15" t="s">
        <v>265</v>
      </c>
      <c r="B267" s="15" t="s">
        <v>266</v>
      </c>
      <c r="C267" s="97">
        <v>9.1999999999999993</v>
      </c>
      <c r="D267" s="172"/>
      <c r="E267" s="172">
        <v>4</v>
      </c>
      <c r="F267" s="172"/>
      <c r="G267" s="8"/>
      <c r="H267" s="8"/>
      <c r="I267" s="16"/>
    </row>
    <row r="268" spans="1:9" ht="12" customHeight="1">
      <c r="A268" s="15" t="s">
        <v>267</v>
      </c>
      <c r="B268" s="15" t="s">
        <v>268</v>
      </c>
      <c r="C268" s="97">
        <v>9</v>
      </c>
      <c r="D268" s="172"/>
      <c r="E268" s="172">
        <v>4</v>
      </c>
      <c r="F268" s="172"/>
      <c r="G268" s="8"/>
      <c r="H268" s="8"/>
      <c r="I268" s="16"/>
    </row>
    <row r="269" spans="1:9" ht="12" customHeight="1">
      <c r="A269" s="15" t="s">
        <v>269</v>
      </c>
      <c r="B269" s="15" t="s">
        <v>270</v>
      </c>
      <c r="C269" s="97">
        <v>9.1999999999999993</v>
      </c>
      <c r="D269" s="172"/>
      <c r="E269" s="172">
        <v>4</v>
      </c>
      <c r="F269" s="172"/>
      <c r="G269" s="8"/>
      <c r="H269" s="8"/>
      <c r="I269" s="16"/>
    </row>
    <row r="270" spans="1:9" ht="12" customHeight="1">
      <c r="A270" s="15" t="s">
        <v>271</v>
      </c>
      <c r="B270" s="15" t="s">
        <v>299</v>
      </c>
      <c r="C270" s="97">
        <v>10.199999999999999</v>
      </c>
      <c r="D270" s="172"/>
      <c r="E270" s="172">
        <v>5</v>
      </c>
      <c r="F270" s="172"/>
      <c r="G270" s="8"/>
      <c r="H270" s="8"/>
      <c r="I270" s="16"/>
    </row>
    <row r="271" spans="1:9" ht="12" customHeight="1">
      <c r="A271" s="15" t="s">
        <v>300</v>
      </c>
      <c r="B271" s="15" t="s">
        <v>301</v>
      </c>
      <c r="C271" s="97">
        <v>12</v>
      </c>
      <c r="D271" s="172"/>
      <c r="E271" s="172">
        <v>5</v>
      </c>
      <c r="F271" s="172"/>
      <c r="G271" s="8"/>
      <c r="H271" s="8"/>
      <c r="I271" s="16"/>
    </row>
    <row r="272" spans="1:9" ht="12" customHeight="1">
      <c r="A272" s="15" t="s">
        <v>302</v>
      </c>
      <c r="B272" s="15" t="s">
        <v>303</v>
      </c>
      <c r="C272" s="97">
        <v>14.5</v>
      </c>
      <c r="D272" s="172"/>
      <c r="E272" s="172">
        <v>6</v>
      </c>
      <c r="F272" s="172"/>
      <c r="G272" s="8"/>
      <c r="H272" s="8"/>
      <c r="I272" s="16"/>
    </row>
    <row r="273" spans="1:8" ht="12" customHeight="1">
      <c r="A273" s="15" t="s">
        <v>304</v>
      </c>
      <c r="B273" s="15" t="s">
        <v>236</v>
      </c>
      <c r="C273" s="97">
        <v>10.4</v>
      </c>
      <c r="D273" s="172"/>
      <c r="E273" s="172">
        <v>5</v>
      </c>
      <c r="F273" s="172"/>
      <c r="G273" s="8"/>
      <c r="H273" s="8"/>
    </row>
    <row r="274" spans="1:8" ht="12" customHeight="1">
      <c r="A274" s="6" t="s">
        <v>286</v>
      </c>
      <c r="B274" s="25" t="s">
        <v>305</v>
      </c>
      <c r="C274" s="97">
        <v>8.6</v>
      </c>
      <c r="D274" s="172"/>
      <c r="E274" s="172">
        <v>4</v>
      </c>
      <c r="F274" s="172"/>
      <c r="G274" s="8"/>
      <c r="H274" s="8"/>
    </row>
    <row r="275" spans="1:8" ht="12" customHeight="1">
      <c r="A275" s="6" t="s">
        <v>287</v>
      </c>
      <c r="B275" s="25" t="s">
        <v>306</v>
      </c>
      <c r="C275" s="174" t="s">
        <v>245</v>
      </c>
      <c r="D275" s="172"/>
      <c r="E275" s="174" t="s">
        <v>245</v>
      </c>
      <c r="F275" s="172"/>
      <c r="G275" s="8"/>
      <c r="H275" s="8"/>
    </row>
    <row r="276" spans="1:8" ht="12" customHeight="1">
      <c r="A276" s="6" t="s">
        <v>307</v>
      </c>
      <c r="B276" s="25" t="s">
        <v>308</v>
      </c>
      <c r="C276" s="97">
        <v>4.2</v>
      </c>
      <c r="D276" s="172"/>
      <c r="E276" s="172">
        <v>2</v>
      </c>
      <c r="F276" s="172"/>
      <c r="G276" s="8"/>
      <c r="H276" s="8"/>
    </row>
    <row r="277" spans="1:8" ht="12" customHeight="1">
      <c r="A277" s="6" t="s">
        <v>309</v>
      </c>
      <c r="B277" s="6" t="s">
        <v>310</v>
      </c>
      <c r="C277" s="97">
        <v>5.4</v>
      </c>
      <c r="D277" s="172"/>
      <c r="E277" s="172">
        <v>3</v>
      </c>
      <c r="F277" s="172"/>
      <c r="G277" s="8"/>
      <c r="H277" s="8"/>
    </row>
    <row r="278" spans="1:8" ht="12" customHeight="1">
      <c r="A278" s="6" t="s">
        <v>311</v>
      </c>
      <c r="B278" s="6" t="s">
        <v>312</v>
      </c>
      <c r="C278" s="97">
        <v>5.7</v>
      </c>
      <c r="D278" s="172"/>
      <c r="E278" s="172">
        <v>3</v>
      </c>
      <c r="F278" s="172"/>
      <c r="G278" s="8"/>
      <c r="H278" s="8"/>
    </row>
    <row r="279" spans="1:8" ht="12" customHeight="1">
      <c r="A279" s="6" t="s">
        <v>313</v>
      </c>
      <c r="B279" s="6" t="s">
        <v>314</v>
      </c>
      <c r="C279" s="97">
        <v>6.7</v>
      </c>
      <c r="D279" s="172"/>
      <c r="E279" s="172">
        <v>3</v>
      </c>
      <c r="F279" s="172"/>
      <c r="G279" s="8"/>
      <c r="H279" s="8"/>
    </row>
    <row r="280" spans="1:8" ht="12" customHeight="1">
      <c r="A280" s="6" t="s">
        <v>315</v>
      </c>
      <c r="B280" s="6" t="s">
        <v>316</v>
      </c>
      <c r="C280" s="97">
        <v>5.5</v>
      </c>
      <c r="D280" s="172"/>
      <c r="E280" s="172">
        <v>3</v>
      </c>
      <c r="F280" s="172"/>
      <c r="G280" s="8"/>
      <c r="H280" s="8"/>
    </row>
    <row r="281" spans="1:8" ht="12" customHeight="1">
      <c r="A281" s="6" t="s">
        <v>317</v>
      </c>
      <c r="B281" s="6" t="s">
        <v>318</v>
      </c>
      <c r="C281" s="97">
        <v>4.8</v>
      </c>
      <c r="D281" s="172"/>
      <c r="E281" s="172">
        <v>2</v>
      </c>
      <c r="F281" s="172"/>
      <c r="G281" s="8"/>
      <c r="H281" s="8"/>
    </row>
    <row r="282" spans="1:8" ht="12" customHeight="1">
      <c r="A282" s="6" t="s">
        <v>319</v>
      </c>
      <c r="B282" s="6" t="s">
        <v>320</v>
      </c>
      <c r="C282" s="97">
        <v>4.7</v>
      </c>
      <c r="D282" s="172"/>
      <c r="E282" s="172">
        <v>2</v>
      </c>
      <c r="F282" s="172"/>
      <c r="G282" s="8"/>
      <c r="H282" s="8"/>
    </row>
    <row r="283" spans="1:8" ht="12" customHeight="1">
      <c r="A283" s="6" t="s">
        <v>626</v>
      </c>
      <c r="B283" s="6" t="s">
        <v>633</v>
      </c>
      <c r="C283" s="97">
        <v>8.6999999999999993</v>
      </c>
      <c r="D283" s="172"/>
      <c r="E283" s="172">
        <v>4</v>
      </c>
      <c r="F283" s="172"/>
      <c r="G283" s="8"/>
      <c r="H283" s="8"/>
    </row>
    <row r="284" spans="1:8" ht="12" customHeight="1">
      <c r="A284" s="6" t="s">
        <v>627</v>
      </c>
      <c r="B284" s="6" t="s">
        <v>634</v>
      </c>
      <c r="C284" s="97">
        <v>11.3</v>
      </c>
      <c r="D284" s="172"/>
      <c r="E284" s="172">
        <v>5</v>
      </c>
      <c r="F284" s="172"/>
      <c r="G284" s="8"/>
      <c r="H284" s="8"/>
    </row>
    <row r="285" spans="1:8" ht="12" customHeight="1">
      <c r="A285" s="6" t="s">
        <v>628</v>
      </c>
      <c r="B285" s="6" t="s">
        <v>635</v>
      </c>
      <c r="C285" s="97">
        <v>10.4</v>
      </c>
      <c r="D285" s="172"/>
      <c r="E285" s="172">
        <v>5</v>
      </c>
      <c r="F285" s="172"/>
      <c r="G285" s="8"/>
      <c r="H285" s="8"/>
    </row>
    <row r="286" spans="1:8" ht="12" customHeight="1">
      <c r="A286" s="6" t="s">
        <v>629</v>
      </c>
      <c r="B286" s="6" t="s">
        <v>636</v>
      </c>
      <c r="C286" s="97">
        <v>9.8000000000000007</v>
      </c>
      <c r="D286" s="172"/>
      <c r="E286" s="172">
        <v>4</v>
      </c>
      <c r="F286" s="172"/>
      <c r="G286" s="162"/>
      <c r="H286" s="8"/>
    </row>
    <row r="287" spans="1:8" ht="12" customHeight="1">
      <c r="A287" s="6" t="s">
        <v>630</v>
      </c>
      <c r="B287" s="6" t="s">
        <v>637</v>
      </c>
      <c r="C287" s="97">
        <v>12.2</v>
      </c>
      <c r="D287" s="172"/>
      <c r="E287" s="172">
        <v>5</v>
      </c>
      <c r="F287" s="172"/>
      <c r="H287" s="162"/>
    </row>
    <row r="288" spans="1:8" ht="12" customHeight="1">
      <c r="A288" s="47" t="s">
        <v>631</v>
      </c>
      <c r="B288" s="47" t="s">
        <v>638</v>
      </c>
      <c r="C288" s="97">
        <v>11.9</v>
      </c>
      <c r="D288" s="172"/>
      <c r="E288" s="172">
        <v>5</v>
      </c>
      <c r="F288" s="172"/>
    </row>
    <row r="289" spans="1:6" s="27" customFormat="1" ht="12" customHeight="1">
      <c r="A289" s="48" t="s">
        <v>632</v>
      </c>
      <c r="B289" s="48" t="s">
        <v>639</v>
      </c>
      <c r="C289" s="97">
        <v>9.9</v>
      </c>
      <c r="D289" s="172"/>
      <c r="E289" s="172">
        <v>4</v>
      </c>
      <c r="F289" s="172"/>
    </row>
    <row r="290" spans="1:6" s="27" customFormat="1" ht="12" customHeight="1">
      <c r="A290" s="15" t="s">
        <v>288</v>
      </c>
      <c r="B290" s="15" t="s">
        <v>321</v>
      </c>
      <c r="C290" s="174" t="s">
        <v>245</v>
      </c>
      <c r="D290" s="172"/>
      <c r="E290" s="174" t="s">
        <v>245</v>
      </c>
      <c r="F290" s="172"/>
    </row>
    <row r="291" spans="1:6" s="27" customFormat="1" ht="12" customHeight="1">
      <c r="A291" s="15" t="s">
        <v>289</v>
      </c>
      <c r="B291" s="15" t="s">
        <v>570</v>
      </c>
      <c r="C291" s="97">
        <v>0.8</v>
      </c>
      <c r="D291" s="172"/>
      <c r="E291" s="172">
        <v>1</v>
      </c>
      <c r="F291" s="172"/>
    </row>
    <row r="292" spans="1:6" s="27" customFormat="1" ht="12" customHeight="1">
      <c r="A292" s="68" t="s">
        <v>572</v>
      </c>
      <c r="B292" s="68" t="s">
        <v>573</v>
      </c>
      <c r="C292" s="174" t="s">
        <v>245</v>
      </c>
      <c r="D292" s="172"/>
      <c r="E292" s="174" t="s">
        <v>245</v>
      </c>
      <c r="F292" s="172"/>
    </row>
    <row r="293" spans="1:6" s="27" customFormat="1" ht="12" customHeight="1">
      <c r="A293" s="15" t="s">
        <v>223</v>
      </c>
      <c r="B293" s="25" t="s">
        <v>224</v>
      </c>
      <c r="C293" s="174" t="s">
        <v>245</v>
      </c>
      <c r="D293" s="172"/>
      <c r="E293" s="174" t="s">
        <v>245</v>
      </c>
      <c r="F293" s="172"/>
    </row>
    <row r="294" spans="1:6" s="27" customFormat="1" ht="12" customHeight="1">
      <c r="A294" s="6" t="s">
        <v>574</v>
      </c>
      <c r="B294" s="25" t="s">
        <v>600</v>
      </c>
      <c r="C294" s="97">
        <v>7.2</v>
      </c>
      <c r="D294" s="172"/>
      <c r="E294" s="172">
        <v>3</v>
      </c>
      <c r="F294" s="173">
        <v>2013</v>
      </c>
    </row>
    <row r="295" spans="1:6" s="27" customFormat="1" ht="12" customHeight="1">
      <c r="A295" s="6" t="s">
        <v>575</v>
      </c>
      <c r="B295" s="25" t="s">
        <v>601</v>
      </c>
      <c r="C295" s="97">
        <v>9</v>
      </c>
      <c r="D295" s="172"/>
      <c r="E295" s="172">
        <v>4</v>
      </c>
      <c r="F295" s="173">
        <v>2013</v>
      </c>
    </row>
    <row r="296" spans="1:6" s="27" customFormat="1" ht="12" customHeight="1">
      <c r="A296" s="6" t="s">
        <v>576</v>
      </c>
      <c r="B296" s="6" t="s">
        <v>602</v>
      </c>
      <c r="C296" s="97">
        <v>8.9</v>
      </c>
      <c r="D296" s="172"/>
      <c r="E296" s="172">
        <v>4</v>
      </c>
      <c r="F296" s="173">
        <v>2013</v>
      </c>
    </row>
    <row r="297" spans="1:6" s="27" customFormat="1" ht="12" customHeight="1">
      <c r="A297" s="6" t="s">
        <v>577</v>
      </c>
      <c r="B297" s="6" t="s">
        <v>603</v>
      </c>
      <c r="C297" s="97">
        <v>8.1999999999999993</v>
      </c>
      <c r="D297" s="172"/>
      <c r="E297" s="172">
        <v>4</v>
      </c>
      <c r="F297" s="173">
        <v>2013</v>
      </c>
    </row>
    <row r="298" spans="1:6" s="27" customFormat="1" ht="12" customHeight="1">
      <c r="A298" s="6" t="s">
        <v>578</v>
      </c>
      <c r="B298" s="6" t="s">
        <v>604</v>
      </c>
      <c r="C298" s="97">
        <v>8.1</v>
      </c>
      <c r="D298" s="172"/>
      <c r="E298" s="172">
        <v>4</v>
      </c>
      <c r="F298" s="173">
        <v>2013</v>
      </c>
    </row>
    <row r="299" spans="1:6" s="27" customFormat="1" ht="12" customHeight="1">
      <c r="A299" s="6" t="s">
        <v>579</v>
      </c>
      <c r="B299" s="6" t="s">
        <v>605</v>
      </c>
      <c r="C299" s="97">
        <v>7.1</v>
      </c>
      <c r="D299" s="172"/>
      <c r="E299" s="172">
        <v>3</v>
      </c>
      <c r="F299" s="173">
        <v>2013</v>
      </c>
    </row>
    <row r="300" spans="1:6" s="27" customFormat="1" ht="12" customHeight="1">
      <c r="A300" s="6" t="s">
        <v>580</v>
      </c>
      <c r="B300" s="6" t="s">
        <v>606</v>
      </c>
      <c r="C300" s="97">
        <v>5</v>
      </c>
      <c r="D300" s="172"/>
      <c r="E300" s="172">
        <v>3</v>
      </c>
      <c r="F300" s="173">
        <v>2013</v>
      </c>
    </row>
    <row r="301" spans="1:6" s="27" customFormat="1" ht="12" customHeight="1">
      <c r="A301" s="6" t="s">
        <v>581</v>
      </c>
      <c r="B301" s="6" t="s">
        <v>607</v>
      </c>
      <c r="C301" s="97">
        <v>8.1999999999999993</v>
      </c>
      <c r="D301" s="172"/>
      <c r="E301" s="172">
        <v>4</v>
      </c>
      <c r="F301" s="173">
        <v>2013</v>
      </c>
    </row>
    <row r="302" spans="1:6" s="27" customFormat="1" ht="12" customHeight="1">
      <c r="A302" s="6" t="s">
        <v>582</v>
      </c>
      <c r="B302" s="6" t="s">
        <v>608</v>
      </c>
      <c r="C302" s="97">
        <v>8.4</v>
      </c>
      <c r="D302" s="172"/>
      <c r="E302" s="172">
        <v>4</v>
      </c>
      <c r="F302" s="173">
        <v>2013</v>
      </c>
    </row>
    <row r="303" spans="1:6" s="27" customFormat="1" ht="12" customHeight="1">
      <c r="A303" s="6" t="s">
        <v>583</v>
      </c>
      <c r="B303" s="6" t="s">
        <v>609</v>
      </c>
      <c r="C303" s="97">
        <v>18.899999999999999</v>
      </c>
      <c r="D303" s="172"/>
      <c r="E303" s="172">
        <v>6</v>
      </c>
      <c r="F303" s="173">
        <v>2013</v>
      </c>
    </row>
    <row r="304" spans="1:6" s="27" customFormat="1" ht="12" customHeight="1">
      <c r="A304" s="6" t="s">
        <v>584</v>
      </c>
      <c r="B304" s="6" t="s">
        <v>610</v>
      </c>
      <c r="C304" s="97">
        <v>9.3000000000000007</v>
      </c>
      <c r="D304" s="172"/>
      <c r="E304" s="172">
        <v>4</v>
      </c>
      <c r="F304" s="173">
        <v>2013</v>
      </c>
    </row>
    <row r="305" spans="1:8" s="27" customFormat="1" ht="12" customHeight="1">
      <c r="A305" s="6" t="s">
        <v>585</v>
      </c>
      <c r="B305" s="6" t="s">
        <v>611</v>
      </c>
      <c r="C305" s="97">
        <v>7.6</v>
      </c>
      <c r="D305" s="172"/>
      <c r="E305" s="172">
        <v>4</v>
      </c>
      <c r="F305" s="173">
        <v>2013</v>
      </c>
    </row>
    <row r="306" spans="1:8" s="27" customFormat="1" ht="12" customHeight="1">
      <c r="A306" s="6" t="s">
        <v>586</v>
      </c>
      <c r="B306" s="6" t="s">
        <v>612</v>
      </c>
      <c r="C306" s="97">
        <v>15.2</v>
      </c>
      <c r="D306" s="172"/>
      <c r="E306" s="172">
        <v>6</v>
      </c>
      <c r="F306" s="173">
        <v>2013</v>
      </c>
    </row>
    <row r="307" spans="1:8" s="27" customFormat="1" ht="12" customHeight="1">
      <c r="A307" s="6" t="s">
        <v>587</v>
      </c>
      <c r="B307" s="6" t="s">
        <v>613</v>
      </c>
      <c r="C307" s="97">
        <v>14.6</v>
      </c>
      <c r="D307" s="172"/>
      <c r="E307" s="172">
        <v>6</v>
      </c>
      <c r="F307" s="173">
        <v>2013</v>
      </c>
    </row>
    <row r="308" spans="1:8" s="27" customFormat="1" ht="12" customHeight="1">
      <c r="A308" s="6" t="s">
        <v>588</v>
      </c>
      <c r="B308" s="6" t="s">
        <v>614</v>
      </c>
      <c r="C308" s="97">
        <v>13</v>
      </c>
      <c r="D308" s="172"/>
      <c r="E308" s="172">
        <v>6</v>
      </c>
      <c r="F308" s="173">
        <v>2013</v>
      </c>
    </row>
    <row r="309" spans="1:8" s="27" customFormat="1" ht="12" customHeight="1">
      <c r="A309" s="6" t="s">
        <v>589</v>
      </c>
      <c r="B309" s="6" t="s">
        <v>615</v>
      </c>
      <c r="C309" s="97">
        <v>12.3</v>
      </c>
      <c r="D309" s="172"/>
      <c r="E309" s="172">
        <v>5</v>
      </c>
      <c r="F309" s="173">
        <v>2013</v>
      </c>
    </row>
    <row r="310" spans="1:8" s="27" customFormat="1" ht="12" customHeight="1">
      <c r="A310" s="6" t="s">
        <v>590</v>
      </c>
      <c r="B310" s="6" t="s">
        <v>616</v>
      </c>
      <c r="C310" s="97">
        <v>10.3</v>
      </c>
      <c r="D310" s="172"/>
      <c r="E310" s="172">
        <v>5</v>
      </c>
      <c r="F310" s="173">
        <v>2013</v>
      </c>
    </row>
    <row r="311" spans="1:8" s="27" customFormat="1" ht="12" customHeight="1">
      <c r="A311" s="6" t="s">
        <v>591</v>
      </c>
      <c r="B311" s="6" t="s">
        <v>617</v>
      </c>
      <c r="C311" s="97">
        <v>8.1999999999999993</v>
      </c>
      <c r="D311" s="172"/>
      <c r="E311" s="172">
        <v>4</v>
      </c>
      <c r="F311" s="173">
        <v>2013</v>
      </c>
    </row>
    <row r="312" spans="1:8" s="27" customFormat="1" ht="12" customHeight="1">
      <c r="A312" s="6" t="s">
        <v>592</v>
      </c>
      <c r="B312" s="6" t="s">
        <v>618</v>
      </c>
      <c r="C312" s="97">
        <v>4.9000000000000004</v>
      </c>
      <c r="D312" s="172"/>
      <c r="E312" s="172">
        <v>2</v>
      </c>
      <c r="F312" s="173">
        <v>2013</v>
      </c>
    </row>
    <row r="313" spans="1:8" s="27" customFormat="1" ht="12" customHeight="1">
      <c r="A313" s="6" t="s">
        <v>593</v>
      </c>
      <c r="B313" s="6" t="s">
        <v>619</v>
      </c>
      <c r="C313" s="97">
        <v>18.399999999999999</v>
      </c>
      <c r="D313" s="172"/>
      <c r="E313" s="172">
        <v>6</v>
      </c>
      <c r="F313" s="173">
        <v>2013</v>
      </c>
    </row>
    <row r="314" spans="1:8" s="27" customFormat="1" ht="12" customHeight="1">
      <c r="A314" s="6" t="s">
        <v>594</v>
      </c>
      <c r="B314" s="6" t="s">
        <v>620</v>
      </c>
      <c r="C314" s="97">
        <v>24</v>
      </c>
      <c r="D314" s="172"/>
      <c r="E314" s="172">
        <v>6</v>
      </c>
      <c r="F314" s="173">
        <v>2013</v>
      </c>
    </row>
    <row r="315" spans="1:8" s="27" customFormat="1" ht="12" customHeight="1">
      <c r="A315" s="6" t="s">
        <v>595</v>
      </c>
      <c r="B315" s="6" t="s">
        <v>621</v>
      </c>
      <c r="C315" s="97">
        <v>17.5</v>
      </c>
      <c r="D315" s="172"/>
      <c r="E315" s="172">
        <v>6</v>
      </c>
      <c r="F315" s="173">
        <v>2013</v>
      </c>
    </row>
    <row r="316" spans="1:8" s="27" customFormat="1" ht="12" customHeight="1">
      <c r="A316" s="6" t="s">
        <v>596</v>
      </c>
      <c r="B316" s="6" t="s">
        <v>622</v>
      </c>
      <c r="C316" s="97">
        <v>26.9</v>
      </c>
      <c r="D316" s="172"/>
      <c r="E316" s="172">
        <v>6</v>
      </c>
      <c r="F316" s="173">
        <v>2013</v>
      </c>
    </row>
    <row r="317" spans="1:8" s="27" customFormat="1" ht="12" customHeight="1">
      <c r="A317" s="6" t="s">
        <v>597</v>
      </c>
      <c r="B317" s="6" t="s">
        <v>623</v>
      </c>
      <c r="C317" s="97">
        <v>10.6</v>
      </c>
      <c r="D317" s="172"/>
      <c r="E317" s="172">
        <v>5</v>
      </c>
      <c r="F317" s="173">
        <v>2013</v>
      </c>
    </row>
    <row r="318" spans="1:8" s="27" customFormat="1" ht="12" customHeight="1">
      <c r="A318" s="6" t="s">
        <v>598</v>
      </c>
      <c r="B318" s="6" t="s">
        <v>624</v>
      </c>
      <c r="C318" s="97">
        <v>10.199999999999999</v>
      </c>
      <c r="D318" s="172"/>
      <c r="E318" s="172">
        <v>5</v>
      </c>
      <c r="F318" s="173">
        <v>2013</v>
      </c>
    </row>
    <row r="319" spans="1:8" s="27" customFormat="1" ht="12" customHeight="1">
      <c r="A319" s="5" t="s">
        <v>599</v>
      </c>
      <c r="B319" s="5" t="s">
        <v>625</v>
      </c>
      <c r="C319" s="97">
        <v>9.1999999999999993</v>
      </c>
      <c r="D319" s="172"/>
      <c r="E319" s="172">
        <v>4</v>
      </c>
      <c r="F319" s="173">
        <v>2013</v>
      </c>
    </row>
    <row r="320" spans="1:8" s="8" customFormat="1" ht="12" customHeight="1">
      <c r="A320" s="49"/>
      <c r="B320" s="49"/>
      <c r="D320" s="34"/>
      <c r="E320" s="172"/>
      <c r="F320" s="27"/>
      <c r="G320" s="27"/>
      <c r="H320" s="27"/>
    </row>
    <row r="321" spans="1:8" s="8" customFormat="1" ht="12" customHeight="1">
      <c r="A321" s="49"/>
      <c r="B321" s="49"/>
      <c r="D321" s="34"/>
      <c r="E321" s="172"/>
      <c r="F321" s="27"/>
      <c r="G321" s="27"/>
      <c r="H321" s="27"/>
    </row>
    <row r="322" spans="1:8" s="8" customFormat="1" ht="12" customHeight="1">
      <c r="A322" s="49"/>
      <c r="B322" s="49"/>
      <c r="D322" s="34"/>
      <c r="E322" s="172"/>
      <c r="F322" s="27"/>
      <c r="G322" s="27"/>
      <c r="H322" s="27"/>
    </row>
    <row r="323" spans="1:8" s="8" customFormat="1" ht="12" customHeight="1">
      <c r="A323" s="49"/>
      <c r="B323" s="49"/>
      <c r="D323" s="34"/>
      <c r="E323" s="172"/>
      <c r="F323" s="27"/>
      <c r="G323" s="27"/>
      <c r="H323" s="27"/>
    </row>
    <row r="324" spans="1:8" s="8" customFormat="1" ht="12" customHeight="1">
      <c r="A324" s="49"/>
      <c r="B324" s="49"/>
      <c r="D324" s="34"/>
      <c r="E324" s="172"/>
      <c r="F324" s="27"/>
      <c r="G324" s="27"/>
      <c r="H324" s="27"/>
    </row>
    <row r="325" spans="1:8" ht="12" customHeight="1">
      <c r="A325" s="49"/>
      <c r="B325" s="49"/>
      <c r="E325" s="172"/>
    </row>
    <row r="326" spans="1:8" ht="12" customHeight="1">
      <c r="A326" s="49"/>
      <c r="B326" s="49"/>
      <c r="E326" s="172"/>
    </row>
    <row r="327" spans="1:8" ht="12" customHeight="1">
      <c r="A327" s="49"/>
      <c r="B327" s="49"/>
      <c r="E327" s="172"/>
    </row>
    <row r="328" spans="1:8" ht="12" customHeight="1">
      <c r="A328" s="49"/>
      <c r="B328" s="49"/>
      <c r="E328" s="172"/>
    </row>
    <row r="329" spans="1:8" ht="12" customHeight="1">
      <c r="A329" s="49"/>
      <c r="B329" s="49"/>
      <c r="E329" s="172"/>
    </row>
    <row r="330" spans="1:8" ht="12" customHeight="1">
      <c r="E330" s="172"/>
    </row>
    <row r="331" spans="1:8" ht="12" customHeight="1">
      <c r="E331" s="172"/>
    </row>
    <row r="332" spans="1:8" ht="12" customHeight="1">
      <c r="E332" s="172"/>
    </row>
    <row r="333" spans="1:8" ht="12" customHeight="1">
      <c r="E333" s="172"/>
    </row>
    <row r="334" spans="1:8" ht="12" customHeight="1">
      <c r="E334" s="172"/>
    </row>
    <row r="335" spans="1:8" ht="12" customHeight="1">
      <c r="E335" s="172"/>
    </row>
    <row r="336" spans="1:8" ht="12" customHeight="1">
      <c r="E336" s="172"/>
    </row>
    <row r="337" spans="1:5" ht="12" customHeight="1">
      <c r="E337" s="172"/>
    </row>
    <row r="338" spans="1:5" ht="12" customHeight="1">
      <c r="E338" s="172"/>
    </row>
    <row r="339" spans="1:5" ht="12" customHeight="1">
      <c r="A339" s="49"/>
      <c r="B339" s="49"/>
      <c r="E339" s="172"/>
    </row>
    <row r="340" spans="1:5" ht="12" customHeight="1">
      <c r="A340" s="49"/>
      <c r="B340" s="49"/>
      <c r="E340" s="172"/>
    </row>
    <row r="341" spans="1:5" ht="12" customHeight="1">
      <c r="A341" s="49"/>
      <c r="B341" s="49"/>
      <c r="E341" s="172"/>
    </row>
    <row r="342" spans="1:5" ht="12" customHeight="1">
      <c r="A342" s="49"/>
      <c r="B342" s="49"/>
      <c r="E342" s="172"/>
    </row>
    <row r="343" spans="1:5" ht="12" customHeight="1">
      <c r="A343" s="49"/>
      <c r="B343" s="49"/>
      <c r="E343" s="172"/>
    </row>
    <row r="344" spans="1:5" ht="12" customHeight="1">
      <c r="A344" s="49"/>
      <c r="B344" s="49"/>
      <c r="E344" s="172"/>
    </row>
    <row r="345" spans="1:5" ht="12" customHeight="1">
      <c r="A345" s="49"/>
      <c r="B345" s="49"/>
      <c r="E345" s="172"/>
    </row>
    <row r="346" spans="1:5" ht="12" customHeight="1">
      <c r="A346" s="49"/>
      <c r="B346" s="49"/>
      <c r="E346" s="172"/>
    </row>
    <row r="347" spans="1:5" ht="12" customHeight="1">
      <c r="A347" s="49"/>
      <c r="B347" s="49"/>
      <c r="E347" s="172"/>
    </row>
    <row r="348" spans="1:5" ht="12" customHeight="1">
      <c r="A348" s="49"/>
      <c r="B348" s="49"/>
      <c r="E348" s="172"/>
    </row>
    <row r="349" spans="1:5" ht="12" customHeight="1">
      <c r="A349" s="49"/>
      <c r="B349" s="49"/>
      <c r="E349" s="172"/>
    </row>
    <row r="350" spans="1:5" ht="12" customHeight="1">
      <c r="A350" s="49"/>
      <c r="B350" s="49"/>
      <c r="E350" s="172"/>
    </row>
    <row r="351" spans="1:5" ht="12" customHeight="1">
      <c r="A351" s="49"/>
      <c r="B351" s="49"/>
    </row>
    <row r="352" spans="1:5" ht="12" customHeight="1">
      <c r="A352" s="49"/>
      <c r="B352" s="49"/>
    </row>
    <row r="353" spans="1:2" ht="12" customHeight="1">
      <c r="A353" s="49"/>
      <c r="B353" s="49"/>
    </row>
    <row r="354" spans="1:2" ht="12" customHeight="1">
      <c r="A354" s="49"/>
      <c r="B354" s="49"/>
    </row>
    <row r="355" spans="1:2" ht="12" customHeight="1">
      <c r="A355" s="49"/>
      <c r="B355" s="49"/>
    </row>
    <row r="356" spans="1:2" ht="12" customHeight="1">
      <c r="A356" s="49"/>
      <c r="B356" s="49"/>
    </row>
    <row r="357" spans="1:2" ht="12" customHeight="1">
      <c r="A357" s="49"/>
      <c r="B357" s="49"/>
    </row>
    <row r="358" spans="1:2" ht="12" customHeight="1">
      <c r="A358" s="49"/>
      <c r="B358" s="49"/>
    </row>
    <row r="359" spans="1:2" ht="12" customHeight="1">
      <c r="A359" s="49"/>
      <c r="B359" s="49"/>
    </row>
    <row r="360" spans="1:2" ht="12" customHeight="1">
      <c r="A360" s="49"/>
      <c r="B360" s="49"/>
    </row>
    <row r="361" spans="1:2" ht="12" customHeight="1">
      <c r="A361" s="49"/>
      <c r="B361" s="49"/>
    </row>
    <row r="362" spans="1:2" ht="12" customHeight="1">
      <c r="A362" s="49"/>
      <c r="B362" s="49"/>
    </row>
    <row r="363" spans="1:2" ht="12" customHeight="1">
      <c r="A363" s="49"/>
      <c r="B363" s="49"/>
    </row>
    <row r="364" spans="1:2" ht="12" customHeight="1">
      <c r="A364" s="49"/>
      <c r="B364" s="49"/>
    </row>
    <row r="365" spans="1:2" ht="12" customHeight="1">
      <c r="A365" s="49"/>
      <c r="B365" s="49"/>
    </row>
    <row r="366" spans="1:2" ht="12" customHeight="1">
      <c r="A366" s="49"/>
      <c r="B366" s="49"/>
    </row>
    <row r="367" spans="1:2" ht="12" customHeight="1">
      <c r="A367" s="49"/>
      <c r="B367" s="49"/>
    </row>
    <row r="368" spans="1:2" ht="12" customHeight="1">
      <c r="A368" s="49"/>
      <c r="B368" s="49"/>
    </row>
    <row r="369" spans="1:2" ht="12" customHeight="1">
      <c r="A369" s="49"/>
      <c r="B369" s="49"/>
    </row>
    <row r="370" spans="1:2" ht="12" customHeight="1">
      <c r="A370" s="49"/>
      <c r="B370" s="49"/>
    </row>
    <row r="371" spans="1:2" ht="12" customHeight="1">
      <c r="A371" s="49"/>
      <c r="B371" s="49"/>
    </row>
    <row r="372" spans="1:2" ht="12" customHeight="1"/>
    <row r="373" spans="1:2" ht="12" customHeight="1">
      <c r="A373" s="49"/>
      <c r="B373" s="49"/>
    </row>
    <row r="374" spans="1:2" ht="12" customHeight="1">
      <c r="A374" s="49"/>
      <c r="B374" s="49"/>
    </row>
    <row r="375" spans="1:2" ht="12" customHeight="1">
      <c r="A375" s="49"/>
      <c r="B375" s="49"/>
    </row>
    <row r="376" spans="1:2" ht="12" customHeight="1">
      <c r="A376" s="49"/>
      <c r="B376" s="49"/>
    </row>
    <row r="377" spans="1:2" ht="12" customHeight="1">
      <c r="A377" s="49"/>
      <c r="B377" s="49"/>
    </row>
    <row r="378" spans="1:2" ht="12" customHeight="1">
      <c r="A378" s="49"/>
      <c r="B378" s="49"/>
    </row>
    <row r="379" spans="1:2" ht="12" customHeight="1">
      <c r="A379" s="49"/>
      <c r="B379" s="49"/>
    </row>
    <row r="380" spans="1:2" ht="12" customHeight="1">
      <c r="A380" s="49"/>
      <c r="B380" s="49"/>
    </row>
    <row r="381" spans="1:2" ht="12" customHeight="1">
      <c r="A381" s="49"/>
      <c r="B381" s="49"/>
    </row>
    <row r="382" spans="1:2" ht="12" customHeight="1">
      <c r="A382" s="49"/>
      <c r="B382" s="49"/>
    </row>
    <row r="383" spans="1:2" ht="12" customHeight="1">
      <c r="A383" s="49"/>
      <c r="B383" s="49"/>
    </row>
    <row r="384" spans="1:2" ht="12" customHeight="1">
      <c r="A384" s="49"/>
      <c r="B384" s="49"/>
    </row>
    <row r="385" spans="1:2" ht="12" customHeight="1">
      <c r="A385" s="49"/>
      <c r="B385" s="49"/>
    </row>
    <row r="386" spans="1:2" ht="12" customHeight="1">
      <c r="A386" s="49"/>
      <c r="B386" s="49"/>
    </row>
    <row r="387" spans="1:2" ht="12" customHeight="1">
      <c r="A387" s="49"/>
      <c r="B387" s="49"/>
    </row>
    <row r="388" spans="1:2" ht="12" customHeight="1">
      <c r="A388" s="49"/>
      <c r="B388" s="49"/>
    </row>
    <row r="389" spans="1:2" ht="12" customHeight="1">
      <c r="A389" s="49"/>
      <c r="B389" s="49"/>
    </row>
    <row r="390" spans="1:2" ht="12" customHeight="1">
      <c r="A390" s="49"/>
      <c r="B390" s="49"/>
    </row>
    <row r="391" spans="1:2" ht="12" customHeight="1">
      <c r="A391" s="49"/>
      <c r="B391" s="49"/>
    </row>
    <row r="392" spans="1:2" ht="12" customHeight="1">
      <c r="A392" s="49"/>
      <c r="B392" s="49"/>
    </row>
    <row r="393" spans="1:2" ht="12" customHeight="1">
      <c r="A393" s="49"/>
      <c r="B393" s="49"/>
    </row>
    <row r="394" spans="1:2" ht="12" customHeight="1">
      <c r="A394" s="49"/>
      <c r="B394" s="49"/>
    </row>
    <row r="395" spans="1:2" ht="12" customHeight="1">
      <c r="A395" s="49"/>
      <c r="B395" s="49"/>
    </row>
    <row r="396" spans="1:2" ht="12" customHeight="1">
      <c r="A396" s="49"/>
      <c r="B396" s="49"/>
    </row>
    <row r="397" spans="1:2" ht="12" customHeight="1">
      <c r="A397" s="49"/>
      <c r="B397" s="49"/>
    </row>
    <row r="398" spans="1:2" ht="12" customHeight="1">
      <c r="A398" s="49"/>
      <c r="B398" s="49"/>
    </row>
    <row r="399" spans="1:2" ht="12" customHeight="1">
      <c r="A399" s="49"/>
      <c r="B399" s="49"/>
    </row>
    <row r="400" spans="1:2" ht="12" customHeight="1">
      <c r="A400" s="49"/>
      <c r="B400" s="49"/>
    </row>
    <row r="401" spans="1:2" ht="12" customHeight="1">
      <c r="A401" s="49"/>
      <c r="B401" s="49"/>
    </row>
    <row r="402" spans="1:2" ht="12" customHeight="1">
      <c r="A402" s="49"/>
      <c r="B402" s="49"/>
    </row>
    <row r="403" spans="1:2" ht="12" customHeight="1">
      <c r="A403" s="49"/>
      <c r="B403" s="49"/>
    </row>
    <row r="404" spans="1:2" ht="12" customHeight="1">
      <c r="A404" s="49"/>
      <c r="B404" s="49"/>
    </row>
    <row r="405" spans="1:2" ht="12" customHeight="1">
      <c r="A405" s="49"/>
      <c r="B405" s="49"/>
    </row>
    <row r="406" spans="1:2" ht="12" customHeight="1">
      <c r="A406" s="49"/>
      <c r="B406" s="49"/>
    </row>
    <row r="407" spans="1:2" ht="12" customHeight="1">
      <c r="A407" s="49"/>
      <c r="B407" s="49"/>
    </row>
    <row r="408" spans="1:2" ht="12" customHeight="1">
      <c r="A408" s="49"/>
      <c r="B408" s="49"/>
    </row>
    <row r="409" spans="1:2" ht="12" customHeight="1">
      <c r="A409" s="49"/>
      <c r="B409" s="49"/>
    </row>
    <row r="410" spans="1:2" ht="12" customHeight="1">
      <c r="A410" s="49"/>
      <c r="B410" s="49"/>
    </row>
    <row r="411" spans="1:2" ht="12" customHeight="1">
      <c r="A411" s="49"/>
      <c r="B411" s="49"/>
    </row>
    <row r="412" spans="1:2" ht="12" customHeight="1">
      <c r="A412" s="49"/>
      <c r="B412" s="49"/>
    </row>
    <row r="413" spans="1:2" ht="12" customHeight="1">
      <c r="A413" s="49"/>
      <c r="B413" s="49"/>
    </row>
    <row r="414" spans="1:2" ht="12" customHeight="1">
      <c r="A414" s="49"/>
      <c r="B414" s="49"/>
    </row>
    <row r="415" spans="1:2" ht="12" customHeight="1">
      <c r="A415" s="49"/>
      <c r="B415" s="49"/>
    </row>
    <row r="416" spans="1:2" ht="12" customHeight="1">
      <c r="A416" s="49"/>
      <c r="B416" s="49"/>
    </row>
    <row r="417" spans="1:2" ht="12" customHeight="1">
      <c r="A417" s="49"/>
      <c r="B417" s="49"/>
    </row>
    <row r="418" spans="1:2" ht="12" customHeight="1">
      <c r="A418" s="49"/>
      <c r="B418" s="49"/>
    </row>
    <row r="419" spans="1:2" ht="12" customHeight="1">
      <c r="A419" s="49"/>
      <c r="B419" s="49"/>
    </row>
    <row r="420" spans="1:2" ht="12" customHeight="1">
      <c r="A420" s="49"/>
      <c r="B420" s="49"/>
    </row>
    <row r="421" spans="1:2" ht="12" customHeight="1">
      <c r="A421" s="49"/>
      <c r="B421" s="49"/>
    </row>
    <row r="422" spans="1:2" ht="12" customHeight="1">
      <c r="A422" s="49"/>
      <c r="B422" s="49"/>
    </row>
    <row r="423" spans="1:2" ht="12" customHeight="1">
      <c r="A423" s="49"/>
      <c r="B423" s="49"/>
    </row>
    <row r="424" spans="1:2" ht="12" customHeight="1">
      <c r="A424" s="49"/>
      <c r="B424" s="49"/>
    </row>
    <row r="425" spans="1:2" ht="12" customHeight="1">
      <c r="A425" s="49"/>
      <c r="B425" s="49"/>
    </row>
    <row r="426" spans="1:2" ht="12" customHeight="1">
      <c r="A426" s="49"/>
      <c r="B426" s="49"/>
    </row>
    <row r="427" spans="1:2" ht="12" customHeight="1">
      <c r="A427" s="49"/>
      <c r="B427" s="49"/>
    </row>
    <row r="428" spans="1:2" ht="12" customHeight="1">
      <c r="A428" s="49"/>
      <c r="B428" s="49"/>
    </row>
    <row r="429" spans="1:2" ht="12" customHeight="1">
      <c r="A429" s="49"/>
      <c r="B429" s="49"/>
    </row>
    <row r="430" spans="1:2" ht="12" customHeight="1">
      <c r="A430" s="49"/>
      <c r="B430" s="49"/>
    </row>
    <row r="431" spans="1:2" ht="12" customHeight="1">
      <c r="A431" s="49"/>
      <c r="B431" s="49"/>
    </row>
    <row r="432" spans="1:2" ht="12" customHeight="1">
      <c r="A432" s="49"/>
      <c r="B432" s="49"/>
    </row>
    <row r="433" spans="1:2" ht="12" customHeight="1">
      <c r="A433" s="49"/>
      <c r="B433" s="49"/>
    </row>
    <row r="434" spans="1:2" ht="12" customHeight="1">
      <c r="A434" s="49"/>
      <c r="B434" s="49"/>
    </row>
    <row r="435" spans="1:2" ht="12" customHeight="1">
      <c r="A435" s="49"/>
      <c r="B435" s="49"/>
    </row>
    <row r="436" spans="1:2" ht="12" customHeight="1">
      <c r="A436" s="49"/>
      <c r="B436" s="49"/>
    </row>
    <row r="437" spans="1:2" ht="12" customHeight="1">
      <c r="A437" s="49"/>
      <c r="B437" s="49"/>
    </row>
    <row r="438" spans="1:2" ht="12" customHeight="1">
      <c r="A438" s="49"/>
      <c r="B438" s="49"/>
    </row>
    <row r="439" spans="1:2" ht="12" customHeight="1">
      <c r="A439" s="49"/>
      <c r="B439" s="49"/>
    </row>
    <row r="440" spans="1:2" ht="12" customHeight="1">
      <c r="A440" s="49"/>
      <c r="B440" s="49"/>
    </row>
    <row r="441" spans="1:2" ht="12" customHeight="1">
      <c r="A441" s="49"/>
      <c r="B441" s="49"/>
    </row>
    <row r="442" spans="1:2" ht="12" customHeight="1">
      <c r="A442" s="49"/>
      <c r="B442" s="49"/>
    </row>
    <row r="443" spans="1:2" ht="12" customHeight="1">
      <c r="A443" s="49"/>
      <c r="B443" s="49"/>
    </row>
    <row r="444" spans="1:2" ht="12" customHeight="1">
      <c r="A444" s="49"/>
      <c r="B444" s="49"/>
    </row>
    <row r="445" spans="1:2" ht="12" customHeight="1">
      <c r="A445" s="49"/>
      <c r="B445" s="49"/>
    </row>
    <row r="446" spans="1:2" ht="12" customHeight="1">
      <c r="A446" s="49"/>
      <c r="B446" s="49"/>
    </row>
    <row r="447" spans="1:2" ht="12" customHeight="1">
      <c r="A447" s="49"/>
      <c r="B447" s="49"/>
    </row>
    <row r="448" spans="1:2" ht="12" customHeight="1">
      <c r="A448" s="49"/>
      <c r="B448" s="49"/>
    </row>
    <row r="449" spans="1:2" ht="12" customHeight="1">
      <c r="A449" s="49"/>
      <c r="B449" s="49"/>
    </row>
    <row r="450" spans="1:2" ht="12" customHeight="1">
      <c r="A450" s="49"/>
      <c r="B450" s="49"/>
    </row>
    <row r="451" spans="1:2" ht="12" customHeight="1">
      <c r="A451" s="49"/>
      <c r="B451" s="49"/>
    </row>
    <row r="452" spans="1:2" ht="12" customHeight="1"/>
    <row r="453" spans="1:2" ht="12" customHeight="1"/>
    <row r="454" spans="1:2" ht="12" customHeight="1">
      <c r="A454" s="49"/>
      <c r="B454" s="49"/>
    </row>
    <row r="455" spans="1:2" ht="12" customHeight="1">
      <c r="A455" s="49"/>
      <c r="B455" s="49"/>
    </row>
    <row r="456" spans="1:2" ht="12" customHeight="1">
      <c r="A456" s="49"/>
      <c r="B456" s="49"/>
    </row>
    <row r="457" spans="1:2" ht="12" customHeight="1">
      <c r="A457" s="49"/>
      <c r="B457" s="49"/>
    </row>
    <row r="458" spans="1:2" ht="12" customHeight="1">
      <c r="A458" s="49"/>
      <c r="B458" s="49"/>
    </row>
    <row r="459" spans="1:2" ht="12" customHeight="1">
      <c r="A459" s="49"/>
      <c r="B459" s="49"/>
    </row>
    <row r="460" spans="1:2" ht="12" customHeight="1">
      <c r="A460" s="49"/>
      <c r="B460" s="49"/>
    </row>
    <row r="461" spans="1:2" ht="12" customHeight="1">
      <c r="A461" s="49"/>
      <c r="B461" s="49"/>
    </row>
    <row r="462" spans="1:2" ht="12" customHeight="1">
      <c r="A462" s="49"/>
      <c r="B462" s="49"/>
    </row>
    <row r="463" spans="1:2" ht="12" customHeight="1">
      <c r="A463" s="49"/>
      <c r="B463" s="49"/>
    </row>
    <row r="464" spans="1:2" ht="12" customHeight="1">
      <c r="A464" s="49"/>
      <c r="B464" s="49"/>
    </row>
    <row r="465" spans="1:2" ht="12" customHeight="1">
      <c r="A465" s="49"/>
      <c r="B465" s="49"/>
    </row>
    <row r="466" spans="1:2" ht="12" customHeight="1">
      <c r="A466" s="49"/>
      <c r="B466" s="49"/>
    </row>
    <row r="467" spans="1:2" ht="12" customHeight="1">
      <c r="A467" s="49"/>
      <c r="B467" s="49"/>
    </row>
    <row r="468" spans="1:2" ht="12" customHeight="1">
      <c r="A468" s="49"/>
      <c r="B468" s="49"/>
    </row>
    <row r="469" spans="1:2" ht="12" customHeight="1">
      <c r="A469" s="49"/>
      <c r="B469" s="49"/>
    </row>
    <row r="470" spans="1:2" ht="12" customHeight="1">
      <c r="A470" s="49"/>
      <c r="B470" s="49"/>
    </row>
    <row r="471" spans="1:2" ht="12" customHeight="1">
      <c r="A471" s="49"/>
      <c r="B471" s="49"/>
    </row>
    <row r="472" spans="1:2" ht="12" customHeight="1">
      <c r="A472" s="49"/>
      <c r="B472" s="49"/>
    </row>
    <row r="473" spans="1:2" ht="12" customHeight="1">
      <c r="A473" s="49"/>
      <c r="B473" s="49"/>
    </row>
    <row r="474" spans="1:2" ht="12" customHeight="1">
      <c r="A474" s="49"/>
      <c r="B474" s="49"/>
    </row>
    <row r="475" spans="1:2" ht="12" customHeight="1">
      <c r="A475" s="49"/>
      <c r="B475" s="49"/>
    </row>
    <row r="476" spans="1:2" ht="12" customHeight="1">
      <c r="A476" s="49"/>
      <c r="B476" s="49"/>
    </row>
    <row r="477" spans="1:2" ht="12" customHeight="1">
      <c r="A477" s="49"/>
      <c r="B477" s="49"/>
    </row>
    <row r="478" spans="1:2" ht="12" customHeight="1">
      <c r="A478" s="49"/>
      <c r="B478" s="49"/>
    </row>
    <row r="479" spans="1:2" ht="12" customHeight="1">
      <c r="A479" s="49"/>
      <c r="B479" s="49"/>
    </row>
    <row r="480" spans="1:2" ht="12" customHeight="1">
      <c r="A480" s="49"/>
      <c r="B480" s="49"/>
    </row>
    <row r="481" spans="1:2" ht="12" customHeight="1">
      <c r="A481" s="49"/>
      <c r="B481" s="49"/>
    </row>
    <row r="482" spans="1:2" ht="12" customHeight="1">
      <c r="A482" s="49"/>
      <c r="B482" s="49"/>
    </row>
    <row r="483" spans="1:2" ht="12" customHeight="1">
      <c r="A483" s="49"/>
      <c r="B483" s="49"/>
    </row>
    <row r="484" spans="1:2" ht="12" customHeight="1">
      <c r="A484" s="49"/>
      <c r="B484" s="49"/>
    </row>
    <row r="485" spans="1:2" ht="12" customHeight="1">
      <c r="A485" s="49"/>
      <c r="B485" s="49"/>
    </row>
    <row r="486" spans="1:2" ht="12" customHeight="1">
      <c r="A486" s="49"/>
      <c r="B486" s="49"/>
    </row>
    <row r="487" spans="1:2" ht="12" customHeight="1">
      <c r="A487" s="49"/>
      <c r="B487" s="49"/>
    </row>
    <row r="488" spans="1:2" ht="12" customHeight="1">
      <c r="A488" s="49"/>
      <c r="B488" s="49"/>
    </row>
    <row r="489" spans="1:2" ht="12" customHeight="1">
      <c r="A489" s="49"/>
      <c r="B489" s="49"/>
    </row>
    <row r="490" spans="1:2" ht="12" customHeight="1">
      <c r="A490" s="49"/>
      <c r="B490" s="49"/>
    </row>
    <row r="491" spans="1:2" ht="12" customHeight="1">
      <c r="A491" s="49"/>
      <c r="B491" s="49"/>
    </row>
    <row r="492" spans="1:2" ht="12" customHeight="1">
      <c r="A492" s="49"/>
      <c r="B492" s="49"/>
    </row>
    <row r="493" spans="1:2" ht="12" customHeight="1">
      <c r="A493" s="49"/>
      <c r="B493" s="49"/>
    </row>
    <row r="494" spans="1:2" ht="12" customHeight="1">
      <c r="A494" s="49"/>
      <c r="B494" s="49"/>
    </row>
    <row r="495" spans="1:2" ht="12" customHeight="1">
      <c r="A495" s="49"/>
      <c r="B495" s="49"/>
    </row>
    <row r="496" spans="1:2" ht="12" customHeight="1">
      <c r="A496" s="49"/>
      <c r="B496" s="49"/>
    </row>
    <row r="497" spans="1:2" ht="12" customHeight="1">
      <c r="A497" s="49"/>
      <c r="B497" s="49"/>
    </row>
    <row r="498" spans="1:2" ht="12" customHeight="1">
      <c r="A498" s="49"/>
      <c r="B498" s="49"/>
    </row>
    <row r="499" spans="1:2" ht="12" customHeight="1">
      <c r="A499" s="49"/>
      <c r="B499" s="49"/>
    </row>
    <row r="500" spans="1:2" ht="12" customHeight="1">
      <c r="A500" s="49"/>
      <c r="B500" s="49"/>
    </row>
    <row r="501" spans="1:2" ht="12" customHeight="1">
      <c r="A501" s="49"/>
      <c r="B501" s="49"/>
    </row>
    <row r="502" spans="1:2" ht="12" customHeight="1">
      <c r="A502" s="49"/>
      <c r="B502" s="49"/>
    </row>
    <row r="503" spans="1:2" ht="12" customHeight="1">
      <c r="A503" s="49"/>
      <c r="B503" s="49"/>
    </row>
    <row r="504" spans="1:2" ht="12" customHeight="1">
      <c r="A504" s="49"/>
      <c r="B504" s="49"/>
    </row>
    <row r="505" spans="1:2" ht="12" customHeight="1">
      <c r="A505" s="49"/>
      <c r="B505" s="49"/>
    </row>
    <row r="506" spans="1:2" ht="12" customHeight="1">
      <c r="A506" s="49"/>
      <c r="B506" s="49"/>
    </row>
    <row r="507" spans="1:2" ht="12" customHeight="1">
      <c r="A507" s="49"/>
      <c r="B507" s="49"/>
    </row>
    <row r="508" spans="1:2" ht="12" customHeight="1">
      <c r="A508" s="49"/>
      <c r="B508" s="49"/>
    </row>
    <row r="509" spans="1:2" ht="12" customHeight="1">
      <c r="A509" s="49"/>
      <c r="B509" s="49"/>
    </row>
    <row r="510" spans="1:2" ht="12" customHeight="1">
      <c r="A510" s="49"/>
      <c r="B510" s="49"/>
    </row>
    <row r="511" spans="1:2" ht="12" customHeight="1">
      <c r="A511" s="49"/>
      <c r="B511" s="49"/>
    </row>
    <row r="512" spans="1:2" ht="12" customHeight="1">
      <c r="A512" s="49"/>
      <c r="B512" s="49"/>
    </row>
    <row r="513" spans="1:2" ht="12" customHeight="1">
      <c r="A513" s="49"/>
      <c r="B513" s="49"/>
    </row>
    <row r="514" spans="1:2" ht="12" customHeight="1">
      <c r="A514" s="49"/>
      <c r="B514" s="49"/>
    </row>
    <row r="515" spans="1:2" ht="12" customHeight="1">
      <c r="A515" s="49"/>
      <c r="B515" s="49"/>
    </row>
    <row r="516" spans="1:2" ht="12" customHeight="1">
      <c r="A516" s="49"/>
      <c r="B516" s="49"/>
    </row>
    <row r="517" spans="1:2" ht="12" customHeight="1">
      <c r="A517" s="49"/>
      <c r="B517" s="49"/>
    </row>
    <row r="518" spans="1:2" ht="12" customHeight="1">
      <c r="A518" s="49"/>
      <c r="B518" s="49"/>
    </row>
    <row r="519" spans="1:2" ht="12" customHeight="1">
      <c r="A519" s="49"/>
      <c r="B519" s="49"/>
    </row>
    <row r="520" spans="1:2" ht="12" customHeight="1">
      <c r="A520" s="49"/>
      <c r="B520" s="49"/>
    </row>
    <row r="521" spans="1:2" ht="12" customHeight="1">
      <c r="A521" s="49"/>
      <c r="B521" s="49"/>
    </row>
    <row r="522" spans="1:2" ht="12" customHeight="1">
      <c r="A522" s="49"/>
      <c r="B522" s="49"/>
    </row>
    <row r="523" spans="1:2" ht="12" customHeight="1">
      <c r="A523" s="49"/>
      <c r="B523" s="49"/>
    </row>
    <row r="524" spans="1:2" ht="12" customHeight="1">
      <c r="A524" s="49"/>
      <c r="B524" s="49"/>
    </row>
    <row r="525" spans="1:2" ht="12" customHeight="1">
      <c r="A525" s="49"/>
      <c r="B525" s="49"/>
    </row>
    <row r="526" spans="1:2" ht="12" customHeight="1">
      <c r="A526" s="49"/>
      <c r="B526" s="49"/>
    </row>
    <row r="527" spans="1:2" ht="12" customHeight="1">
      <c r="A527" s="49"/>
      <c r="B527" s="49"/>
    </row>
    <row r="528" spans="1:2" ht="12" customHeight="1">
      <c r="A528" s="49"/>
      <c r="B528" s="49"/>
    </row>
    <row r="529" spans="1:2" ht="12" customHeight="1">
      <c r="A529" s="49"/>
      <c r="B529" s="49"/>
    </row>
    <row r="530" spans="1:2" ht="12" customHeight="1">
      <c r="A530" s="49"/>
      <c r="B530" s="49"/>
    </row>
    <row r="531" spans="1:2" ht="12" customHeight="1">
      <c r="A531" s="49"/>
      <c r="B531" s="49"/>
    </row>
    <row r="532" spans="1:2" ht="12" customHeight="1">
      <c r="A532" s="49"/>
      <c r="B532" s="49"/>
    </row>
    <row r="533" spans="1:2" ht="12" customHeight="1">
      <c r="A533" s="49"/>
      <c r="B533" s="49"/>
    </row>
    <row r="534" spans="1:2" ht="12" customHeight="1">
      <c r="A534" s="49"/>
      <c r="B534" s="49"/>
    </row>
    <row r="535" spans="1:2" ht="12" customHeight="1">
      <c r="A535" s="49"/>
      <c r="B535" s="49"/>
    </row>
    <row r="536" spans="1:2" ht="12" customHeight="1">
      <c r="A536" s="49"/>
      <c r="B536" s="49"/>
    </row>
    <row r="537" spans="1:2" ht="12" customHeight="1">
      <c r="A537" s="49"/>
      <c r="B537" s="49"/>
    </row>
    <row r="538" spans="1:2" ht="12" customHeight="1">
      <c r="A538" s="49"/>
      <c r="B538" s="49"/>
    </row>
    <row r="539" spans="1:2" ht="12" customHeight="1">
      <c r="A539" s="49"/>
      <c r="B539" s="49"/>
    </row>
    <row r="540" spans="1:2" ht="12" customHeight="1">
      <c r="A540" s="49"/>
      <c r="B540" s="49"/>
    </row>
    <row r="541" spans="1:2" ht="12" customHeight="1">
      <c r="A541" s="49"/>
      <c r="B541" s="49"/>
    </row>
    <row r="542" spans="1:2" ht="12" customHeight="1">
      <c r="A542" s="49"/>
      <c r="B542" s="49"/>
    </row>
    <row r="543" spans="1:2" ht="12" customHeight="1">
      <c r="A543" s="49"/>
      <c r="B543" s="49"/>
    </row>
    <row r="544" spans="1:2" ht="12" customHeight="1">
      <c r="A544" s="49"/>
      <c r="B544" s="49"/>
    </row>
    <row r="545" spans="1:2" ht="12" customHeight="1">
      <c r="A545" s="49"/>
      <c r="B545" s="49"/>
    </row>
    <row r="546" spans="1:2" ht="12" customHeight="1">
      <c r="A546" s="49"/>
      <c r="B546" s="49"/>
    </row>
    <row r="547" spans="1:2" ht="12" customHeight="1">
      <c r="A547" s="49"/>
      <c r="B547" s="49"/>
    </row>
    <row r="548" spans="1:2" ht="12" customHeight="1">
      <c r="A548" s="49"/>
      <c r="B548" s="49"/>
    </row>
    <row r="549" spans="1:2" ht="12" customHeight="1">
      <c r="A549" s="49"/>
      <c r="B549" s="49"/>
    </row>
    <row r="550" spans="1:2" ht="12" customHeight="1">
      <c r="A550" s="49"/>
      <c r="B550" s="49"/>
    </row>
    <row r="551" spans="1:2" ht="12" customHeight="1">
      <c r="A551" s="49"/>
      <c r="B551" s="49"/>
    </row>
    <row r="552" spans="1:2" ht="12" customHeight="1">
      <c r="A552" s="49"/>
      <c r="B552" s="49"/>
    </row>
    <row r="553" spans="1:2" ht="12" customHeight="1">
      <c r="A553" s="49"/>
      <c r="B553" s="49"/>
    </row>
    <row r="554" spans="1:2" ht="12" customHeight="1">
      <c r="A554" s="49"/>
      <c r="B554" s="49"/>
    </row>
    <row r="555" spans="1:2" ht="12" customHeight="1">
      <c r="A555" s="49"/>
      <c r="B555" s="49"/>
    </row>
    <row r="556" spans="1:2" ht="12" customHeight="1">
      <c r="A556" s="49"/>
      <c r="B556" s="49"/>
    </row>
    <row r="557" spans="1:2" ht="12" customHeight="1">
      <c r="A557" s="49"/>
      <c r="B557" s="49"/>
    </row>
    <row r="558" spans="1:2" ht="12" customHeight="1">
      <c r="A558" s="49"/>
      <c r="B558" s="49"/>
    </row>
    <row r="559" spans="1:2" ht="12" customHeight="1">
      <c r="A559" s="49"/>
      <c r="B559" s="49"/>
    </row>
    <row r="560" spans="1:2" ht="12" customHeight="1">
      <c r="A560" s="49"/>
      <c r="B560" s="49"/>
    </row>
    <row r="561" spans="1:2" ht="12" customHeight="1">
      <c r="A561" s="49"/>
      <c r="B561" s="49"/>
    </row>
    <row r="562" spans="1:2" ht="12" customHeight="1">
      <c r="A562" s="49"/>
      <c r="B562" s="49"/>
    </row>
    <row r="563" spans="1:2" ht="12" customHeight="1">
      <c r="A563" s="49"/>
      <c r="B563" s="49"/>
    </row>
    <row r="564" spans="1:2" ht="12" customHeight="1">
      <c r="A564" s="49"/>
      <c r="B564" s="49"/>
    </row>
    <row r="565" spans="1:2" ht="12" customHeight="1">
      <c r="A565" s="49"/>
      <c r="B565" s="49"/>
    </row>
    <row r="566" spans="1:2" ht="12" customHeight="1">
      <c r="A566" s="49"/>
      <c r="B566" s="49"/>
    </row>
    <row r="567" spans="1:2" ht="12" customHeight="1">
      <c r="A567" s="49"/>
      <c r="B567" s="49"/>
    </row>
    <row r="568" spans="1:2" ht="12" customHeight="1">
      <c r="A568" s="49"/>
      <c r="B568" s="49"/>
    </row>
    <row r="569" spans="1:2" ht="12" customHeight="1">
      <c r="A569" s="49"/>
      <c r="B569" s="49"/>
    </row>
    <row r="570" spans="1:2" ht="12" customHeight="1">
      <c r="A570" s="49"/>
      <c r="B570" s="49"/>
    </row>
    <row r="571" spans="1:2" ht="12" customHeight="1">
      <c r="A571" s="49"/>
      <c r="B571" s="49"/>
    </row>
    <row r="572" spans="1:2" ht="12" customHeight="1">
      <c r="A572" s="49"/>
      <c r="B572" s="49"/>
    </row>
    <row r="573" spans="1:2" ht="12" customHeight="1">
      <c r="A573" s="49"/>
      <c r="B573" s="49"/>
    </row>
    <row r="574" spans="1:2" ht="12" customHeight="1">
      <c r="A574" s="49"/>
      <c r="B574" s="49"/>
    </row>
    <row r="575" spans="1:2" ht="12" customHeight="1">
      <c r="A575" s="49"/>
      <c r="B575" s="49"/>
    </row>
    <row r="576" spans="1:2" ht="12" customHeight="1">
      <c r="A576" s="49"/>
      <c r="B576" s="49"/>
    </row>
    <row r="577" spans="1:2" ht="12" customHeight="1">
      <c r="A577" s="49"/>
      <c r="B577" s="49"/>
    </row>
    <row r="578" spans="1:2" ht="12" customHeight="1">
      <c r="A578" s="49"/>
      <c r="B578" s="49"/>
    </row>
    <row r="579" spans="1:2" ht="12" customHeight="1">
      <c r="A579" s="49"/>
      <c r="B579" s="49"/>
    </row>
    <row r="580" spans="1:2" ht="12" customHeight="1">
      <c r="A580" s="49"/>
      <c r="B580" s="49"/>
    </row>
    <row r="581" spans="1:2" ht="12" customHeight="1">
      <c r="A581" s="49"/>
      <c r="B581" s="49"/>
    </row>
    <row r="582" spans="1:2" ht="12" customHeight="1">
      <c r="A582" s="49"/>
      <c r="B582" s="49"/>
    </row>
    <row r="583" spans="1:2" ht="12" customHeight="1">
      <c r="A583" s="49"/>
      <c r="B583" s="49"/>
    </row>
    <row r="584" spans="1:2" ht="12" customHeight="1">
      <c r="A584" s="49"/>
      <c r="B584" s="49"/>
    </row>
    <row r="585" spans="1:2" ht="12" customHeight="1">
      <c r="A585" s="49"/>
      <c r="B585" s="49"/>
    </row>
    <row r="586" spans="1:2" ht="12" customHeight="1">
      <c r="A586" s="49"/>
      <c r="B586" s="49"/>
    </row>
    <row r="587" spans="1:2" ht="12" customHeight="1">
      <c r="A587" s="49"/>
      <c r="B587" s="49"/>
    </row>
    <row r="588" spans="1:2" ht="12" customHeight="1">
      <c r="A588" s="49"/>
      <c r="B588" s="49"/>
    </row>
    <row r="589" spans="1:2" ht="12" customHeight="1">
      <c r="A589" s="49"/>
      <c r="B589" s="49"/>
    </row>
    <row r="590" spans="1:2" ht="12" customHeight="1">
      <c r="A590" s="49"/>
      <c r="B590" s="49"/>
    </row>
    <row r="591" spans="1:2" ht="12" customHeight="1">
      <c r="A591" s="49"/>
      <c r="B591" s="49"/>
    </row>
    <row r="592" spans="1:2" ht="12" customHeight="1">
      <c r="A592" s="49"/>
      <c r="B592" s="49"/>
    </row>
    <row r="593" spans="1:2" ht="12" customHeight="1">
      <c r="A593" s="49"/>
      <c r="B593" s="49"/>
    </row>
    <row r="594" spans="1:2" ht="12" customHeight="1">
      <c r="A594" s="49"/>
      <c r="B594" s="49"/>
    </row>
    <row r="595" spans="1:2" ht="12" customHeight="1">
      <c r="A595" s="49"/>
      <c r="B595" s="49"/>
    </row>
    <row r="596" spans="1:2" ht="12" customHeight="1">
      <c r="A596" s="49"/>
      <c r="B596" s="49"/>
    </row>
    <row r="597" spans="1:2" ht="12" customHeight="1">
      <c r="A597" s="49"/>
      <c r="B597" s="49"/>
    </row>
    <row r="598" spans="1:2" ht="12" customHeight="1">
      <c r="A598" s="49"/>
      <c r="B598" s="49"/>
    </row>
    <row r="599" spans="1:2" ht="12" customHeight="1">
      <c r="A599" s="49"/>
      <c r="B599" s="49"/>
    </row>
    <row r="600" spans="1:2" ht="12" customHeight="1">
      <c r="A600" s="49"/>
      <c r="B600" s="49"/>
    </row>
    <row r="601" spans="1:2" ht="12" customHeight="1">
      <c r="A601" s="49"/>
      <c r="B601" s="49"/>
    </row>
    <row r="602" spans="1:2" ht="12" customHeight="1">
      <c r="A602" s="49"/>
      <c r="B602" s="49"/>
    </row>
    <row r="603" spans="1:2" ht="12" customHeight="1">
      <c r="A603" s="49"/>
      <c r="B603" s="49"/>
    </row>
    <row r="604" spans="1:2" ht="12" customHeight="1">
      <c r="A604" s="49"/>
      <c r="B604" s="49"/>
    </row>
    <row r="605" spans="1:2" ht="12" customHeight="1">
      <c r="A605" s="49"/>
      <c r="B605" s="49"/>
    </row>
    <row r="606" spans="1:2" ht="12" customHeight="1">
      <c r="A606" s="49"/>
      <c r="B606" s="49"/>
    </row>
    <row r="607" spans="1:2" ht="12" customHeight="1">
      <c r="A607" s="49"/>
      <c r="B607" s="49"/>
    </row>
    <row r="608" spans="1:2" ht="12" customHeight="1">
      <c r="A608" s="49"/>
      <c r="B608" s="49"/>
    </row>
    <row r="609" spans="1:2" ht="12" customHeight="1">
      <c r="A609" s="49"/>
      <c r="B609" s="49"/>
    </row>
    <row r="610" spans="1:2" ht="12" customHeight="1">
      <c r="A610" s="49"/>
      <c r="B610" s="49"/>
    </row>
    <row r="611" spans="1:2" ht="12" customHeight="1">
      <c r="A611" s="49"/>
      <c r="B611" s="49"/>
    </row>
    <row r="612" spans="1:2" ht="12" customHeight="1">
      <c r="A612" s="49"/>
      <c r="B612" s="49"/>
    </row>
    <row r="613" spans="1:2" ht="12" customHeight="1">
      <c r="A613" s="49"/>
      <c r="B613" s="49"/>
    </row>
    <row r="614" spans="1:2" ht="12" customHeight="1">
      <c r="A614" s="49"/>
      <c r="B614" s="49"/>
    </row>
    <row r="615" spans="1:2" ht="12" customHeight="1">
      <c r="A615" s="49"/>
      <c r="B615" s="49"/>
    </row>
    <row r="616" spans="1:2" ht="12" customHeight="1">
      <c r="A616" s="49"/>
      <c r="B616" s="49"/>
    </row>
    <row r="617" spans="1:2" ht="12" customHeight="1">
      <c r="A617" s="49"/>
      <c r="B617" s="49"/>
    </row>
    <row r="618" spans="1:2" ht="12" customHeight="1">
      <c r="A618" s="49"/>
      <c r="B618" s="49"/>
    </row>
    <row r="619" spans="1:2" ht="12" customHeight="1">
      <c r="A619" s="49"/>
      <c r="B619" s="49"/>
    </row>
    <row r="620" spans="1:2" ht="12" customHeight="1">
      <c r="A620" s="49"/>
      <c r="B620" s="49"/>
    </row>
    <row r="621" spans="1:2" ht="12" customHeight="1">
      <c r="A621" s="49"/>
      <c r="B621" s="49"/>
    </row>
    <row r="622" spans="1:2" ht="12" customHeight="1">
      <c r="A622" s="49"/>
      <c r="B622" s="49"/>
    </row>
    <row r="623" spans="1:2" ht="12" customHeight="1"/>
    <row r="624" spans="1:2"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Figure 1</vt:lpstr>
      <vt:lpstr>Map 1</vt:lpstr>
      <vt:lpstr>Figure 2</vt:lpstr>
      <vt:lpstr>Figure 3</vt:lpstr>
      <vt:lpstr>Figure 4</vt:lpstr>
      <vt:lpstr>Figure 5</vt:lpstr>
      <vt:lpstr>Map 2</vt:lpstr>
      <vt:lpstr>Map 3</vt:lpstr>
      <vt:lpstr>Figure 6</vt:lpstr>
      <vt:lpstr>Map 4</vt:lpstr>
      <vt:lpstr>Map 5</vt:lpstr>
      <vt:lpstr>Map 6</vt:lpstr>
      <vt:lpstr>Map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Albertone</dc:creator>
  <cp:lastModifiedBy>Giovanni</cp:lastModifiedBy>
  <cp:lastPrinted>2012-11-07T09:27:54Z</cp:lastPrinted>
  <dcterms:created xsi:type="dcterms:W3CDTF">2012-11-06T10:50:07Z</dcterms:created>
  <dcterms:modified xsi:type="dcterms:W3CDTF">2015-08-04T15:40:39Z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