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7060" windowHeight="11760" tabRatio="701" activeTab="5"/>
  </bookViews>
  <sheets>
    <sheet name="T1" sheetId="21" r:id="rId1"/>
    <sheet name="T2" sheetId="35" r:id="rId2"/>
    <sheet name="F1" sheetId="22" r:id="rId3"/>
    <sheet name="F2" sheetId="37" r:id="rId4"/>
    <sheet name="F3" sheetId="9" r:id="rId5"/>
    <sheet name="F4" sheetId="39" r:id="rId6"/>
    <sheet name="F5" sheetId="25" r:id="rId7"/>
    <sheet name="F6" sheetId="47" r:id="rId8"/>
    <sheet name="F7" sheetId="31" r:id="rId9"/>
    <sheet name="F8" sheetId="41" r:id="rId10"/>
    <sheet name="F9" sheetId="42" r:id="rId11"/>
    <sheet name="F10" sheetId="43" r:id="rId12"/>
    <sheet name="F11 (corrected)" sheetId="49" r:id="rId13"/>
    <sheet name="F12" sheetId="45" r:id="rId14"/>
  </sheets>
  <definedNames>
    <definedName name="_xlnm._FilterDatabase" localSheetId="2" hidden="1">'F1'!$B$62:$D$62</definedName>
    <definedName name="_xlnm._FilterDatabase" localSheetId="3" hidden="1">'F2'!$B$62:$D$62</definedName>
    <definedName name="_xlnm._FilterDatabase" localSheetId="6" hidden="1">'F5'!$A$62:$L$62</definedName>
  </definedNames>
  <calcPr calcId="145621"/>
</workbook>
</file>

<file path=xl/sharedStrings.xml><?xml version="1.0" encoding="utf-8"?>
<sst xmlns="http://schemas.openxmlformats.org/spreadsheetml/2006/main" count="1022" uniqueCount="175">
  <si>
    <t>:</t>
  </si>
  <si>
    <t xml:space="preserve">Consumption of mineral fertilisers </t>
  </si>
  <si>
    <t>Consumption of organic fertilisers (except manure)</t>
  </si>
  <si>
    <t xml:space="preserve">Manure input </t>
  </si>
  <si>
    <t>Atmospheric deposition</t>
  </si>
  <si>
    <t>Seeds and planting material</t>
  </si>
  <si>
    <t>Cattle</t>
  </si>
  <si>
    <t>Pigs</t>
  </si>
  <si>
    <t xml:space="preserve">Sheep and goats </t>
  </si>
  <si>
    <t>Poultry</t>
  </si>
  <si>
    <t>Other livestock</t>
  </si>
  <si>
    <t>Cereals</t>
  </si>
  <si>
    <t>Other crops</t>
  </si>
  <si>
    <t>Crop residues removed from the field</t>
  </si>
  <si>
    <r>
      <t>Source:</t>
    </r>
    <r>
      <rPr>
        <sz val="9"/>
        <color theme="1"/>
        <rFont val="Arial"/>
        <family val="2"/>
      </rPr>
      <t xml:space="preserve"> Eurostat (online data code: aei_pr_gnb)</t>
    </r>
  </si>
  <si>
    <t>Biological fixation of nitrogen</t>
  </si>
  <si>
    <t>(%)</t>
  </si>
  <si>
    <t>Harvest and grazing of fodder</t>
  </si>
  <si>
    <t>(kg N per ha of utilised agricultural area)</t>
  </si>
  <si>
    <t>`</t>
  </si>
  <si>
    <t>(kg P per ha of utilised agricultural area)</t>
  </si>
  <si>
    <t>Netherlands</t>
  </si>
  <si>
    <t>Germany</t>
  </si>
  <si>
    <t>Czech Republic</t>
  </si>
  <si>
    <t>United Kingdom</t>
  </si>
  <si>
    <t>France</t>
  </si>
  <si>
    <t>Slovenia</t>
  </si>
  <si>
    <t>Finland</t>
  </si>
  <si>
    <t>Poland</t>
  </si>
  <si>
    <t>Hungary</t>
  </si>
  <si>
    <t>Portugal</t>
  </si>
  <si>
    <t>Norway</t>
  </si>
  <si>
    <t>Luxembourg</t>
  </si>
  <si>
    <t xml:space="preserve">Norway </t>
  </si>
  <si>
    <t>Belgium</t>
  </si>
  <si>
    <t>Bulgaria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</si>
  <si>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</si>
  <si>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</si>
  <si>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</si>
  <si>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</si>
  <si>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</si>
  <si>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</si>
  <si>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</si>
  <si>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</si>
  <si>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</si>
  <si>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</si>
  <si>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</si>
  <si>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Austria</t>
  </si>
  <si>
    <t>Romania</t>
  </si>
  <si>
    <t>Slovakia</t>
  </si>
  <si>
    <t>Sweden</t>
  </si>
  <si>
    <t>Switzerland</t>
  </si>
  <si>
    <t xml:space="preserve">Croatia </t>
  </si>
  <si>
    <t xml:space="preserve">Estonia </t>
  </si>
  <si>
    <t xml:space="preserve">Poland </t>
  </si>
  <si>
    <t xml:space="preserve">Czech Republic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</si>
  <si>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</si>
  <si>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</si>
  <si>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</si>
  <si>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</si>
  <si>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</si>
  <si>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</si>
  <si>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</si>
  <si>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</si>
  <si>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</si>
  <si>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</si>
  <si>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</si>
  <si>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</si>
  <si>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Nitrogen inputs (tonnes of nutrient)</t>
  </si>
  <si>
    <t>Nitrogen outputs (tonnes of nutrient)</t>
  </si>
  <si>
    <t>Nitrogen Use Efficiency</t>
  </si>
  <si>
    <t>Phosphorus inputs (tonnes of nutrient)</t>
  </si>
  <si>
    <t>Phosphorus outputs (tonnes of nutrient)</t>
  </si>
  <si>
    <t>Phosphorus Use Efficiency (outputs/inputs)</t>
  </si>
  <si>
    <t>Phosphorus Use Efficiency</t>
  </si>
  <si>
    <t>(total nutrient outputs/total nutrient inputs)</t>
  </si>
  <si>
    <t>Total Nutrient Inputs</t>
  </si>
  <si>
    <t>Total Nutrient Outputs</t>
  </si>
  <si>
    <t>(2000 = 100)</t>
  </si>
  <si>
    <t>http://appsso.eurostat.ec.europa.eu/nui/show.do?query=BOOKMARK_DS-160158_QID_-5DC064E0_UID_-3F171EB0&amp;layout=TIME,C,X,0;GEO,L,Y,0;NUTRIENT,L,Z,0;INDIC_AG,L,Z,1;INDICATORS,C,Z,2;&amp;zSelection=DS-160158INDIC_AG,BAL_UAA;DS-160158NUTRIENT,N;DS-160158INDICATORS,OBS_FLAG;&amp;rankName1=INDICATORS_1_2_-1_2&amp;rankName2=NUTRIENT_1_2_-1_2&amp;rankName3=INDIC-AG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</si>
  <si>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Gross Nutrient Balance [aei_pr_gnb]</t>
  </si>
  <si>
    <t>INDIC_AG</t>
  </si>
  <si>
    <t>GEO/TIME</t>
  </si>
  <si>
    <t>1995</t>
  </si>
  <si>
    <t>2012</t>
  </si>
  <si>
    <t>2013</t>
  </si>
  <si>
    <t>2014</t>
  </si>
  <si>
    <t>European Union (28 countries)</t>
  </si>
  <si>
    <t>Germany (until 1990 former territory of the FRG)</t>
  </si>
  <si>
    <t/>
  </si>
  <si>
    <t>e</t>
  </si>
  <si>
    <t>p</t>
  </si>
  <si>
    <t>http://appsso.eurostat.ec.europa.eu/nui/show.do?query=BOOKMARK_DS-160158_QID_9B9381A_UID_-3F171EB0&amp;layout=TIME,C,X,0;GEO,L,Y,0;NUTRIENT,L,Z,0;INDIC_AG,L,Z,1;INDICATORS,C,Z,2;&amp;zSelection=DS-160158INDIC_AG,BAL_UAA;DS-160158NUTRIENT,N;DS-160158INDICATORS,OBS_FLAG;&amp;rankName1=INDICATORS_1_2_-1_2&amp;rankName2=NUTRIENT_1_2_-1_2&amp;rankName3=INDIC-AG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</si>
  <si>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</si>
  <si>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</si>
  <si>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</si>
  <si>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</si>
  <si>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</si>
  <si>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</si>
  <si>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</si>
  <si>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</si>
  <si>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</si>
  <si>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http://appsso.eurostat.ec.europa.eu/nui/show.do?query=BOOKMARK_DS-160158_QID_-3DB7E7B6_UID_-3F171EB0&amp;layout=TIME,C,X,0;GEO,L,Y,0;NUTRIENT,L,Z,0;INDIC_AG,L,Z,1;INDICATORS,C,Z,2;&amp;zSelection=DS-160158INDIC_AG,BAL_UAA;DS-160158NUTRIENT,N;DS-160158INDICATORS,OBS_FLAG;&amp;rankName1=INDIC-AG_1_2_-1_2&amp;rankName2=INDICATORS_1_2_-1_2&amp;rankName3=NUTRIENT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</si>
  <si>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Switzerland (²)</t>
  </si>
  <si>
    <t>Germany (²)</t>
  </si>
  <si>
    <t>Ireland (²)</t>
  </si>
  <si>
    <t>2009-14</t>
  </si>
  <si>
    <t>http://appsso.eurostat.ec.europa.eu/nui/show.do?query=BOOKMARK_DS-160158_QID_-7089DAE4_UID_-3F171EB0&amp;layout=GEO,L,X,0;TIME,C,X,1;INDIC_AG,L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</si>
  <si>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67864B98_UID_-3F171EB0&amp;layout=INDIC_AG,L,X,0;TIME,C,X,1;GEO,L,Y,0;NUTRIENT,L,Z,0;INDICATORS,C,Z,1;&amp;zSelection=DS-160158NUTRIENT,N;DS-160158INDICATORS,OBS_FLAG;&amp;rankName1=INDICATORS_1_2_-1_2&amp;rankName2=NUTRIENT_1_2_-1_2&amp;rankName3=INDIC-AG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</si>
  <si>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-4DCC405E_UID_-3F171EB0&amp;layout=GEO,L,X,0;TIME,C,X,1;INDIC_AG,B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</si>
  <si>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726ED5_UID_-3F171EB0&amp;layout=GEO,L,X,0;TIME,C,X,1;INDIC_AG,B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</si>
  <si>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Share of the different Nitrogen inputs in total Nitrogen inputs, EU-28, NO and CH, average 2009-2014</t>
  </si>
  <si>
    <t xml:space="preserve"> Share of the different phosphorus inputs in total phosphorus inputs, EU-28, NO and CH, average 2009-2014</t>
  </si>
  <si>
    <t>2003-08</t>
  </si>
  <si>
    <t>Average Nutrient inputs (tonnes of nutrient)</t>
  </si>
  <si>
    <t xml:space="preserve"> </t>
  </si>
  <si>
    <t>Table 1: Gross nitrogen balance, 1995, 2000, 2005 and 2010-14</t>
  </si>
  <si>
    <t>Table 2: Gross phosphorus balance, 1995, 2000, 2005 and 2010-14</t>
  </si>
  <si>
    <t>Figure 9: Evolution of gross nitrogen balance and nitrogen use efficiency, EU-28, 2000–13</t>
  </si>
  <si>
    <t>Figure 10: Evolution of gross phosphorus balance and phosphorus use efficiency, EU-28, 2000–13</t>
  </si>
  <si>
    <t>Gross phosphorus balance</t>
  </si>
  <si>
    <t>Gross nitrogen balance (tonnes of nutrient)</t>
  </si>
  <si>
    <t>Gross nitrogen balance</t>
  </si>
  <si>
    <t>Nitrogen use efficiency (outputs/inputs)</t>
  </si>
  <si>
    <t>Nitrogen use efficiency</t>
  </si>
  <si>
    <t>Gross Phosphorus balance (tonnes of nutrient)</t>
  </si>
  <si>
    <t>Belgium (¹)</t>
  </si>
  <si>
    <t>Bulgaria (¹)</t>
  </si>
  <si>
    <t>Denmark (¹)</t>
  </si>
  <si>
    <t>Greece (¹)</t>
  </si>
  <si>
    <t>Spain (¹)</t>
  </si>
  <si>
    <t>Italy (¹)</t>
  </si>
  <si>
    <t>Cyprus (¹)</t>
  </si>
  <si>
    <t>Latvia (¹)</t>
  </si>
  <si>
    <t>Lithuania (¹)</t>
  </si>
  <si>
    <t>Luxembourg (¹)</t>
  </si>
  <si>
    <t>Malta (¹)</t>
  </si>
  <si>
    <t>Austria (¹)</t>
  </si>
  <si>
    <t>Romania (¹)</t>
  </si>
  <si>
    <t>Slovakia (¹)</t>
  </si>
  <si>
    <t>(²) Eurostat estimates for 2012-14.</t>
  </si>
  <si>
    <t xml:space="preserve"> EU-28 (¹) (²)</t>
  </si>
  <si>
    <t>Figure 4: Share of the different phosphorus inputs in total phosphorus inputs, average 2009–14</t>
  </si>
  <si>
    <t>Slovenia (³)</t>
  </si>
  <si>
    <t>Sweden (⁴)</t>
  </si>
  <si>
    <t>Figure 3: Share of the different nitrogen inputs in total nitrogen input, average 2009–14</t>
  </si>
  <si>
    <t>Figure 5: Share of different livestock in manure nitrogen production, average 2009–14</t>
  </si>
  <si>
    <t>Figure 6: Share of different livestock in manure phosphorus production, average 2009–14</t>
  </si>
  <si>
    <t>Figure 7: Share of the different nitrogen outputs in total nitrogen outputs, average 2009–14</t>
  </si>
  <si>
    <t>Figure 11: Nitrogen Use Efficiency, average 2003–08 vs 2009–14</t>
  </si>
  <si>
    <t>Figure 12: Phosphorus Use Efficiency, average 2003–08 vs 2009–14</t>
  </si>
  <si>
    <t>Figure 8: Share of the different phosphorus outputs in total phosphorus outputs, average 2009–14</t>
  </si>
  <si>
    <t>Figure 2: Gross phosphorus balance, averages 2003–08 and 2009–14</t>
  </si>
  <si>
    <t>Figure 1: Gross nitrogen balance,  averages 2003–08 and 2009–14</t>
  </si>
  <si>
    <t>(¹) Eurostat estimates: EU-28, Belgium, Bulgaria, Denmark, Greece, Spain, Italy, Cyprus, Latvia, Lithuania, Luxembourg, Malta, Austria, Romania, Slovakia and Sweden.</t>
  </si>
  <si>
    <t>2003–08</t>
  </si>
  <si>
    <t>Source: Eurostat (online data code: aei_pr_gnb)</t>
  </si>
  <si>
    <t>Phosphorus use efficiency</t>
  </si>
  <si>
    <t>Croatia (¹)</t>
  </si>
  <si>
    <t xml:space="preserve"> EU-28 (¹)(²)</t>
  </si>
  <si>
    <t xml:space="preserve"> EU-28</t>
  </si>
  <si>
    <t>2009–14 (¹)</t>
  </si>
  <si>
    <t>EU-28</t>
  </si>
  <si>
    <t xml:space="preserve">EU-28 </t>
  </si>
  <si>
    <t xml:space="preserve">(¹) EU-28, Germany, Ireland and Switzerland: 2009-13. </t>
  </si>
  <si>
    <t xml:space="preserve">Note: Eurostat estimates for EU-28, Belgium, Bulgaria, Denmark, Greece, Spain, Croatia, Italy, Cyprus, Latvia, Lithuania, Luxembourg, Malta, Austria, Romania and Slovakia. Estimates for 2012-14 for Sweden. Average 2009-13 for EU-28, Germany, Ireland and Switzerland.  </t>
  </si>
  <si>
    <t>Note: Estimates.</t>
  </si>
  <si>
    <t>Note: Eurostat estimates for EU-28, Belgium, Bulgaria, Denmark, Greece, Spain, Croatia, Italy, Cyprus, Latvia, Lithuania, Luxembourg, Malta, Austria, Romania and Slovakia. Estimates for 2012-14 for Sweden.</t>
  </si>
  <si>
    <t xml:space="preserve"> EU-28 </t>
  </si>
  <si>
    <t xml:space="preserve">Switzerland </t>
  </si>
  <si>
    <t xml:space="preserve">Note: Eurostat estimates for EU-28, Belgium, Bulgaria, Denmark, Greece, Spain, Croatia, Italy, Cyprus, Latvia, Lithuania, Luxembourg, Malta, Austria, Romania and Slovakia. Estimates for 2012-14 for Sweden. Average 2009-13 for Germany, Ireland and Switzerland.  </t>
  </si>
  <si>
    <t>Note: Eurostat estimates for EU-28, Belgium, Bulgaria, Denmark, Greece, Spain, Croatia, Italy, Cyprus, Latvia, Lithuania, Luxembourg, Malta,  Austria, Romania and Slovakia. Estimates for 2012-14 for Sweden.</t>
  </si>
  <si>
    <t>Note: Eurostat estimates for Belgium, Bulgaria, Denmark, Greece, Spain, Croatia, Italy, Cyprus, Latvia, Lithuania, Luxembourg, Malta,  Austria, Romania and Slovakia. Estimates for 2012-14 for Sweden.</t>
  </si>
  <si>
    <t xml:space="preserve">Note: Eurostat estimates for EU-28, Belgium, Bulgaria, Denmark, Greece, Spain, Croatia, Italy, Cyprus, Latvia, Lithuania, Luxembourg, Malta, Austria, Romania and Slovakia. Estimates for 2012-14 for Sweden. Average 2009-13 for EU-28, Germany, Ireland and Switzerland. </t>
  </si>
  <si>
    <t xml:space="preserve">Note: Eurostat estimates for EU-28, Belgium, Bulgaria, Denmark, Greece, Spain, Croatia, Italy, Cyprus, Latvia, Lithuania, Luxembourg, Malta, Austria, Romania and Slovakia. Estimates for 2012-14 for Sweden. Average 2009-13 for EU-28, Germany, Ireland and Switzerland. Average of 2010 and 2014 for 'Consumption of organic fertilizers' for Slovenia.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</si>
</sst>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_i"/>
    <numFmt numFmtId="167" formatCode="0.0000"/>
    <numFmt numFmtId="168" formatCode="_-* #,##0.0000_-;\-* #,##0.0000_-;_-* &quot;-&quot;??_-;_-@_-"/>
    <numFmt numFmtId="169" formatCode="#,##0.0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0.0%"/>
  </numFmts>
  <fonts count="18"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0"/>
      <name val="Arial"/>
      <family val="2"/>
    </font>
    <font>
      <sz val="9"/>
      <name val="Arial"/>
      <family val="2"/>
    </font>
    <font>
      <sz val="9"/>
      <color theme="6"/>
      <name val="Arial"/>
      <family val="2"/>
    </font>
    <font>
      <sz val="9"/>
      <color theme="4"/>
      <name val="Arial"/>
      <family val="2"/>
    </font>
    <font>
      <i/>
      <sz val="9"/>
      <name val="Arial"/>
      <family val="2"/>
    </font>
    <font>
      <sz val="9"/>
      <color theme="2" tint="-0.24997000396251678"/>
      <name val="Arial"/>
      <family val="2"/>
    </font>
    <font>
      <sz val="9"/>
      <color theme="0"/>
      <name val="Arial"/>
      <family val="2"/>
    </font>
    <font>
      <sz val="9"/>
      <color rgb="FF00B05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0">
    <xf numFmtId="0" fontId="0" fillId="0" borderId="0" xfId="0"/>
    <xf numFmtId="164" fontId="2" fillId="2" borderId="0" xfId="18" applyFont="1" applyFill="1" applyAlignment="1">
      <alignment horizontal="right"/>
    </xf>
    <xf numFmtId="0" fontId="2" fillId="3" borderId="0" xfId="0" applyFont="1" applyFill="1"/>
    <xf numFmtId="0" fontId="2" fillId="2" borderId="0" xfId="0" applyNumberFormat="1" applyFont="1" applyFill="1"/>
    <xf numFmtId="1" fontId="2" fillId="2" borderId="0" xfId="18" applyNumberFormat="1" applyFont="1" applyFill="1"/>
    <xf numFmtId="0" fontId="3" fillId="2" borderId="0" xfId="0" applyFont="1" applyFill="1"/>
    <xf numFmtId="0" fontId="7" fillId="2" borderId="0" xfId="22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2" borderId="0" xfId="0" applyFont="1" applyFill="1" applyBorder="1"/>
    <xf numFmtId="165" fontId="2" fillId="2" borderId="1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9" fillId="0" borderId="0" xfId="22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2" fillId="2" borderId="6" xfId="0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 vertical="center"/>
    </xf>
    <xf numFmtId="164" fontId="2" fillId="2" borderId="0" xfId="0" applyNumberFormat="1" applyFont="1" applyFill="1"/>
    <xf numFmtId="43" fontId="2" fillId="2" borderId="0" xfId="0" applyNumberFormat="1" applyFont="1" applyFill="1"/>
    <xf numFmtId="168" fontId="2" fillId="2" borderId="0" xfId="0" applyNumberFormat="1" applyFont="1" applyFill="1"/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10" fillId="0" borderId="0" xfId="21" applyNumberFormat="1" applyFont="1" applyFill="1" applyBorder="1" applyAlignment="1">
      <alignment/>
      <protection/>
    </xf>
    <xf numFmtId="0" fontId="10" fillId="0" borderId="0" xfId="21" applyFont="1">
      <alignment/>
      <protection/>
    </xf>
    <xf numFmtId="3" fontId="10" fillId="0" borderId="1" xfId="21" applyNumberFormat="1" applyFont="1" applyFill="1" applyBorder="1" applyAlignment="1">
      <alignment/>
      <protection/>
    </xf>
    <xf numFmtId="4" fontId="11" fillId="2" borderId="1" xfId="21" applyNumberFormat="1" applyFont="1" applyFill="1" applyBorder="1" applyAlignment="1">
      <alignment/>
      <protection/>
    </xf>
    <xf numFmtId="0" fontId="2" fillId="3" borderId="1" xfId="0" applyFont="1" applyFill="1" applyBorder="1"/>
    <xf numFmtId="1" fontId="2" fillId="0" borderId="0" xfId="0" applyNumberFormat="1" applyFont="1"/>
    <xf numFmtId="0" fontId="3" fillId="0" borderId="0" xfId="0" applyFont="1" applyAlignment="1">
      <alignment horizontal="left"/>
    </xf>
    <xf numFmtId="0" fontId="10" fillId="2" borderId="0" xfId="0" applyFont="1" applyFill="1"/>
    <xf numFmtId="1" fontId="2" fillId="0" borderId="1" xfId="0" applyNumberFormat="1" applyFont="1" applyBorder="1"/>
    <xf numFmtId="0" fontId="13" fillId="2" borderId="2" xfId="0" applyFont="1" applyFill="1" applyBorder="1" applyAlignment="1">
      <alignment horizontal="right" indent="2"/>
    </xf>
    <xf numFmtId="0" fontId="13" fillId="2" borderId="3" xfId="0" applyFont="1" applyFill="1" applyBorder="1" applyAlignment="1">
      <alignment horizontal="right" indent="2"/>
    </xf>
    <xf numFmtId="0" fontId="10" fillId="2" borderId="3" xfId="0" applyFont="1" applyFill="1" applyBorder="1" applyAlignment="1">
      <alignment horizontal="right" indent="2"/>
    </xf>
    <xf numFmtId="0" fontId="10" fillId="2" borderId="4" xfId="0" applyFont="1" applyFill="1" applyBorder="1" applyAlignment="1">
      <alignment horizontal="right" indent="2"/>
    </xf>
    <xf numFmtId="0" fontId="10" fillId="2" borderId="5" xfId="0" applyFont="1" applyFill="1" applyBorder="1" applyAlignment="1">
      <alignment horizontal="right" indent="2"/>
    </xf>
    <xf numFmtId="0" fontId="10" fillId="2" borderId="6" xfId="0" applyFont="1" applyFill="1" applyBorder="1" applyAlignment="1">
      <alignment horizontal="right" indent="2"/>
    </xf>
    <xf numFmtId="0" fontId="8" fillId="4" borderId="2" xfId="0" applyFont="1" applyFill="1" applyBorder="1" applyAlignment="1">
      <alignment horizontal="right" indent="2"/>
    </xf>
    <xf numFmtId="0" fontId="13" fillId="2" borderId="4" xfId="0" applyFont="1" applyFill="1" applyBorder="1" applyAlignment="1">
      <alignment horizontal="right" indent="2"/>
    </xf>
    <xf numFmtId="0" fontId="3" fillId="3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indent="2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169" fontId="2" fillId="2" borderId="0" xfId="0" applyNumberFormat="1" applyFont="1" applyFill="1"/>
    <xf numFmtId="3" fontId="2" fillId="2" borderId="0" xfId="18" applyNumberFormat="1" applyFont="1" applyFill="1"/>
    <xf numFmtId="1" fontId="2" fillId="2" borderId="0" xfId="0" applyNumberFormat="1" applyFont="1" applyFill="1" applyBorder="1"/>
    <xf numFmtId="3" fontId="2" fillId="2" borderId="0" xfId="0" applyNumberFormat="1" applyFont="1" applyFill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/>
    <xf numFmtId="49" fontId="2" fillId="2" borderId="0" xfId="0" applyNumberFormat="1" applyFont="1" applyFill="1"/>
    <xf numFmtId="49" fontId="2" fillId="2" borderId="0" xfId="0" applyNumberFormat="1" applyFont="1" applyFill="1" applyAlignment="1">
      <alignment/>
    </xf>
    <xf numFmtId="0" fontId="8" fillId="0" borderId="0" xfId="0" applyFont="1"/>
    <xf numFmtId="2" fontId="2" fillId="3" borderId="1" xfId="0" applyNumberFormat="1" applyFont="1" applyFill="1" applyBorder="1"/>
    <xf numFmtId="2" fontId="3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/>
    <xf numFmtId="2" fontId="2" fillId="2" borderId="0" xfId="0" applyNumberFormat="1" applyFont="1" applyFill="1"/>
    <xf numFmtId="0" fontId="2" fillId="0" borderId="0" xfId="0" applyFont="1"/>
    <xf numFmtId="0" fontId="10" fillId="3" borderId="1" xfId="21" applyNumberFormat="1" applyFont="1" applyFill="1" applyBorder="1" applyAlignment="1">
      <alignment/>
      <protection/>
    </xf>
    <xf numFmtId="3" fontId="2" fillId="0" borderId="1" xfId="0" applyNumberFormat="1" applyFont="1" applyBorder="1"/>
    <xf numFmtId="4" fontId="11" fillId="2" borderId="1" xfId="0" applyNumberFormat="1" applyFont="1" applyFill="1" applyBorder="1"/>
    <xf numFmtId="2" fontId="2" fillId="0" borderId="1" xfId="0" applyNumberFormat="1" applyFont="1" applyBorder="1"/>
    <xf numFmtId="2" fontId="12" fillId="2" borderId="1" xfId="0" applyNumberFormat="1" applyFont="1" applyFill="1" applyBorder="1"/>
    <xf numFmtId="2" fontId="11" fillId="2" borderId="1" xfId="0" applyNumberFormat="1" applyFont="1" applyFill="1" applyBorder="1"/>
    <xf numFmtId="2" fontId="2" fillId="2" borderId="1" xfId="0" applyNumberFormat="1" applyFont="1" applyFill="1" applyBorder="1"/>
    <xf numFmtId="2" fontId="2" fillId="0" borderId="0" xfId="0" applyNumberFormat="1" applyFont="1"/>
    <xf numFmtId="0" fontId="10" fillId="0" borderId="0" xfId="0" applyFont="1"/>
    <xf numFmtId="3" fontId="14" fillId="2" borderId="0" xfId="0" applyNumberFormat="1" applyFont="1" applyFill="1"/>
    <xf numFmtId="165" fontId="2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7" fontId="2" fillId="2" borderId="0" xfId="0" applyNumberFormat="1" applyFont="1" applyFill="1" applyBorder="1"/>
    <xf numFmtId="2" fontId="2" fillId="2" borderId="0" xfId="0" applyNumberFormat="1" applyFont="1" applyFill="1" applyBorder="1"/>
    <xf numFmtId="2" fontId="3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 vertical="center"/>
    </xf>
    <xf numFmtId="172" fontId="2" fillId="2" borderId="0" xfId="15" applyNumberFormat="1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10" fillId="5" borderId="8" xfId="21" applyNumberFormat="1" applyFont="1" applyFill="1" applyBorder="1" applyAlignment="1">
      <alignment/>
      <protection/>
    </xf>
    <xf numFmtId="0" fontId="3" fillId="2" borderId="0" xfId="0" applyFont="1" applyFill="1" applyAlignment="1">
      <alignment horizontal="left"/>
    </xf>
    <xf numFmtId="170" fontId="2" fillId="2" borderId="0" xfId="18" applyNumberFormat="1" applyFont="1" applyFill="1" applyAlignment="1">
      <alignment horizontal="right"/>
    </xf>
    <xf numFmtId="164" fontId="3" fillId="2" borderId="0" xfId="18" applyFont="1" applyFill="1" applyAlignment="1">
      <alignment horizontal="right"/>
    </xf>
    <xf numFmtId="171" fontId="3" fillId="2" borderId="0" xfId="18" applyNumberFormat="1" applyFont="1" applyFill="1" applyAlignment="1">
      <alignment horizontal="right"/>
    </xf>
    <xf numFmtId="0" fontId="10" fillId="2" borderId="0" xfId="0" applyNumberFormat="1" applyFont="1" applyFill="1" applyBorder="1" applyAlignment="1">
      <alignment/>
    </xf>
    <xf numFmtId="0" fontId="10" fillId="5" borderId="8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0" fillId="0" borderId="8" xfId="21" applyNumberFormat="1" applyFont="1" applyFill="1" applyBorder="1" applyAlignment="1">
      <alignment/>
      <protection/>
    </xf>
    <xf numFmtId="4" fontId="2" fillId="0" borderId="0" xfId="0" applyNumberFormat="1" applyFont="1"/>
    <xf numFmtId="0" fontId="10" fillId="2" borderId="0" xfId="25" applyNumberFormat="1" applyFont="1" applyFill="1" applyBorder="1" applyAlignment="1">
      <alignment wrapText="1"/>
      <protection/>
    </xf>
    <xf numFmtId="0" fontId="10" fillId="5" borderId="8" xfId="25" applyNumberFormat="1" applyFont="1" applyFill="1" applyBorder="1" applyAlignment="1">
      <alignment/>
      <protection/>
    </xf>
    <xf numFmtId="0" fontId="10" fillId="2" borderId="0" xfId="25" applyNumberFormat="1" applyFont="1" applyFill="1" applyBorder="1" applyAlignment="1">
      <alignment/>
      <protection/>
    </xf>
    <xf numFmtId="3" fontId="10" fillId="2" borderId="0" xfId="25" applyNumberFormat="1" applyFont="1" applyFill="1" applyBorder="1" applyAlignment="1">
      <alignment/>
      <protection/>
    </xf>
    <xf numFmtId="170" fontId="15" fillId="2" borderId="0" xfId="18" applyNumberFormat="1" applyFont="1" applyFill="1" applyAlignment="1">
      <alignment horizontal="right"/>
    </xf>
    <xf numFmtId="43" fontId="15" fillId="2" borderId="0" xfId="0" applyNumberFormat="1" applyFont="1" applyFill="1"/>
    <xf numFmtId="0" fontId="15" fillId="2" borderId="0" xfId="0" applyFont="1" applyFill="1"/>
    <xf numFmtId="165" fontId="2" fillId="0" borderId="0" xfId="0" applyNumberFormat="1" applyFont="1"/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wrapText="1"/>
    </xf>
    <xf numFmtId="2" fontId="16" fillId="0" borderId="1" xfId="0" applyNumberFormat="1" applyFont="1" applyBorder="1"/>
    <xf numFmtId="49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Hyperlink" xfId="22"/>
    <cellStyle name="Normal 3" xfId="23"/>
    <cellStyle name="Normal 3 2" xfId="24"/>
    <cellStyle name="Normal 4" xfId="25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'F1'!$C$60</c:f>
              <c:strCache>
                <c:ptCount val="1"/>
                <c:pt idx="0">
                  <c:v>2003–08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'F1'!$B$61:$B$93</c:f>
              <c:strCache/>
            </c:strRef>
          </c:cat>
          <c:val>
            <c:numRef>
              <c:f>'F1'!$C$61:$C$93</c:f>
              <c:numCache/>
            </c:numRef>
          </c:val>
        </c:ser>
        <c:ser>
          <c:idx val="1"/>
          <c:order val="1"/>
          <c:tx>
            <c:strRef>
              <c:f>'F1'!$D$60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'F1'!$B$61:$B$93</c:f>
              <c:strCache/>
            </c:strRef>
          </c:cat>
          <c:val>
            <c:numRef>
              <c:f>'F1'!$D$61:$D$93</c:f>
              <c:numCache/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  <c:max val="2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663421"/>
        <c:crosses val="autoZero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'F10'!$B$50</c:f>
              <c:strCache>
                <c:ptCount val="1"/>
                <c:pt idx="0">
                  <c:v>Phosphorus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'F10'!$C$44:$P$44</c:f>
              <c:strCache/>
            </c:strRef>
          </c:cat>
          <c:val>
            <c:numRef>
              <c:f>'F10'!$C$50:$P$50</c:f>
              <c:numCache/>
            </c:numRef>
          </c:val>
          <c:smooth val="0"/>
        </c:ser>
        <c:ser>
          <c:idx val="1"/>
          <c:order val="1"/>
          <c:tx>
            <c:strRef>
              <c:f>'F10'!$B$48</c:f>
              <c:strCache>
                <c:ptCount val="1"/>
                <c:pt idx="0">
                  <c:v>Gross phosphorus balance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'F10'!$C$44:$P$44</c:f>
              <c:strCache/>
            </c:strRef>
          </c:cat>
          <c:val>
            <c:numRef>
              <c:f>'F10'!$C$48:$P$48</c:f>
              <c:numCache/>
            </c:numRef>
          </c:val>
          <c:smooth val="0"/>
        </c:ser>
        <c:axId val="22585639"/>
        <c:axId val="1944160"/>
      </c:lineChart>
      <c:catAx>
        <c:axId val="225856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44160"/>
        <c:crossesAt val="100"/>
        <c:auto val="1"/>
        <c:lblOffset val="100"/>
        <c:noMultiLvlLbl val="0"/>
      </c:catAx>
      <c:valAx>
        <c:axId val="1944160"/>
        <c:scaling>
          <c:orientation val="minMax"/>
          <c:max val="16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585639"/>
        <c:crosses val="autoZero"/>
        <c:crossBetween val="between"/>
        <c:dispUnits/>
        <c:majorUnit val="20"/>
        <c:min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'F11 (corrected)'!$G$47</c:f>
              <c:strCache>
                <c:ptCount val="1"/>
                <c:pt idx="0">
                  <c:v>2003-08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'F11 (corrected)'!$B$48:$B$80</c:f>
              <c:strCache/>
            </c:strRef>
          </c:cat>
          <c:val>
            <c:numRef>
              <c:f>'F11 (corrected)'!$G$48:$G$80</c:f>
              <c:numCache/>
            </c:numRef>
          </c:val>
        </c:ser>
        <c:ser>
          <c:idx val="1"/>
          <c:order val="1"/>
          <c:tx>
            <c:strRef>
              <c:f>'F11 (corrected)'!$I$47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'F11 (corrected)'!$B$48:$B$80</c:f>
              <c:strCache/>
            </c:strRef>
          </c:cat>
          <c:val>
            <c:numRef>
              <c:f>'F11 (corrected)'!$I$48:$I$80</c:f>
              <c:numCache/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49744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'F12'!$G$47</c:f>
              <c:strCache>
                <c:ptCount val="1"/>
                <c:pt idx="0">
                  <c:v>2003-08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'F12'!$B$48:$B$80</c:f>
              <c:strCache/>
            </c:strRef>
          </c:cat>
          <c:val>
            <c:numRef>
              <c:f>'F12'!$G$48:$G$80</c:f>
              <c:numCache/>
            </c:numRef>
          </c:val>
        </c:ser>
        <c:ser>
          <c:idx val="1"/>
          <c:order val="1"/>
          <c:tx>
            <c:strRef>
              <c:f>'F12'!$H$47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'F12'!$B$48:$B$80</c:f>
              <c:strCache/>
            </c:strRef>
          </c:cat>
          <c:val>
            <c:numRef>
              <c:f>'F12'!$H$48:$H$80</c:f>
              <c:numCache/>
            </c:numRef>
          </c:val>
        </c:ser>
        <c:axId val="8006587"/>
        <c:axId val="4950420"/>
      </c:barChart>
      <c:catAx>
        <c:axId val="80065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0658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'F2'!$C$60</c:f>
              <c:strCache>
                <c:ptCount val="1"/>
                <c:pt idx="0">
                  <c:v>2003–08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'F2'!$B$61:$B$93</c:f>
              <c:strCache/>
            </c:strRef>
          </c:cat>
          <c:val>
            <c:numRef>
              <c:f>'F2'!$C$61:$C$93</c:f>
              <c:numCache/>
            </c:numRef>
          </c:val>
        </c:ser>
        <c:ser>
          <c:idx val="1"/>
          <c:order val="1"/>
          <c:tx>
            <c:strRef>
              <c:f>'F2'!$D$60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'F2'!$B$61:$B$93</c:f>
              <c:strCache/>
            </c:strRef>
          </c:cat>
          <c:val>
            <c:numRef>
              <c:f>'F2'!$D$61:$D$93</c:f>
              <c:numCache/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39268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'F3'!$A$75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'F3'!$B$75:$AH$75</c:f>
              <c:numCache/>
            </c:numRef>
          </c:val>
        </c:ser>
        <c:ser>
          <c:idx val="1"/>
          <c:order val="1"/>
          <c:tx>
            <c:strRef>
              <c:f>'F3'!$A$76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'F3'!$B$76:$AH$76</c:f>
              <c:numCache/>
            </c:numRef>
          </c:val>
        </c:ser>
        <c:ser>
          <c:idx val="2"/>
          <c:order val="2"/>
          <c:tx>
            <c:strRef>
              <c:f>'F3'!$A$77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'F3'!$B$77:$AH$77</c:f>
              <c:numCache/>
            </c:numRef>
          </c:val>
        </c:ser>
        <c:ser>
          <c:idx val="3"/>
          <c:order val="3"/>
          <c:tx>
            <c:strRef>
              <c:f>'F3'!$A$78</c:f>
              <c:strCache>
                <c:ptCount val="1"/>
                <c:pt idx="0">
                  <c:v>Atmospheric deposition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'F3'!$B$78:$AH$78</c:f>
              <c:numCache/>
            </c:numRef>
          </c:val>
        </c:ser>
        <c:ser>
          <c:idx val="4"/>
          <c:order val="4"/>
          <c:tx>
            <c:strRef>
              <c:f>'F3'!$A$79</c:f>
              <c:strCache>
                <c:ptCount val="1"/>
                <c:pt idx="0">
                  <c:v>Biological fixation of nitrogen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'F3'!$B$79:$AH$79</c:f>
              <c:numCache/>
            </c:numRef>
          </c:val>
        </c:ser>
        <c:ser>
          <c:idx val="5"/>
          <c:order val="5"/>
          <c:tx>
            <c:strRef>
              <c:f>'F3'!$A$80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'F3'!$B$80:$AH$80</c:f>
              <c:numCache/>
            </c:numRef>
          </c:val>
        </c:ser>
        <c:overlap val="100"/>
        <c:axId val="6000401"/>
        <c:axId val="54003610"/>
      </c:barChart>
      <c:cat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004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'F4'!$A$62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'F4'!$B$62:$AH$62</c:f>
              <c:numCache/>
            </c:numRef>
          </c:val>
        </c:ser>
        <c:ser>
          <c:idx val="1"/>
          <c:order val="1"/>
          <c:tx>
            <c:strRef>
              <c:f>'F4'!$A$63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'F4'!$B$63:$AH$63</c:f>
              <c:numCache/>
            </c:numRef>
          </c:val>
        </c:ser>
        <c:ser>
          <c:idx val="2"/>
          <c:order val="2"/>
          <c:tx>
            <c:strRef>
              <c:f>'F4'!$A$64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'F4'!$B$64:$AH$64</c:f>
              <c:numCache/>
            </c:numRef>
          </c:val>
        </c:ser>
        <c:ser>
          <c:idx val="5"/>
          <c:order val="3"/>
          <c:tx>
            <c:strRef>
              <c:f>'F4'!$A$65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'F4'!$B$65:$AH$65</c:f>
              <c:numCache/>
            </c:numRef>
          </c:val>
        </c:ser>
        <c:overlap val="100"/>
        <c:axId val="16270443"/>
        <c:axId val="12216260"/>
      </c:bar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216260"/>
        <c:crosses val="autoZero"/>
        <c:auto val="1"/>
        <c:lblOffset val="100"/>
        <c:noMultiLvlLbl val="0"/>
      </c:catAx>
      <c:valAx>
        <c:axId val="1221626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2704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'F5'!$H$60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'F5'!$H$61:$H$93</c:f>
              <c:numCache/>
            </c:numRef>
          </c:val>
        </c:ser>
        <c:ser>
          <c:idx val="1"/>
          <c:order val="1"/>
          <c:tx>
            <c:strRef>
              <c:f>'F5'!$I$60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'F5'!$I$61:$I$93</c:f>
              <c:numCache/>
            </c:numRef>
          </c:val>
        </c:ser>
        <c:ser>
          <c:idx val="2"/>
          <c:order val="2"/>
          <c:tx>
            <c:strRef>
              <c:f>'F5'!$J$60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'F5'!$J$61:$J$93</c:f>
              <c:numCache/>
            </c:numRef>
          </c:val>
        </c:ser>
        <c:ser>
          <c:idx val="3"/>
          <c:order val="3"/>
          <c:tx>
            <c:strRef>
              <c:f>'F5'!$K$60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'F5'!$K$61:$K$93</c:f>
              <c:numCache/>
            </c:numRef>
          </c:val>
        </c:ser>
        <c:ser>
          <c:idx val="4"/>
          <c:order val="4"/>
          <c:tx>
            <c:strRef>
              <c:f>'F5'!$L$60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'F5'!$L$61:$L$93</c:f>
              <c:numCache/>
            </c:numRef>
          </c:val>
        </c:ser>
        <c:overlap val="100"/>
        <c:axId val="42837477"/>
        <c:axId val="49992974"/>
      </c:barChart>
      <c:catAx>
        <c:axId val="4283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auto val="1"/>
        <c:lblOffset val="100"/>
        <c:noMultiLvlLbl val="0"/>
      </c:catAx>
      <c:valAx>
        <c:axId val="4999297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8374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'F6'!$H$60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'F6'!$H$61:$H$93</c:f>
              <c:numCache/>
            </c:numRef>
          </c:val>
        </c:ser>
        <c:ser>
          <c:idx val="1"/>
          <c:order val="1"/>
          <c:tx>
            <c:strRef>
              <c:f>'F6'!$I$60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'F6'!$I$61:$I$93</c:f>
              <c:numCache/>
            </c:numRef>
          </c:val>
        </c:ser>
        <c:ser>
          <c:idx val="2"/>
          <c:order val="2"/>
          <c:tx>
            <c:strRef>
              <c:f>'F6'!$J$60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'F6'!$J$61:$J$93</c:f>
              <c:numCache/>
            </c:numRef>
          </c:val>
        </c:ser>
        <c:ser>
          <c:idx val="3"/>
          <c:order val="3"/>
          <c:tx>
            <c:strRef>
              <c:f>'F6'!$K$60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'F6'!$K$61:$K$93</c:f>
              <c:numCache/>
            </c:numRef>
          </c:val>
        </c:ser>
        <c:ser>
          <c:idx val="4"/>
          <c:order val="4"/>
          <c:tx>
            <c:strRef>
              <c:f>'F6'!$L$60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'F6'!$L$61:$L$93</c:f>
              <c:numCache/>
            </c:numRef>
          </c:val>
        </c:ser>
        <c:overlap val="100"/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auto val="1"/>
        <c:lblOffset val="100"/>
        <c:noMultiLvlLbl val="0"/>
      </c:catAx>
      <c:valAx>
        <c:axId val="2289906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72835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'F7'!$H$62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'F7'!$H$63:$H$95</c:f>
              <c:numCache/>
            </c:numRef>
          </c:val>
        </c:ser>
        <c:ser>
          <c:idx val="1"/>
          <c:order val="1"/>
          <c:tx>
            <c:strRef>
              <c:f>'F7'!$I$62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'F7'!$I$63:$I$95</c:f>
              <c:numCache/>
            </c:numRef>
          </c:val>
        </c:ser>
        <c:ser>
          <c:idx val="2"/>
          <c:order val="2"/>
          <c:tx>
            <c:strRef>
              <c:f>'F7'!$J$62</c:f>
              <c:strCache>
                <c:ptCount val="1"/>
                <c:pt idx="0">
                  <c:v>Harvest and grazing of fodder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'F7'!$J$63:$J$95</c:f>
              <c:numCache/>
            </c:numRef>
          </c:val>
        </c:ser>
        <c:ser>
          <c:idx val="3"/>
          <c:order val="3"/>
          <c:tx>
            <c:strRef>
              <c:f>'F7'!$K$62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'F7'!$K$63:$K$95</c:f>
              <c:numCache/>
            </c:numRef>
          </c:val>
        </c:ser>
        <c:overlap val="100"/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7649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'F8'!$H$62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'F8'!$H$63:$H$95</c:f>
              <c:numCache/>
            </c:numRef>
          </c:val>
        </c:ser>
        <c:ser>
          <c:idx val="1"/>
          <c:order val="1"/>
          <c:tx>
            <c:strRef>
              <c:f>'F8'!$I$62</c:f>
              <c:strCache>
                <c:ptCount val="1"/>
                <c:pt idx="0">
                  <c:v>Harvest and grazing of fodder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'F8'!$I$63:$I$95</c:f>
              <c:numCache/>
            </c:numRef>
          </c:val>
        </c:ser>
        <c:ser>
          <c:idx val="2"/>
          <c:order val="2"/>
          <c:tx>
            <c:strRef>
              <c:f>'F8'!$J$62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'F8'!$J$63:$J$95</c:f>
              <c:numCache/>
            </c:numRef>
          </c:val>
        </c:ser>
        <c:ser>
          <c:idx val="3"/>
          <c:order val="3"/>
          <c:tx>
            <c:strRef>
              <c:f>'F8'!$K$62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'F8'!$K$63:$K$95</c:f>
              <c:numCache/>
            </c:numRef>
          </c:val>
        </c:ser>
        <c:overlap val="100"/>
        <c:axId val="50419475"/>
        <c:axId val="51122092"/>
      </c:bar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04194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'F9'!$B$49</c:f>
              <c:strCache>
                <c:ptCount val="1"/>
                <c:pt idx="0">
                  <c:v>Nitrogen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'F9'!$C$43:$P$43</c:f>
              <c:strCache/>
            </c:strRef>
          </c:cat>
          <c:val>
            <c:numRef>
              <c:f>'F9'!$C$49:$P$49</c:f>
              <c:numCache/>
            </c:numRef>
          </c:val>
          <c:smooth val="0"/>
        </c:ser>
        <c:ser>
          <c:idx val="1"/>
          <c:order val="1"/>
          <c:tx>
            <c:strRef>
              <c:f>'F9'!$B$47</c:f>
              <c:strCache>
                <c:ptCount val="1"/>
                <c:pt idx="0">
                  <c:v>Gross nitrogen balance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'F9'!$C$43:$P$43</c:f>
              <c:strCache/>
            </c:strRef>
          </c:cat>
          <c:val>
            <c:numRef>
              <c:f>'F9'!$C$47:$P$47</c:f>
              <c:numCache/>
            </c:numRef>
          </c:val>
          <c:smooth val="0"/>
        </c:ser>
        <c:axId val="57445645"/>
        <c:axId val="47248758"/>
      </c:lineChart>
      <c:catAx>
        <c:axId val="574456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248758"/>
        <c:crossesAt val="100"/>
        <c:auto val="1"/>
        <c:lblOffset val="100"/>
        <c:noMultiLvlLbl val="0"/>
      </c:catAx>
      <c:valAx>
        <c:axId val="47248758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4564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95250</xdr:rowOff>
    </xdr:from>
    <xdr:to>
      <xdr:col>12</xdr:col>
      <xdr:colOff>552450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581025" y="7239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104775</xdr:rowOff>
    </xdr:from>
    <xdr:to>
      <xdr:col>9</xdr:col>
      <xdr:colOff>266700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590550" y="895350"/>
        <a:ext cx="7620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11</xdr:col>
      <xdr:colOff>476250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609600" y="847725"/>
        <a:ext cx="7620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11</xdr:col>
      <xdr:colOff>542925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609600" y="847725"/>
        <a:ext cx="7620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95250</xdr:rowOff>
    </xdr:from>
    <xdr:to>
      <xdr:col>12</xdr:col>
      <xdr:colOff>523875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581025" y="7239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5</xdr:row>
      <xdr:rowOff>38100</xdr:rowOff>
    </xdr:from>
    <xdr:to>
      <xdr:col>9</xdr:col>
      <xdr:colOff>619125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1914525" y="838200"/>
        <a:ext cx="7620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76200</xdr:rowOff>
    </xdr:from>
    <xdr:to>
      <xdr:col>9</xdr:col>
      <xdr:colOff>504825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771525" y="71437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114300</xdr:rowOff>
    </xdr:from>
    <xdr:to>
      <xdr:col>12</xdr:col>
      <xdr:colOff>409575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523875" y="742950"/>
        <a:ext cx="76200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114300</xdr:rowOff>
    </xdr:from>
    <xdr:to>
      <xdr:col>12</xdr:col>
      <xdr:colOff>409575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523875" y="742950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133350</xdr:rowOff>
    </xdr:from>
    <xdr:to>
      <xdr:col>11</xdr:col>
      <xdr:colOff>561975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581025" y="762000"/>
        <a:ext cx="7620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85725</xdr:rowOff>
    </xdr:from>
    <xdr:to>
      <xdr:col>11</xdr:col>
      <xdr:colOff>371475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628650" y="723900"/>
        <a:ext cx="7620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152400</xdr:rowOff>
    </xdr:from>
    <xdr:to>
      <xdr:col>9</xdr:col>
      <xdr:colOff>257175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542925" y="962025"/>
        <a:ext cx="7620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W49"/>
  <sheetViews>
    <sheetView workbookViewId="0" topLeftCell="A1">
      <selection activeCell="K38" sqref="K38"/>
    </sheetView>
  </sheetViews>
  <sheetFormatPr defaultColWidth="9.140625" defaultRowHeight="12.75"/>
  <cols>
    <col min="1" max="1" width="9.140625" style="66" customWidth="1"/>
    <col min="2" max="2" width="17.28125" style="66" customWidth="1"/>
    <col min="3" max="20" width="9.140625" style="66" customWidth="1"/>
    <col min="21" max="21" width="9.140625" style="66" hidden="1" customWidth="1"/>
    <col min="22" max="16384" width="9.140625" style="66" customWidth="1"/>
  </cols>
  <sheetData>
    <row r="2" spans="2:2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2.75">
      <c r="B3" s="102" t="s">
        <v>116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2.75">
      <c r="B4" s="9" t="s">
        <v>18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2.75">
      <c r="B6" s="30"/>
      <c r="C6" s="30" t="s">
        <v>83</v>
      </c>
      <c r="D6" s="57">
        <v>2000</v>
      </c>
      <c r="E6" s="57">
        <v>2005</v>
      </c>
      <c r="F6" s="57">
        <v>2010</v>
      </c>
      <c r="G6" s="57">
        <v>2011</v>
      </c>
      <c r="H6" s="57">
        <v>2012</v>
      </c>
      <c r="I6" s="57">
        <v>2013</v>
      </c>
      <c r="J6" s="57">
        <v>2014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2.75">
      <c r="B7" s="27" t="s">
        <v>163</v>
      </c>
      <c r="C7" s="29" t="s">
        <v>0</v>
      </c>
      <c r="D7" s="55">
        <v>63</v>
      </c>
      <c r="E7" s="55">
        <v>54</v>
      </c>
      <c r="F7" s="55">
        <v>51</v>
      </c>
      <c r="G7" s="55">
        <v>51</v>
      </c>
      <c r="H7" s="55">
        <v>52</v>
      </c>
      <c r="I7" s="55">
        <v>51</v>
      </c>
      <c r="J7" s="29" t="s"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ht="12.75">
      <c r="B8" s="17" t="s">
        <v>34</v>
      </c>
      <c r="C8" s="49">
        <v>254</v>
      </c>
      <c r="D8" s="49">
        <v>190</v>
      </c>
      <c r="E8" s="49">
        <v>146</v>
      </c>
      <c r="F8" s="49">
        <v>142</v>
      </c>
      <c r="G8" s="49">
        <v>143</v>
      </c>
      <c r="H8" s="49">
        <v>143</v>
      </c>
      <c r="I8" s="49">
        <v>138</v>
      </c>
      <c r="J8" s="49">
        <v>132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12.75">
      <c r="B9" s="19" t="s">
        <v>35</v>
      </c>
      <c r="C9" s="50">
        <v>29</v>
      </c>
      <c r="D9" s="50">
        <v>28</v>
      </c>
      <c r="E9" s="50">
        <v>25</v>
      </c>
      <c r="F9" s="50">
        <v>14</v>
      </c>
      <c r="G9" s="50">
        <v>12</v>
      </c>
      <c r="H9" s="50">
        <v>24</v>
      </c>
      <c r="I9" s="50">
        <v>16</v>
      </c>
      <c r="J9" s="50">
        <v>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12.75">
      <c r="B10" s="19" t="s">
        <v>23</v>
      </c>
      <c r="C10" s="51">
        <v>56</v>
      </c>
      <c r="D10" s="51">
        <v>65</v>
      </c>
      <c r="E10" s="51">
        <v>71</v>
      </c>
      <c r="F10" s="51">
        <v>67</v>
      </c>
      <c r="G10" s="51">
        <v>79</v>
      </c>
      <c r="H10" s="51">
        <v>88</v>
      </c>
      <c r="I10" s="51">
        <v>76</v>
      </c>
      <c r="J10" s="51">
        <v>63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ht="12.75">
      <c r="B11" s="19" t="s">
        <v>36</v>
      </c>
      <c r="C11" s="50">
        <v>156</v>
      </c>
      <c r="D11" s="50">
        <v>132</v>
      </c>
      <c r="E11" s="50">
        <v>111</v>
      </c>
      <c r="F11" s="50">
        <v>90</v>
      </c>
      <c r="G11" s="50">
        <v>88</v>
      </c>
      <c r="H11" s="50">
        <v>83</v>
      </c>
      <c r="I11" s="50">
        <v>87</v>
      </c>
      <c r="J11" s="50">
        <v>80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12.75">
      <c r="B12" s="19" t="s">
        <v>22</v>
      </c>
      <c r="C12" s="51">
        <v>109</v>
      </c>
      <c r="D12" s="51">
        <v>110</v>
      </c>
      <c r="E12" s="51">
        <v>86</v>
      </c>
      <c r="F12" s="51">
        <v>83</v>
      </c>
      <c r="G12" s="51">
        <v>99</v>
      </c>
      <c r="H12" s="51">
        <v>86</v>
      </c>
      <c r="I12" s="51">
        <v>87</v>
      </c>
      <c r="J12" s="51" t="s"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12.75">
      <c r="B13" s="19" t="s">
        <v>37</v>
      </c>
      <c r="C13" s="51" t="s">
        <v>0</v>
      </c>
      <c r="D13" s="51" t="s">
        <v>0</v>
      </c>
      <c r="E13" s="51">
        <v>21</v>
      </c>
      <c r="F13" s="51">
        <v>31</v>
      </c>
      <c r="G13" s="51">
        <v>32</v>
      </c>
      <c r="H13" s="51">
        <v>28</v>
      </c>
      <c r="I13" s="51">
        <v>23</v>
      </c>
      <c r="J13" s="51">
        <v>22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23" ht="12.75">
      <c r="B14" s="19" t="s">
        <v>38</v>
      </c>
      <c r="C14" s="51">
        <v>72</v>
      </c>
      <c r="D14" s="51">
        <v>64</v>
      </c>
      <c r="E14" s="51">
        <v>57</v>
      </c>
      <c r="F14" s="51">
        <v>34</v>
      </c>
      <c r="G14" s="51">
        <v>23</v>
      </c>
      <c r="H14" s="51">
        <v>29</v>
      </c>
      <c r="I14" s="51">
        <v>44</v>
      </c>
      <c r="J14" s="51" t="s"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23" ht="12.75">
      <c r="B15" s="19" t="s">
        <v>39</v>
      </c>
      <c r="C15" s="50">
        <v>90</v>
      </c>
      <c r="D15" s="50">
        <v>82</v>
      </c>
      <c r="E15" s="50">
        <v>72</v>
      </c>
      <c r="F15" s="50">
        <v>71</v>
      </c>
      <c r="G15" s="50">
        <v>52</v>
      </c>
      <c r="H15" s="50">
        <v>50</v>
      </c>
      <c r="I15" s="50">
        <v>56</v>
      </c>
      <c r="J15" s="50">
        <v>59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 ht="12.75">
      <c r="B16" s="19" t="s">
        <v>40</v>
      </c>
      <c r="C16" s="50">
        <v>35</v>
      </c>
      <c r="D16" s="50">
        <v>50</v>
      </c>
      <c r="E16" s="50">
        <v>45</v>
      </c>
      <c r="F16" s="50">
        <v>44</v>
      </c>
      <c r="G16" s="50">
        <v>35</v>
      </c>
      <c r="H16" s="50">
        <v>39</v>
      </c>
      <c r="I16" s="50">
        <v>36</v>
      </c>
      <c r="J16" s="50">
        <v>49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ht="12.75">
      <c r="B17" s="19" t="s">
        <v>25</v>
      </c>
      <c r="C17" s="51">
        <v>60</v>
      </c>
      <c r="D17" s="51">
        <v>64</v>
      </c>
      <c r="E17" s="51">
        <v>56</v>
      </c>
      <c r="F17" s="51">
        <v>46</v>
      </c>
      <c r="G17" s="51">
        <v>57</v>
      </c>
      <c r="H17" s="51">
        <v>44</v>
      </c>
      <c r="I17" s="51">
        <v>50</v>
      </c>
      <c r="J17" s="50">
        <v>50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ht="12.75">
      <c r="B18" s="19" t="s">
        <v>41</v>
      </c>
      <c r="C18" s="51" t="s">
        <v>0</v>
      </c>
      <c r="D18" s="51">
        <v>122</v>
      </c>
      <c r="E18" s="51">
        <v>110</v>
      </c>
      <c r="F18" s="51">
        <v>81</v>
      </c>
      <c r="G18" s="51">
        <v>94</v>
      </c>
      <c r="H18" s="51">
        <v>88</v>
      </c>
      <c r="I18" s="51">
        <v>51</v>
      </c>
      <c r="J18" s="51">
        <v>58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ht="12.75">
      <c r="B19" s="19" t="s">
        <v>42</v>
      </c>
      <c r="C19" s="50">
        <v>68</v>
      </c>
      <c r="D19" s="50">
        <v>71</v>
      </c>
      <c r="E19" s="50">
        <v>63</v>
      </c>
      <c r="F19" s="50">
        <v>59</v>
      </c>
      <c r="G19" s="50">
        <v>63</v>
      </c>
      <c r="H19" s="50">
        <v>80</v>
      </c>
      <c r="I19" s="50">
        <v>70</v>
      </c>
      <c r="J19" s="50">
        <v>66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ht="12.75">
      <c r="B20" s="19" t="s">
        <v>43</v>
      </c>
      <c r="C20" s="50">
        <v>207</v>
      </c>
      <c r="D20" s="50">
        <v>186</v>
      </c>
      <c r="E20" s="50">
        <v>152</v>
      </c>
      <c r="F20" s="50">
        <v>191</v>
      </c>
      <c r="G20" s="50">
        <v>199</v>
      </c>
      <c r="H20" s="50">
        <v>184</v>
      </c>
      <c r="I20" s="50">
        <v>179</v>
      </c>
      <c r="J20" s="50">
        <v>194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12.75">
      <c r="B21" s="19" t="s">
        <v>44</v>
      </c>
      <c r="C21" s="50">
        <v>9</v>
      </c>
      <c r="D21" s="50">
        <v>11</v>
      </c>
      <c r="E21" s="50">
        <v>16</v>
      </c>
      <c r="F21" s="50">
        <v>29</v>
      </c>
      <c r="G21" s="50">
        <v>28</v>
      </c>
      <c r="H21" s="50">
        <v>24</v>
      </c>
      <c r="I21" s="50">
        <v>28</v>
      </c>
      <c r="J21" s="50">
        <v>28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ht="12.75">
      <c r="B22" s="19" t="s">
        <v>45</v>
      </c>
      <c r="C22" s="50">
        <v>26</v>
      </c>
      <c r="D22" s="50">
        <v>31</v>
      </c>
      <c r="E22" s="50">
        <v>35</v>
      </c>
      <c r="F22" s="50">
        <v>44</v>
      </c>
      <c r="G22" s="50">
        <v>40</v>
      </c>
      <c r="H22" s="50">
        <v>29</v>
      </c>
      <c r="I22" s="50">
        <v>31</v>
      </c>
      <c r="J22" s="50">
        <v>25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ht="12.75">
      <c r="B23" s="19" t="s">
        <v>32</v>
      </c>
      <c r="C23" s="50">
        <v>166</v>
      </c>
      <c r="D23" s="50">
        <v>157</v>
      </c>
      <c r="E23" s="50">
        <v>129</v>
      </c>
      <c r="F23" s="50">
        <v>127</v>
      </c>
      <c r="G23" s="50">
        <v>138</v>
      </c>
      <c r="H23" s="50">
        <v>125</v>
      </c>
      <c r="I23" s="50">
        <v>127</v>
      </c>
      <c r="J23" s="50">
        <v>129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ht="12.75">
      <c r="B24" s="19" t="s">
        <v>29</v>
      </c>
      <c r="C24" s="51" t="s">
        <v>0</v>
      </c>
      <c r="D24" s="51">
        <v>41</v>
      </c>
      <c r="E24" s="51">
        <v>20</v>
      </c>
      <c r="F24" s="51">
        <v>36</v>
      </c>
      <c r="G24" s="51">
        <v>30</v>
      </c>
      <c r="H24" s="51">
        <v>43</v>
      </c>
      <c r="I24" s="51">
        <v>38</v>
      </c>
      <c r="J24" s="51">
        <v>28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ht="12.75">
      <c r="B25" s="19" t="s">
        <v>46</v>
      </c>
      <c r="C25" s="50">
        <v>222</v>
      </c>
      <c r="D25" s="50">
        <v>257</v>
      </c>
      <c r="E25" s="50">
        <v>233</v>
      </c>
      <c r="F25" s="50">
        <v>169</v>
      </c>
      <c r="G25" s="50">
        <v>132</v>
      </c>
      <c r="H25" s="50">
        <v>141</v>
      </c>
      <c r="I25" s="50">
        <v>147</v>
      </c>
      <c r="J25" s="50">
        <v>147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ht="12.75">
      <c r="B26" s="19" t="s">
        <v>21</v>
      </c>
      <c r="C26" s="51">
        <v>321</v>
      </c>
      <c r="D26" s="51">
        <v>247</v>
      </c>
      <c r="E26" s="51">
        <v>198</v>
      </c>
      <c r="F26" s="51">
        <v>167</v>
      </c>
      <c r="G26" s="51">
        <v>159</v>
      </c>
      <c r="H26" s="51">
        <v>157</v>
      </c>
      <c r="I26" s="51">
        <v>146</v>
      </c>
      <c r="J26" s="51">
        <v>140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ht="12.75">
      <c r="B27" s="19" t="s">
        <v>47</v>
      </c>
      <c r="C27" s="50">
        <v>41</v>
      </c>
      <c r="D27" s="50">
        <v>34</v>
      </c>
      <c r="E27" s="50">
        <v>23</v>
      </c>
      <c r="F27" s="50">
        <v>35</v>
      </c>
      <c r="G27" s="50">
        <v>28</v>
      </c>
      <c r="H27" s="50">
        <v>38</v>
      </c>
      <c r="I27" s="50">
        <v>41</v>
      </c>
      <c r="J27" s="50">
        <v>36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ht="12.75">
      <c r="B28" s="19" t="s">
        <v>28</v>
      </c>
      <c r="C28" s="51">
        <v>33</v>
      </c>
      <c r="D28" s="51">
        <v>44</v>
      </c>
      <c r="E28" s="51">
        <v>45</v>
      </c>
      <c r="F28" s="51">
        <v>52</v>
      </c>
      <c r="G28" s="51">
        <v>53</v>
      </c>
      <c r="H28" s="51">
        <v>48</v>
      </c>
      <c r="I28" s="51">
        <v>55</v>
      </c>
      <c r="J28" s="51">
        <v>40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ht="12.75">
      <c r="B29" s="19" t="s">
        <v>30</v>
      </c>
      <c r="C29" s="51">
        <v>48</v>
      </c>
      <c r="D29" s="51">
        <v>46</v>
      </c>
      <c r="E29" s="51">
        <v>45</v>
      </c>
      <c r="F29" s="51">
        <v>42</v>
      </c>
      <c r="G29" s="51">
        <v>40</v>
      </c>
      <c r="H29" s="51">
        <v>42</v>
      </c>
      <c r="I29" s="51">
        <v>40</v>
      </c>
      <c r="J29" s="51">
        <v>43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ht="12.75">
      <c r="B30" s="19" t="s">
        <v>48</v>
      </c>
      <c r="C30" s="50">
        <v>15</v>
      </c>
      <c r="D30" s="50">
        <v>13</v>
      </c>
      <c r="E30" s="50">
        <v>12</v>
      </c>
      <c r="F30" s="50">
        <v>-1</v>
      </c>
      <c r="G30" s="50">
        <v>-11</v>
      </c>
      <c r="H30" s="50">
        <v>16</v>
      </c>
      <c r="I30" s="50">
        <v>4</v>
      </c>
      <c r="J30" s="50">
        <v>-1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ht="12.75">
      <c r="B31" s="19" t="s">
        <v>26</v>
      </c>
      <c r="C31" s="51">
        <v>64</v>
      </c>
      <c r="D31" s="51">
        <v>86</v>
      </c>
      <c r="E31" s="51">
        <v>44</v>
      </c>
      <c r="F31" s="51">
        <v>46</v>
      </c>
      <c r="G31" s="51">
        <v>51</v>
      </c>
      <c r="H31" s="51">
        <v>58</v>
      </c>
      <c r="I31" s="51">
        <v>70</v>
      </c>
      <c r="J31" s="51">
        <v>43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2:23" ht="12.75">
      <c r="B32" s="19" t="s">
        <v>49</v>
      </c>
      <c r="C32" s="50">
        <v>43</v>
      </c>
      <c r="D32" s="50">
        <v>42</v>
      </c>
      <c r="E32" s="50">
        <v>35</v>
      </c>
      <c r="F32" s="50">
        <v>46</v>
      </c>
      <c r="G32" s="50">
        <v>34</v>
      </c>
      <c r="H32" s="50">
        <v>42</v>
      </c>
      <c r="I32" s="50">
        <v>49</v>
      </c>
      <c r="J32" s="50">
        <v>46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3" ht="12.75">
      <c r="B33" s="19" t="s">
        <v>27</v>
      </c>
      <c r="C33" s="51">
        <v>79</v>
      </c>
      <c r="D33" s="51">
        <v>55</v>
      </c>
      <c r="E33" s="51">
        <v>48</v>
      </c>
      <c r="F33" s="51">
        <v>56</v>
      </c>
      <c r="G33" s="51">
        <v>49</v>
      </c>
      <c r="H33" s="51">
        <v>46</v>
      </c>
      <c r="I33" s="51">
        <v>45</v>
      </c>
      <c r="J33" s="51">
        <v>47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ht="12.75">
      <c r="B34" s="21" t="s">
        <v>50</v>
      </c>
      <c r="C34" s="52">
        <v>57</v>
      </c>
      <c r="D34" s="52">
        <v>50</v>
      </c>
      <c r="E34" s="52">
        <v>41</v>
      </c>
      <c r="F34" s="52">
        <v>38</v>
      </c>
      <c r="G34" s="52">
        <v>37</v>
      </c>
      <c r="H34" s="56">
        <v>27</v>
      </c>
      <c r="I34" s="56">
        <v>30</v>
      </c>
      <c r="J34" s="56">
        <v>32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3" ht="12.75">
      <c r="B35" s="23" t="s">
        <v>24</v>
      </c>
      <c r="C35" s="53">
        <v>84</v>
      </c>
      <c r="D35" s="53">
        <v>77</v>
      </c>
      <c r="E35" s="53">
        <v>67</v>
      </c>
      <c r="F35" s="53">
        <v>66</v>
      </c>
      <c r="G35" s="53">
        <v>64</v>
      </c>
      <c r="H35" s="53">
        <v>65</v>
      </c>
      <c r="I35" s="53">
        <v>66</v>
      </c>
      <c r="J35" s="53">
        <v>64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ht="12.75">
      <c r="B36" s="25" t="s">
        <v>31</v>
      </c>
      <c r="C36" s="54">
        <v>104</v>
      </c>
      <c r="D36" s="54">
        <v>90</v>
      </c>
      <c r="E36" s="54">
        <v>98</v>
      </c>
      <c r="F36" s="54">
        <v>84</v>
      </c>
      <c r="G36" s="54">
        <v>99</v>
      </c>
      <c r="H36" s="54">
        <v>91</v>
      </c>
      <c r="I36" s="54">
        <v>104</v>
      </c>
      <c r="J36" s="54">
        <v>94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3" ht="12.75">
      <c r="B37" s="23" t="s">
        <v>51</v>
      </c>
      <c r="C37" s="53">
        <v>73</v>
      </c>
      <c r="D37" s="53">
        <v>62</v>
      </c>
      <c r="E37" s="53">
        <v>60</v>
      </c>
      <c r="F37" s="53">
        <v>65</v>
      </c>
      <c r="G37" s="53">
        <v>61</v>
      </c>
      <c r="H37" s="53">
        <v>58</v>
      </c>
      <c r="I37" s="53">
        <v>61</v>
      </c>
      <c r="J37" s="53" t="s">
        <v>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2:23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2:23" ht="24" customHeight="1">
      <c r="B39" s="126" t="s">
        <v>167</v>
      </c>
      <c r="C39" s="126"/>
      <c r="D39" s="126"/>
      <c r="E39" s="126"/>
      <c r="F39" s="126"/>
      <c r="G39" s="126"/>
      <c r="H39" s="126"/>
      <c r="I39" s="126"/>
      <c r="J39" s="12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2:23" ht="12.75">
      <c r="B40" s="101" t="s">
        <v>14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3" ht="12.75">
      <c r="B41" s="10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ht="12.75">
      <c r="D42" s="16"/>
    </row>
    <row r="45" ht="12.75">
      <c r="B45" s="66" t="s">
        <v>79</v>
      </c>
    </row>
    <row r="48" spans="2:10" ht="12.75" hidden="1">
      <c r="B48" s="125" t="s">
        <v>154</v>
      </c>
      <c r="C48" s="125"/>
      <c r="D48" s="125"/>
      <c r="E48" s="125"/>
      <c r="F48" s="125"/>
      <c r="G48" s="125"/>
      <c r="H48" s="125"/>
      <c r="I48" s="125"/>
      <c r="J48" s="125"/>
    </row>
    <row r="49" ht="12.75">
      <c r="B49" s="68"/>
    </row>
  </sheetData>
  <mergeCells count="2">
    <mergeCell ref="B48:J48"/>
    <mergeCell ref="B39:J39"/>
  </mergeCells>
  <printOptions/>
  <pageMargins left="0.7" right="0.7" top="0.75" bottom="0.75" header="0.3" footer="0.3"/>
  <pageSetup horizontalDpi="600" verticalDpi="600" orientation="portrait" r:id="rId1"/>
  <ignoredErrors>
    <ignoredError sqref="C6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'T1'!H7:S7</xm:f>
              <xm:sqref>U7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'T1'!C8:T8</xm:f>
              <xm:sqref>U8</xm:sqref>
            </x14:sparkline>
            <x14:sparkline>
              <xm:f>'T1'!C9:T9</xm:f>
              <xm:sqref>U9</xm:sqref>
            </x14:sparkline>
            <x14:sparkline>
              <xm:f>'T1'!C10:T10</xm:f>
              <xm:sqref>U10</xm:sqref>
            </x14:sparkline>
            <x14:sparkline>
              <xm:f>'T1'!C11:T11</xm:f>
              <xm:sqref>U11</xm:sqref>
            </x14:sparkline>
            <x14:sparkline>
              <xm:f>'T1'!C12:T12</xm:f>
              <xm:sqref>U12</xm:sqref>
            </x14:sparkline>
            <x14:sparkline>
              <xm:f>'T1'!C13:T13</xm:f>
              <xm:sqref>U13</xm:sqref>
            </x14:sparkline>
            <x14:sparkline>
              <xm:f>'T1'!C14:T14</xm:f>
              <xm:sqref>U14</xm:sqref>
            </x14:sparkline>
            <x14:sparkline>
              <xm:f>'T1'!C15:T15</xm:f>
              <xm:sqref>U15</xm:sqref>
            </x14:sparkline>
            <x14:sparkline>
              <xm:f>'T1'!C16:T16</xm:f>
              <xm:sqref>U16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'T1'!H17:T17</xm:f>
              <xm:sqref>U17</xm:sqref>
            </x14:sparkline>
            <x14:sparkline>
              <xm:f>'T1'!H18:T18</xm:f>
              <xm:sqref>U18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'T1'!C19:T19</xm:f>
              <xm:sqref>U19</xm:sqref>
            </x14:sparkline>
            <x14:sparkline>
              <xm:f>'T1'!C20:T20</xm:f>
              <xm:sqref>U20</xm:sqref>
            </x14:sparkline>
            <x14:sparkline>
              <xm:f>'T1'!C21:T21</xm:f>
              <xm:sqref>U21</xm:sqref>
            </x14:sparkline>
            <x14:sparkline>
              <xm:f>'T1'!C22:T22</xm:f>
              <xm:sqref>U22</xm:sqref>
            </x14:sparkline>
            <x14:sparkline>
              <xm:f>'T1'!C23:T23</xm:f>
              <xm:sqref>U23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'T1'!H24:T24</xm:f>
              <xm:sqref>U24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'T1'!C25:T25</xm:f>
              <xm:sqref>U25</xm:sqref>
            </x14:sparkline>
            <x14:sparkline>
              <xm:f>'T1'!C26:T26</xm:f>
              <xm:sqref>U26</xm:sqref>
            </x14:sparkline>
            <x14:sparkline>
              <xm:f>'T1'!C27:T27</xm:f>
              <xm:sqref>U27</xm:sqref>
            </x14:sparkline>
            <x14:sparkline>
              <xm:f>'T1'!C28:T28</xm:f>
              <xm:sqref>U28</xm:sqref>
            </x14:sparkline>
            <x14:sparkline>
              <xm:f>'T1'!C29:T29</xm:f>
              <xm:sqref>U29</xm:sqref>
            </x14:sparkline>
            <x14:sparkline>
              <xm:f>'T1'!C30:T30</xm:f>
              <xm:sqref>U30</xm:sqref>
            </x14:sparkline>
            <x14:sparkline>
              <xm:f>'T1'!C31:T31</xm:f>
              <xm:sqref>U31</xm:sqref>
            </x14:sparkline>
            <x14:sparkline>
              <xm:f>'T1'!C32:T32</xm:f>
              <xm:sqref>U32</xm:sqref>
            </x14:sparkline>
            <x14:sparkline>
              <xm:f>'T1'!C33:T33</xm:f>
              <xm:sqref>U33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'T1'!C34:S34</xm:f>
              <xm:sqref>U34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'T1'!H35:T35</xm:f>
              <xm:sqref>U35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'T1'!C36:T36</xm:f>
              <xm:sqref>U36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'T1'!C37:S37</xm:f>
              <xm:sqref>U37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X100"/>
  <sheetViews>
    <sheetView showGridLines="0" workbookViewId="0" topLeftCell="A13">
      <selection activeCell="F44" sqref="F44"/>
    </sheetView>
  </sheetViews>
  <sheetFormatPr defaultColWidth="9.140625" defaultRowHeight="12.75"/>
  <cols>
    <col min="1" max="1" width="9.140625" style="66" customWidth="1"/>
    <col min="2" max="2" width="18.57421875" style="66" customWidth="1"/>
    <col min="3" max="3" width="10.421875" style="66" bestFit="1" customWidth="1"/>
    <col min="4" max="4" width="11.421875" style="66" bestFit="1" customWidth="1"/>
    <col min="5" max="5" width="9.421875" style="66" customWidth="1"/>
    <col min="6" max="6" width="11.421875" style="66" bestFit="1" customWidth="1"/>
    <col min="7" max="7" width="10.421875" style="66" bestFit="1" customWidth="1"/>
    <col min="8" max="9" width="9.140625" style="66" customWidth="1"/>
    <col min="10" max="10" width="9.421875" style="66" bestFit="1" customWidth="1"/>
    <col min="11" max="13" width="9.57421875" style="66" bestFit="1" customWidth="1"/>
    <col min="14" max="14" width="9.421875" style="66" bestFit="1" customWidth="1"/>
    <col min="15" max="16384" width="9.140625" style="66" customWidth="1"/>
  </cols>
  <sheetData>
    <row r="3" spans="2:13" ht="12.75">
      <c r="B3" s="38" t="s">
        <v>151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2.75">
      <c r="B4" s="66" t="s">
        <v>16</v>
      </c>
    </row>
    <row r="24" ht="12.75">
      <c r="C24" s="68"/>
    </row>
    <row r="25" ht="12.75">
      <c r="C25" s="68"/>
    </row>
    <row r="26" ht="12.75">
      <c r="C26" s="68"/>
    </row>
    <row r="27" ht="12.75">
      <c r="C27" s="78"/>
    </row>
    <row r="28" ht="12.75">
      <c r="C28" s="78"/>
    </row>
    <row r="29" ht="12.75">
      <c r="C29" s="78"/>
    </row>
    <row r="30" ht="12.75">
      <c r="C30" s="78"/>
    </row>
    <row r="31" ht="12.75">
      <c r="C31" s="78"/>
    </row>
    <row r="32" ht="12.75">
      <c r="C32" s="78"/>
    </row>
    <row r="33" ht="12.75">
      <c r="C33" s="78"/>
    </row>
    <row r="34" spans="2:12" ht="30" customHeight="1">
      <c r="B34" s="126" t="s">
        <v>165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ht="12.75">
      <c r="B35" s="70" t="s">
        <v>14</v>
      </c>
    </row>
    <row r="37" ht="12.75">
      <c r="B37" s="69"/>
    </row>
    <row r="42" ht="12.75">
      <c r="A42" s="66" t="s">
        <v>109</v>
      </c>
    </row>
    <row r="48" spans="9:22" ht="12.75">
      <c r="I48" s="67"/>
      <c r="J48" s="77"/>
      <c r="K48" s="77"/>
      <c r="L48" s="77"/>
      <c r="M48" s="77"/>
      <c r="N48" s="67"/>
      <c r="O48" s="67"/>
      <c r="P48" s="77"/>
      <c r="Q48" s="77"/>
      <c r="R48" s="77"/>
      <c r="S48" s="77"/>
      <c r="T48" s="77"/>
      <c r="U48" s="77"/>
      <c r="V48" s="77"/>
    </row>
    <row r="49" spans="9:22" ht="12.75">
      <c r="I49" s="67"/>
      <c r="J49" s="67"/>
      <c r="K49" s="67"/>
      <c r="L49" s="67"/>
      <c r="M49" s="67"/>
      <c r="N49" s="67"/>
      <c r="O49" s="67"/>
      <c r="P49" s="77"/>
      <c r="Q49" s="77"/>
      <c r="R49" s="77"/>
      <c r="S49" s="77"/>
      <c r="T49" s="77"/>
      <c r="U49" s="77"/>
      <c r="V49" s="77"/>
    </row>
    <row r="50" spans="9:22" ht="12.75">
      <c r="I50" s="67"/>
      <c r="J50" s="67"/>
      <c r="K50" s="67"/>
      <c r="L50" s="67"/>
      <c r="M50" s="67"/>
      <c r="N50" s="67"/>
      <c r="O50" s="67"/>
      <c r="P50" s="77"/>
      <c r="Q50" s="77"/>
      <c r="R50" s="77"/>
      <c r="S50" s="77"/>
      <c r="T50" s="77"/>
      <c r="U50" s="77"/>
      <c r="V50" s="77"/>
    </row>
    <row r="51" spans="9:22" ht="12.75">
      <c r="I51" s="67"/>
      <c r="J51" s="67"/>
      <c r="K51" s="67"/>
      <c r="L51" s="67"/>
      <c r="M51" s="67"/>
      <c r="N51" s="67"/>
      <c r="O51" s="67"/>
      <c r="P51" s="77"/>
      <c r="Q51" s="77"/>
      <c r="R51" s="77"/>
      <c r="S51" s="77"/>
      <c r="T51" s="77"/>
      <c r="U51" s="77"/>
      <c r="V51" s="77"/>
    </row>
    <row r="52" spans="9:22" ht="12.75">
      <c r="I52" s="67"/>
      <c r="J52" s="67"/>
      <c r="K52" s="67"/>
      <c r="L52" s="67"/>
      <c r="M52" s="67"/>
      <c r="N52" s="67"/>
      <c r="O52" s="67"/>
      <c r="P52" s="77"/>
      <c r="Q52" s="77"/>
      <c r="R52" s="77"/>
      <c r="S52" s="77"/>
      <c r="T52" s="77"/>
      <c r="U52" s="77"/>
      <c r="V52" s="77"/>
    </row>
    <row r="53" spans="9:22" ht="12.75">
      <c r="I53" s="67"/>
      <c r="J53" s="67"/>
      <c r="K53" s="67"/>
      <c r="L53" s="67"/>
      <c r="M53" s="67"/>
      <c r="N53" s="67"/>
      <c r="O53" s="67"/>
      <c r="P53" s="77"/>
      <c r="Q53" s="77"/>
      <c r="R53" s="77"/>
      <c r="S53" s="77"/>
      <c r="T53" s="77"/>
      <c r="U53" s="77"/>
      <c r="V53" s="77"/>
    </row>
    <row r="54" spans="9:22" ht="12.75">
      <c r="I54" s="67"/>
      <c r="J54" s="67"/>
      <c r="K54" s="67"/>
      <c r="L54" s="67"/>
      <c r="M54" s="67"/>
      <c r="N54" s="67"/>
      <c r="O54" s="67"/>
      <c r="P54" s="77"/>
      <c r="Q54" s="77"/>
      <c r="R54" s="77"/>
      <c r="S54" s="77"/>
      <c r="T54" s="77"/>
      <c r="U54" s="77"/>
      <c r="V54" s="77"/>
    </row>
    <row r="55" spans="9:22" ht="12.75">
      <c r="I55" s="67"/>
      <c r="J55" s="67"/>
      <c r="K55" s="67"/>
      <c r="L55" s="67"/>
      <c r="M55" s="67"/>
      <c r="N55" s="67"/>
      <c r="O55" s="67"/>
      <c r="P55" s="77"/>
      <c r="Q55" s="77"/>
      <c r="R55" s="77"/>
      <c r="S55" s="77"/>
      <c r="T55" s="77"/>
      <c r="U55" s="77"/>
      <c r="V55" s="77"/>
    </row>
    <row r="56" spans="9:22" ht="12.75">
      <c r="I56" s="67"/>
      <c r="J56" s="67"/>
      <c r="K56" s="67"/>
      <c r="L56" s="67"/>
      <c r="M56" s="67"/>
      <c r="N56" s="67"/>
      <c r="O56" s="67"/>
      <c r="P56" s="77"/>
      <c r="Q56" s="77"/>
      <c r="R56" s="77"/>
      <c r="S56" s="77"/>
      <c r="T56" s="77"/>
      <c r="U56" s="77"/>
      <c r="V56" s="77"/>
    </row>
    <row r="57" spans="9:22" ht="12.75"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77"/>
      <c r="V57" s="77"/>
    </row>
    <row r="58" spans="9:22" ht="12.75"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77"/>
      <c r="V58" s="77"/>
    </row>
    <row r="59" spans="3:22" ht="12.75">
      <c r="C59" s="76"/>
      <c r="D59" s="76"/>
      <c r="E59" s="76"/>
      <c r="F59" s="76"/>
      <c r="I59" s="67"/>
      <c r="J59" s="67"/>
      <c r="K59" s="67"/>
      <c r="M59" s="67"/>
      <c r="N59" s="67"/>
      <c r="O59" s="67"/>
      <c r="P59" s="67"/>
      <c r="Q59" s="67"/>
      <c r="R59" s="67"/>
      <c r="S59" s="67"/>
      <c r="T59" s="67"/>
      <c r="U59" s="77"/>
      <c r="V59" s="77"/>
    </row>
    <row r="60" spans="9:22" ht="12.75">
      <c r="I60" s="67"/>
      <c r="J60" s="67"/>
      <c r="K60" s="67"/>
      <c r="M60" s="67"/>
      <c r="N60" s="67"/>
      <c r="O60" s="67"/>
      <c r="P60" s="67"/>
      <c r="Q60" s="67"/>
      <c r="R60" s="67"/>
      <c r="S60" s="67"/>
      <c r="T60" s="67"/>
      <c r="U60" s="77"/>
      <c r="V60" s="77"/>
    </row>
    <row r="61" spans="9:22" ht="12.75">
      <c r="I61" s="67"/>
      <c r="J61" s="67"/>
      <c r="K61" s="67"/>
      <c r="M61" s="67"/>
      <c r="N61" s="67"/>
      <c r="O61" s="67"/>
      <c r="P61" s="67"/>
      <c r="Q61" s="67"/>
      <c r="R61" s="67"/>
      <c r="S61" s="67"/>
      <c r="T61" s="67"/>
      <c r="U61" s="77"/>
      <c r="V61" s="77"/>
    </row>
    <row r="62" spans="1:24" ht="60">
      <c r="A62" s="67"/>
      <c r="B62" s="71"/>
      <c r="C62" s="72" t="s">
        <v>11</v>
      </c>
      <c r="D62" s="72" t="s">
        <v>17</v>
      </c>
      <c r="E62" s="72" t="s">
        <v>12</v>
      </c>
      <c r="F62" s="72" t="s">
        <v>13</v>
      </c>
      <c r="H62" s="72" t="s">
        <v>11</v>
      </c>
      <c r="I62" s="72" t="s">
        <v>17</v>
      </c>
      <c r="J62" s="72" t="s">
        <v>12</v>
      </c>
      <c r="K62" s="72" t="s">
        <v>13</v>
      </c>
      <c r="M62" s="67"/>
      <c r="N62" s="67"/>
      <c r="O62" s="67"/>
      <c r="P62" s="67"/>
      <c r="Q62" s="67"/>
      <c r="R62" s="67"/>
      <c r="S62" s="67"/>
      <c r="T62" s="67"/>
      <c r="U62" s="77"/>
      <c r="V62" s="77"/>
      <c r="W62" s="77"/>
      <c r="X62" s="77"/>
    </row>
    <row r="63" spans="1:24" ht="12.75">
      <c r="A63" s="67"/>
      <c r="B63" s="73" t="s">
        <v>168</v>
      </c>
      <c r="C63" s="74">
        <v>1005320.8</v>
      </c>
      <c r="D63" s="74">
        <v>949307.8</v>
      </c>
      <c r="E63" s="74">
        <v>605959.8</v>
      </c>
      <c r="F63" s="74">
        <v>71327</v>
      </c>
      <c r="G63" s="67">
        <v>2631915.4000000004</v>
      </c>
      <c r="H63" s="67">
        <v>38.19730679793127</v>
      </c>
      <c r="I63" s="67">
        <v>36.06908489535795</v>
      </c>
      <c r="J63" s="67">
        <v>23.0235287957964</v>
      </c>
      <c r="K63" s="67">
        <v>2.7100795109143703</v>
      </c>
      <c r="M63" s="67"/>
      <c r="N63" s="67"/>
      <c r="O63" s="67"/>
      <c r="P63" s="67"/>
      <c r="Q63" s="67"/>
      <c r="R63" s="67"/>
      <c r="S63" s="67"/>
      <c r="T63" s="67"/>
      <c r="U63" s="77"/>
      <c r="V63" s="77"/>
      <c r="W63" s="77"/>
      <c r="X63" s="77"/>
    </row>
    <row r="64" spans="1:24" ht="12.75">
      <c r="A64" s="67"/>
      <c r="B64" s="73"/>
      <c r="C64" s="74"/>
      <c r="D64" s="74"/>
      <c r="E64" s="74"/>
      <c r="F64" s="74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S64" s="67"/>
      <c r="T64" s="67"/>
      <c r="U64" s="77"/>
      <c r="V64" s="77"/>
      <c r="W64" s="77"/>
      <c r="X64" s="77"/>
    </row>
    <row r="65" spans="1:24" ht="12.75">
      <c r="A65" s="67"/>
      <c r="B65" s="73" t="s">
        <v>29</v>
      </c>
      <c r="C65" s="74">
        <v>40060.166666666664</v>
      </c>
      <c r="D65" s="74">
        <v>5792.833333333333</v>
      </c>
      <c r="E65" s="74">
        <v>15272.5</v>
      </c>
      <c r="F65" s="74">
        <v>975.6666666666666</v>
      </c>
      <c r="G65" s="67">
        <v>62101.166666666664</v>
      </c>
      <c r="H65" s="67">
        <v>64.50791316319877</v>
      </c>
      <c r="I65" s="67">
        <v>9.328058785798442</v>
      </c>
      <c r="J65" s="67">
        <v>24.59293572047761</v>
      </c>
      <c r="K65" s="67">
        <v>1.5710923305251916</v>
      </c>
      <c r="M65" s="67"/>
      <c r="N65" s="67"/>
      <c r="O65" s="67"/>
      <c r="P65" s="67"/>
      <c r="Q65" s="67"/>
      <c r="R65" s="67"/>
      <c r="S65" s="67"/>
      <c r="T65" s="67"/>
      <c r="U65" s="77"/>
      <c r="V65" s="77"/>
      <c r="W65" s="77"/>
      <c r="X65" s="77"/>
    </row>
    <row r="66" spans="1:24" ht="12.75">
      <c r="A66" s="67"/>
      <c r="B66" s="73" t="s">
        <v>44</v>
      </c>
      <c r="C66" s="74">
        <v>6700.833333333333</v>
      </c>
      <c r="D66" s="74">
        <v>3760.3333333333335</v>
      </c>
      <c r="E66" s="74">
        <v>178.16666666666666</v>
      </c>
      <c r="F66" s="74">
        <v>192.83333333333334</v>
      </c>
      <c r="G66" s="67">
        <v>10832.166666666666</v>
      </c>
      <c r="H66" s="67">
        <v>61.860508054713584</v>
      </c>
      <c r="I66" s="67">
        <v>34.7145077162156</v>
      </c>
      <c r="J66" s="67">
        <v>1.6447925161171204</v>
      </c>
      <c r="K66" s="67">
        <v>1.7801917129537028</v>
      </c>
      <c r="M66" s="67"/>
      <c r="N66" s="67"/>
      <c r="O66" s="67"/>
      <c r="P66" s="67"/>
      <c r="Q66" s="67"/>
      <c r="R66" s="67"/>
      <c r="S66" s="67"/>
      <c r="T66" s="67"/>
      <c r="U66" s="77"/>
      <c r="V66" s="77"/>
      <c r="W66" s="77"/>
      <c r="X66" s="77"/>
    </row>
    <row r="67" spans="1:24" ht="12.75">
      <c r="A67" s="67"/>
      <c r="B67" s="73" t="s">
        <v>49</v>
      </c>
      <c r="C67" s="74">
        <v>12765</v>
      </c>
      <c r="D67" s="74">
        <v>5092.5</v>
      </c>
      <c r="E67" s="74">
        <v>2369.6666666666665</v>
      </c>
      <c r="F67" s="74">
        <v>683.8333333333334</v>
      </c>
      <c r="G67" s="67">
        <v>20911</v>
      </c>
      <c r="H67" s="67">
        <v>61.04442637846109</v>
      </c>
      <c r="I67" s="67">
        <v>24.353211228540005</v>
      </c>
      <c r="J67" s="67">
        <v>11.332153730891237</v>
      </c>
      <c r="K67" s="67">
        <v>3.2702086621076627</v>
      </c>
      <c r="M67" s="67"/>
      <c r="N67" s="67"/>
      <c r="O67" s="67"/>
      <c r="P67" s="67"/>
      <c r="Q67" s="67"/>
      <c r="R67" s="67"/>
      <c r="S67" s="67"/>
      <c r="T67" s="67"/>
      <c r="U67" s="77"/>
      <c r="V67" s="77"/>
      <c r="W67" s="77"/>
      <c r="X67" s="77"/>
    </row>
    <row r="68" spans="1:24" ht="12.75">
      <c r="A68" s="67"/>
      <c r="B68" s="73" t="s">
        <v>23</v>
      </c>
      <c r="C68" s="74">
        <v>25442.666666666668</v>
      </c>
      <c r="D68" s="74">
        <v>13746.166666666666</v>
      </c>
      <c r="E68" s="74">
        <v>7702.833333333333</v>
      </c>
      <c r="F68" s="74">
        <v>1111.5</v>
      </c>
      <c r="G68" s="67">
        <v>48003.16666666667</v>
      </c>
      <c r="H68" s="67">
        <v>53.0020588919481</v>
      </c>
      <c r="I68" s="67">
        <v>28.635958044434563</v>
      </c>
      <c r="J68" s="67">
        <v>16.046510820466704</v>
      </c>
      <c r="K68" s="67">
        <v>2.315472243150625</v>
      </c>
      <c r="M68" s="67"/>
      <c r="N68" s="67"/>
      <c r="O68" s="67"/>
      <c r="P68" s="67"/>
      <c r="Q68" s="67"/>
      <c r="R68" s="67"/>
      <c r="S68" s="67"/>
      <c r="T68" s="67"/>
      <c r="U68" s="77"/>
      <c r="V68" s="77"/>
      <c r="W68" s="77"/>
      <c r="X68" s="77"/>
    </row>
    <row r="69" spans="1:24" ht="12.75">
      <c r="A69" s="67"/>
      <c r="B69" s="73" t="s">
        <v>41</v>
      </c>
      <c r="C69" s="74">
        <v>9170.5</v>
      </c>
      <c r="D69" s="74">
        <v>3168.8333333333335</v>
      </c>
      <c r="E69" s="74">
        <v>4227.833333333333</v>
      </c>
      <c r="F69" s="74">
        <v>938.1666666666666</v>
      </c>
      <c r="G69" s="67">
        <v>17505.333333333336</v>
      </c>
      <c r="H69" s="67">
        <v>52.3868916139843</v>
      </c>
      <c r="I69" s="67">
        <v>18.10210221646736</v>
      </c>
      <c r="J69" s="67">
        <v>24.151687104882317</v>
      </c>
      <c r="K69" s="67">
        <v>5.359319064666006</v>
      </c>
      <c r="M69" s="67"/>
      <c r="N69" s="67"/>
      <c r="O69" s="67"/>
      <c r="P69" s="67"/>
      <c r="Q69" s="67"/>
      <c r="R69" s="67"/>
      <c r="S69" s="67"/>
      <c r="T69" s="67"/>
      <c r="U69" s="77"/>
      <c r="V69" s="77"/>
      <c r="W69" s="77"/>
      <c r="X69" s="77"/>
    </row>
    <row r="70" spans="1:24" ht="12.75">
      <c r="A70" s="67"/>
      <c r="B70" s="73" t="s">
        <v>27</v>
      </c>
      <c r="C70" s="74">
        <v>11270.833333333334</v>
      </c>
      <c r="D70" s="74">
        <v>8998.166666666666</v>
      </c>
      <c r="E70" s="74">
        <v>1591.6666666666667</v>
      </c>
      <c r="F70" s="74">
        <v>354.6666666666667</v>
      </c>
      <c r="G70" s="67">
        <v>22215.333333333336</v>
      </c>
      <c r="H70" s="67">
        <v>50.7344776880833</v>
      </c>
      <c r="I70" s="67">
        <v>40.50430633496383</v>
      </c>
      <c r="J70" s="67">
        <v>7.1647210635296945</v>
      </c>
      <c r="K70" s="67">
        <v>1.5964949134231612</v>
      </c>
      <c r="M70" s="67"/>
      <c r="N70" s="67"/>
      <c r="O70" s="67"/>
      <c r="P70" s="67"/>
      <c r="Q70" s="67"/>
      <c r="R70" s="67"/>
      <c r="S70" s="67"/>
      <c r="T70" s="67"/>
      <c r="U70" s="77"/>
      <c r="V70" s="77"/>
      <c r="W70" s="77"/>
      <c r="X70" s="77"/>
    </row>
    <row r="71" spans="1:24" ht="12.75">
      <c r="A71" s="67"/>
      <c r="B71" s="73" t="s">
        <v>35</v>
      </c>
      <c r="C71" s="74">
        <v>30114.333333333332</v>
      </c>
      <c r="D71" s="74">
        <v>5019</v>
      </c>
      <c r="E71" s="74">
        <v>23727.5</v>
      </c>
      <c r="F71" s="74">
        <v>1566.6666666666667</v>
      </c>
      <c r="G71" s="67">
        <v>60427.49999999999</v>
      </c>
      <c r="H71" s="67">
        <v>49.83547777639872</v>
      </c>
      <c r="I71" s="67">
        <v>8.305821025195483</v>
      </c>
      <c r="J71" s="67">
        <v>39.2660626370444</v>
      </c>
      <c r="K71" s="67">
        <v>2.5926385613614116</v>
      </c>
      <c r="M71" s="67"/>
      <c r="N71" s="67"/>
      <c r="O71" s="67"/>
      <c r="P71" s="67"/>
      <c r="Q71" s="67"/>
      <c r="R71" s="67"/>
      <c r="S71" s="67"/>
      <c r="T71" s="67"/>
      <c r="U71" s="77"/>
      <c r="V71" s="77"/>
      <c r="W71" s="77"/>
      <c r="X71" s="77"/>
    </row>
    <row r="72" spans="1:24" ht="12.75">
      <c r="A72" s="67"/>
      <c r="B72" s="73" t="s">
        <v>28</v>
      </c>
      <c r="C72" s="74">
        <v>112106.66666666667</v>
      </c>
      <c r="D72" s="74">
        <v>61263.666666666664</v>
      </c>
      <c r="E72" s="74">
        <v>40791.833333333336</v>
      </c>
      <c r="F72" s="74">
        <v>10881.5</v>
      </c>
      <c r="G72" s="67">
        <v>225043.6666666667</v>
      </c>
      <c r="H72" s="67">
        <v>49.815517284793614</v>
      </c>
      <c r="I72" s="67">
        <v>27.22301301525185</v>
      </c>
      <c r="J72" s="67">
        <v>18.12618588096236</v>
      </c>
      <c r="K72" s="67">
        <v>4.835283818992166</v>
      </c>
      <c r="M72" s="67"/>
      <c r="N72" s="67"/>
      <c r="O72" s="67"/>
      <c r="P72" s="67"/>
      <c r="Q72" s="67"/>
      <c r="R72" s="67"/>
      <c r="S72" s="67"/>
      <c r="T72" s="67"/>
      <c r="U72" s="77"/>
      <c r="V72" s="77"/>
      <c r="W72" s="77"/>
      <c r="X72" s="77"/>
    </row>
    <row r="73" spans="1:24" ht="12.75">
      <c r="A73" s="67"/>
      <c r="B73" s="73" t="s">
        <v>36</v>
      </c>
      <c r="C73" s="74">
        <v>30133</v>
      </c>
      <c r="D73" s="74">
        <v>22698.833333333332</v>
      </c>
      <c r="E73" s="74">
        <v>6738.666666666667</v>
      </c>
      <c r="F73" s="74">
        <v>1944.6666666666667</v>
      </c>
      <c r="G73" s="67">
        <v>61515.16666666666</v>
      </c>
      <c r="H73" s="67">
        <v>48.98466773776657</v>
      </c>
      <c r="I73" s="67">
        <v>36.8995721922236</v>
      </c>
      <c r="J73" s="67">
        <v>10.954480060472893</v>
      </c>
      <c r="K73" s="67">
        <v>3.1612800095369438</v>
      </c>
      <c r="M73" s="67"/>
      <c r="N73" s="67"/>
      <c r="O73" s="67"/>
      <c r="P73" s="67"/>
      <c r="Q73" s="67"/>
      <c r="R73" s="67"/>
      <c r="S73" s="67"/>
      <c r="T73" s="67"/>
      <c r="U73" s="77"/>
      <c r="V73" s="77"/>
      <c r="W73" s="77"/>
      <c r="X73" s="77"/>
    </row>
    <row r="74" spans="1:24" ht="12.75">
      <c r="A74" s="67"/>
      <c r="B74" s="73" t="s">
        <v>48</v>
      </c>
      <c r="C74" s="74">
        <v>64041.5</v>
      </c>
      <c r="D74" s="74">
        <v>38680.166666666664</v>
      </c>
      <c r="E74" s="74">
        <v>24679.666666666668</v>
      </c>
      <c r="F74" s="74">
        <v>3393.5</v>
      </c>
      <c r="G74" s="67">
        <v>130794.83333333333</v>
      </c>
      <c r="H74" s="67">
        <v>48.96332551362248</v>
      </c>
      <c r="I74" s="67">
        <v>29.573161019357286</v>
      </c>
      <c r="J74" s="67">
        <v>18.868992021856116</v>
      </c>
      <c r="K74" s="67">
        <v>2.5945214451641183</v>
      </c>
      <c r="M74" s="67"/>
      <c r="N74" s="67"/>
      <c r="O74" s="67"/>
      <c r="P74" s="67"/>
      <c r="Q74" s="67"/>
      <c r="R74" s="67"/>
      <c r="S74" s="67"/>
      <c r="T74" s="67"/>
      <c r="U74" s="77"/>
      <c r="V74" s="77"/>
      <c r="W74" s="77"/>
      <c r="X74" s="77"/>
    </row>
    <row r="75" spans="1:24" ht="12.75">
      <c r="A75" s="67"/>
      <c r="B75" s="73" t="s">
        <v>45</v>
      </c>
      <c r="C75" s="74">
        <v>15035</v>
      </c>
      <c r="D75" s="74">
        <v>13989.833333333334</v>
      </c>
      <c r="E75" s="74">
        <v>2471.8333333333335</v>
      </c>
      <c r="F75" s="74">
        <v>866.1666666666666</v>
      </c>
      <c r="G75" s="67">
        <v>32362.833333333336</v>
      </c>
      <c r="H75" s="67">
        <v>46.45761341456506</v>
      </c>
      <c r="I75" s="67">
        <v>43.22808571560998</v>
      </c>
      <c r="J75" s="67">
        <v>7.637876782523162</v>
      </c>
      <c r="K75" s="67">
        <v>2.6764240873017915</v>
      </c>
      <c r="M75" s="67"/>
      <c r="N75" s="67"/>
      <c r="O75" s="67"/>
      <c r="P75" s="67"/>
      <c r="Q75" s="67"/>
      <c r="R75" s="67"/>
      <c r="S75" s="67"/>
      <c r="T75" s="67"/>
      <c r="U75" s="77"/>
      <c r="V75" s="77"/>
      <c r="W75" s="77"/>
      <c r="X75" s="77"/>
    </row>
    <row r="76" spans="1:24" ht="12.75">
      <c r="A76" s="67"/>
      <c r="B76" s="73" t="s">
        <v>22</v>
      </c>
      <c r="C76" s="74">
        <v>159803.8</v>
      </c>
      <c r="D76" s="74">
        <v>137267.8</v>
      </c>
      <c r="E76" s="74">
        <v>63912.2</v>
      </c>
      <c r="F76" s="74">
        <v>2505.6</v>
      </c>
      <c r="G76" s="67">
        <v>363489.39999999997</v>
      </c>
      <c r="H76" s="67">
        <v>43.96381297501385</v>
      </c>
      <c r="I76" s="67">
        <v>37.763907283128475</v>
      </c>
      <c r="J76" s="67">
        <v>17.58296115375029</v>
      </c>
      <c r="K76" s="67">
        <v>0.6893185881073837</v>
      </c>
      <c r="M76" s="67"/>
      <c r="N76" s="67"/>
      <c r="O76" s="67"/>
      <c r="P76" s="67"/>
      <c r="Q76" s="67"/>
      <c r="R76" s="67"/>
      <c r="S76" s="67"/>
      <c r="T76" s="67"/>
      <c r="U76" s="77"/>
      <c r="V76" s="77"/>
      <c r="W76" s="77"/>
      <c r="X76" s="77"/>
    </row>
    <row r="77" spans="1:24" ht="12.75">
      <c r="A77" s="67"/>
      <c r="B77" s="73" t="s">
        <v>47</v>
      </c>
      <c r="C77" s="74">
        <v>70591.6</v>
      </c>
      <c r="D77" s="74">
        <v>29503.830769230768</v>
      </c>
      <c r="E77" s="74">
        <v>39890.276923076926</v>
      </c>
      <c r="F77" s="74">
        <v>28685.646153846155</v>
      </c>
      <c r="G77" s="67">
        <v>168671.35384615386</v>
      </c>
      <c r="H77" s="67">
        <v>41.85156423442656</v>
      </c>
      <c r="I77" s="67">
        <v>17.49190369109232</v>
      </c>
      <c r="J77" s="67">
        <v>23.649704596229828</v>
      </c>
      <c r="K77" s="67">
        <v>17.00682747825129</v>
      </c>
      <c r="M77" s="67"/>
      <c r="N77" s="67"/>
      <c r="O77" s="67"/>
      <c r="P77" s="67"/>
      <c r="Q77" s="67"/>
      <c r="R77" s="67"/>
      <c r="S77" s="67"/>
      <c r="T77" s="67"/>
      <c r="U77" s="77"/>
      <c r="V77" s="77"/>
      <c r="W77" s="77"/>
      <c r="X77" s="77"/>
    </row>
    <row r="78" spans="1:24" ht="12.75">
      <c r="A78" s="67"/>
      <c r="B78" s="73" t="s">
        <v>50</v>
      </c>
      <c r="C78" s="74">
        <v>16233</v>
      </c>
      <c r="D78" s="74">
        <v>16922.5</v>
      </c>
      <c r="E78" s="74">
        <v>3704.5</v>
      </c>
      <c r="F78" s="74">
        <v>1948.8333333333333</v>
      </c>
      <c r="G78" s="67">
        <v>38808.833333333336</v>
      </c>
      <c r="H78" s="67">
        <v>41.82810614421974</v>
      </c>
      <c r="I78" s="67">
        <v>43.60476352033257</v>
      </c>
      <c r="J78" s="67">
        <v>9.545507251356005</v>
      </c>
      <c r="K78" s="67">
        <v>5.021623084091679</v>
      </c>
      <c r="M78" s="67"/>
      <c r="N78" s="67"/>
      <c r="O78" s="67"/>
      <c r="P78" s="67"/>
      <c r="Q78" s="67"/>
      <c r="R78" s="67"/>
      <c r="S78" s="67"/>
      <c r="T78" s="67"/>
      <c r="U78" s="77"/>
      <c r="V78" s="77"/>
      <c r="W78" s="77"/>
      <c r="X78" s="77"/>
    </row>
    <row r="79" spans="1:24" ht="12.75">
      <c r="A79" s="67"/>
      <c r="B79" s="73" t="s">
        <v>25</v>
      </c>
      <c r="C79" s="74">
        <v>194906.83333333334</v>
      </c>
      <c r="D79" s="74">
        <v>199198.66666666666</v>
      </c>
      <c r="E79" s="74">
        <v>64170</v>
      </c>
      <c r="F79" s="74">
        <v>30036.666666666668</v>
      </c>
      <c r="G79" s="67">
        <v>488312.1666666667</v>
      </c>
      <c r="H79" s="67">
        <v>39.914392193791336</v>
      </c>
      <c r="I79" s="67">
        <v>40.79330401010555</v>
      </c>
      <c r="J79" s="67">
        <v>13.141183935276374</v>
      </c>
      <c r="K79" s="67">
        <v>6.151119860826732</v>
      </c>
      <c r="M79" s="67"/>
      <c r="N79" s="67"/>
      <c r="O79" s="67"/>
      <c r="P79" s="67"/>
      <c r="Q79" s="67"/>
      <c r="R79" s="67"/>
      <c r="S79" s="67"/>
      <c r="T79" s="67"/>
      <c r="U79" s="77"/>
      <c r="V79" s="77"/>
      <c r="W79" s="77"/>
      <c r="X79" s="77"/>
    </row>
    <row r="80" spans="1:24" ht="12.75">
      <c r="A80" s="67"/>
      <c r="B80" s="73" t="s">
        <v>40</v>
      </c>
      <c r="C80" s="74">
        <v>88684.33333333333</v>
      </c>
      <c r="D80" s="74">
        <v>42437.333333333336</v>
      </c>
      <c r="E80" s="74">
        <v>115989.16666666667</v>
      </c>
      <c r="F80" s="74">
        <v>3984.6666666666665</v>
      </c>
      <c r="G80" s="67">
        <v>251095.49999999997</v>
      </c>
      <c r="H80" s="67">
        <v>35.318965625960374</v>
      </c>
      <c r="I80" s="67">
        <v>16.900873704759082</v>
      </c>
      <c r="J80" s="67">
        <v>46.19324785456796</v>
      </c>
      <c r="K80" s="67">
        <v>1.586912814712596</v>
      </c>
      <c r="M80" s="67"/>
      <c r="N80" s="67"/>
      <c r="O80" s="67"/>
      <c r="P80" s="67"/>
      <c r="Q80" s="67"/>
      <c r="R80" s="67"/>
      <c r="S80" s="67"/>
      <c r="T80" s="67"/>
      <c r="U80" s="77"/>
      <c r="V80" s="77"/>
      <c r="W80" s="77"/>
      <c r="X80" s="77"/>
    </row>
    <row r="81" spans="1:24" ht="12.75">
      <c r="A81" s="67"/>
      <c r="B81" s="73" t="s">
        <v>24</v>
      </c>
      <c r="C81" s="74">
        <v>72697.66666666667</v>
      </c>
      <c r="D81" s="74">
        <v>113463</v>
      </c>
      <c r="E81" s="74">
        <v>26226</v>
      </c>
      <c r="F81" s="74">
        <v>1961</v>
      </c>
      <c r="G81" s="67">
        <v>214347.6666666667</v>
      </c>
      <c r="H81" s="67">
        <v>33.915772351149144</v>
      </c>
      <c r="I81" s="67">
        <v>52.93409616464218</v>
      </c>
      <c r="J81" s="67">
        <v>12.23526264962063</v>
      </c>
      <c r="K81" s="67">
        <v>0.9148688345880446</v>
      </c>
      <c r="M81" s="67"/>
      <c r="N81" s="67"/>
      <c r="O81" s="67"/>
      <c r="P81" s="67"/>
      <c r="Q81" s="67"/>
      <c r="R81" s="67"/>
      <c r="S81" s="67"/>
      <c r="T81" s="67"/>
      <c r="U81" s="77"/>
      <c r="V81" s="77"/>
      <c r="W81" s="77"/>
      <c r="X81" s="77"/>
    </row>
    <row r="82" spans="1:24" ht="12.75">
      <c r="A82" s="67"/>
      <c r="B82" s="73" t="s">
        <v>39</v>
      </c>
      <c r="C82" s="74">
        <v>18657.666666666668</v>
      </c>
      <c r="D82" s="74">
        <v>3389.5</v>
      </c>
      <c r="E82" s="74">
        <v>39871.666666666664</v>
      </c>
      <c r="F82" s="74">
        <v>873.1666666666666</v>
      </c>
      <c r="G82" s="67">
        <v>62791.99999999999</v>
      </c>
      <c r="H82" s="67">
        <v>29.713445449526482</v>
      </c>
      <c r="I82" s="67">
        <v>5.397980634475729</v>
      </c>
      <c r="J82" s="67">
        <v>63.498003992015974</v>
      </c>
      <c r="K82" s="67">
        <v>1.3905699239818237</v>
      </c>
      <c r="M82" s="67"/>
      <c r="N82" s="67"/>
      <c r="O82" s="67"/>
      <c r="P82" s="67"/>
      <c r="Q82" s="67"/>
      <c r="R82" s="67"/>
      <c r="S82" s="67"/>
      <c r="T82" s="67"/>
      <c r="U82" s="77"/>
      <c r="V82" s="77"/>
      <c r="W82" s="77"/>
      <c r="X82" s="77"/>
    </row>
    <row r="83" spans="1:24" ht="12.75">
      <c r="A83" s="67"/>
      <c r="B83" s="73" t="s">
        <v>34</v>
      </c>
      <c r="C83" s="74">
        <v>10804.5</v>
      </c>
      <c r="D83" s="74">
        <v>19292.666666666668</v>
      </c>
      <c r="E83" s="74">
        <v>5745.333333333333</v>
      </c>
      <c r="F83" s="74">
        <v>630.5</v>
      </c>
      <c r="G83" s="67">
        <v>36473</v>
      </c>
      <c r="H83" s="67">
        <v>29.623282976448333</v>
      </c>
      <c r="I83" s="67">
        <v>52.89574936711175</v>
      </c>
      <c r="J83" s="67">
        <v>15.752291649530703</v>
      </c>
      <c r="K83" s="67">
        <v>1.7286760069092206</v>
      </c>
      <c r="M83" s="67"/>
      <c r="N83" s="67"/>
      <c r="O83" s="67"/>
      <c r="P83" s="67"/>
      <c r="Q83" s="67"/>
      <c r="R83" s="67"/>
      <c r="S83" s="67"/>
      <c r="T83" s="67"/>
      <c r="U83" s="77"/>
      <c r="V83" s="77"/>
      <c r="W83" s="77"/>
      <c r="X83" s="77"/>
    </row>
    <row r="84" spans="1:24" ht="12.75">
      <c r="A84" s="67"/>
      <c r="B84" s="73" t="s">
        <v>32</v>
      </c>
      <c r="C84" s="74">
        <v>600.5</v>
      </c>
      <c r="D84" s="74">
        <v>1383.1666666666667</v>
      </c>
      <c r="E84" s="74">
        <v>155.33333333333334</v>
      </c>
      <c r="F84" s="74">
        <v>35.666666666666664</v>
      </c>
      <c r="G84" s="67">
        <v>2174.6666666666665</v>
      </c>
      <c r="H84" s="67">
        <v>27.613427345187002</v>
      </c>
      <c r="I84" s="67">
        <v>63.6036174126303</v>
      </c>
      <c r="J84" s="67">
        <v>7.142857142857144</v>
      </c>
      <c r="K84" s="67">
        <v>1.6400980993255672</v>
      </c>
      <c r="M84" s="67"/>
      <c r="N84" s="67"/>
      <c r="O84" s="67"/>
      <c r="P84" s="67"/>
      <c r="Q84" s="67"/>
      <c r="R84" s="67"/>
      <c r="S84" s="67"/>
      <c r="T84" s="67"/>
      <c r="U84" s="77"/>
      <c r="V84" s="77"/>
      <c r="W84" s="77"/>
      <c r="X84" s="77"/>
    </row>
    <row r="85" spans="1:24" ht="12.75">
      <c r="A85" s="67"/>
      <c r="B85" s="73" t="s">
        <v>37</v>
      </c>
      <c r="C85" s="74">
        <v>3582.6666666666665</v>
      </c>
      <c r="D85" s="74">
        <v>8140.5</v>
      </c>
      <c r="E85" s="74">
        <v>1739.5</v>
      </c>
      <c r="F85" s="74">
        <v>327.5</v>
      </c>
      <c r="G85" s="67">
        <v>13790.166666666666</v>
      </c>
      <c r="H85" s="67">
        <v>25.97986487956394</v>
      </c>
      <c r="I85" s="67">
        <v>59.03119372499729</v>
      </c>
      <c r="J85" s="67">
        <v>12.614060743766695</v>
      </c>
      <c r="K85" s="67">
        <v>2.3748806516720853</v>
      </c>
      <c r="M85" s="67"/>
      <c r="N85" s="67"/>
      <c r="O85" s="67"/>
      <c r="P85" s="67"/>
      <c r="Q85" s="67"/>
      <c r="R85" s="67"/>
      <c r="S85" s="67"/>
      <c r="T85" s="67"/>
      <c r="U85" s="77"/>
      <c r="V85" s="77"/>
      <c r="W85" s="77"/>
      <c r="X85" s="77"/>
    </row>
    <row r="86" spans="1:24" ht="12.75">
      <c r="A86" s="67"/>
      <c r="B86" s="73" t="s">
        <v>42</v>
      </c>
      <c r="C86" s="74">
        <v>63212.666666666664</v>
      </c>
      <c r="D86" s="74">
        <v>68142.33333333333</v>
      </c>
      <c r="E86" s="74">
        <v>129591.66666666667</v>
      </c>
      <c r="F86" s="74">
        <v>3653.8333333333335</v>
      </c>
      <c r="G86" s="67">
        <v>264600.5</v>
      </c>
      <c r="H86" s="67">
        <v>23.88985155608801</v>
      </c>
      <c r="I86" s="67">
        <v>25.75291177958217</v>
      </c>
      <c r="J86" s="67">
        <v>48.97634988092111</v>
      </c>
      <c r="K86" s="67">
        <v>1.3808867834086986</v>
      </c>
      <c r="M86" s="67"/>
      <c r="N86" s="67"/>
      <c r="O86" s="67"/>
      <c r="P86" s="67"/>
      <c r="Q86" s="67"/>
      <c r="R86" s="67"/>
      <c r="S86" s="67"/>
      <c r="T86" s="67"/>
      <c r="U86" s="77"/>
      <c r="V86" s="77"/>
      <c r="W86" s="77"/>
      <c r="X86" s="77"/>
    </row>
    <row r="87" spans="1:24" ht="12.75">
      <c r="A87" s="67"/>
      <c r="B87" s="73" t="s">
        <v>26</v>
      </c>
      <c r="C87" s="74">
        <v>1753.6666666666667</v>
      </c>
      <c r="D87" s="74">
        <v>5788.333333333333</v>
      </c>
      <c r="E87" s="74">
        <v>277.6666666666667</v>
      </c>
      <c r="F87" s="74">
        <v>0</v>
      </c>
      <c r="G87" s="67">
        <v>7819.666666666667</v>
      </c>
      <c r="H87" s="67">
        <v>22.426360884948206</v>
      </c>
      <c r="I87" s="67">
        <v>74.02276311863251</v>
      </c>
      <c r="J87" s="67">
        <v>3.5508759964192853</v>
      </c>
      <c r="K87" s="67">
        <v>0</v>
      </c>
      <c r="M87" s="67"/>
      <c r="N87" s="67"/>
      <c r="O87" s="67"/>
      <c r="P87" s="67"/>
      <c r="Q87" s="67"/>
      <c r="R87" s="67"/>
      <c r="S87" s="67"/>
      <c r="T87" s="67"/>
      <c r="U87" s="77"/>
      <c r="V87" s="77"/>
      <c r="W87" s="77"/>
      <c r="X87" s="77"/>
    </row>
    <row r="88" spans="1:24" ht="12.75">
      <c r="A88" s="67"/>
      <c r="B88" s="73" t="s">
        <v>43</v>
      </c>
      <c r="C88" s="74">
        <v>218.16666666666666</v>
      </c>
      <c r="D88" s="74">
        <v>318</v>
      </c>
      <c r="E88" s="74">
        <v>610.5</v>
      </c>
      <c r="F88" s="74">
        <v>12.166666666666666</v>
      </c>
      <c r="G88" s="67">
        <v>1158.8333333333333</v>
      </c>
      <c r="H88" s="67">
        <v>18.82640586797066</v>
      </c>
      <c r="I88" s="67">
        <v>27.441392204803684</v>
      </c>
      <c r="J88" s="67">
        <v>52.68229541205236</v>
      </c>
      <c r="K88" s="67">
        <v>1.0499065151733065</v>
      </c>
      <c r="M88" s="67"/>
      <c r="N88" s="67"/>
      <c r="O88" s="67"/>
      <c r="P88" s="67"/>
      <c r="Q88" s="67"/>
      <c r="R88" s="67"/>
      <c r="S88" s="67"/>
      <c r="T88" s="67"/>
      <c r="U88" s="77"/>
      <c r="V88" s="77"/>
      <c r="W88" s="77"/>
      <c r="X88" s="77"/>
    </row>
    <row r="89" spans="1:24" ht="12.75">
      <c r="A89" s="67"/>
      <c r="B89" s="73" t="s">
        <v>30</v>
      </c>
      <c r="C89" s="74">
        <v>4799</v>
      </c>
      <c r="D89" s="74">
        <v>13381</v>
      </c>
      <c r="E89" s="74">
        <v>6083.666666666667</v>
      </c>
      <c r="F89" s="74">
        <v>1777.8333333333333</v>
      </c>
      <c r="G89" s="67">
        <v>26041.5</v>
      </c>
      <c r="H89" s="67">
        <v>18.42827794097882</v>
      </c>
      <c r="I89" s="67">
        <v>51.38336885356066</v>
      </c>
      <c r="J89" s="67">
        <v>23.361429513148884</v>
      </c>
      <c r="K89" s="67">
        <v>6.82692369231163</v>
      </c>
      <c r="M89" s="67"/>
      <c r="N89" s="67"/>
      <c r="O89" s="67"/>
      <c r="P89" s="67"/>
      <c r="Q89" s="67"/>
      <c r="R89" s="67"/>
      <c r="S89" s="67"/>
      <c r="T89" s="67"/>
      <c r="U89" s="77"/>
      <c r="V89" s="77"/>
      <c r="W89" s="77"/>
      <c r="X89" s="77"/>
    </row>
    <row r="90" spans="1:24" ht="12.75">
      <c r="A90" s="67"/>
      <c r="B90" s="73" t="s">
        <v>21</v>
      </c>
      <c r="C90" s="74">
        <v>5298.833333333333</v>
      </c>
      <c r="D90" s="74">
        <v>40272.166666666664</v>
      </c>
      <c r="E90" s="74">
        <v>9984.666666666666</v>
      </c>
      <c r="F90" s="74">
        <v>636</v>
      </c>
      <c r="G90" s="67">
        <v>56191.666666666664</v>
      </c>
      <c r="H90" s="67">
        <v>9.429927332048049</v>
      </c>
      <c r="I90" s="67">
        <v>71.66928666765534</v>
      </c>
      <c r="J90" s="67">
        <v>17.768945573187008</v>
      </c>
      <c r="K90" s="67">
        <v>1.1318404271095952</v>
      </c>
      <c r="M90" s="67"/>
      <c r="N90" s="67"/>
      <c r="O90" s="67"/>
      <c r="P90" s="67"/>
      <c r="Q90" s="67"/>
      <c r="R90" s="67"/>
      <c r="S90" s="67"/>
      <c r="T90" s="67"/>
      <c r="U90" s="77"/>
      <c r="V90" s="77"/>
      <c r="W90" s="77"/>
      <c r="X90" s="77"/>
    </row>
    <row r="91" spans="1:24" ht="12.75">
      <c r="A91" s="67"/>
      <c r="B91" s="73" t="s">
        <v>38</v>
      </c>
      <c r="C91" s="74">
        <v>7748.4</v>
      </c>
      <c r="D91" s="74">
        <v>77259.6</v>
      </c>
      <c r="E91" s="74">
        <v>630.8</v>
      </c>
      <c r="F91" s="74">
        <v>0</v>
      </c>
      <c r="G91" s="67">
        <v>85638.8</v>
      </c>
      <c r="H91" s="67">
        <v>9.047768067744993</v>
      </c>
      <c r="I91" s="67">
        <v>90.21564991569242</v>
      </c>
      <c r="J91" s="67">
        <v>0.736582016562586</v>
      </c>
      <c r="K91" s="67">
        <v>0</v>
      </c>
      <c r="M91" s="67"/>
      <c r="N91" s="67"/>
      <c r="O91" s="67"/>
      <c r="P91" s="67"/>
      <c r="Q91" s="67"/>
      <c r="R91" s="67"/>
      <c r="S91" s="67"/>
      <c r="T91" s="67"/>
      <c r="U91" s="77"/>
      <c r="V91" s="77"/>
      <c r="W91" s="77"/>
      <c r="X91" s="77"/>
    </row>
    <row r="92" spans="1:24" ht="12.75">
      <c r="A92" s="67"/>
      <c r="B92" s="73" t="s">
        <v>46</v>
      </c>
      <c r="C92" s="74">
        <v>0</v>
      </c>
      <c r="D92" s="74">
        <v>183.16666666666666</v>
      </c>
      <c r="E92" s="74">
        <v>84.83333333333333</v>
      </c>
      <c r="F92" s="74">
        <v>0</v>
      </c>
      <c r="G92" s="67">
        <v>268</v>
      </c>
      <c r="H92" s="67">
        <v>0</v>
      </c>
      <c r="I92" s="67">
        <v>68.3457711442786</v>
      </c>
      <c r="J92" s="67">
        <v>31.65422885572139</v>
      </c>
      <c r="K92" s="67">
        <v>0</v>
      </c>
      <c r="M92" s="67"/>
      <c r="N92" s="67"/>
      <c r="O92" s="67"/>
      <c r="P92" s="67"/>
      <c r="Q92" s="67"/>
      <c r="R92" s="67"/>
      <c r="S92" s="67"/>
      <c r="T92" s="67"/>
      <c r="U92" s="77"/>
      <c r="V92" s="77"/>
      <c r="W92" s="77"/>
      <c r="X92" s="77"/>
    </row>
    <row r="93" spans="1:24" ht="12.75">
      <c r="A93" s="67"/>
      <c r="B93" s="73"/>
      <c r="C93" s="74"/>
      <c r="D93" s="74"/>
      <c r="E93" s="74"/>
      <c r="F93" s="74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S93" s="67"/>
      <c r="T93" s="67"/>
      <c r="U93" s="77"/>
      <c r="V93" s="77"/>
      <c r="W93" s="77"/>
      <c r="X93" s="77"/>
    </row>
    <row r="94" spans="1:24" ht="12.75">
      <c r="A94" s="67"/>
      <c r="B94" s="73" t="s">
        <v>31</v>
      </c>
      <c r="C94" s="74">
        <v>3384.3333333333335</v>
      </c>
      <c r="D94" s="74">
        <v>8892</v>
      </c>
      <c r="E94" s="74">
        <v>325</v>
      </c>
      <c r="F94" s="74">
        <v>229.5</v>
      </c>
      <c r="G94" s="67">
        <v>12830.833333333334</v>
      </c>
      <c r="H94" s="67">
        <v>26.376566863674743</v>
      </c>
      <c r="I94" s="67">
        <v>69.30181204130675</v>
      </c>
      <c r="J94" s="67">
        <v>2.53296096642203</v>
      </c>
      <c r="K94" s="67">
        <v>1.7886601285964798</v>
      </c>
      <c r="M94" s="67"/>
      <c r="N94" s="67"/>
      <c r="O94" s="67"/>
      <c r="P94" s="67"/>
      <c r="Q94" s="67"/>
      <c r="R94" s="67"/>
      <c r="S94" s="67"/>
      <c r="T94" s="67"/>
      <c r="U94" s="77"/>
      <c r="V94" s="77"/>
      <c r="W94" s="77"/>
      <c r="X94" s="77"/>
    </row>
    <row r="95" spans="1:24" ht="12.75">
      <c r="A95" s="67"/>
      <c r="B95" s="73" t="s">
        <v>51</v>
      </c>
      <c r="C95" s="74">
        <v>3175.6</v>
      </c>
      <c r="D95" s="74">
        <v>20046.8</v>
      </c>
      <c r="E95" s="74">
        <v>1533</v>
      </c>
      <c r="F95" s="74">
        <v>27.4</v>
      </c>
      <c r="G95" s="67">
        <v>24782.8</v>
      </c>
      <c r="H95" s="67">
        <v>12.813725648433591</v>
      </c>
      <c r="I95" s="67">
        <v>80.88997207740853</v>
      </c>
      <c r="J95" s="67">
        <v>6.185741724098972</v>
      </c>
      <c r="K95" s="67">
        <v>0.11056055005891183</v>
      </c>
      <c r="M95" s="67"/>
      <c r="N95" s="67"/>
      <c r="O95" s="67"/>
      <c r="P95" s="67"/>
      <c r="Q95" s="67"/>
      <c r="R95" s="67"/>
      <c r="S95" s="67"/>
      <c r="T95" s="67"/>
      <c r="U95" s="77"/>
      <c r="V95" s="77"/>
      <c r="W95" s="77"/>
      <c r="X95" s="77"/>
    </row>
    <row r="96" spans="1:20" ht="12.75">
      <c r="A96" s="67"/>
      <c r="M96" s="67"/>
      <c r="N96" s="67"/>
      <c r="O96" s="67"/>
      <c r="P96" s="67"/>
      <c r="Q96" s="67"/>
      <c r="R96" s="67"/>
      <c r="S96" s="67"/>
      <c r="T96" s="67"/>
    </row>
    <row r="97" spans="1:17" ht="12.75">
      <c r="A97" s="67"/>
      <c r="M97" s="67"/>
      <c r="N97" s="67"/>
      <c r="O97" s="67"/>
      <c r="P97" s="67"/>
      <c r="Q97" s="67"/>
    </row>
    <row r="98" spans="1:17" ht="12.75">
      <c r="A98" s="67"/>
      <c r="M98" s="67"/>
      <c r="N98" s="67"/>
      <c r="O98" s="67"/>
      <c r="P98" s="67"/>
      <c r="Q98" s="67"/>
    </row>
    <row r="99" spans="13:17" ht="12.75">
      <c r="M99" s="67"/>
      <c r="N99" s="67"/>
      <c r="O99" s="67"/>
      <c r="P99" s="67"/>
      <c r="Q99" s="67"/>
    </row>
    <row r="100" spans="13:17" ht="12.75">
      <c r="M100" s="67"/>
      <c r="N100" s="67"/>
      <c r="O100" s="67"/>
      <c r="P100" s="67"/>
      <c r="Q100" s="67"/>
    </row>
  </sheetData>
  <mergeCells count="1">
    <mergeCell ref="B34:L34"/>
  </mergeCells>
  <conditionalFormatting sqref="I63:I95">
    <cfRule type="cellIs" priority="2" dxfId="0" operator="greaterThan">
      <formula>49.9</formula>
    </cfRule>
  </conditionalFormatting>
  <conditionalFormatting sqref="H63:H95">
    <cfRule type="cellIs" priority="1" dxfId="0" operator="greaterThan">
      <formula>49.9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L53"/>
  <sheetViews>
    <sheetView showGridLines="0" workbookViewId="0" topLeftCell="A13"/>
  </sheetViews>
  <sheetFormatPr defaultColWidth="8.8515625" defaultRowHeight="12.75"/>
  <cols>
    <col min="1" max="1" width="8.8515625" style="78" customWidth="1"/>
    <col min="2" max="2" width="33.28125" style="78" customWidth="1"/>
    <col min="3" max="3" width="10.421875" style="78" bestFit="1" customWidth="1"/>
    <col min="4" max="14" width="11.00390625" style="78" bestFit="1" customWidth="1"/>
    <col min="15" max="16" width="9.8515625" style="78" bestFit="1" customWidth="1"/>
    <col min="17" max="20" width="8.8515625" style="78" customWidth="1"/>
    <col min="21" max="33" width="11.00390625" style="78" customWidth="1"/>
    <col min="34" max="16384" width="8.8515625" style="78" customWidth="1"/>
  </cols>
  <sheetData>
    <row r="1" ht="12.75" customHeight="1"/>
    <row r="2" ht="12.75" customHeight="1"/>
    <row r="3" spans="1:12" s="66" customFormat="1" ht="12.75" customHeight="1">
      <c r="A3" s="14"/>
      <c r="B3" s="38" t="s">
        <v>118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="66" customFormat="1" ht="12.75" customHeight="1">
      <c r="B4" s="66" t="s">
        <v>78</v>
      </c>
    </row>
    <row r="5" ht="12.75" customHeight="1"/>
    <row r="6" ht="12.75" customHeight="1"/>
    <row r="36" spans="17:38" s="66" customFormat="1" ht="12.75">
      <c r="Q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8" ht="12.75">
      <c r="B38" s="87" t="s">
        <v>166</v>
      </c>
    </row>
    <row r="39" ht="12.75">
      <c r="B39" s="70" t="s">
        <v>14</v>
      </c>
    </row>
    <row r="40" spans="2:14" ht="12.75">
      <c r="B40" s="4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2.75">
      <c r="B41" s="4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3" spans="2:16" ht="12.75">
      <c r="B43" s="79"/>
      <c r="C43" s="79" t="s">
        <v>56</v>
      </c>
      <c r="D43" s="79" t="s">
        <v>57</v>
      </c>
      <c r="E43" s="79" t="s">
        <v>58</v>
      </c>
      <c r="F43" s="79" t="s">
        <v>59</v>
      </c>
      <c r="G43" s="79" t="s">
        <v>60</v>
      </c>
      <c r="H43" s="79" t="s">
        <v>61</v>
      </c>
      <c r="I43" s="79" t="s">
        <v>62</v>
      </c>
      <c r="J43" s="79" t="s">
        <v>63</v>
      </c>
      <c r="K43" s="79" t="s">
        <v>64</v>
      </c>
      <c r="L43" s="79" t="s">
        <v>65</v>
      </c>
      <c r="M43" s="79" t="s">
        <v>66</v>
      </c>
      <c r="N43" s="79" t="s">
        <v>67</v>
      </c>
      <c r="O43" s="79" t="s">
        <v>84</v>
      </c>
      <c r="P43" s="79" t="s">
        <v>85</v>
      </c>
    </row>
    <row r="44" spans="2:16" ht="12.75">
      <c r="B44" s="79" t="s">
        <v>68</v>
      </c>
      <c r="C44" s="111">
        <v>26925263</v>
      </c>
      <c r="D44" s="111">
        <v>26380006</v>
      </c>
      <c r="E44" s="111">
        <v>25906074</v>
      </c>
      <c r="F44" s="111">
        <v>25322895</v>
      </c>
      <c r="G44" s="111">
        <v>25578931</v>
      </c>
      <c r="H44" s="111">
        <v>24910655</v>
      </c>
      <c r="I44" s="111">
        <v>24730324</v>
      </c>
      <c r="J44" s="111">
        <v>24810245</v>
      </c>
      <c r="K44" s="111">
        <v>24729807</v>
      </c>
      <c r="L44" s="111">
        <v>23481159</v>
      </c>
      <c r="M44" s="111">
        <v>23785347</v>
      </c>
      <c r="N44" s="111">
        <v>24101705</v>
      </c>
      <c r="O44" s="111">
        <v>23636095</v>
      </c>
      <c r="P44" s="111">
        <v>24059407</v>
      </c>
    </row>
    <row r="45" spans="2:16" ht="12.75">
      <c r="B45" s="79" t="s">
        <v>69</v>
      </c>
      <c r="C45" s="111">
        <v>14937496</v>
      </c>
      <c r="D45" s="111">
        <v>14866795</v>
      </c>
      <c r="E45" s="111">
        <v>14769625</v>
      </c>
      <c r="F45" s="111">
        <v>13191435</v>
      </c>
      <c r="G45" s="111">
        <v>15547797</v>
      </c>
      <c r="H45" s="111">
        <v>14755500</v>
      </c>
      <c r="I45" s="111">
        <v>14152446</v>
      </c>
      <c r="J45" s="111">
        <v>14184109</v>
      </c>
      <c r="K45" s="111">
        <v>15109972</v>
      </c>
      <c r="L45" s="111">
        <v>14858168</v>
      </c>
      <c r="M45" s="111">
        <v>14681859</v>
      </c>
      <c r="N45" s="111">
        <v>14950734</v>
      </c>
      <c r="O45" s="111">
        <v>14309995</v>
      </c>
      <c r="P45" s="111">
        <v>14904837</v>
      </c>
    </row>
    <row r="46" spans="2:16" ht="12.75">
      <c r="B46" s="79" t="s">
        <v>121</v>
      </c>
      <c r="C46" s="80">
        <v>11987767</v>
      </c>
      <c r="D46" s="80">
        <v>11513211</v>
      </c>
      <c r="E46" s="80">
        <v>11136449</v>
      </c>
      <c r="F46" s="80">
        <v>12131460</v>
      </c>
      <c r="G46" s="80">
        <v>10031134</v>
      </c>
      <c r="H46" s="80">
        <v>10155155</v>
      </c>
      <c r="I46" s="80">
        <v>10577878</v>
      </c>
      <c r="J46" s="80">
        <v>10626136</v>
      </c>
      <c r="K46" s="80">
        <v>9619835</v>
      </c>
      <c r="L46" s="80">
        <v>8622991</v>
      </c>
      <c r="M46" s="80">
        <v>9103488</v>
      </c>
      <c r="N46" s="80">
        <v>9150971</v>
      </c>
      <c r="O46" s="80">
        <v>9326100</v>
      </c>
      <c r="P46" s="80">
        <v>9154570</v>
      </c>
    </row>
    <row r="47" spans="2:16" ht="12.75">
      <c r="B47" s="79" t="s">
        <v>122</v>
      </c>
      <c r="C47" s="43">
        <v>100</v>
      </c>
      <c r="D47" s="81">
        <v>96.0413311336465</v>
      </c>
      <c r="E47" s="81">
        <v>92.89844388867418</v>
      </c>
      <c r="F47" s="81">
        <v>101.19866360432265</v>
      </c>
      <c r="G47" s="81">
        <v>83.6780861690088</v>
      </c>
      <c r="H47" s="81">
        <v>84.71264915309081</v>
      </c>
      <c r="I47" s="81">
        <v>88.23893557490732</v>
      </c>
      <c r="J47" s="81">
        <v>88.64149595166472</v>
      </c>
      <c r="K47" s="81">
        <v>80.24709689469273</v>
      </c>
      <c r="L47" s="81">
        <v>71.93158659156455</v>
      </c>
      <c r="M47" s="81">
        <v>75.9398143123736</v>
      </c>
      <c r="N47" s="81">
        <v>76.33590976534663</v>
      </c>
      <c r="O47" s="81">
        <v>77.79680736203832</v>
      </c>
      <c r="P47" s="81">
        <v>76.3659320372176</v>
      </c>
    </row>
    <row r="48" spans="2:16" ht="12.75">
      <c r="B48" s="79" t="s">
        <v>123</v>
      </c>
      <c r="C48" s="82">
        <v>0.554776233754894</v>
      </c>
      <c r="D48" s="82">
        <v>0.5635629878173644</v>
      </c>
      <c r="E48" s="82">
        <v>0.5701220879705663</v>
      </c>
      <c r="F48" s="82">
        <v>0.5209291828600165</v>
      </c>
      <c r="G48" s="82">
        <v>0.607836074150245</v>
      </c>
      <c r="H48" s="82">
        <v>0.592336893590313</v>
      </c>
      <c r="I48" s="82">
        <v>0.5722709496244368</v>
      </c>
      <c r="J48" s="82">
        <v>0.5717037054652221</v>
      </c>
      <c r="K48" s="82">
        <v>0.6110024231082758</v>
      </c>
      <c r="L48" s="82">
        <v>0.6327697878967559</v>
      </c>
      <c r="M48" s="82">
        <v>0.6172648647925969</v>
      </c>
      <c r="N48" s="82">
        <v>0.6203185210340928</v>
      </c>
      <c r="O48" s="82">
        <v>0.60542974632654</v>
      </c>
      <c r="P48" s="82">
        <v>0.6195014282770976</v>
      </c>
    </row>
    <row r="49" spans="2:16" ht="12.75">
      <c r="B49" s="79" t="s">
        <v>124</v>
      </c>
      <c r="C49" s="83">
        <v>100</v>
      </c>
      <c r="D49" s="83">
        <v>101.58383750561896</v>
      </c>
      <c r="E49" s="83">
        <v>102.76613403422256</v>
      </c>
      <c r="F49" s="83">
        <v>93.89897244411672</v>
      </c>
      <c r="G49" s="83">
        <v>109.56418771514883</v>
      </c>
      <c r="H49" s="83">
        <v>106.7704161696324</v>
      </c>
      <c r="I49" s="83">
        <v>103.15347248225346</v>
      </c>
      <c r="J49" s="83">
        <v>103.05122510309387</v>
      </c>
      <c r="K49" s="83">
        <v>110.13493115464335</v>
      </c>
      <c r="L49" s="83">
        <v>114.0585608027903</v>
      </c>
      <c r="M49" s="83">
        <v>111.2637541472822</v>
      </c>
      <c r="N49" s="83">
        <v>111.81418440288775</v>
      </c>
      <c r="O49" s="83">
        <v>109.13044025494885</v>
      </c>
      <c r="P49" s="83">
        <v>111.66690110066969</v>
      </c>
    </row>
    <row r="52" spans="1:14" ht="12.75">
      <c r="A52" s="78" t="s">
        <v>110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4:14" ht="12.75"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J53"/>
  <sheetViews>
    <sheetView showGridLines="0" workbookViewId="0" topLeftCell="A7"/>
  </sheetViews>
  <sheetFormatPr defaultColWidth="8.8515625" defaultRowHeight="12.75"/>
  <cols>
    <col min="1" max="1" width="8.8515625" style="78" customWidth="1"/>
    <col min="2" max="2" width="42.421875" style="78" customWidth="1"/>
    <col min="3" max="3" width="9.421875" style="78" bestFit="1" customWidth="1"/>
    <col min="4" max="4" width="11.28125" style="78" bestFit="1" customWidth="1"/>
    <col min="5" max="14" width="9.421875" style="78" bestFit="1" customWidth="1"/>
    <col min="15" max="16384" width="8.8515625" style="78" customWidth="1"/>
  </cols>
  <sheetData>
    <row r="3" spans="1:12" s="66" customFormat="1" ht="12.75" customHeight="1">
      <c r="A3" s="14"/>
      <c r="B3" s="38" t="s">
        <v>119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="66" customFormat="1" ht="12.75" customHeight="1">
      <c r="B4" s="66" t="s">
        <v>78</v>
      </c>
    </row>
    <row r="36" spans="19:36" s="66" customFormat="1" ht="12.75"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8" ht="12.75">
      <c r="B38" s="87" t="s">
        <v>166</v>
      </c>
    </row>
    <row r="39" ht="12.75">
      <c r="B39" s="70" t="s">
        <v>14</v>
      </c>
    </row>
    <row r="44" spans="2:16" ht="12.75">
      <c r="B44" s="79"/>
      <c r="C44" s="79" t="s">
        <v>56</v>
      </c>
      <c r="D44" s="79" t="s">
        <v>57</v>
      </c>
      <c r="E44" s="79" t="s">
        <v>58</v>
      </c>
      <c r="F44" s="79" t="s">
        <v>59</v>
      </c>
      <c r="G44" s="79" t="s">
        <v>60</v>
      </c>
      <c r="H44" s="79" t="s">
        <v>61</v>
      </c>
      <c r="I44" s="79" t="s">
        <v>62</v>
      </c>
      <c r="J44" s="79" t="s">
        <v>63</v>
      </c>
      <c r="K44" s="79" t="s">
        <v>64</v>
      </c>
      <c r="L44" s="79" t="s">
        <v>65</v>
      </c>
      <c r="M44" s="79" t="s">
        <v>66</v>
      </c>
      <c r="N44" s="79" t="s">
        <v>67</v>
      </c>
      <c r="O44" s="79" t="s">
        <v>84</v>
      </c>
      <c r="P44" s="79" t="s">
        <v>85</v>
      </c>
    </row>
    <row r="45" spans="2:16" ht="12.75">
      <c r="B45" s="79" t="s">
        <v>71</v>
      </c>
      <c r="C45" s="42">
        <v>3704587</v>
      </c>
      <c r="D45" s="42">
        <v>3569929</v>
      </c>
      <c r="E45" s="42">
        <v>3529387</v>
      </c>
      <c r="F45" s="42">
        <v>3519551</v>
      </c>
      <c r="G45" s="42">
        <v>3482254</v>
      </c>
      <c r="H45" s="42">
        <v>3392792</v>
      </c>
      <c r="I45" s="42">
        <v>3310995</v>
      </c>
      <c r="J45" s="42">
        <v>3312438</v>
      </c>
      <c r="K45" s="42">
        <v>3121947</v>
      </c>
      <c r="L45" s="42">
        <v>2759973</v>
      </c>
      <c r="M45" s="42">
        <v>2920239</v>
      </c>
      <c r="N45" s="42">
        <v>2958966</v>
      </c>
      <c r="O45" s="78">
        <v>2906507</v>
      </c>
      <c r="P45" s="78">
        <v>2995998</v>
      </c>
    </row>
    <row r="46" spans="2:16" ht="12.75">
      <c r="B46" s="79" t="s">
        <v>72</v>
      </c>
      <c r="C46" s="42">
        <v>2605466</v>
      </c>
      <c r="D46" s="42">
        <v>2605895</v>
      </c>
      <c r="E46" s="42">
        <v>2592908</v>
      </c>
      <c r="F46" s="42">
        <v>2358751</v>
      </c>
      <c r="G46" s="42">
        <v>2802014</v>
      </c>
      <c r="H46" s="42">
        <v>2618628</v>
      </c>
      <c r="I46" s="42">
        <v>2508499</v>
      </c>
      <c r="J46" s="42">
        <v>2522945</v>
      </c>
      <c r="K46" s="42">
        <v>2709821</v>
      </c>
      <c r="L46" s="42">
        <v>2649856</v>
      </c>
      <c r="M46" s="42">
        <v>2594764</v>
      </c>
      <c r="N46" s="42">
        <v>2665617</v>
      </c>
      <c r="O46" s="78">
        <v>2573192</v>
      </c>
      <c r="P46" s="78">
        <v>2674534</v>
      </c>
    </row>
    <row r="47" spans="2:16" ht="12.75">
      <c r="B47" s="44" t="s">
        <v>125</v>
      </c>
      <c r="C47" s="80">
        <v>1099121</v>
      </c>
      <c r="D47" s="80">
        <v>964034</v>
      </c>
      <c r="E47" s="80">
        <v>936479</v>
      </c>
      <c r="F47" s="80">
        <v>1160800</v>
      </c>
      <c r="G47" s="80">
        <v>680240</v>
      </c>
      <c r="H47" s="80">
        <v>774164</v>
      </c>
      <c r="I47" s="80">
        <v>802496</v>
      </c>
      <c r="J47" s="80">
        <v>789493</v>
      </c>
      <c r="K47" s="80">
        <v>412126</v>
      </c>
      <c r="L47" s="80">
        <v>110117</v>
      </c>
      <c r="M47" s="80">
        <v>325475</v>
      </c>
      <c r="N47" s="80">
        <v>293349</v>
      </c>
      <c r="O47" s="80">
        <v>333315</v>
      </c>
      <c r="P47" s="80">
        <v>321464</v>
      </c>
    </row>
    <row r="48" spans="2:16" ht="12.75">
      <c r="B48" s="44" t="s">
        <v>120</v>
      </c>
      <c r="C48" s="84">
        <v>100</v>
      </c>
      <c r="D48" s="84">
        <v>87.70954244346164</v>
      </c>
      <c r="E48" s="84">
        <v>85.20253911989671</v>
      </c>
      <c r="F48" s="84">
        <v>105.61166604950684</v>
      </c>
      <c r="G48" s="84">
        <v>61.889455301099694</v>
      </c>
      <c r="H48" s="84">
        <v>70.43482928631151</v>
      </c>
      <c r="I48" s="84">
        <v>73.0125254635295</v>
      </c>
      <c r="J48" s="84">
        <v>71.829489200916</v>
      </c>
      <c r="K48" s="84">
        <v>37.495962682907525</v>
      </c>
      <c r="L48" s="84">
        <v>10.018642169515457</v>
      </c>
      <c r="M48" s="84">
        <v>29.61229928279052</v>
      </c>
      <c r="N48" s="84">
        <v>26.689418180527895</v>
      </c>
      <c r="O48" s="84">
        <v>30.325596544875406</v>
      </c>
      <c r="P48" s="84">
        <v>29.247371308527452</v>
      </c>
    </row>
    <row r="49" spans="2:16" ht="12.75">
      <c r="B49" s="44" t="s">
        <v>73</v>
      </c>
      <c r="C49" s="85">
        <v>0.70330808805408</v>
      </c>
      <c r="D49" s="85">
        <v>0.7299570943847903</v>
      </c>
      <c r="E49" s="85">
        <v>0.7346624215479912</v>
      </c>
      <c r="F49" s="85">
        <v>0.6701852026011272</v>
      </c>
      <c r="G49" s="85">
        <v>0.8046552606443987</v>
      </c>
      <c r="H49" s="85">
        <v>0.7718209663309746</v>
      </c>
      <c r="I49" s="85">
        <v>0.7576269369177543</v>
      </c>
      <c r="J49" s="85">
        <v>0.7616580295238734</v>
      </c>
      <c r="K49" s="85">
        <v>0.867990712206197</v>
      </c>
      <c r="L49" s="85">
        <v>0.9601021459267899</v>
      </c>
      <c r="M49" s="85">
        <v>0.8885450814128569</v>
      </c>
      <c r="N49" s="85">
        <v>0.9008609764356873</v>
      </c>
      <c r="O49" s="85">
        <v>0.8853211088086146</v>
      </c>
      <c r="P49" s="85">
        <v>0.8927021980655527</v>
      </c>
    </row>
    <row r="50" spans="2:16" ht="12.75">
      <c r="B50" s="44" t="s">
        <v>157</v>
      </c>
      <c r="C50" s="83">
        <v>100</v>
      </c>
      <c r="D50" s="83">
        <v>103.78909425091969</v>
      </c>
      <c r="E50" s="83">
        <v>104.4581221269135</v>
      </c>
      <c r="F50" s="83">
        <v>95.29041596200074</v>
      </c>
      <c r="G50" s="83">
        <v>114.41006783680352</v>
      </c>
      <c r="H50" s="83">
        <v>109.74151718721973</v>
      </c>
      <c r="I50" s="83">
        <v>107.72333629973804</v>
      </c>
      <c r="J50" s="83">
        <v>108.29649800149983</v>
      </c>
      <c r="K50" s="83">
        <v>123.41543157960298</v>
      </c>
      <c r="L50" s="83">
        <v>136.51231405332055</v>
      </c>
      <c r="M50" s="83">
        <v>126.33795864217808</v>
      </c>
      <c r="N50" s="83">
        <v>128.08909661883723</v>
      </c>
      <c r="O50" s="83">
        <v>125.87955745797409</v>
      </c>
      <c r="P50" s="83">
        <v>126.92903909799905</v>
      </c>
    </row>
    <row r="51" spans="3:14" ht="12.7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3:14" ht="12.7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2:14" ht="12.75">
      <c r="B53" s="78" t="s">
        <v>110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B114"/>
  <sheetViews>
    <sheetView showGridLines="0" workbookViewId="0" topLeftCell="A1">
      <selection activeCell="K38" sqref="K38"/>
    </sheetView>
  </sheetViews>
  <sheetFormatPr defaultColWidth="8.8515625" defaultRowHeight="12.75"/>
  <cols>
    <col min="1" max="1" width="8.8515625" style="78" customWidth="1"/>
    <col min="2" max="2" width="10.421875" style="78" customWidth="1"/>
    <col min="3" max="4" width="10.421875" style="78" bestFit="1" customWidth="1"/>
    <col min="5" max="5" width="10.421875" style="78" customWidth="1"/>
    <col min="6" max="6" width="10.7109375" style="78" customWidth="1"/>
    <col min="7" max="7" width="11.00390625" style="78" customWidth="1"/>
    <col min="8" max="8" width="12.140625" style="78" customWidth="1"/>
    <col min="9" max="9" width="11.00390625" style="78" customWidth="1"/>
    <col min="10" max="11" width="10.421875" style="78" bestFit="1" customWidth="1"/>
    <col min="12" max="12" width="9.57421875" style="78" bestFit="1" customWidth="1"/>
    <col min="13" max="14" width="8.8515625" style="78" customWidth="1"/>
    <col min="15" max="15" width="10.140625" style="78" bestFit="1" customWidth="1"/>
    <col min="16" max="16384" width="8.8515625" style="78" customWidth="1"/>
  </cols>
  <sheetData>
    <row r="3" s="66" customFormat="1" ht="12" customHeight="1">
      <c r="B3" s="46" t="s">
        <v>149</v>
      </c>
    </row>
    <row r="4" s="66" customFormat="1" ht="12.75">
      <c r="B4" s="47" t="s">
        <v>75</v>
      </c>
    </row>
    <row r="32" spans="2:12" ht="33" customHeight="1">
      <c r="B32" s="126" t="s">
        <v>167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2:12" ht="12" customHeight="1">
      <c r="B33" s="66" t="s">
        <v>164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ht="12.75">
      <c r="B34" s="70" t="s">
        <v>14</v>
      </c>
    </row>
    <row r="35" s="66" customFormat="1" ht="12.75"/>
    <row r="36" spans="3:8" s="66" customFormat="1" ht="12.75">
      <c r="C36" s="31"/>
      <c r="D36" s="31"/>
      <c r="E36" s="31"/>
      <c r="F36" s="31"/>
      <c r="G36" s="31"/>
      <c r="H36" s="31"/>
    </row>
    <row r="37" s="66" customFormat="1" ht="12.75"/>
    <row r="38" ht="12.75">
      <c r="B38" s="69"/>
    </row>
    <row r="39" ht="12.75">
      <c r="B39" s="66"/>
    </row>
    <row r="40" ht="12.75">
      <c r="B40" s="66"/>
    </row>
    <row r="45" spans="2:23" s="9" customFormat="1" ht="12.75">
      <c r="B45" s="113"/>
      <c r="C45" s="127"/>
      <c r="D45" s="127"/>
      <c r="E45" s="127"/>
      <c r="F45" s="127"/>
      <c r="G45" s="127"/>
      <c r="H45" s="127"/>
      <c r="I45" s="127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3:9" ht="12.75">
      <c r="C46" s="128" t="s">
        <v>76</v>
      </c>
      <c r="D46" s="128"/>
      <c r="E46" s="128" t="s">
        <v>77</v>
      </c>
      <c r="F46" s="128"/>
      <c r="G46" s="128" t="s">
        <v>70</v>
      </c>
      <c r="H46" s="128"/>
      <c r="I46" s="128"/>
    </row>
    <row r="47" spans="2:9" ht="12.75">
      <c r="B47" s="114" t="s">
        <v>82</v>
      </c>
      <c r="C47" s="7" t="s">
        <v>113</v>
      </c>
      <c r="D47" s="7" t="s">
        <v>106</v>
      </c>
      <c r="E47" s="7" t="s">
        <v>113</v>
      </c>
      <c r="F47" s="7" t="s">
        <v>106</v>
      </c>
      <c r="G47" s="7" t="s">
        <v>113</v>
      </c>
      <c r="H47" s="7"/>
      <c r="I47" s="7" t="s">
        <v>161</v>
      </c>
    </row>
    <row r="48" spans="2:12" ht="12.75">
      <c r="B48" s="114" t="s">
        <v>163</v>
      </c>
      <c r="C48" s="48">
        <v>25013809.5</v>
      </c>
      <c r="D48" s="48">
        <v>23812742.6</v>
      </c>
      <c r="E48" s="48">
        <v>14490209.833333334</v>
      </c>
      <c r="F48" s="48">
        <v>14741118.6</v>
      </c>
      <c r="G48" s="82">
        <f>E48/C48</f>
        <v>0.5792884060036251</v>
      </c>
      <c r="H48" s="82"/>
      <c r="I48" s="124">
        <f>F48/D48</f>
        <v>0.6190432932324225</v>
      </c>
      <c r="J48" s="86"/>
      <c r="K48" s="86"/>
      <c r="L48" s="120"/>
    </row>
    <row r="49" spans="2:11" ht="12.75">
      <c r="B49" s="114"/>
      <c r="C49" s="48"/>
      <c r="D49" s="48"/>
      <c r="E49" s="48"/>
      <c r="F49" s="48"/>
      <c r="G49" s="82"/>
      <c r="H49" s="82"/>
      <c r="I49" s="124"/>
      <c r="J49" s="86"/>
      <c r="K49" s="86"/>
    </row>
    <row r="50" spans="2:11" ht="12.75">
      <c r="B50" s="114" t="s">
        <v>48</v>
      </c>
      <c r="C50" s="48">
        <v>957524.5</v>
      </c>
      <c r="D50" s="48">
        <v>916755.1666666666</v>
      </c>
      <c r="E50" s="48">
        <v>757638.8333333334</v>
      </c>
      <c r="F50" s="48">
        <v>858159.5</v>
      </c>
      <c r="G50" s="82">
        <f aca="true" t="shared" si="0" ref="G50:G77">E50/C50</f>
        <v>0.7912474650344021</v>
      </c>
      <c r="H50" s="82"/>
      <c r="I50" s="124">
        <f aca="true" t="shared" si="1" ref="I50:I77">F50/D50</f>
        <v>0.9360836253808951</v>
      </c>
      <c r="J50" s="86"/>
      <c r="K50" s="86"/>
    </row>
    <row r="51" spans="2:11" ht="12.75">
      <c r="B51" s="114" t="s">
        <v>38</v>
      </c>
      <c r="C51" s="48">
        <v>898328.3333333334</v>
      </c>
      <c r="D51" s="48">
        <v>853164.8</v>
      </c>
      <c r="E51" s="48">
        <v>674532.3333333334</v>
      </c>
      <c r="F51" s="48">
        <v>709315.2</v>
      </c>
      <c r="G51" s="82">
        <f t="shared" si="0"/>
        <v>0.7508750512526043</v>
      </c>
      <c r="H51" s="82"/>
      <c r="I51" s="124">
        <f t="shared" si="1"/>
        <v>0.8313929501076461</v>
      </c>
      <c r="J51" s="86"/>
      <c r="K51" s="86"/>
    </row>
    <row r="52" spans="2:11" ht="12.75">
      <c r="B52" s="114" t="s">
        <v>35</v>
      </c>
      <c r="C52" s="48">
        <v>343105.1666666667</v>
      </c>
      <c r="D52" s="48">
        <v>383890.3333333333</v>
      </c>
      <c r="E52" s="48">
        <v>211084.5</v>
      </c>
      <c r="F52" s="48">
        <v>288129.5</v>
      </c>
      <c r="G52" s="82">
        <f t="shared" si="0"/>
        <v>0.6152180745359416</v>
      </c>
      <c r="H52" s="82"/>
      <c r="I52" s="124">
        <f t="shared" si="1"/>
        <v>0.7505515898203567</v>
      </c>
      <c r="J52" s="86"/>
      <c r="K52" s="86"/>
    </row>
    <row r="53" spans="2:11" ht="12.75">
      <c r="B53" s="114" t="s">
        <v>47</v>
      </c>
      <c r="C53" s="48">
        <v>358043.6666666667</v>
      </c>
      <c r="D53" s="48">
        <v>355695.3333333333</v>
      </c>
      <c r="E53" s="48">
        <v>274748.3333333333</v>
      </c>
      <c r="F53" s="48">
        <v>256795</v>
      </c>
      <c r="G53" s="82">
        <f t="shared" si="0"/>
        <v>0.7673598471694792</v>
      </c>
      <c r="H53" s="82"/>
      <c r="I53" s="124">
        <f t="shared" si="1"/>
        <v>0.7219521200727964</v>
      </c>
      <c r="J53" s="86"/>
      <c r="K53" s="86"/>
    </row>
    <row r="54" spans="2:11" ht="12.75">
      <c r="B54" s="114" t="s">
        <v>50</v>
      </c>
      <c r="C54" s="48">
        <v>359013.8333333333</v>
      </c>
      <c r="D54" s="48">
        <v>338868.6666666667</v>
      </c>
      <c r="E54" s="48">
        <v>217820.16666666666</v>
      </c>
      <c r="F54" s="48">
        <v>242482.16666666666</v>
      </c>
      <c r="G54" s="82">
        <f t="shared" si="0"/>
        <v>0.6067180326849059</v>
      </c>
      <c r="H54" s="82"/>
      <c r="I54" s="124">
        <f t="shared" si="1"/>
        <v>0.7155638467606918</v>
      </c>
      <c r="J54" s="86"/>
      <c r="K54" s="86"/>
    </row>
    <row r="55" spans="2:11" ht="12.75">
      <c r="B55" s="114" t="s">
        <v>25</v>
      </c>
      <c r="C55" s="48">
        <v>4806067.5</v>
      </c>
      <c r="D55" s="48">
        <v>4561994.333333333</v>
      </c>
      <c r="E55" s="48">
        <v>3093913.5</v>
      </c>
      <c r="F55" s="48">
        <v>3168929.3333333335</v>
      </c>
      <c r="G55" s="82">
        <f t="shared" si="0"/>
        <v>0.6437515702806921</v>
      </c>
      <c r="H55" s="82"/>
      <c r="I55" s="124">
        <f t="shared" si="1"/>
        <v>0.6946368412119174</v>
      </c>
      <c r="J55" s="86"/>
      <c r="K55" s="86"/>
    </row>
    <row r="56" spans="2:11" ht="12.75">
      <c r="B56" s="114" t="s">
        <v>44</v>
      </c>
      <c r="C56" s="48">
        <v>119131</v>
      </c>
      <c r="D56" s="48">
        <v>145772.5</v>
      </c>
      <c r="E56" s="48">
        <v>87182.66666666667</v>
      </c>
      <c r="F56" s="48">
        <v>97038.16666666667</v>
      </c>
      <c r="G56" s="82">
        <f t="shared" si="0"/>
        <v>0.7318218319888751</v>
      </c>
      <c r="H56" s="82"/>
      <c r="I56" s="124">
        <f t="shared" si="1"/>
        <v>0.6656822560267998</v>
      </c>
      <c r="J56" s="86"/>
      <c r="K56" s="86"/>
    </row>
    <row r="57" spans="2:11" ht="12.75">
      <c r="B57" s="114" t="s">
        <v>26</v>
      </c>
      <c r="C57" s="48">
        <v>78229.33333333333</v>
      </c>
      <c r="D57" s="48">
        <v>73876.83333333333</v>
      </c>
      <c r="E57" s="48">
        <v>47335.5</v>
      </c>
      <c r="F57" s="48">
        <v>48326.666666666664</v>
      </c>
      <c r="G57" s="82">
        <f t="shared" si="0"/>
        <v>0.6050863273793292</v>
      </c>
      <c r="H57" s="82"/>
      <c r="I57" s="124">
        <f t="shared" si="1"/>
        <v>0.6541518428194676</v>
      </c>
      <c r="J57" s="86"/>
      <c r="K57" s="86"/>
    </row>
    <row r="58" spans="2:11" ht="12.75">
      <c r="B58" s="114" t="s">
        <v>29</v>
      </c>
      <c r="C58" s="48">
        <v>516201</v>
      </c>
      <c r="D58" s="48">
        <v>512972.3333333333</v>
      </c>
      <c r="E58" s="48">
        <v>335468.5</v>
      </c>
      <c r="F58" s="48">
        <v>330934.8333333333</v>
      </c>
      <c r="G58" s="82">
        <f t="shared" si="0"/>
        <v>0.6498796011631128</v>
      </c>
      <c r="H58" s="82"/>
      <c r="I58" s="124">
        <f t="shared" si="1"/>
        <v>0.6451319336910307</v>
      </c>
      <c r="J58" s="86"/>
      <c r="K58" s="86"/>
    </row>
    <row r="59" spans="2:11" ht="12.75">
      <c r="B59" s="114" t="s">
        <v>45</v>
      </c>
      <c r="C59" s="48">
        <v>237571.66666666666</v>
      </c>
      <c r="D59" s="48">
        <v>259107.83333333334</v>
      </c>
      <c r="E59" s="48">
        <v>135277</v>
      </c>
      <c r="F59" s="48">
        <v>163193.66666666666</v>
      </c>
      <c r="G59" s="82">
        <f t="shared" si="0"/>
        <v>0.5694155447829778</v>
      </c>
      <c r="H59" s="82"/>
      <c r="I59" s="124">
        <f t="shared" si="1"/>
        <v>0.629829150926223</v>
      </c>
      <c r="J59" s="86"/>
      <c r="K59" s="86"/>
    </row>
    <row r="60" spans="2:11" ht="12.75">
      <c r="B60" s="114" t="s">
        <v>37</v>
      </c>
      <c r="C60" s="48">
        <v>62088.8</v>
      </c>
      <c r="D60" s="48">
        <v>68873.16666666667</v>
      </c>
      <c r="E60" s="48">
        <v>36213.4</v>
      </c>
      <c r="F60" s="48">
        <v>43217.833333333336</v>
      </c>
      <c r="G60" s="82">
        <f t="shared" si="0"/>
        <v>0.5832517297805724</v>
      </c>
      <c r="H60" s="82"/>
      <c r="I60" s="124">
        <f t="shared" si="1"/>
        <v>0.6274988565938839</v>
      </c>
      <c r="J60" s="86"/>
      <c r="K60" s="86"/>
    </row>
    <row r="61" spans="2:11" ht="12.75">
      <c r="B61" s="114" t="s">
        <v>28</v>
      </c>
      <c r="C61" s="48">
        <v>1841294.3333333333</v>
      </c>
      <c r="D61" s="48">
        <v>1892705.5</v>
      </c>
      <c r="E61" s="48">
        <v>1029636.6666666666</v>
      </c>
      <c r="F61" s="48">
        <v>1170902.8333333333</v>
      </c>
      <c r="G61" s="82">
        <f t="shared" si="0"/>
        <v>0.5591917859230545</v>
      </c>
      <c r="H61" s="82"/>
      <c r="I61" s="124">
        <f t="shared" si="1"/>
        <v>0.6186397373143013</v>
      </c>
      <c r="J61" s="86"/>
      <c r="K61" s="86"/>
    </row>
    <row r="62" spans="2:11" ht="12.75">
      <c r="B62" s="114" t="s">
        <v>49</v>
      </c>
      <c r="C62" s="48">
        <v>197221.83333333334</v>
      </c>
      <c r="D62" s="48">
        <v>205256.66666666666</v>
      </c>
      <c r="E62" s="48">
        <v>122928.16666666667</v>
      </c>
      <c r="F62" s="48">
        <v>125456.16666666667</v>
      </c>
      <c r="G62" s="82">
        <f t="shared" si="0"/>
        <v>0.6232989755191066</v>
      </c>
      <c r="H62" s="82"/>
      <c r="I62" s="124">
        <f t="shared" si="1"/>
        <v>0.611216038455917</v>
      </c>
      <c r="J62" s="86"/>
      <c r="K62" s="86"/>
    </row>
    <row r="63" spans="2:11" ht="12.75">
      <c r="B63" s="114" t="s">
        <v>22</v>
      </c>
      <c r="C63" s="48">
        <v>3653297.6666666665</v>
      </c>
      <c r="D63" s="48">
        <v>3503902.2</v>
      </c>
      <c r="E63" s="48">
        <v>2100012</v>
      </c>
      <c r="F63" s="48">
        <v>2080068.6</v>
      </c>
      <c r="G63" s="82">
        <f t="shared" si="0"/>
        <v>0.5748264148199257</v>
      </c>
      <c r="H63" s="82"/>
      <c r="I63" s="124">
        <f t="shared" si="1"/>
        <v>0.5936434527196564</v>
      </c>
      <c r="J63" s="86"/>
      <c r="K63" s="86"/>
    </row>
    <row r="64" spans="2:11" ht="12.75">
      <c r="B64" s="114" t="s">
        <v>27</v>
      </c>
      <c r="C64" s="48">
        <v>268989.6666666667</v>
      </c>
      <c r="D64" s="48">
        <v>259206.16666666666</v>
      </c>
      <c r="E64" s="48">
        <v>154881.5</v>
      </c>
      <c r="F64" s="48">
        <v>152891</v>
      </c>
      <c r="G64" s="82">
        <f t="shared" si="0"/>
        <v>0.5757897763111098</v>
      </c>
      <c r="H64" s="82"/>
      <c r="I64" s="124">
        <f t="shared" si="1"/>
        <v>0.5898432200365603</v>
      </c>
      <c r="J64" s="86"/>
      <c r="K64" s="86"/>
    </row>
    <row r="65" spans="2:11" ht="12.75">
      <c r="B65" s="114" t="s">
        <v>36</v>
      </c>
      <c r="C65" s="48">
        <v>578110.5</v>
      </c>
      <c r="D65" s="48">
        <v>547522</v>
      </c>
      <c r="E65" s="48">
        <v>281414.1666666667</v>
      </c>
      <c r="F65" s="48">
        <v>319722.3333333333</v>
      </c>
      <c r="G65" s="82">
        <f t="shared" si="0"/>
        <v>0.4867826594858019</v>
      </c>
      <c r="H65" s="82"/>
      <c r="I65" s="124">
        <f t="shared" si="1"/>
        <v>0.5839442676884825</v>
      </c>
      <c r="J65" s="86"/>
      <c r="K65" s="86"/>
    </row>
    <row r="66" spans="2:11" ht="12.75">
      <c r="B66" s="114" t="s">
        <v>42</v>
      </c>
      <c r="C66" s="48">
        <v>2172595.6666666665</v>
      </c>
      <c r="D66" s="48">
        <v>1933584.6666666667</v>
      </c>
      <c r="E66" s="48">
        <v>1186190.5</v>
      </c>
      <c r="F66" s="48">
        <v>1092476.1666666667</v>
      </c>
      <c r="G66" s="82">
        <f t="shared" si="0"/>
        <v>0.5459784893246742</v>
      </c>
      <c r="H66" s="82"/>
      <c r="I66" s="124">
        <f t="shared" si="1"/>
        <v>0.5650004292545417</v>
      </c>
      <c r="J66" s="86"/>
      <c r="K66" s="86"/>
    </row>
    <row r="67" spans="2:11" ht="12.75">
      <c r="B67" s="114" t="s">
        <v>34</v>
      </c>
      <c r="C67" s="48">
        <v>432391.1666666667</v>
      </c>
      <c r="D67" s="48">
        <v>418194.3333333333</v>
      </c>
      <c r="E67" s="48">
        <v>233365.66666666666</v>
      </c>
      <c r="F67" s="48">
        <v>232897.33333333334</v>
      </c>
      <c r="G67" s="82">
        <f t="shared" si="0"/>
        <v>0.5397096070803172</v>
      </c>
      <c r="H67" s="82"/>
      <c r="I67" s="124">
        <f t="shared" si="1"/>
        <v>0.5569117388008605</v>
      </c>
      <c r="J67" s="86"/>
      <c r="K67" s="86"/>
    </row>
    <row r="68" spans="2:11" ht="12.75">
      <c r="B68" s="114" t="s">
        <v>21</v>
      </c>
      <c r="C68" s="48">
        <v>736810.8333333334</v>
      </c>
      <c r="D68" s="48">
        <v>645751.6666666666</v>
      </c>
      <c r="E68" s="48">
        <v>365282.5</v>
      </c>
      <c r="F68" s="48">
        <v>358205.6666666667</v>
      </c>
      <c r="G68" s="82">
        <f t="shared" si="0"/>
        <v>0.4957615760716511</v>
      </c>
      <c r="H68" s="82"/>
      <c r="I68" s="124">
        <f t="shared" si="1"/>
        <v>0.5547111763810134</v>
      </c>
      <c r="J68" s="86"/>
      <c r="K68" s="86"/>
    </row>
    <row r="69" spans="2:11" ht="12.75">
      <c r="B69" s="114" t="s">
        <v>23</v>
      </c>
      <c r="C69" s="48">
        <v>561366.8333333334</v>
      </c>
      <c r="D69" s="48">
        <v>558475.5</v>
      </c>
      <c r="E69" s="48">
        <v>278841.6666666667</v>
      </c>
      <c r="F69" s="48">
        <v>305920</v>
      </c>
      <c r="G69" s="82">
        <f t="shared" si="0"/>
        <v>0.4967191684819285</v>
      </c>
      <c r="H69" s="82"/>
      <c r="I69" s="124">
        <f t="shared" si="1"/>
        <v>0.5477769391853358</v>
      </c>
      <c r="J69" s="86"/>
      <c r="K69" s="86"/>
    </row>
    <row r="70" spans="2:11" ht="12.75">
      <c r="B70" s="114" t="s">
        <v>24</v>
      </c>
      <c r="C70" s="48">
        <v>2528901</v>
      </c>
      <c r="D70" s="48">
        <v>2385004</v>
      </c>
      <c r="E70" s="48">
        <v>1361218.3333333333</v>
      </c>
      <c r="F70" s="48">
        <v>1271987.3333333333</v>
      </c>
      <c r="G70" s="82">
        <f t="shared" si="0"/>
        <v>0.5382647772029563</v>
      </c>
      <c r="H70" s="82"/>
      <c r="I70" s="124">
        <f t="shared" si="1"/>
        <v>0.533327127893007</v>
      </c>
      <c r="J70" s="86"/>
      <c r="K70" s="86"/>
    </row>
    <row r="71" spans="2:11" ht="12.75">
      <c r="B71" s="114" t="s">
        <v>40</v>
      </c>
      <c r="C71" s="48">
        <v>2131012</v>
      </c>
      <c r="D71" s="48">
        <v>1993722.8333333333</v>
      </c>
      <c r="E71" s="48">
        <v>1026839.3333333334</v>
      </c>
      <c r="F71" s="48">
        <v>1040354.6666666666</v>
      </c>
      <c r="G71" s="82">
        <f t="shared" si="0"/>
        <v>0.4818552562507078</v>
      </c>
      <c r="H71" s="82"/>
      <c r="I71" s="124">
        <f t="shared" si="1"/>
        <v>0.5218150934888391</v>
      </c>
      <c r="J71" s="86"/>
      <c r="K71" s="86"/>
    </row>
    <row r="72" spans="2:11" ht="12.75">
      <c r="B72" s="114" t="s">
        <v>30</v>
      </c>
      <c r="C72" s="48">
        <v>320224.5</v>
      </c>
      <c r="D72" s="48">
        <v>309082.1666666667</v>
      </c>
      <c r="E72" s="48">
        <v>172246.66666666666</v>
      </c>
      <c r="F72" s="48">
        <v>158239.33333333334</v>
      </c>
      <c r="G72" s="82">
        <f t="shared" si="0"/>
        <v>0.5378934674475772</v>
      </c>
      <c r="H72" s="82"/>
      <c r="I72" s="124">
        <f t="shared" si="1"/>
        <v>0.5119652648998945</v>
      </c>
      <c r="J72" s="86"/>
      <c r="K72" s="86"/>
    </row>
    <row r="73" spans="2:11" ht="12.75">
      <c r="B73" s="114" t="s">
        <v>41</v>
      </c>
      <c r="C73" s="48">
        <v>224899.16666666666</v>
      </c>
      <c r="D73" s="48">
        <v>187114.5</v>
      </c>
      <c r="E73" s="48">
        <v>86377.66666666667</v>
      </c>
      <c r="F73" s="48">
        <v>91838.66666666667</v>
      </c>
      <c r="G73" s="82">
        <f t="shared" si="0"/>
        <v>0.38407286228272675</v>
      </c>
      <c r="H73" s="82"/>
      <c r="I73" s="124">
        <f t="shared" si="1"/>
        <v>0.4908153385582981</v>
      </c>
      <c r="J73" s="86"/>
      <c r="K73" s="86"/>
    </row>
    <row r="74" spans="2:11" ht="12.75">
      <c r="B74" s="114" t="s">
        <v>32</v>
      </c>
      <c r="C74" s="48">
        <v>32442.5</v>
      </c>
      <c r="D74" s="48">
        <v>32717.166666666668</v>
      </c>
      <c r="E74" s="48">
        <v>15762.833333333334</v>
      </c>
      <c r="F74" s="48">
        <v>15969.5</v>
      </c>
      <c r="G74" s="82">
        <f t="shared" si="0"/>
        <v>0.4858698723382395</v>
      </c>
      <c r="H74" s="82"/>
      <c r="I74" s="124">
        <f t="shared" si="1"/>
        <v>0.48810767028522234</v>
      </c>
      <c r="J74" s="86"/>
      <c r="K74" s="86"/>
    </row>
    <row r="75" spans="2:11" ht="12.75">
      <c r="B75" s="114" t="s">
        <v>46</v>
      </c>
      <c r="C75" s="48">
        <v>3695.1666666666665</v>
      </c>
      <c r="D75" s="48">
        <v>3218</v>
      </c>
      <c r="E75" s="48">
        <v>1322.1666666666667</v>
      </c>
      <c r="F75" s="48">
        <v>1458.6666666666667</v>
      </c>
      <c r="G75" s="82">
        <f t="shared" si="0"/>
        <v>0.3578097514771549</v>
      </c>
      <c r="H75" s="82"/>
      <c r="I75" s="124">
        <f t="shared" si="1"/>
        <v>0.45328361301015124</v>
      </c>
      <c r="J75" s="86"/>
      <c r="K75" s="86"/>
    </row>
    <row r="76" spans="2:11" ht="12.75">
      <c r="B76" s="114" t="s">
        <v>39</v>
      </c>
      <c r="C76" s="48">
        <v>564508.6666666666</v>
      </c>
      <c r="D76" s="48">
        <v>524272.6666666667</v>
      </c>
      <c r="E76" s="48">
        <v>197074.83333333334</v>
      </c>
      <c r="F76" s="48">
        <v>220064.66666666666</v>
      </c>
      <c r="G76" s="82">
        <f t="shared" si="0"/>
        <v>0.34910860535946897</v>
      </c>
      <c r="H76" s="82"/>
      <c r="I76" s="124">
        <f t="shared" si="1"/>
        <v>0.4197523171784656</v>
      </c>
      <c r="J76" s="86"/>
      <c r="K76" s="86"/>
    </row>
    <row r="77" spans="2:11" ht="12.75">
      <c r="B77" s="114" t="s">
        <v>43</v>
      </c>
      <c r="C77" s="48">
        <v>30887.166666666668</v>
      </c>
      <c r="D77" s="48">
        <v>26091.333333333332</v>
      </c>
      <c r="E77" s="48">
        <v>5362.833333333333</v>
      </c>
      <c r="F77" s="48">
        <v>4688.166666666667</v>
      </c>
      <c r="G77" s="82">
        <f t="shared" si="0"/>
        <v>0.1736265870938847</v>
      </c>
      <c r="H77" s="82"/>
      <c r="I77" s="124">
        <f t="shared" si="1"/>
        <v>0.17968290875641976</v>
      </c>
      <c r="J77" s="86"/>
      <c r="K77" s="86"/>
    </row>
    <row r="78" spans="7:11" ht="12.75">
      <c r="G78" s="82"/>
      <c r="I78" s="124"/>
      <c r="J78" s="86"/>
      <c r="K78" s="86"/>
    </row>
    <row r="79" spans="2:11" ht="12.75">
      <c r="B79" s="114" t="s">
        <v>51</v>
      </c>
      <c r="C79" s="48">
        <v>252608.66666666666</v>
      </c>
      <c r="D79" s="48">
        <v>248373.2</v>
      </c>
      <c r="E79" s="48">
        <v>155889</v>
      </c>
      <c r="F79" s="48">
        <v>155077.6</v>
      </c>
      <c r="G79" s="82">
        <f>E79/C79</f>
        <v>0.6171165940466545</v>
      </c>
      <c r="H79" s="82"/>
      <c r="I79" s="124">
        <f>F79/D79</f>
        <v>0.6243733220814484</v>
      </c>
      <c r="J79" s="86"/>
      <c r="K79" s="86"/>
    </row>
    <row r="80" spans="2:11" ht="12.75">
      <c r="B80" s="114" t="s">
        <v>31</v>
      </c>
      <c r="C80" s="48">
        <v>215602.66666666666</v>
      </c>
      <c r="D80" s="48">
        <v>203569.33333333334</v>
      </c>
      <c r="E80" s="48">
        <v>116616.5</v>
      </c>
      <c r="F80" s="48">
        <v>110536</v>
      </c>
      <c r="G80" s="82">
        <f>E80/C80</f>
        <v>0.5408861671469741</v>
      </c>
      <c r="H80" s="82"/>
      <c r="I80" s="124">
        <f>F80/D80</f>
        <v>0.5429894483124504</v>
      </c>
      <c r="J80" s="86"/>
      <c r="K80" s="86"/>
    </row>
    <row r="85" spans="1:28" ht="12.75">
      <c r="A85" s="115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</row>
    <row r="86" spans="1:28" ht="12.75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5"/>
      <c r="O86" s="115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5"/>
    </row>
    <row r="87" spans="1:28" ht="12.75">
      <c r="A87" s="115"/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5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</row>
    <row r="88" spans="1:28" ht="12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5"/>
      <c r="O88" s="115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5"/>
    </row>
    <row r="89" spans="1:28" ht="12.75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</row>
    <row r="90" spans="1:28" ht="12.75">
      <c r="A90" s="115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</row>
    <row r="91" spans="1:28" ht="12.75">
      <c r="A91" s="115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</row>
    <row r="92" spans="1:28" ht="12.75">
      <c r="A92" s="115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</row>
    <row r="93" spans="1:28" ht="12.75">
      <c r="A93" s="115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</row>
    <row r="94" spans="1:28" ht="12.7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</row>
    <row r="95" spans="1:28" ht="12.75">
      <c r="A95" s="115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</row>
    <row r="96" spans="1:28" ht="12.75">
      <c r="A96" s="115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</row>
    <row r="97" spans="1:28" ht="12.75">
      <c r="A97" s="115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</row>
    <row r="98" spans="1:28" ht="12.75">
      <c r="A98" s="115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</row>
    <row r="99" spans="1:28" ht="12.75">
      <c r="A99" s="115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</row>
    <row r="100" spans="1:28" ht="12.7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</row>
    <row r="101" spans="1:28" ht="12.75">
      <c r="A101" s="115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</row>
    <row r="102" spans="1:28" ht="12.75">
      <c r="A102" s="11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</row>
    <row r="103" spans="1:28" ht="12.75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</row>
    <row r="104" spans="1:28" ht="12.75">
      <c r="A104" s="115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</row>
    <row r="105" spans="1:28" ht="12.75">
      <c r="A105" s="115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</row>
    <row r="106" spans="1:28" ht="12.75">
      <c r="A106" s="115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</row>
    <row r="107" spans="1:28" ht="12.75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</row>
    <row r="108" spans="1:28" ht="12.75">
      <c r="A108" s="115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</row>
    <row r="109" spans="1:28" ht="12.75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</row>
    <row r="110" spans="1:28" ht="12.75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</row>
    <row r="111" spans="1:28" ht="12.75">
      <c r="A111" s="115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5"/>
      <c r="O111" s="115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5"/>
    </row>
    <row r="112" spans="1:2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</sheetData>
  <mergeCells count="7">
    <mergeCell ref="B32:L32"/>
    <mergeCell ref="C45:D45"/>
    <mergeCell ref="E45:F45"/>
    <mergeCell ref="G45:I45"/>
    <mergeCell ref="C46:D46"/>
    <mergeCell ref="E46:F46"/>
    <mergeCell ref="G46:I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T85"/>
  <sheetViews>
    <sheetView showGridLines="0" workbookViewId="0" topLeftCell="A13">
      <selection activeCell="P80" sqref="P80"/>
    </sheetView>
  </sheetViews>
  <sheetFormatPr defaultColWidth="8.8515625" defaultRowHeight="12.75"/>
  <cols>
    <col min="1" max="2" width="8.8515625" style="78" customWidth="1"/>
    <col min="3" max="4" width="10.421875" style="78" bestFit="1" customWidth="1"/>
    <col min="5" max="5" width="10.421875" style="78" customWidth="1"/>
    <col min="6" max="6" width="10.7109375" style="78" customWidth="1"/>
    <col min="7" max="7" width="12.421875" style="78" customWidth="1"/>
    <col min="8" max="8" width="12.8515625" style="78" customWidth="1"/>
    <col min="9" max="10" width="10.421875" style="78" bestFit="1" customWidth="1"/>
    <col min="11" max="12" width="9.421875" style="78" bestFit="1" customWidth="1"/>
    <col min="13" max="16384" width="8.8515625" style="78" customWidth="1"/>
  </cols>
  <sheetData>
    <row r="3" s="66" customFormat="1" ht="12" customHeight="1">
      <c r="B3" s="46" t="s">
        <v>150</v>
      </c>
    </row>
    <row r="4" s="66" customFormat="1" ht="12.75">
      <c r="B4" s="47" t="s">
        <v>75</v>
      </c>
    </row>
    <row r="34" s="66" customFormat="1" ht="12.75"/>
    <row r="35" spans="2:12" s="66" customFormat="1" ht="24" customHeight="1">
      <c r="B35" s="126" t="s">
        <v>167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2:12" ht="12" customHeight="1">
      <c r="B36" s="66" t="s">
        <v>164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="66" customFormat="1" ht="12.75">
      <c r="B37" s="70" t="s">
        <v>14</v>
      </c>
    </row>
    <row r="38" ht="12.75">
      <c r="B38" s="69"/>
    </row>
    <row r="39" ht="12.75">
      <c r="B39" s="66"/>
    </row>
    <row r="40" ht="12.75">
      <c r="B40" s="66"/>
    </row>
    <row r="42" spans="10:20" ht="12.75"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0:20" ht="12.75"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0:20" ht="12.75"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3:20" ht="12.75">
      <c r="C45" s="129" t="s">
        <v>76</v>
      </c>
      <c r="D45" s="129"/>
      <c r="E45" s="129" t="s">
        <v>77</v>
      </c>
      <c r="F45" s="129"/>
      <c r="G45" s="129" t="s">
        <v>74</v>
      </c>
      <c r="H45" s="12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0" ht="12.75">
      <c r="B46" s="114" t="s">
        <v>81</v>
      </c>
      <c r="C46" s="78" t="s">
        <v>114</v>
      </c>
      <c r="D46" s="78" t="s">
        <v>114</v>
      </c>
      <c r="E46" s="78" t="s">
        <v>114</v>
      </c>
      <c r="F46" s="78" t="s">
        <v>114</v>
      </c>
      <c r="J46" s="9"/>
      <c r="K46" s="9"/>
      <c r="L46" s="9"/>
      <c r="M46" s="63"/>
      <c r="N46" s="63"/>
      <c r="O46" s="63"/>
      <c r="P46" s="63"/>
      <c r="Q46" s="63"/>
      <c r="R46" s="9"/>
      <c r="S46" s="9"/>
      <c r="T46" s="9"/>
    </row>
    <row r="47" spans="2:20" ht="12.75">
      <c r="B47" s="114" t="s">
        <v>82</v>
      </c>
      <c r="C47" s="7" t="s">
        <v>113</v>
      </c>
      <c r="D47" s="7" t="s">
        <v>106</v>
      </c>
      <c r="E47" s="7" t="s">
        <v>113</v>
      </c>
      <c r="F47" s="7" t="s">
        <v>106</v>
      </c>
      <c r="G47" s="7" t="s">
        <v>113</v>
      </c>
      <c r="H47" s="7" t="s">
        <v>161</v>
      </c>
      <c r="J47" s="9"/>
      <c r="K47" s="9"/>
      <c r="L47" s="9"/>
      <c r="M47" s="63"/>
      <c r="N47" s="63"/>
      <c r="O47" s="63"/>
      <c r="P47" s="63"/>
      <c r="Q47" s="63"/>
      <c r="R47" s="9"/>
      <c r="S47" s="9"/>
      <c r="T47" s="9"/>
    </row>
    <row r="48" spans="2:20" ht="12.75">
      <c r="B48" s="114" t="s">
        <v>162</v>
      </c>
      <c r="C48" s="48">
        <v>3356662.8333333335</v>
      </c>
      <c r="D48" s="48">
        <v>2908336.6</v>
      </c>
      <c r="E48" s="48">
        <v>2586776.3333333335</v>
      </c>
      <c r="F48" s="48">
        <v>2631592.6</v>
      </c>
      <c r="G48" s="82">
        <v>0.7706393110578031</v>
      </c>
      <c r="H48" s="82">
        <v>0.904844576793484</v>
      </c>
      <c r="I48" s="86"/>
      <c r="J48" s="93"/>
      <c r="K48" s="9"/>
      <c r="L48" s="9"/>
      <c r="M48" s="63"/>
      <c r="N48" s="63"/>
      <c r="O48" s="63"/>
      <c r="P48" s="63"/>
      <c r="Q48" s="63"/>
      <c r="R48" s="9"/>
      <c r="S48" s="9"/>
      <c r="T48" s="9"/>
    </row>
    <row r="49" spans="2:20" ht="12.75">
      <c r="B49" s="114"/>
      <c r="C49" s="48"/>
      <c r="D49" s="48"/>
      <c r="E49" s="48"/>
      <c r="F49" s="48"/>
      <c r="G49" s="82"/>
      <c r="H49" s="82"/>
      <c r="I49" s="86"/>
      <c r="J49" s="93"/>
      <c r="K49" s="9"/>
      <c r="L49" s="9"/>
      <c r="M49" s="63"/>
      <c r="N49" s="63"/>
      <c r="O49" s="63"/>
      <c r="P49" s="63"/>
      <c r="Q49" s="63"/>
      <c r="R49" s="9"/>
      <c r="S49" s="9"/>
      <c r="T49" s="9"/>
    </row>
    <row r="50" spans="2:20" ht="12.75">
      <c r="B50" s="114" t="s">
        <v>35</v>
      </c>
      <c r="C50" s="48">
        <v>30198.833333333332</v>
      </c>
      <c r="D50" s="48">
        <v>32057.666666666668</v>
      </c>
      <c r="E50" s="48">
        <v>40555</v>
      </c>
      <c r="F50" s="48">
        <v>60427.666666666664</v>
      </c>
      <c r="G50" s="82">
        <v>1.3429326739995475</v>
      </c>
      <c r="H50" s="82">
        <v>1.884967714431285</v>
      </c>
      <c r="I50" s="86"/>
      <c r="J50" s="93"/>
      <c r="K50" s="9"/>
      <c r="L50" s="9"/>
      <c r="M50" s="63"/>
      <c r="N50" s="63"/>
      <c r="O50" s="63"/>
      <c r="P50" s="63"/>
      <c r="Q50" s="63"/>
      <c r="R50" s="9"/>
      <c r="S50" s="9"/>
      <c r="T50" s="9"/>
    </row>
    <row r="51" spans="2:20" ht="12.75">
      <c r="B51" s="114" t="s">
        <v>37</v>
      </c>
      <c r="C51" s="48">
        <v>8483.6</v>
      </c>
      <c r="D51" s="48">
        <v>7741.6</v>
      </c>
      <c r="E51" s="48">
        <v>13123</v>
      </c>
      <c r="F51" s="48">
        <v>13414</v>
      </c>
      <c r="G51" s="82">
        <v>1.5468668961290017</v>
      </c>
      <c r="H51" s="82">
        <v>1.7327167510592125</v>
      </c>
      <c r="I51" s="86"/>
      <c r="J51" s="93"/>
      <c r="K51" s="9"/>
      <c r="L51" s="9"/>
      <c r="M51" s="63"/>
      <c r="N51" s="63"/>
      <c r="O51" s="63"/>
      <c r="P51" s="63"/>
      <c r="Q51" s="63"/>
      <c r="R51" s="9"/>
      <c r="S51" s="9"/>
      <c r="T51" s="9"/>
    </row>
    <row r="52" spans="2:20" ht="12.75">
      <c r="B52" s="114" t="s">
        <v>29</v>
      </c>
      <c r="C52" s="48">
        <v>59880.333333333336</v>
      </c>
      <c r="D52" s="48">
        <v>51325.166666666664</v>
      </c>
      <c r="E52" s="48">
        <v>62510.333333333336</v>
      </c>
      <c r="F52" s="48">
        <v>62101.333333333336</v>
      </c>
      <c r="G52" s="82">
        <v>1.043920931190541</v>
      </c>
      <c r="H52" s="82">
        <v>1.2099587272001067</v>
      </c>
      <c r="I52" s="86"/>
      <c r="J52" s="93"/>
      <c r="K52" s="9"/>
      <c r="L52" s="9"/>
      <c r="M52" s="63"/>
      <c r="N52" s="63"/>
      <c r="O52" s="63"/>
      <c r="P52" s="63"/>
      <c r="Q52" s="63"/>
      <c r="R52" s="9"/>
      <c r="S52" s="9"/>
      <c r="T52" s="9"/>
    </row>
    <row r="53" spans="2:20" ht="12.75">
      <c r="B53" s="114" t="s">
        <v>50</v>
      </c>
      <c r="C53" s="48">
        <v>38024.166666666664</v>
      </c>
      <c r="D53" s="48">
        <v>32415.333333333332</v>
      </c>
      <c r="E53" s="48">
        <v>35502</v>
      </c>
      <c r="F53" s="48">
        <v>38809</v>
      </c>
      <c r="G53" s="82">
        <v>0.9336693769313376</v>
      </c>
      <c r="H53" s="82">
        <v>1.1972420459453346</v>
      </c>
      <c r="I53" s="86"/>
      <c r="J53" s="93"/>
      <c r="K53" s="9"/>
      <c r="L53" s="9"/>
      <c r="M53" s="63"/>
      <c r="N53" s="63"/>
      <c r="O53" s="63"/>
      <c r="P53" s="63"/>
      <c r="Q53" s="63"/>
      <c r="R53" s="9"/>
      <c r="S53" s="9"/>
      <c r="T53" s="9"/>
    </row>
    <row r="54" spans="2:20" ht="12.75">
      <c r="B54" s="114" t="s">
        <v>23</v>
      </c>
      <c r="C54" s="48">
        <v>50987.833333333336</v>
      </c>
      <c r="D54" s="48">
        <v>41235.666666666664</v>
      </c>
      <c r="E54" s="48">
        <v>47034</v>
      </c>
      <c r="F54" s="48">
        <v>48003.166666666664</v>
      </c>
      <c r="G54" s="82">
        <v>0.9224553569969306</v>
      </c>
      <c r="H54" s="82">
        <v>1.1641176327936171</v>
      </c>
      <c r="I54" s="86"/>
      <c r="J54" s="93"/>
      <c r="K54" s="9"/>
      <c r="L54" s="9"/>
      <c r="M54" s="63"/>
      <c r="N54" s="63"/>
      <c r="O54" s="63"/>
      <c r="P54" s="63"/>
      <c r="Q54" s="63"/>
      <c r="R54" s="9"/>
      <c r="S54" s="9"/>
      <c r="T54" s="9"/>
    </row>
    <row r="55" spans="2:20" ht="12.75">
      <c r="B55" s="114" t="s">
        <v>48</v>
      </c>
      <c r="C55" s="48">
        <v>124149.83333333333</v>
      </c>
      <c r="D55" s="48">
        <v>119783.5</v>
      </c>
      <c r="E55" s="48">
        <v>114416.33333333333</v>
      </c>
      <c r="F55" s="48">
        <v>130794.83333333333</v>
      </c>
      <c r="G55" s="82">
        <v>0.9215987670811747</v>
      </c>
      <c r="H55" s="82">
        <v>1.0919269626729335</v>
      </c>
      <c r="I55" s="86"/>
      <c r="J55" s="93"/>
      <c r="K55" s="9"/>
      <c r="L55" s="9"/>
      <c r="M55" s="63"/>
      <c r="N55" s="63"/>
      <c r="O55" s="63"/>
      <c r="P55" s="63"/>
      <c r="Q55" s="63"/>
      <c r="R55" s="9"/>
      <c r="S55" s="9"/>
      <c r="T55" s="9"/>
    </row>
    <row r="56" spans="2:20" ht="12.75">
      <c r="B56" s="114" t="s">
        <v>49</v>
      </c>
      <c r="C56" s="48">
        <v>21576.333333333332</v>
      </c>
      <c r="D56" s="48">
        <v>19236.166666666668</v>
      </c>
      <c r="E56" s="48">
        <v>20490.833333333332</v>
      </c>
      <c r="F56" s="48">
        <v>20911</v>
      </c>
      <c r="G56" s="82">
        <v>0.9496902470299248</v>
      </c>
      <c r="H56" s="82">
        <v>1.0870668965576995</v>
      </c>
      <c r="I56" s="86"/>
      <c r="J56" s="93"/>
      <c r="K56" s="9"/>
      <c r="L56" s="9"/>
      <c r="M56" s="63"/>
      <c r="N56" s="63"/>
      <c r="O56" s="63"/>
      <c r="P56" s="63"/>
      <c r="Q56" s="63"/>
      <c r="R56" s="9"/>
      <c r="S56" s="9"/>
      <c r="T56" s="9"/>
    </row>
    <row r="57" spans="2:20" ht="12.75">
      <c r="B57" s="114" t="s">
        <v>42</v>
      </c>
      <c r="C57" s="48">
        <v>321141</v>
      </c>
      <c r="D57" s="48">
        <v>246067.66666666666</v>
      </c>
      <c r="E57" s="48">
        <v>297797.1666666667</v>
      </c>
      <c r="F57" s="48">
        <v>264600.5</v>
      </c>
      <c r="G57" s="82">
        <v>0.9273097071587455</v>
      </c>
      <c r="H57" s="82">
        <v>1.075316003863436</v>
      </c>
      <c r="I57" s="86"/>
      <c r="J57" s="93"/>
      <c r="K57" s="9"/>
      <c r="L57" s="9"/>
      <c r="M57" s="63"/>
      <c r="N57" s="63"/>
      <c r="O57" s="63"/>
      <c r="P57" s="63"/>
      <c r="Q57" s="63"/>
      <c r="R57" s="9"/>
      <c r="S57" s="9"/>
      <c r="T57" s="9"/>
    </row>
    <row r="58" spans="2:20" ht="12.75">
      <c r="B58" s="114" t="s">
        <v>22</v>
      </c>
      <c r="C58" s="48">
        <v>409380.3333333333</v>
      </c>
      <c r="D58" s="48">
        <v>381225.8</v>
      </c>
      <c r="E58" s="48">
        <v>367019.6666666667</v>
      </c>
      <c r="F58" s="48">
        <v>363489.6</v>
      </c>
      <c r="G58" s="82">
        <v>0.896524910413381</v>
      </c>
      <c r="H58" s="82">
        <v>0.9534758665336921</v>
      </c>
      <c r="I58" s="86"/>
      <c r="J58" s="93"/>
      <c r="K58" s="9"/>
      <c r="L58" s="9"/>
      <c r="M58" s="63"/>
      <c r="N58" s="63"/>
      <c r="O58" s="63"/>
      <c r="P58" s="63"/>
      <c r="Q58" s="63"/>
      <c r="R58" s="9"/>
      <c r="S58" s="9"/>
      <c r="T58" s="9"/>
    </row>
    <row r="59" spans="2:20" ht="12.75">
      <c r="B59" s="114" t="s">
        <v>25</v>
      </c>
      <c r="C59" s="48">
        <v>616620.3333333334</v>
      </c>
      <c r="D59" s="48">
        <v>512397.3333333333</v>
      </c>
      <c r="E59" s="48">
        <v>471121.5</v>
      </c>
      <c r="F59" s="48">
        <v>488312</v>
      </c>
      <c r="G59" s="82">
        <v>0.7640382169254879</v>
      </c>
      <c r="H59" s="82">
        <v>0.9529948113182999</v>
      </c>
      <c r="I59" s="86"/>
      <c r="J59" s="93"/>
      <c r="K59" s="9"/>
      <c r="L59" s="9"/>
      <c r="M59" s="63"/>
      <c r="N59" s="63"/>
      <c r="O59" s="63"/>
      <c r="P59" s="63"/>
      <c r="Q59" s="63"/>
      <c r="R59" s="9"/>
      <c r="S59" s="9"/>
      <c r="T59" s="9"/>
    </row>
    <row r="60" spans="2:20" ht="12.75">
      <c r="B60" s="114" t="s">
        <v>47</v>
      </c>
      <c r="C60" s="48">
        <v>51642</v>
      </c>
      <c r="D60" s="48">
        <v>49117.666666666664</v>
      </c>
      <c r="E60" s="48">
        <v>47872.833333333336</v>
      </c>
      <c r="F60" s="48">
        <v>45630.5</v>
      </c>
      <c r="G60" s="82">
        <v>0.9270135419490596</v>
      </c>
      <c r="H60" s="82">
        <v>0.9290038207569579</v>
      </c>
      <c r="I60" s="86"/>
      <c r="J60" s="93"/>
      <c r="K60" s="9"/>
      <c r="L60" s="9"/>
      <c r="M60" s="63"/>
      <c r="N60" s="63"/>
      <c r="O60" s="63"/>
      <c r="P60" s="63"/>
      <c r="Q60" s="63"/>
      <c r="R60" s="9"/>
      <c r="S60" s="9"/>
      <c r="T60" s="9"/>
    </row>
    <row r="61" spans="2:20" ht="12.75">
      <c r="B61" s="114" t="s">
        <v>39</v>
      </c>
      <c r="C61" s="48">
        <v>78682.5</v>
      </c>
      <c r="D61" s="48">
        <v>67814.8</v>
      </c>
      <c r="E61" s="48">
        <v>60236.166666666664</v>
      </c>
      <c r="F61" s="48">
        <v>62563.2</v>
      </c>
      <c r="G61" s="82">
        <v>0.7655598979019053</v>
      </c>
      <c r="H61" s="82">
        <v>0.9225596772385968</v>
      </c>
      <c r="I61" s="86"/>
      <c r="J61" s="93"/>
      <c r="K61" s="9"/>
      <c r="L61" s="9"/>
      <c r="M61" s="63"/>
      <c r="N61" s="63"/>
      <c r="O61" s="63"/>
      <c r="P61" s="63"/>
      <c r="Q61" s="63"/>
      <c r="R61" s="9"/>
      <c r="S61" s="9"/>
      <c r="T61" s="9"/>
    </row>
    <row r="62" spans="2:20" ht="12.75">
      <c r="B62" s="114" t="s">
        <v>38</v>
      </c>
      <c r="C62" s="48">
        <v>106245.66666666667</v>
      </c>
      <c r="D62" s="48">
        <v>94717</v>
      </c>
      <c r="E62" s="48">
        <v>81568.66666666667</v>
      </c>
      <c r="F62" s="48">
        <v>85638.8</v>
      </c>
      <c r="G62" s="82">
        <v>0.767736409641805</v>
      </c>
      <c r="H62" s="82">
        <v>0.9041544812441272</v>
      </c>
      <c r="I62" s="86"/>
      <c r="J62" s="93"/>
      <c r="K62" s="9"/>
      <c r="L62" s="9"/>
      <c r="M62" s="63"/>
      <c r="N62" s="63"/>
      <c r="O62" s="63"/>
      <c r="P62" s="63"/>
      <c r="Q62" s="63"/>
      <c r="R62" s="9"/>
      <c r="S62" s="9"/>
      <c r="T62" s="9"/>
    </row>
    <row r="63" spans="2:20" ht="12.75">
      <c r="B63" s="114" t="s">
        <v>21</v>
      </c>
      <c r="C63" s="48">
        <v>83469</v>
      </c>
      <c r="D63" s="48">
        <v>66332.33333333333</v>
      </c>
      <c r="E63" s="48">
        <v>55566</v>
      </c>
      <c r="F63" s="48">
        <v>56191.333333333336</v>
      </c>
      <c r="G63" s="82">
        <v>0.6657082270064335</v>
      </c>
      <c r="H63" s="82">
        <v>0.8471182982658031</v>
      </c>
      <c r="I63" s="86"/>
      <c r="J63" s="93"/>
      <c r="K63" s="9"/>
      <c r="L63" s="9"/>
      <c r="M63" s="63"/>
      <c r="N63" s="63"/>
      <c r="O63" s="63"/>
      <c r="P63" s="63"/>
      <c r="Q63" s="63"/>
      <c r="R63" s="9"/>
      <c r="S63" s="9"/>
      <c r="T63" s="9"/>
    </row>
    <row r="64" spans="2:20" ht="12.75">
      <c r="B64" s="114" t="s">
        <v>34</v>
      </c>
      <c r="C64" s="48">
        <v>49146.333333333336</v>
      </c>
      <c r="D64" s="48">
        <v>43083.333333333336</v>
      </c>
      <c r="E64" s="48">
        <v>36106.5</v>
      </c>
      <c r="F64" s="48">
        <v>36472.833333333336</v>
      </c>
      <c r="G64" s="82">
        <v>0.7346733225266042</v>
      </c>
      <c r="H64" s="82">
        <v>0.8465647969052225</v>
      </c>
      <c r="I64" s="86"/>
      <c r="J64" s="93"/>
      <c r="K64" s="9"/>
      <c r="L64" s="9"/>
      <c r="M64" s="63"/>
      <c r="N64" s="63"/>
      <c r="O64" s="63"/>
      <c r="P64" s="63"/>
      <c r="Q64" s="63"/>
      <c r="R64" s="9"/>
      <c r="S64" s="9"/>
      <c r="T64" s="9"/>
    </row>
    <row r="65" spans="2:20" ht="12.75">
      <c r="B65" s="114" t="s">
        <v>26</v>
      </c>
      <c r="C65" s="48">
        <v>11694.333333333334</v>
      </c>
      <c r="D65" s="48">
        <v>9249</v>
      </c>
      <c r="E65" s="48">
        <v>7693.833333333333</v>
      </c>
      <c r="F65" s="48">
        <v>7820.166666666667</v>
      </c>
      <c r="G65" s="82">
        <v>0.6579112390616537</v>
      </c>
      <c r="H65" s="82">
        <v>0.8455148304321188</v>
      </c>
      <c r="I65" s="86"/>
      <c r="J65" s="93"/>
      <c r="K65" s="9"/>
      <c r="L65" s="9"/>
      <c r="M65" s="63"/>
      <c r="N65" s="63"/>
      <c r="O65" s="63"/>
      <c r="P65" s="63"/>
      <c r="Q65" s="63"/>
      <c r="R65" s="9"/>
      <c r="S65" s="9"/>
      <c r="T65" s="9"/>
    </row>
    <row r="66" spans="2:20" ht="12.75">
      <c r="B66" s="114" t="s">
        <v>32</v>
      </c>
      <c r="C66" s="48">
        <v>2904.6666666666665</v>
      </c>
      <c r="D66" s="48">
        <v>2719.3333333333335</v>
      </c>
      <c r="E66" s="48">
        <v>2151.3333333333335</v>
      </c>
      <c r="F66" s="48">
        <v>2174.6666666666665</v>
      </c>
      <c r="G66" s="82">
        <v>0.7406472343355521</v>
      </c>
      <c r="H66" s="82">
        <v>0.7997058102476096</v>
      </c>
      <c r="I66" s="86"/>
      <c r="J66" s="93"/>
      <c r="K66" s="9"/>
      <c r="L66" s="9"/>
      <c r="M66" s="63"/>
      <c r="N66" s="63"/>
      <c r="O66" s="63"/>
      <c r="P66" s="63"/>
      <c r="Q66" s="63"/>
      <c r="R66" s="9"/>
      <c r="S66" s="9"/>
      <c r="T66" s="9"/>
    </row>
    <row r="67" spans="2:20" ht="12.75">
      <c r="B67" s="114" t="s">
        <v>28</v>
      </c>
      <c r="C67" s="48">
        <v>299716.3333333333</v>
      </c>
      <c r="D67" s="48">
        <v>281848.3333333333</v>
      </c>
      <c r="E67" s="48">
        <v>196366.5</v>
      </c>
      <c r="F67" s="48">
        <v>225043.83333333334</v>
      </c>
      <c r="G67" s="82">
        <v>0.6551745038920135</v>
      </c>
      <c r="H67" s="82">
        <v>0.7984572080728998</v>
      </c>
      <c r="I67" s="86"/>
      <c r="J67" s="93"/>
      <c r="K67" s="9"/>
      <c r="L67" s="9"/>
      <c r="M67" s="63"/>
      <c r="N67" s="63"/>
      <c r="O67" s="63"/>
      <c r="P67" s="63"/>
      <c r="Q67" s="63"/>
      <c r="R67" s="9"/>
      <c r="S67" s="9"/>
      <c r="T67" s="9"/>
    </row>
    <row r="68" spans="2:20" ht="12.75">
      <c r="B68" s="114" t="s">
        <v>45</v>
      </c>
      <c r="C68" s="48">
        <v>52684.5</v>
      </c>
      <c r="D68" s="48">
        <v>41699.5</v>
      </c>
      <c r="E68" s="48">
        <v>30464.166666666668</v>
      </c>
      <c r="F68" s="48">
        <v>32362.666666666668</v>
      </c>
      <c r="G68" s="82">
        <v>0.5782377486104389</v>
      </c>
      <c r="H68" s="82">
        <v>0.7760924391579436</v>
      </c>
      <c r="I68" s="86"/>
      <c r="J68" s="93"/>
      <c r="K68" s="9"/>
      <c r="L68" s="9"/>
      <c r="M68" s="63"/>
      <c r="N68" s="63"/>
      <c r="O68" s="63"/>
      <c r="P68" s="63"/>
      <c r="Q68" s="63"/>
      <c r="R68" s="9"/>
      <c r="S68" s="9"/>
      <c r="T68" s="9"/>
    </row>
    <row r="69" spans="2:20" ht="12.75">
      <c r="B69" s="114" t="s">
        <v>44</v>
      </c>
      <c r="C69" s="48">
        <v>11538.333333333334</v>
      </c>
      <c r="D69" s="48">
        <v>14032.333333333334</v>
      </c>
      <c r="E69" s="48">
        <v>9033.833333333334</v>
      </c>
      <c r="F69" s="48">
        <v>10832.166666666666</v>
      </c>
      <c r="G69" s="82">
        <v>0.7829409215657952</v>
      </c>
      <c r="H69" s="82">
        <v>0.7719433688861438</v>
      </c>
      <c r="I69" s="86"/>
      <c r="J69" s="93"/>
      <c r="K69" s="9"/>
      <c r="L69" s="9"/>
      <c r="M69" s="63"/>
      <c r="N69" s="63"/>
      <c r="O69" s="63"/>
      <c r="P69" s="63"/>
      <c r="Q69" s="63"/>
      <c r="R69" s="9"/>
      <c r="S69" s="9"/>
      <c r="T69" s="9"/>
    </row>
    <row r="70" spans="2:20" ht="12.75">
      <c r="B70" s="114" t="s">
        <v>24</v>
      </c>
      <c r="C70" s="48">
        <v>318161.3333333333</v>
      </c>
      <c r="D70" s="48">
        <v>278631.6666666667</v>
      </c>
      <c r="E70" s="48">
        <v>225353.5</v>
      </c>
      <c r="F70" s="48">
        <v>214347.5</v>
      </c>
      <c r="G70" s="82">
        <v>0.7082994581365429</v>
      </c>
      <c r="H70" s="82">
        <v>0.769286214177618</v>
      </c>
      <c r="I70" s="86"/>
      <c r="J70" s="93"/>
      <c r="K70" s="9"/>
      <c r="L70" s="9"/>
      <c r="M70" s="63"/>
      <c r="N70" s="63"/>
      <c r="O70" s="63"/>
      <c r="P70" s="63"/>
      <c r="Q70" s="63"/>
      <c r="R70" s="9"/>
      <c r="S70" s="9"/>
      <c r="T70" s="9"/>
    </row>
    <row r="71" spans="2:20" ht="12.75">
      <c r="B71" s="114" t="s">
        <v>36</v>
      </c>
      <c r="C71" s="48">
        <v>83426.83333333333</v>
      </c>
      <c r="D71" s="48">
        <v>80718.5</v>
      </c>
      <c r="E71" s="48">
        <v>52762.5</v>
      </c>
      <c r="F71" s="48">
        <v>61515.166666666664</v>
      </c>
      <c r="G71" s="82">
        <v>0.6324404018691029</v>
      </c>
      <c r="H71" s="82">
        <v>0.7620950174577905</v>
      </c>
      <c r="I71" s="86"/>
      <c r="J71" s="93"/>
      <c r="K71" s="9"/>
      <c r="L71" s="9"/>
      <c r="M71" s="63"/>
      <c r="N71" s="63"/>
      <c r="O71" s="63"/>
      <c r="P71" s="63"/>
      <c r="Q71" s="63"/>
      <c r="R71" s="9"/>
      <c r="S71" s="9"/>
      <c r="T71" s="9"/>
    </row>
    <row r="72" spans="2:20" ht="12.75">
      <c r="B72" s="114" t="s">
        <v>40</v>
      </c>
      <c r="C72" s="48">
        <v>389654.5</v>
      </c>
      <c r="D72" s="48">
        <v>340778.5</v>
      </c>
      <c r="E72" s="48">
        <v>245151.83333333334</v>
      </c>
      <c r="F72" s="48">
        <v>251095.16666666666</v>
      </c>
      <c r="G72" s="82">
        <v>0.6291518084183125</v>
      </c>
      <c r="H72" s="82">
        <v>0.7368280764973925</v>
      </c>
      <c r="I72" s="86"/>
      <c r="J72" s="93"/>
      <c r="K72" s="9"/>
      <c r="L72" s="9"/>
      <c r="M72" s="63"/>
      <c r="N72" s="63"/>
      <c r="O72" s="63"/>
      <c r="P72" s="63"/>
      <c r="Q72" s="63"/>
      <c r="R72" s="9"/>
      <c r="S72" s="9"/>
      <c r="T72" s="9"/>
    </row>
    <row r="73" spans="2:20" ht="12.75">
      <c r="B73" s="114" t="s">
        <v>27</v>
      </c>
      <c r="C73" s="48">
        <v>36960.833333333336</v>
      </c>
      <c r="D73" s="48">
        <v>30404.5</v>
      </c>
      <c r="E73" s="48">
        <v>22327.666666666668</v>
      </c>
      <c r="F73" s="48">
        <v>21860.666666666668</v>
      </c>
      <c r="G73" s="82">
        <v>0.6040899150001128</v>
      </c>
      <c r="H73" s="82">
        <v>0.7189944470939061</v>
      </c>
      <c r="I73" s="86"/>
      <c r="J73" s="93"/>
      <c r="K73" s="9"/>
      <c r="L73" s="9"/>
      <c r="M73" s="63"/>
      <c r="N73" s="63"/>
      <c r="O73" s="63"/>
      <c r="P73" s="63"/>
      <c r="Q73" s="63"/>
      <c r="R73" s="9"/>
      <c r="S73" s="9"/>
      <c r="T73" s="9"/>
    </row>
    <row r="74" spans="2:20" ht="12.75">
      <c r="B74" s="114" t="s">
        <v>41</v>
      </c>
      <c r="C74" s="48">
        <v>31651</v>
      </c>
      <c r="D74" s="48">
        <v>24578.333333333332</v>
      </c>
      <c r="E74" s="48">
        <v>16381.5</v>
      </c>
      <c r="F74" s="48">
        <v>17505.166666666668</v>
      </c>
      <c r="G74" s="82">
        <v>0.5175665855739155</v>
      </c>
      <c r="H74" s="82">
        <v>0.7122194344612465</v>
      </c>
      <c r="I74" s="86"/>
      <c r="J74" s="93"/>
      <c r="K74" s="9"/>
      <c r="L74" s="9"/>
      <c r="M74" s="63"/>
      <c r="N74" s="63"/>
      <c r="O74" s="63"/>
      <c r="P74" s="63"/>
      <c r="Q74" s="63"/>
      <c r="R74" s="9"/>
      <c r="S74" s="9"/>
      <c r="T74" s="9"/>
    </row>
    <row r="75" spans="2:20" ht="12.75">
      <c r="B75" s="114" t="s">
        <v>30</v>
      </c>
      <c r="C75" s="48">
        <v>62318.666666666664</v>
      </c>
      <c r="D75" s="48">
        <v>43846.833333333336</v>
      </c>
      <c r="E75" s="48">
        <v>27656.333333333332</v>
      </c>
      <c r="F75" s="48">
        <v>26041.5</v>
      </c>
      <c r="G75" s="82">
        <v>0.4437889128992918</v>
      </c>
      <c r="H75" s="82">
        <v>0.5939197433490065</v>
      </c>
      <c r="I75" s="86"/>
      <c r="J75" s="93"/>
      <c r="K75" s="9"/>
      <c r="L75" s="9"/>
      <c r="M75" s="63"/>
      <c r="N75" s="63"/>
      <c r="O75" s="63"/>
      <c r="P75" s="63"/>
      <c r="Q75" s="63"/>
      <c r="R75" s="9"/>
      <c r="S75" s="9"/>
      <c r="T75" s="9"/>
    </row>
    <row r="76" spans="2:20" ht="12.75">
      <c r="B76" s="114" t="s">
        <v>46</v>
      </c>
      <c r="C76" s="48">
        <v>731.1666666666666</v>
      </c>
      <c r="D76" s="48">
        <v>611.6666666666666</v>
      </c>
      <c r="E76" s="48">
        <v>248.16666666666666</v>
      </c>
      <c r="F76" s="48">
        <v>268</v>
      </c>
      <c r="G76" s="82">
        <v>0.3394118987918851</v>
      </c>
      <c r="H76" s="82">
        <v>0.4381471389645777</v>
      </c>
      <c r="I76" s="86"/>
      <c r="J76" s="93"/>
      <c r="K76" s="9"/>
      <c r="L76" s="9"/>
      <c r="M76" s="63"/>
      <c r="N76" s="63"/>
      <c r="O76" s="63"/>
      <c r="P76" s="63"/>
      <c r="Q76" s="63"/>
      <c r="R76" s="9"/>
      <c r="S76" s="9"/>
      <c r="T76" s="9"/>
    </row>
    <row r="77" spans="2:20" ht="12.75">
      <c r="B77" s="114" t="s">
        <v>43</v>
      </c>
      <c r="C77" s="48">
        <v>5853.333333333333</v>
      </c>
      <c r="D77" s="48">
        <v>4646.333333333333</v>
      </c>
      <c r="E77" s="48">
        <v>1364.1666666666667</v>
      </c>
      <c r="F77" s="48">
        <v>1158.5</v>
      </c>
      <c r="G77" s="82">
        <v>0.2330580865603645</v>
      </c>
      <c r="H77" s="82">
        <v>0.24933639428940385</v>
      </c>
      <c r="I77" s="86"/>
      <c r="J77" s="93"/>
      <c r="K77" s="9"/>
      <c r="L77" s="9"/>
      <c r="M77" s="63"/>
      <c r="N77" s="63"/>
      <c r="O77" s="63"/>
      <c r="P77" s="63"/>
      <c r="Q77" s="63"/>
      <c r="R77" s="9"/>
      <c r="S77" s="9"/>
      <c r="T77" s="9"/>
    </row>
    <row r="78" spans="2:20" ht="12.75">
      <c r="B78" s="114"/>
      <c r="C78" s="48"/>
      <c r="D78" s="48"/>
      <c r="E78" s="48"/>
      <c r="F78" s="48"/>
      <c r="G78" s="82"/>
      <c r="H78" s="82"/>
      <c r="I78" s="86"/>
      <c r="J78" s="93"/>
      <c r="K78" s="9"/>
      <c r="L78" s="9"/>
      <c r="M78" s="63"/>
      <c r="N78" s="63"/>
      <c r="O78" s="63"/>
      <c r="P78" s="63"/>
      <c r="Q78" s="63"/>
      <c r="R78" s="9"/>
      <c r="S78" s="9"/>
      <c r="T78" s="9"/>
    </row>
    <row r="79" spans="2:20" ht="12.75">
      <c r="B79" s="114" t="s">
        <v>51</v>
      </c>
      <c r="C79" s="48">
        <v>29831.666666666668</v>
      </c>
      <c r="D79" s="48">
        <v>28207.6</v>
      </c>
      <c r="E79" s="48">
        <v>24988.666666666668</v>
      </c>
      <c r="F79" s="48">
        <v>24782.8</v>
      </c>
      <c r="G79" s="82">
        <v>0.8376557349572602</v>
      </c>
      <c r="H79" s="82">
        <v>0.8785859130163503</v>
      </c>
      <c r="I79" s="86"/>
      <c r="J79" s="93"/>
      <c r="K79" s="9"/>
      <c r="L79" s="9"/>
      <c r="M79" s="63"/>
      <c r="N79" s="63"/>
      <c r="O79" s="63"/>
      <c r="P79" s="63"/>
      <c r="Q79" s="63"/>
      <c r="R79" s="9"/>
      <c r="S79" s="9"/>
      <c r="T79" s="9"/>
    </row>
    <row r="80" spans="2:20" ht="12.75">
      <c r="B80" s="114" t="s">
        <v>31</v>
      </c>
      <c r="C80" s="48">
        <v>27121.333333333332</v>
      </c>
      <c r="D80" s="48">
        <v>22753.666666666668</v>
      </c>
      <c r="E80" s="48">
        <v>13863.5</v>
      </c>
      <c r="F80" s="48">
        <v>12831</v>
      </c>
      <c r="G80" s="82">
        <v>0.5111658718843715</v>
      </c>
      <c r="H80" s="82">
        <v>0.5639091135494645</v>
      </c>
      <c r="I80" s="86"/>
      <c r="J80" s="93"/>
      <c r="K80" s="9"/>
      <c r="L80" s="9"/>
      <c r="M80" s="63"/>
      <c r="N80" s="63"/>
      <c r="O80" s="63"/>
      <c r="P80" s="63"/>
      <c r="Q80" s="63"/>
      <c r="R80" s="9"/>
      <c r="S80" s="9"/>
      <c r="T80" s="9"/>
    </row>
    <row r="81" spans="10:20" ht="12.75">
      <c r="J81" s="9"/>
      <c r="K81" s="9"/>
      <c r="L81" s="9"/>
      <c r="M81" s="63"/>
      <c r="N81" s="63"/>
      <c r="O81" s="63"/>
      <c r="P81" s="63"/>
      <c r="Q81" s="63"/>
      <c r="R81" s="9"/>
      <c r="S81" s="9"/>
      <c r="T81" s="9"/>
    </row>
    <row r="82" spans="11:17" ht="12.75">
      <c r="K82" s="9"/>
      <c r="L82" s="9"/>
      <c r="M82" s="63"/>
      <c r="N82" s="63"/>
      <c r="O82" s="63"/>
      <c r="P82" s="63"/>
      <c r="Q82" s="63"/>
    </row>
    <row r="83" spans="11:17" ht="12.75">
      <c r="K83" s="9"/>
      <c r="L83" s="9"/>
      <c r="M83" s="63"/>
      <c r="N83" s="63"/>
      <c r="O83" s="63"/>
      <c r="P83" s="63"/>
      <c r="Q83" s="63"/>
    </row>
    <row r="84" spans="13:17" ht="12.75">
      <c r="M84" s="63"/>
      <c r="N84" s="63"/>
      <c r="O84" s="63"/>
      <c r="P84" s="63"/>
      <c r="Q84" s="63"/>
    </row>
    <row r="85" spans="13:17" ht="12.75">
      <c r="M85" s="63"/>
      <c r="N85" s="63"/>
      <c r="O85" s="63"/>
      <c r="P85" s="63"/>
      <c r="Q85" s="63"/>
    </row>
  </sheetData>
  <mergeCells count="4">
    <mergeCell ref="B35:L35"/>
    <mergeCell ref="C45:D45"/>
    <mergeCell ref="E45:F45"/>
    <mergeCell ref="G45:H4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V49"/>
  <sheetViews>
    <sheetView workbookViewId="0" topLeftCell="A13">
      <selection activeCell="B6" sqref="B6:J39"/>
    </sheetView>
  </sheetViews>
  <sheetFormatPr defaultColWidth="9.140625" defaultRowHeight="12.75"/>
  <cols>
    <col min="1" max="1" width="9.140625" style="66" customWidth="1"/>
    <col min="2" max="2" width="13.7109375" style="66" customWidth="1"/>
    <col min="3" max="10" width="9.140625" style="66" customWidth="1"/>
    <col min="11" max="21" width="9.140625" style="66" hidden="1" customWidth="1"/>
    <col min="22" max="16384" width="9.140625" style="66" customWidth="1"/>
  </cols>
  <sheetData>
    <row r="2" spans="2:2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2.75">
      <c r="B3" s="102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2.75">
      <c r="B4" s="9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2.75">
      <c r="B6" s="30"/>
      <c r="C6" s="57">
        <v>1995</v>
      </c>
      <c r="D6" s="57">
        <v>2000</v>
      </c>
      <c r="E6" s="57">
        <v>2005</v>
      </c>
      <c r="F6" s="57">
        <v>2010</v>
      </c>
      <c r="G6" s="57">
        <v>2011</v>
      </c>
      <c r="H6" s="57">
        <v>2012</v>
      </c>
      <c r="I6" s="57">
        <v>2013</v>
      </c>
      <c r="J6" s="57">
        <v>2014</v>
      </c>
      <c r="K6" s="30" t="s">
        <v>82</v>
      </c>
      <c r="L6" s="30" t="s">
        <v>83</v>
      </c>
      <c r="M6" s="30" t="s">
        <v>56</v>
      </c>
      <c r="N6" s="30" t="s">
        <v>61</v>
      </c>
      <c r="O6" s="30" t="s">
        <v>66</v>
      </c>
      <c r="P6" s="30" t="s">
        <v>67</v>
      </c>
      <c r="Q6" s="30" t="s">
        <v>84</v>
      </c>
      <c r="R6" s="30" t="s">
        <v>85</v>
      </c>
      <c r="S6" s="30" t="s">
        <v>86</v>
      </c>
      <c r="T6" s="30"/>
      <c r="U6" s="30"/>
      <c r="V6" s="9"/>
    </row>
    <row r="7" spans="2:22" ht="12.75">
      <c r="B7" s="27" t="s">
        <v>162</v>
      </c>
      <c r="C7" s="29" t="s">
        <v>0</v>
      </c>
      <c r="D7" s="55">
        <v>6</v>
      </c>
      <c r="E7" s="55">
        <v>4</v>
      </c>
      <c r="F7" s="55">
        <v>2</v>
      </c>
      <c r="G7" s="55">
        <v>2</v>
      </c>
      <c r="H7" s="55">
        <v>2</v>
      </c>
      <c r="I7" s="55">
        <v>2</v>
      </c>
      <c r="J7" s="29" t="s">
        <v>0</v>
      </c>
      <c r="K7" s="29" t="s">
        <v>87</v>
      </c>
      <c r="L7" s="29" t="s">
        <v>89</v>
      </c>
      <c r="M7" s="29" t="s">
        <v>90</v>
      </c>
      <c r="N7" s="29" t="s">
        <v>90</v>
      </c>
      <c r="O7" s="29" t="s">
        <v>90</v>
      </c>
      <c r="P7" s="29" t="s">
        <v>90</v>
      </c>
      <c r="Q7" s="29" t="s">
        <v>90</v>
      </c>
      <c r="R7" s="29" t="s">
        <v>90</v>
      </c>
      <c r="S7" s="29" t="s">
        <v>89</v>
      </c>
      <c r="T7" s="29"/>
      <c r="U7" s="28"/>
      <c r="V7" s="9"/>
    </row>
    <row r="8" spans="2:22" ht="12.75">
      <c r="B8" s="17" t="s">
        <v>34</v>
      </c>
      <c r="C8" s="49">
        <v>28</v>
      </c>
      <c r="D8" s="49">
        <v>20</v>
      </c>
      <c r="E8" s="49">
        <v>11</v>
      </c>
      <c r="F8" s="49">
        <v>5</v>
      </c>
      <c r="G8" s="49">
        <v>5</v>
      </c>
      <c r="H8" s="49">
        <v>6</v>
      </c>
      <c r="I8" s="49">
        <v>6</v>
      </c>
      <c r="J8" s="49">
        <v>5</v>
      </c>
      <c r="K8" s="58" t="s">
        <v>34</v>
      </c>
      <c r="L8" s="58" t="s">
        <v>90</v>
      </c>
      <c r="M8" s="58" t="s">
        <v>90</v>
      </c>
      <c r="N8" s="58" t="s">
        <v>90</v>
      </c>
      <c r="O8" s="58" t="s">
        <v>90</v>
      </c>
      <c r="P8" s="58" t="s">
        <v>90</v>
      </c>
      <c r="Q8" s="58" t="s">
        <v>90</v>
      </c>
      <c r="R8" s="58" t="s">
        <v>90</v>
      </c>
      <c r="S8" s="58" t="s">
        <v>90</v>
      </c>
      <c r="T8" s="58"/>
      <c r="U8" s="18"/>
      <c r="V8" s="9"/>
    </row>
    <row r="9" spans="2:22" ht="12.75">
      <c r="B9" s="19" t="s">
        <v>35</v>
      </c>
      <c r="C9" s="50">
        <v>-2</v>
      </c>
      <c r="D9" s="50">
        <v>-1</v>
      </c>
      <c r="E9" s="50">
        <v>-2</v>
      </c>
      <c r="F9" s="50">
        <v>-5</v>
      </c>
      <c r="G9" s="50">
        <v>-6</v>
      </c>
      <c r="H9" s="50">
        <v>-4</v>
      </c>
      <c r="I9" s="50">
        <v>-9</v>
      </c>
      <c r="J9" s="50">
        <v>-6</v>
      </c>
      <c r="K9" s="51" t="s">
        <v>35</v>
      </c>
      <c r="L9" s="51" t="s">
        <v>90</v>
      </c>
      <c r="M9" s="51" t="s">
        <v>90</v>
      </c>
      <c r="N9" s="51" t="s">
        <v>90</v>
      </c>
      <c r="O9" s="51" t="s">
        <v>90</v>
      </c>
      <c r="P9" s="51" t="s">
        <v>90</v>
      </c>
      <c r="Q9" s="51" t="s">
        <v>90</v>
      </c>
      <c r="R9" s="51" t="s">
        <v>90</v>
      </c>
      <c r="S9" s="51" t="s">
        <v>90</v>
      </c>
      <c r="T9" s="51"/>
      <c r="U9" s="20"/>
      <c r="V9" s="9"/>
    </row>
    <row r="10" spans="2:22" ht="12.75">
      <c r="B10" s="19" t="s">
        <v>23</v>
      </c>
      <c r="C10" s="51">
        <v>3</v>
      </c>
      <c r="D10" s="51">
        <v>2</v>
      </c>
      <c r="E10" s="51">
        <v>0</v>
      </c>
      <c r="F10" s="51">
        <v>-2</v>
      </c>
      <c r="G10" s="51">
        <v>-3</v>
      </c>
      <c r="H10" s="51">
        <v>-1</v>
      </c>
      <c r="I10" s="51">
        <v>0</v>
      </c>
      <c r="J10" s="51">
        <v>-1</v>
      </c>
      <c r="K10" s="51" t="s">
        <v>23</v>
      </c>
      <c r="L10" s="51" t="s">
        <v>89</v>
      </c>
      <c r="M10" s="51" t="s">
        <v>89</v>
      </c>
      <c r="N10" s="51" t="s">
        <v>89</v>
      </c>
      <c r="O10" s="51" t="s">
        <v>89</v>
      </c>
      <c r="P10" s="51" t="s">
        <v>89</v>
      </c>
      <c r="Q10" s="51" t="s">
        <v>89</v>
      </c>
      <c r="R10" s="51" t="s">
        <v>89</v>
      </c>
      <c r="S10" s="51" t="s">
        <v>89</v>
      </c>
      <c r="T10" s="51"/>
      <c r="U10" s="20"/>
      <c r="V10" s="9"/>
    </row>
    <row r="11" spans="2:22" ht="12.75">
      <c r="B11" s="19" t="s">
        <v>36</v>
      </c>
      <c r="C11" s="50">
        <v>15</v>
      </c>
      <c r="D11" s="50">
        <v>13</v>
      </c>
      <c r="E11" s="50">
        <v>11</v>
      </c>
      <c r="F11" s="50">
        <v>8</v>
      </c>
      <c r="G11" s="50">
        <v>7</v>
      </c>
      <c r="H11" s="50">
        <v>7</v>
      </c>
      <c r="I11" s="50">
        <v>8</v>
      </c>
      <c r="J11" s="50">
        <v>7</v>
      </c>
      <c r="K11" s="51" t="s">
        <v>36</v>
      </c>
      <c r="L11" s="51" t="s">
        <v>90</v>
      </c>
      <c r="M11" s="51" t="s">
        <v>90</v>
      </c>
      <c r="N11" s="51" t="s">
        <v>90</v>
      </c>
      <c r="O11" s="51" t="s">
        <v>90</v>
      </c>
      <c r="P11" s="51" t="s">
        <v>90</v>
      </c>
      <c r="Q11" s="51" t="s">
        <v>90</v>
      </c>
      <c r="R11" s="51" t="s">
        <v>90</v>
      </c>
      <c r="S11" s="51" t="s">
        <v>90</v>
      </c>
      <c r="T11" s="51"/>
      <c r="U11" s="20"/>
      <c r="V11" s="9"/>
    </row>
    <row r="12" spans="2:22" ht="12.75">
      <c r="B12" s="19" t="s">
        <v>22</v>
      </c>
      <c r="C12" s="51">
        <v>9</v>
      </c>
      <c r="D12" s="51">
        <v>5</v>
      </c>
      <c r="E12" s="51">
        <v>2</v>
      </c>
      <c r="F12" s="51">
        <v>1</v>
      </c>
      <c r="G12" s="51">
        <v>3</v>
      </c>
      <c r="H12" s="51">
        <v>1</v>
      </c>
      <c r="I12" s="51">
        <v>2</v>
      </c>
      <c r="J12" s="51" t="s">
        <v>0</v>
      </c>
      <c r="K12" s="51" t="s">
        <v>88</v>
      </c>
      <c r="L12" s="51" t="s">
        <v>89</v>
      </c>
      <c r="M12" s="51" t="s">
        <v>89</v>
      </c>
      <c r="N12" s="51" t="s">
        <v>89</v>
      </c>
      <c r="O12" s="51" t="s">
        <v>89</v>
      </c>
      <c r="P12" s="51" t="s">
        <v>89</v>
      </c>
      <c r="Q12" s="51" t="s">
        <v>89</v>
      </c>
      <c r="R12" s="51" t="s">
        <v>89</v>
      </c>
      <c r="S12" s="51" t="s">
        <v>89</v>
      </c>
      <c r="T12" s="51"/>
      <c r="U12" s="20"/>
      <c r="V12" s="9"/>
    </row>
    <row r="13" spans="2:22" ht="12.75">
      <c r="B13" s="19" t="s">
        <v>37</v>
      </c>
      <c r="C13" s="51" t="s">
        <v>0</v>
      </c>
      <c r="D13" s="51" t="s">
        <v>0</v>
      </c>
      <c r="E13" s="51">
        <v>-7</v>
      </c>
      <c r="F13" s="51">
        <v>-6</v>
      </c>
      <c r="G13" s="51">
        <v>-5</v>
      </c>
      <c r="H13" s="51">
        <v>-6</v>
      </c>
      <c r="I13" s="51">
        <v>-8</v>
      </c>
      <c r="J13" s="51">
        <v>-7</v>
      </c>
      <c r="K13" s="51" t="s">
        <v>37</v>
      </c>
      <c r="L13" s="51" t="s">
        <v>89</v>
      </c>
      <c r="M13" s="51" t="s">
        <v>89</v>
      </c>
      <c r="N13" s="51" t="s">
        <v>89</v>
      </c>
      <c r="O13" s="51" t="s">
        <v>89</v>
      </c>
      <c r="P13" s="51" t="s">
        <v>89</v>
      </c>
      <c r="Q13" s="51" t="s">
        <v>89</v>
      </c>
      <c r="R13" s="51" t="s">
        <v>89</v>
      </c>
      <c r="S13" s="51" t="s">
        <v>89</v>
      </c>
      <c r="T13" s="51"/>
      <c r="U13" s="20"/>
      <c r="V13" s="9"/>
    </row>
    <row r="14" spans="2:22" ht="12.75">
      <c r="B14" s="19" t="s">
        <v>38</v>
      </c>
      <c r="C14" s="51">
        <v>12</v>
      </c>
      <c r="D14" s="51">
        <v>9</v>
      </c>
      <c r="E14" s="51">
        <v>7</v>
      </c>
      <c r="F14" s="51">
        <v>2</v>
      </c>
      <c r="G14" s="51">
        <v>1</v>
      </c>
      <c r="H14" s="51">
        <v>2</v>
      </c>
      <c r="I14" s="51">
        <v>4</v>
      </c>
      <c r="J14" s="51" t="s">
        <v>0</v>
      </c>
      <c r="K14" s="51" t="s">
        <v>38</v>
      </c>
      <c r="L14" s="51" t="s">
        <v>89</v>
      </c>
      <c r="M14" s="51" t="s">
        <v>89</v>
      </c>
      <c r="N14" s="51" t="s">
        <v>89</v>
      </c>
      <c r="O14" s="51" t="s">
        <v>89</v>
      </c>
      <c r="P14" s="51" t="s">
        <v>89</v>
      </c>
      <c r="Q14" s="51" t="s">
        <v>89</v>
      </c>
      <c r="R14" s="51" t="s">
        <v>89</v>
      </c>
      <c r="S14" s="51" t="s">
        <v>89</v>
      </c>
      <c r="T14" s="51"/>
      <c r="U14" s="20"/>
      <c r="V14" s="9"/>
    </row>
    <row r="15" spans="2:22" ht="12.75">
      <c r="B15" s="19" t="s">
        <v>39</v>
      </c>
      <c r="C15" s="50">
        <v>7</v>
      </c>
      <c r="D15" s="50">
        <v>5</v>
      </c>
      <c r="E15" s="50">
        <v>3</v>
      </c>
      <c r="F15" s="50">
        <v>2</v>
      </c>
      <c r="G15" s="50">
        <v>-1</v>
      </c>
      <c r="H15" s="50">
        <v>-1</v>
      </c>
      <c r="I15" s="50">
        <v>2</v>
      </c>
      <c r="J15" s="50">
        <v>0</v>
      </c>
      <c r="K15" s="51" t="s">
        <v>39</v>
      </c>
      <c r="L15" s="51" t="s">
        <v>90</v>
      </c>
      <c r="M15" s="51" t="s">
        <v>90</v>
      </c>
      <c r="N15" s="51" t="s">
        <v>90</v>
      </c>
      <c r="O15" s="51" t="s">
        <v>90</v>
      </c>
      <c r="P15" s="51" t="s">
        <v>90</v>
      </c>
      <c r="Q15" s="51" t="s">
        <v>90</v>
      </c>
      <c r="R15" s="51" t="s">
        <v>90</v>
      </c>
      <c r="S15" s="51" t="s">
        <v>90</v>
      </c>
      <c r="T15" s="51"/>
      <c r="U15" s="20"/>
      <c r="V15" s="9"/>
    </row>
    <row r="16" spans="2:22" ht="12.75">
      <c r="B16" s="19" t="s">
        <v>40</v>
      </c>
      <c r="C16" s="50">
        <v>6</v>
      </c>
      <c r="D16" s="50">
        <v>6</v>
      </c>
      <c r="E16" s="50">
        <v>7</v>
      </c>
      <c r="F16" s="50">
        <v>4</v>
      </c>
      <c r="G16" s="50">
        <v>3</v>
      </c>
      <c r="H16" s="50">
        <v>5</v>
      </c>
      <c r="I16" s="50">
        <v>3</v>
      </c>
      <c r="J16" s="50">
        <v>5</v>
      </c>
      <c r="K16" s="51" t="s">
        <v>40</v>
      </c>
      <c r="L16" s="51" t="s">
        <v>90</v>
      </c>
      <c r="M16" s="51" t="s">
        <v>90</v>
      </c>
      <c r="N16" s="51" t="s">
        <v>90</v>
      </c>
      <c r="O16" s="51" t="s">
        <v>90</v>
      </c>
      <c r="P16" s="51" t="s">
        <v>90</v>
      </c>
      <c r="Q16" s="51" t="s">
        <v>90</v>
      </c>
      <c r="R16" s="51" t="s">
        <v>90</v>
      </c>
      <c r="S16" s="51" t="s">
        <v>90</v>
      </c>
      <c r="T16" s="51"/>
      <c r="U16" s="20"/>
      <c r="V16" s="9"/>
    </row>
    <row r="17" spans="2:22" ht="12.75">
      <c r="B17" s="19" t="s">
        <v>25</v>
      </c>
      <c r="C17" s="51">
        <v>11</v>
      </c>
      <c r="D17" s="51">
        <v>9</v>
      </c>
      <c r="E17" s="51">
        <v>5</v>
      </c>
      <c r="F17" s="51">
        <v>1</v>
      </c>
      <c r="G17" s="51">
        <v>2</v>
      </c>
      <c r="H17" s="51">
        <v>1</v>
      </c>
      <c r="I17" s="51">
        <v>2</v>
      </c>
      <c r="J17" s="51">
        <v>1</v>
      </c>
      <c r="K17" s="51" t="s">
        <v>25</v>
      </c>
      <c r="L17" s="51" t="s">
        <v>89</v>
      </c>
      <c r="M17" s="51" t="s">
        <v>89</v>
      </c>
      <c r="N17" s="51" t="s">
        <v>89</v>
      </c>
      <c r="O17" s="51" t="s">
        <v>89</v>
      </c>
      <c r="P17" s="51" t="s">
        <v>89</v>
      </c>
      <c r="Q17" s="51" t="s">
        <v>89</v>
      </c>
      <c r="R17" s="51" t="s">
        <v>89</v>
      </c>
      <c r="S17" s="51" t="s">
        <v>89</v>
      </c>
      <c r="T17" s="51"/>
      <c r="U17" s="20"/>
      <c r="V17" s="9"/>
    </row>
    <row r="18" spans="2:22" ht="12.75">
      <c r="B18" s="19" t="s">
        <v>41</v>
      </c>
      <c r="C18" s="51" t="s">
        <v>0</v>
      </c>
      <c r="D18" s="51">
        <v>19</v>
      </c>
      <c r="E18" s="51">
        <v>12</v>
      </c>
      <c r="F18" s="51">
        <v>7</v>
      </c>
      <c r="G18" s="51">
        <v>6</v>
      </c>
      <c r="H18" s="51">
        <v>7</v>
      </c>
      <c r="I18" s="51">
        <v>3</v>
      </c>
      <c r="J18" s="51">
        <v>8</v>
      </c>
      <c r="K18" s="51" t="s">
        <v>41</v>
      </c>
      <c r="L18" s="51" t="s">
        <v>89</v>
      </c>
      <c r="M18" s="51" t="s">
        <v>89</v>
      </c>
      <c r="N18" s="51" t="s">
        <v>89</v>
      </c>
      <c r="O18" s="51" t="s">
        <v>89</v>
      </c>
      <c r="P18" s="51" t="s">
        <v>89</v>
      </c>
      <c r="Q18" s="51" t="s">
        <v>89</v>
      </c>
      <c r="R18" s="51" t="s">
        <v>89</v>
      </c>
      <c r="S18" s="51" t="s">
        <v>89</v>
      </c>
      <c r="T18" s="51"/>
      <c r="U18" s="20"/>
      <c r="V18" s="9"/>
    </row>
    <row r="19" spans="2:22" ht="12.75">
      <c r="B19" s="19" t="s">
        <v>42</v>
      </c>
      <c r="C19" s="50">
        <v>7</v>
      </c>
      <c r="D19" s="50">
        <v>7</v>
      </c>
      <c r="E19" s="50">
        <v>0</v>
      </c>
      <c r="F19" s="50">
        <v>-1</v>
      </c>
      <c r="G19" s="50">
        <v>-3</v>
      </c>
      <c r="H19" s="50">
        <v>-2</v>
      </c>
      <c r="I19" s="50">
        <v>-2</v>
      </c>
      <c r="J19" s="50">
        <v>-1</v>
      </c>
      <c r="K19" s="51" t="s">
        <v>42</v>
      </c>
      <c r="L19" s="51" t="s">
        <v>90</v>
      </c>
      <c r="M19" s="51" t="s">
        <v>90</v>
      </c>
      <c r="N19" s="51" t="s">
        <v>90</v>
      </c>
      <c r="O19" s="51" t="s">
        <v>90</v>
      </c>
      <c r="P19" s="51" t="s">
        <v>90</v>
      </c>
      <c r="Q19" s="51" t="s">
        <v>90</v>
      </c>
      <c r="R19" s="51" t="s">
        <v>90</v>
      </c>
      <c r="S19" s="51" t="s">
        <v>90</v>
      </c>
      <c r="T19" s="51"/>
      <c r="U19" s="20"/>
      <c r="V19" s="9"/>
    </row>
    <row r="20" spans="2:22" ht="12.75">
      <c r="B20" s="19" t="s">
        <v>43</v>
      </c>
      <c r="C20" s="50">
        <v>28</v>
      </c>
      <c r="D20" s="50">
        <v>32</v>
      </c>
      <c r="E20" s="50">
        <v>28</v>
      </c>
      <c r="F20" s="50">
        <v>31</v>
      </c>
      <c r="G20" s="50">
        <v>32</v>
      </c>
      <c r="H20" s="50">
        <v>30</v>
      </c>
      <c r="I20" s="50">
        <v>29</v>
      </c>
      <c r="J20" s="50">
        <v>32</v>
      </c>
      <c r="K20" s="51" t="s">
        <v>43</v>
      </c>
      <c r="L20" s="51" t="s">
        <v>90</v>
      </c>
      <c r="M20" s="51" t="s">
        <v>90</v>
      </c>
      <c r="N20" s="51" t="s">
        <v>90</v>
      </c>
      <c r="O20" s="51" t="s">
        <v>90</v>
      </c>
      <c r="P20" s="51" t="s">
        <v>90</v>
      </c>
      <c r="Q20" s="51" t="s">
        <v>90</v>
      </c>
      <c r="R20" s="51" t="s">
        <v>90</v>
      </c>
      <c r="S20" s="51" t="s">
        <v>90</v>
      </c>
      <c r="T20" s="51"/>
      <c r="U20" s="20"/>
      <c r="V20" s="9"/>
    </row>
    <row r="21" spans="2:22" ht="12.75">
      <c r="B21" s="19" t="s">
        <v>44</v>
      </c>
      <c r="C21" s="51">
        <v>1</v>
      </c>
      <c r="D21" s="50">
        <v>0</v>
      </c>
      <c r="E21" s="50">
        <v>2</v>
      </c>
      <c r="F21" s="50">
        <v>2</v>
      </c>
      <c r="G21" s="50">
        <v>2</v>
      </c>
      <c r="H21" s="50">
        <v>1</v>
      </c>
      <c r="I21" s="50">
        <v>3</v>
      </c>
      <c r="J21" s="50">
        <v>2</v>
      </c>
      <c r="K21" s="51" t="s">
        <v>44</v>
      </c>
      <c r="L21" s="51" t="s">
        <v>90</v>
      </c>
      <c r="M21" s="51" t="s">
        <v>90</v>
      </c>
      <c r="N21" s="51" t="s">
        <v>90</v>
      </c>
      <c r="O21" s="51" t="s">
        <v>90</v>
      </c>
      <c r="P21" s="51" t="s">
        <v>90</v>
      </c>
      <c r="Q21" s="51" t="s">
        <v>90</v>
      </c>
      <c r="R21" s="51" t="s">
        <v>90</v>
      </c>
      <c r="S21" s="51" t="s">
        <v>90</v>
      </c>
      <c r="T21" s="51"/>
      <c r="U21" s="20"/>
      <c r="V21" s="9"/>
    </row>
    <row r="22" spans="2:22" ht="12.75">
      <c r="B22" s="19" t="s">
        <v>45</v>
      </c>
      <c r="C22" s="51" t="s">
        <v>0</v>
      </c>
      <c r="D22" s="50">
        <v>6</v>
      </c>
      <c r="E22" s="50">
        <v>13</v>
      </c>
      <c r="F22" s="50">
        <v>6</v>
      </c>
      <c r="G22" s="50">
        <v>5</v>
      </c>
      <c r="H22" s="50">
        <v>7</v>
      </c>
      <c r="I22" s="50">
        <v>2</v>
      </c>
      <c r="J22" s="50">
        <v>1</v>
      </c>
      <c r="K22" s="51" t="s">
        <v>45</v>
      </c>
      <c r="L22" s="51" t="s">
        <v>89</v>
      </c>
      <c r="M22" s="51" t="s">
        <v>90</v>
      </c>
      <c r="N22" s="51" t="s">
        <v>90</v>
      </c>
      <c r="O22" s="51" t="s">
        <v>90</v>
      </c>
      <c r="P22" s="51" t="s">
        <v>90</v>
      </c>
      <c r="Q22" s="51" t="s">
        <v>90</v>
      </c>
      <c r="R22" s="51" t="s">
        <v>90</v>
      </c>
      <c r="S22" s="51" t="s">
        <v>90</v>
      </c>
      <c r="T22" s="51"/>
      <c r="U22" s="20"/>
      <c r="V22" s="9"/>
    </row>
    <row r="23" spans="2:22" ht="12.75">
      <c r="B23" s="19" t="s">
        <v>32</v>
      </c>
      <c r="C23" s="51" t="s">
        <v>0</v>
      </c>
      <c r="D23" s="50">
        <v>9</v>
      </c>
      <c r="E23" s="50">
        <v>7</v>
      </c>
      <c r="F23" s="50">
        <v>4</v>
      </c>
      <c r="G23" s="50">
        <v>5</v>
      </c>
      <c r="H23" s="50">
        <v>4</v>
      </c>
      <c r="I23" s="50">
        <v>4</v>
      </c>
      <c r="J23" s="50">
        <v>4</v>
      </c>
      <c r="K23" s="51" t="s">
        <v>32</v>
      </c>
      <c r="L23" s="51" t="s">
        <v>89</v>
      </c>
      <c r="M23" s="51" t="s">
        <v>90</v>
      </c>
      <c r="N23" s="51" t="s">
        <v>90</v>
      </c>
      <c r="O23" s="51" t="s">
        <v>90</v>
      </c>
      <c r="P23" s="51" t="s">
        <v>90</v>
      </c>
      <c r="Q23" s="51" t="s">
        <v>90</v>
      </c>
      <c r="R23" s="51" t="s">
        <v>90</v>
      </c>
      <c r="S23" s="51" t="s">
        <v>90</v>
      </c>
      <c r="T23" s="51"/>
      <c r="U23" s="20"/>
      <c r="V23" s="9"/>
    </row>
    <row r="24" spans="2:22" ht="12.75">
      <c r="B24" s="19" t="s">
        <v>29</v>
      </c>
      <c r="C24" s="51" t="s">
        <v>0</v>
      </c>
      <c r="D24" s="50">
        <v>0</v>
      </c>
      <c r="E24" s="50">
        <v>-2</v>
      </c>
      <c r="F24" s="50">
        <v>-2</v>
      </c>
      <c r="G24" s="50">
        <v>-3</v>
      </c>
      <c r="H24" s="50">
        <v>0</v>
      </c>
      <c r="I24" s="50">
        <v>-1</v>
      </c>
      <c r="J24" s="50">
        <v>-2</v>
      </c>
      <c r="K24" s="51" t="s">
        <v>29</v>
      </c>
      <c r="L24" s="51" t="s">
        <v>89</v>
      </c>
      <c r="M24" s="51" t="s">
        <v>89</v>
      </c>
      <c r="N24" s="51" t="s">
        <v>89</v>
      </c>
      <c r="O24" s="51" t="s">
        <v>89</v>
      </c>
      <c r="P24" s="51" t="s">
        <v>89</v>
      </c>
      <c r="Q24" s="51" t="s">
        <v>89</v>
      </c>
      <c r="R24" s="51" t="s">
        <v>89</v>
      </c>
      <c r="S24" s="51" t="s">
        <v>89</v>
      </c>
      <c r="T24" s="51"/>
      <c r="U24" s="20"/>
      <c r="V24" s="9"/>
    </row>
    <row r="25" spans="2:22" ht="12.75">
      <c r="B25" s="19" t="s">
        <v>46</v>
      </c>
      <c r="C25" s="50">
        <v>39</v>
      </c>
      <c r="D25" s="50">
        <v>52</v>
      </c>
      <c r="E25" s="50">
        <v>45</v>
      </c>
      <c r="F25" s="50">
        <v>33</v>
      </c>
      <c r="G25" s="50">
        <v>26</v>
      </c>
      <c r="H25" s="50">
        <v>27</v>
      </c>
      <c r="I25" s="50">
        <v>30</v>
      </c>
      <c r="J25" s="50">
        <v>30</v>
      </c>
      <c r="K25" s="51" t="s">
        <v>46</v>
      </c>
      <c r="L25" s="51" t="s">
        <v>90</v>
      </c>
      <c r="M25" s="51" t="s">
        <v>90</v>
      </c>
      <c r="N25" s="51" t="s">
        <v>90</v>
      </c>
      <c r="O25" s="51" t="s">
        <v>90</v>
      </c>
      <c r="P25" s="51" t="s">
        <v>90</v>
      </c>
      <c r="Q25" s="51" t="s">
        <v>90</v>
      </c>
      <c r="R25" s="51" t="s">
        <v>90</v>
      </c>
      <c r="S25" s="51" t="s">
        <v>90</v>
      </c>
      <c r="T25" s="51"/>
      <c r="U25" s="20"/>
      <c r="V25" s="9"/>
    </row>
    <row r="26" spans="2:22" ht="12.75">
      <c r="B26" s="19" t="s">
        <v>21</v>
      </c>
      <c r="C26" s="51">
        <v>30</v>
      </c>
      <c r="D26" s="51">
        <v>23</v>
      </c>
      <c r="E26" s="51">
        <v>16</v>
      </c>
      <c r="F26" s="51">
        <v>12</v>
      </c>
      <c r="G26" s="51">
        <v>7</v>
      </c>
      <c r="H26" s="51">
        <v>3</v>
      </c>
      <c r="I26" s="51">
        <v>4</v>
      </c>
      <c r="J26" s="51">
        <v>1</v>
      </c>
      <c r="K26" s="51" t="s">
        <v>21</v>
      </c>
      <c r="L26" s="51" t="s">
        <v>89</v>
      </c>
      <c r="M26" s="51" t="s">
        <v>89</v>
      </c>
      <c r="N26" s="51" t="s">
        <v>89</v>
      </c>
      <c r="O26" s="51" t="s">
        <v>89</v>
      </c>
      <c r="P26" s="51" t="s">
        <v>89</v>
      </c>
      <c r="Q26" s="51" t="s">
        <v>89</v>
      </c>
      <c r="R26" s="51" t="s">
        <v>89</v>
      </c>
      <c r="S26" s="51" t="s">
        <v>89</v>
      </c>
      <c r="T26" s="51"/>
      <c r="U26" s="20"/>
      <c r="V26" s="9"/>
    </row>
    <row r="27" spans="2:22" ht="12.75">
      <c r="B27" s="19" t="s">
        <v>47</v>
      </c>
      <c r="C27" s="50">
        <v>5</v>
      </c>
      <c r="D27" s="50">
        <v>4</v>
      </c>
      <c r="E27" s="50">
        <v>1</v>
      </c>
      <c r="F27" s="50">
        <v>1</v>
      </c>
      <c r="G27" s="50">
        <v>0</v>
      </c>
      <c r="H27" s="50">
        <v>2</v>
      </c>
      <c r="I27" s="50">
        <v>4</v>
      </c>
      <c r="J27" s="50">
        <v>2</v>
      </c>
      <c r="K27" s="51" t="s">
        <v>47</v>
      </c>
      <c r="L27" s="51" t="s">
        <v>90</v>
      </c>
      <c r="M27" s="51" t="s">
        <v>90</v>
      </c>
      <c r="N27" s="51" t="s">
        <v>90</v>
      </c>
      <c r="O27" s="51" t="s">
        <v>90</v>
      </c>
      <c r="P27" s="51" t="s">
        <v>90</v>
      </c>
      <c r="Q27" s="51" t="s">
        <v>90</v>
      </c>
      <c r="R27" s="51" t="s">
        <v>90</v>
      </c>
      <c r="S27" s="51" t="s">
        <v>90</v>
      </c>
      <c r="T27" s="51"/>
      <c r="U27" s="20"/>
      <c r="V27" s="9"/>
    </row>
    <row r="28" spans="2:22" ht="12.75">
      <c r="B28" s="19" t="s">
        <v>28</v>
      </c>
      <c r="C28" s="51">
        <v>2</v>
      </c>
      <c r="D28" s="51">
        <v>4</v>
      </c>
      <c r="E28" s="51">
        <v>5</v>
      </c>
      <c r="F28" s="51">
        <v>5</v>
      </c>
      <c r="G28" s="51">
        <v>6</v>
      </c>
      <c r="H28" s="51">
        <v>3</v>
      </c>
      <c r="I28" s="51">
        <v>4</v>
      </c>
      <c r="J28" s="51">
        <v>1</v>
      </c>
      <c r="K28" s="51" t="s">
        <v>28</v>
      </c>
      <c r="L28" s="51" t="s">
        <v>89</v>
      </c>
      <c r="M28" s="51" t="s">
        <v>89</v>
      </c>
      <c r="N28" s="51" t="s">
        <v>89</v>
      </c>
      <c r="O28" s="51" t="s">
        <v>89</v>
      </c>
      <c r="P28" s="51" t="s">
        <v>89</v>
      </c>
      <c r="Q28" s="51" t="s">
        <v>89</v>
      </c>
      <c r="R28" s="51" t="s">
        <v>89</v>
      </c>
      <c r="S28" s="51" t="s">
        <v>89</v>
      </c>
      <c r="T28" s="51"/>
      <c r="U28" s="20"/>
      <c r="V28" s="9"/>
    </row>
    <row r="29" spans="2:22" ht="12.75">
      <c r="B29" s="19" t="s">
        <v>30</v>
      </c>
      <c r="C29" s="51">
        <v>12</v>
      </c>
      <c r="D29" s="51">
        <v>9</v>
      </c>
      <c r="E29" s="51">
        <v>11</v>
      </c>
      <c r="F29" s="51">
        <v>6</v>
      </c>
      <c r="G29" s="51">
        <v>5</v>
      </c>
      <c r="H29" s="51">
        <v>5</v>
      </c>
      <c r="I29" s="51">
        <v>4</v>
      </c>
      <c r="J29" s="51">
        <v>5</v>
      </c>
      <c r="K29" s="51" t="s">
        <v>30</v>
      </c>
      <c r="L29" s="51" t="s">
        <v>89</v>
      </c>
      <c r="M29" s="51" t="s">
        <v>89</v>
      </c>
      <c r="N29" s="51" t="s">
        <v>89</v>
      </c>
      <c r="O29" s="51" t="s">
        <v>89</v>
      </c>
      <c r="P29" s="51" t="s">
        <v>89</v>
      </c>
      <c r="Q29" s="51" t="s">
        <v>89</v>
      </c>
      <c r="R29" s="51" t="s">
        <v>89</v>
      </c>
      <c r="S29" s="51" t="s">
        <v>89</v>
      </c>
      <c r="T29" s="51"/>
      <c r="U29" s="20"/>
      <c r="V29" s="9"/>
    </row>
    <row r="30" spans="2:22" ht="12.75">
      <c r="B30" s="19" t="s">
        <v>48</v>
      </c>
      <c r="C30" s="50">
        <v>1</v>
      </c>
      <c r="D30" s="50">
        <v>1</v>
      </c>
      <c r="E30" s="50">
        <v>1</v>
      </c>
      <c r="F30" s="50">
        <v>-1</v>
      </c>
      <c r="G30" s="50">
        <v>-3</v>
      </c>
      <c r="H30" s="50">
        <v>1</v>
      </c>
      <c r="I30" s="50">
        <v>-2</v>
      </c>
      <c r="J30" s="50">
        <v>-2</v>
      </c>
      <c r="K30" s="51" t="s">
        <v>48</v>
      </c>
      <c r="L30" s="51" t="s">
        <v>90</v>
      </c>
      <c r="M30" s="51" t="s">
        <v>90</v>
      </c>
      <c r="N30" s="51" t="s">
        <v>90</v>
      </c>
      <c r="O30" s="51" t="s">
        <v>90</v>
      </c>
      <c r="P30" s="51" t="s">
        <v>90</v>
      </c>
      <c r="Q30" s="51" t="s">
        <v>90</v>
      </c>
      <c r="R30" s="51" t="s">
        <v>90</v>
      </c>
      <c r="S30" s="51" t="s">
        <v>90</v>
      </c>
      <c r="T30" s="51"/>
      <c r="U30" s="20"/>
      <c r="V30" s="9"/>
    </row>
    <row r="31" spans="2:22" ht="12.75">
      <c r="B31" s="19" t="s">
        <v>26</v>
      </c>
      <c r="C31" s="51">
        <v>11</v>
      </c>
      <c r="D31" s="51">
        <v>15</v>
      </c>
      <c r="E31" s="51">
        <v>5</v>
      </c>
      <c r="F31" s="51">
        <v>3</v>
      </c>
      <c r="G31" s="51">
        <v>3</v>
      </c>
      <c r="H31" s="51">
        <v>4</v>
      </c>
      <c r="I31" s="51">
        <v>6</v>
      </c>
      <c r="J31" s="51">
        <v>1</v>
      </c>
      <c r="K31" s="51" t="s">
        <v>26</v>
      </c>
      <c r="L31" s="51" t="s">
        <v>89</v>
      </c>
      <c r="M31" s="51" t="s">
        <v>89</v>
      </c>
      <c r="N31" s="51" t="s">
        <v>89</v>
      </c>
      <c r="O31" s="51" t="s">
        <v>89</v>
      </c>
      <c r="P31" s="51" t="s">
        <v>89</v>
      </c>
      <c r="Q31" s="51" t="s">
        <v>89</v>
      </c>
      <c r="R31" s="51" t="s">
        <v>89</v>
      </c>
      <c r="S31" s="51" t="s">
        <v>89</v>
      </c>
      <c r="T31" s="51"/>
      <c r="U31" s="20"/>
      <c r="V31" s="9"/>
    </row>
    <row r="32" spans="2:22" ht="12.75">
      <c r="B32" s="19" t="s">
        <v>49</v>
      </c>
      <c r="C32" s="50">
        <v>2</v>
      </c>
      <c r="D32" s="50">
        <v>2</v>
      </c>
      <c r="E32" s="51">
        <v>0</v>
      </c>
      <c r="F32" s="51">
        <v>0</v>
      </c>
      <c r="G32" s="50">
        <v>-2</v>
      </c>
      <c r="H32" s="50">
        <v>0</v>
      </c>
      <c r="I32" s="50">
        <v>0</v>
      </c>
      <c r="J32" s="50">
        <v>-2</v>
      </c>
      <c r="K32" s="51" t="s">
        <v>49</v>
      </c>
      <c r="L32" s="51" t="s">
        <v>90</v>
      </c>
      <c r="M32" s="51" t="s">
        <v>90</v>
      </c>
      <c r="N32" s="51" t="s">
        <v>89</v>
      </c>
      <c r="O32" s="51" t="s">
        <v>89</v>
      </c>
      <c r="P32" s="51" t="s">
        <v>90</v>
      </c>
      <c r="Q32" s="51" t="s">
        <v>90</v>
      </c>
      <c r="R32" s="51" t="s">
        <v>90</v>
      </c>
      <c r="S32" s="51" t="s">
        <v>90</v>
      </c>
      <c r="T32" s="51"/>
      <c r="U32" s="20"/>
      <c r="V32" s="9"/>
    </row>
    <row r="33" spans="2:22" ht="12.75">
      <c r="B33" s="19" t="s">
        <v>27</v>
      </c>
      <c r="C33" s="51">
        <v>18</v>
      </c>
      <c r="D33" s="51">
        <v>8</v>
      </c>
      <c r="E33" s="51">
        <v>7</v>
      </c>
      <c r="F33" s="51">
        <v>5</v>
      </c>
      <c r="G33" s="51">
        <v>4</v>
      </c>
      <c r="H33" s="51">
        <v>4</v>
      </c>
      <c r="I33" s="51">
        <v>4</v>
      </c>
      <c r="J33" s="51">
        <v>4</v>
      </c>
      <c r="K33" s="51" t="s">
        <v>27</v>
      </c>
      <c r="L33" s="51" t="s">
        <v>89</v>
      </c>
      <c r="M33" s="51" t="s">
        <v>89</v>
      </c>
      <c r="N33" s="51" t="s">
        <v>89</v>
      </c>
      <c r="O33" s="51" t="s">
        <v>89</v>
      </c>
      <c r="P33" s="51" t="s">
        <v>89</v>
      </c>
      <c r="Q33" s="51" t="s">
        <v>89</v>
      </c>
      <c r="R33" s="51" t="s">
        <v>89</v>
      </c>
      <c r="S33" s="51" t="s">
        <v>89</v>
      </c>
      <c r="T33" s="51"/>
      <c r="U33" s="20"/>
      <c r="V33" s="9"/>
    </row>
    <row r="34" spans="2:22" ht="12.75">
      <c r="B34" s="21" t="s">
        <v>50</v>
      </c>
      <c r="C34" s="52">
        <v>4</v>
      </c>
      <c r="D34" s="52">
        <v>2</v>
      </c>
      <c r="E34" s="52">
        <v>1</v>
      </c>
      <c r="F34" s="52">
        <v>-2</v>
      </c>
      <c r="G34" s="52">
        <v>-2</v>
      </c>
      <c r="H34" s="56">
        <v>-2</v>
      </c>
      <c r="I34" s="56">
        <v>-2</v>
      </c>
      <c r="J34" s="56">
        <v>-3</v>
      </c>
      <c r="K34" s="52" t="s">
        <v>50</v>
      </c>
      <c r="L34" s="52" t="s">
        <v>89</v>
      </c>
      <c r="M34" s="52" t="s">
        <v>89</v>
      </c>
      <c r="N34" s="52" t="s">
        <v>89</v>
      </c>
      <c r="O34" s="52" t="s">
        <v>89</v>
      </c>
      <c r="P34" s="52" t="s">
        <v>89</v>
      </c>
      <c r="Q34" s="52" t="s">
        <v>90</v>
      </c>
      <c r="R34" s="52" t="s">
        <v>90</v>
      </c>
      <c r="S34" s="52" t="s">
        <v>90</v>
      </c>
      <c r="T34" s="52"/>
      <c r="U34" s="22"/>
      <c r="V34" s="9"/>
    </row>
    <row r="35" spans="2:22" ht="12.75">
      <c r="B35" s="23" t="s">
        <v>24</v>
      </c>
      <c r="C35" s="53">
        <v>9</v>
      </c>
      <c r="D35" s="53">
        <v>6</v>
      </c>
      <c r="E35" s="53">
        <v>6</v>
      </c>
      <c r="F35" s="53">
        <v>4</v>
      </c>
      <c r="G35" s="53">
        <v>4</v>
      </c>
      <c r="H35" s="53">
        <v>4</v>
      </c>
      <c r="I35" s="53">
        <v>4</v>
      </c>
      <c r="J35" s="53">
        <v>3</v>
      </c>
      <c r="K35" s="53" t="s">
        <v>24</v>
      </c>
      <c r="L35" s="53" t="s">
        <v>89</v>
      </c>
      <c r="M35" s="53" t="s">
        <v>89</v>
      </c>
      <c r="N35" s="53" t="s">
        <v>89</v>
      </c>
      <c r="O35" s="53" t="s">
        <v>89</v>
      </c>
      <c r="P35" s="53" t="s">
        <v>89</v>
      </c>
      <c r="Q35" s="53" t="s">
        <v>89</v>
      </c>
      <c r="R35" s="53" t="s">
        <v>89</v>
      </c>
      <c r="S35" s="53" t="s">
        <v>89</v>
      </c>
      <c r="T35" s="53"/>
      <c r="U35" s="24"/>
      <c r="V35" s="9"/>
    </row>
    <row r="36" spans="2:22" ht="12.75">
      <c r="B36" s="25" t="s">
        <v>31</v>
      </c>
      <c r="C36" s="54">
        <v>14</v>
      </c>
      <c r="D36" s="54">
        <v>12</v>
      </c>
      <c r="E36" s="54">
        <v>13</v>
      </c>
      <c r="F36" s="54">
        <v>9</v>
      </c>
      <c r="G36" s="54">
        <v>11</v>
      </c>
      <c r="H36" s="54">
        <v>10</v>
      </c>
      <c r="I36" s="54">
        <v>11</v>
      </c>
      <c r="J36" s="54">
        <v>9</v>
      </c>
      <c r="K36" s="54" t="s">
        <v>31</v>
      </c>
      <c r="L36" s="54" t="s">
        <v>89</v>
      </c>
      <c r="M36" s="54" t="s">
        <v>89</v>
      </c>
      <c r="N36" s="54" t="s">
        <v>89</v>
      </c>
      <c r="O36" s="54" t="s">
        <v>89</v>
      </c>
      <c r="P36" s="54" t="s">
        <v>89</v>
      </c>
      <c r="Q36" s="54" t="s">
        <v>89</v>
      </c>
      <c r="R36" s="54" t="s">
        <v>89</v>
      </c>
      <c r="S36" s="54" t="s">
        <v>89</v>
      </c>
      <c r="T36" s="54"/>
      <c r="U36" s="26"/>
      <c r="V36" s="9"/>
    </row>
    <row r="37" spans="2:22" ht="12.75">
      <c r="B37" s="23" t="s">
        <v>51</v>
      </c>
      <c r="C37" s="53">
        <v>7</v>
      </c>
      <c r="D37" s="53">
        <v>3</v>
      </c>
      <c r="E37" s="53">
        <v>2</v>
      </c>
      <c r="F37" s="53">
        <v>2</v>
      </c>
      <c r="G37" s="53">
        <v>2</v>
      </c>
      <c r="H37" s="53">
        <v>2</v>
      </c>
      <c r="I37" s="53">
        <v>3</v>
      </c>
      <c r="J37" s="53" t="s">
        <v>0</v>
      </c>
      <c r="K37" s="53" t="s">
        <v>51</v>
      </c>
      <c r="L37" s="53" t="s">
        <v>89</v>
      </c>
      <c r="M37" s="53" t="s">
        <v>89</v>
      </c>
      <c r="N37" s="53" t="s">
        <v>89</v>
      </c>
      <c r="O37" s="53" t="s">
        <v>89</v>
      </c>
      <c r="P37" s="53" t="s">
        <v>89</v>
      </c>
      <c r="Q37" s="53" t="s">
        <v>89</v>
      </c>
      <c r="R37" s="53" t="s">
        <v>89</v>
      </c>
      <c r="S37" s="53" t="s">
        <v>89</v>
      </c>
      <c r="T37" s="53"/>
      <c r="U37" s="24"/>
      <c r="V37" s="9"/>
    </row>
    <row r="38" spans="2:22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ht="24.75" customHeight="1">
      <c r="B39" s="126" t="s">
        <v>167</v>
      </c>
      <c r="C39" s="126"/>
      <c r="D39" s="126"/>
      <c r="E39" s="126"/>
      <c r="F39" s="126"/>
      <c r="G39" s="126"/>
      <c r="H39" s="126"/>
      <c r="I39" s="126"/>
      <c r="J39" s="12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ht="12.75">
      <c r="B40" s="70" t="s">
        <v>14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2" ht="12.75">
      <c r="B42" s="66" t="s">
        <v>92</v>
      </c>
    </row>
    <row r="43" ht="27" customHeight="1"/>
    <row r="44" ht="12.75" hidden="1">
      <c r="B44" s="68" t="s">
        <v>154</v>
      </c>
    </row>
    <row r="45" spans="11:12" ht="12.75">
      <c r="K45" s="40" t="s">
        <v>91</v>
      </c>
      <c r="L45" s="40" t="s">
        <v>93</v>
      </c>
    </row>
    <row r="46" spans="11:12" ht="12.75">
      <c r="K46" s="40" t="s">
        <v>94</v>
      </c>
      <c r="L46" s="40" t="s">
        <v>95</v>
      </c>
    </row>
    <row r="47" spans="11:12" ht="12.75">
      <c r="K47" s="40" t="s">
        <v>96</v>
      </c>
      <c r="L47" s="40" t="s">
        <v>97</v>
      </c>
    </row>
    <row r="48" spans="11:12" ht="12.75">
      <c r="K48" s="40" t="s">
        <v>98</v>
      </c>
      <c r="L48" s="40" t="s">
        <v>99</v>
      </c>
    </row>
    <row r="49" spans="11:12" ht="12.75">
      <c r="K49" s="40" t="s">
        <v>100</v>
      </c>
      <c r="L49" s="40" t="s">
        <v>101</v>
      </c>
    </row>
  </sheetData>
  <mergeCells count="1">
    <mergeCell ref="B39:J39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'T2'!C37:S37</xm:f>
              <xm:sqref>U37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'T2'!C36:T36</xm:f>
              <xm:sqref>U36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'T2'!H35:T35</xm:f>
              <xm:sqref>U35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'T2'!C34:S34</xm:f>
              <xm:sqref>U34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'T2'!C25:T25</xm:f>
              <xm:sqref>U25</xm:sqref>
            </x14:sparkline>
            <x14:sparkline>
              <xm:f>'T2'!C26:T26</xm:f>
              <xm:sqref>U26</xm:sqref>
            </x14:sparkline>
            <x14:sparkline>
              <xm:f>'T2'!C27:T27</xm:f>
              <xm:sqref>U27</xm:sqref>
            </x14:sparkline>
            <x14:sparkline>
              <xm:f>'T2'!C28:T28</xm:f>
              <xm:sqref>U28</xm:sqref>
            </x14:sparkline>
            <x14:sparkline>
              <xm:f>'T2'!C29:T29</xm:f>
              <xm:sqref>U29</xm:sqref>
            </x14:sparkline>
            <x14:sparkline>
              <xm:f>'T2'!C30:T30</xm:f>
              <xm:sqref>U30</xm:sqref>
            </x14:sparkline>
            <x14:sparkline>
              <xm:f>'T2'!C31:T31</xm:f>
              <xm:sqref>U31</xm:sqref>
            </x14:sparkline>
            <x14:sparkline>
              <xm:f>'T2'!C32:T32</xm:f>
              <xm:sqref>U32</xm:sqref>
            </x14:sparkline>
            <x14:sparkline>
              <xm:f>'T2'!C33:T33</xm:f>
              <xm:sqref>U33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'T2'!H24:T24</xm:f>
              <xm:sqref>U24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'T2'!C19:T19</xm:f>
              <xm:sqref>U19</xm:sqref>
            </x14:sparkline>
            <x14:sparkline>
              <xm:f>'T2'!C20:T20</xm:f>
              <xm:sqref>U20</xm:sqref>
            </x14:sparkline>
            <x14:sparkline>
              <xm:f>'T2'!C21:T21</xm:f>
              <xm:sqref>U21</xm:sqref>
            </x14:sparkline>
            <x14:sparkline>
              <xm:f>'T2'!C22:T22</xm:f>
              <xm:sqref>U22</xm:sqref>
            </x14:sparkline>
            <x14:sparkline>
              <xm:f>'T2'!C23:T23</xm:f>
              <xm:sqref>U23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'T2'!H17:T17</xm:f>
              <xm:sqref>U17</xm:sqref>
            </x14:sparkline>
            <x14:sparkline>
              <xm:f>'T2'!H18:T18</xm:f>
              <xm:sqref>U18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'T2'!C8:T8</xm:f>
              <xm:sqref>U8</xm:sqref>
            </x14:sparkline>
            <x14:sparkline>
              <xm:f>'T2'!C9:T9</xm:f>
              <xm:sqref>U9</xm:sqref>
            </x14:sparkline>
            <x14:sparkline>
              <xm:f>'T2'!C10:T10</xm:f>
              <xm:sqref>U10</xm:sqref>
            </x14:sparkline>
            <x14:sparkline>
              <xm:f>'T2'!C11:T11</xm:f>
              <xm:sqref>U11</xm:sqref>
            </x14:sparkline>
            <x14:sparkline>
              <xm:f>'T2'!C12:T12</xm:f>
              <xm:sqref>U12</xm:sqref>
            </x14:sparkline>
            <x14:sparkline>
              <xm:f>'T2'!C13:T13</xm:f>
              <xm:sqref>U13</xm:sqref>
            </x14:sparkline>
            <x14:sparkline>
              <xm:f>'T2'!C14:T14</xm:f>
              <xm:sqref>U14</xm:sqref>
            </x14:sparkline>
            <x14:sparkline>
              <xm:f>'T2'!C15:T15</xm:f>
              <xm:sqref>U15</xm:sqref>
            </x14:sparkline>
            <x14:sparkline>
              <xm:f>'T2'!C16:T16</xm:f>
              <xm:sqref>U16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'T2'!H7:S7</xm:f>
              <xm:sqref>U7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T99"/>
  <sheetViews>
    <sheetView showGridLines="0" workbookViewId="0" topLeftCell="A20">
      <selection activeCell="B36" sqref="B36:M37"/>
    </sheetView>
  </sheetViews>
  <sheetFormatPr defaultColWidth="9.140625" defaultRowHeight="12.75"/>
  <cols>
    <col min="1" max="1" width="9.140625" style="66" customWidth="1"/>
    <col min="2" max="2" width="14.140625" style="66" customWidth="1"/>
    <col min="3" max="27" width="9.140625" style="66" customWidth="1"/>
    <col min="28" max="16384" width="9.140625" style="66" customWidth="1"/>
  </cols>
  <sheetData>
    <row r="2" ht="12.75">
      <c r="B2" s="5"/>
    </row>
    <row r="3" ht="12.75">
      <c r="B3" s="46" t="s">
        <v>153</v>
      </c>
    </row>
    <row r="4" ht="12.75">
      <c r="B4" s="66" t="s">
        <v>18</v>
      </c>
    </row>
    <row r="13" ht="12.75">
      <c r="T13" s="67"/>
    </row>
    <row r="36" spans="2:13" ht="26.25" customHeight="1">
      <c r="B36" s="126" t="s">
        <v>171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ht="12.75">
      <c r="B37" s="66" t="s">
        <v>164</v>
      </c>
    </row>
    <row r="38" spans="2:7" ht="12.75">
      <c r="B38" s="70" t="s">
        <v>14</v>
      </c>
      <c r="F38" s="31"/>
      <c r="G38" s="31"/>
    </row>
    <row r="39" spans="3:5" ht="12.75">
      <c r="C39" s="31"/>
      <c r="D39" s="31"/>
      <c r="E39" s="31"/>
    </row>
    <row r="43" spans="2:8" ht="12.75" hidden="1">
      <c r="B43" s="59"/>
      <c r="H43" s="66" t="s">
        <v>140</v>
      </c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60" spans="2:4" ht="12.75">
      <c r="B60" s="8"/>
      <c r="C60" s="7" t="s">
        <v>155</v>
      </c>
      <c r="D60" s="7" t="s">
        <v>161</v>
      </c>
    </row>
    <row r="61" spans="2:5" ht="12.75">
      <c r="B61" s="73" t="s">
        <v>160</v>
      </c>
      <c r="C61" s="10">
        <v>57</v>
      </c>
      <c r="D61" s="10">
        <v>50.6</v>
      </c>
      <c r="E61" s="89"/>
    </row>
    <row r="62" ht="12.75">
      <c r="E62" s="89"/>
    </row>
    <row r="63" spans="2:5" ht="12.75">
      <c r="B63" s="8" t="s">
        <v>43</v>
      </c>
      <c r="C63" s="10">
        <v>169.66666666666666</v>
      </c>
      <c r="D63" s="10">
        <v>187.5</v>
      </c>
      <c r="E63" s="89"/>
    </row>
    <row r="64" spans="2:5" ht="12.75">
      <c r="B64" s="8" t="s">
        <v>46</v>
      </c>
      <c r="C64" s="10">
        <v>231.33333333333334</v>
      </c>
      <c r="D64" s="10">
        <v>156</v>
      </c>
      <c r="E64" s="89"/>
    </row>
    <row r="65" spans="2:5" ht="12.75">
      <c r="B65" s="32" t="s">
        <v>21</v>
      </c>
      <c r="C65" s="10">
        <v>193.33333333333334</v>
      </c>
      <c r="D65" s="10">
        <v>154.33333333333334</v>
      </c>
      <c r="E65" s="89"/>
    </row>
    <row r="66" spans="2:5" ht="12.75">
      <c r="B66" s="8" t="s">
        <v>34</v>
      </c>
      <c r="C66" s="10">
        <v>144.16666666666666</v>
      </c>
      <c r="D66" s="10">
        <v>137.83333333333334</v>
      </c>
      <c r="E66" s="89"/>
    </row>
    <row r="67" spans="2:5" ht="12.75">
      <c r="B67" s="32" t="s">
        <v>32</v>
      </c>
      <c r="C67" s="10">
        <v>129</v>
      </c>
      <c r="D67" s="10">
        <v>127.66666666666667</v>
      </c>
      <c r="E67" s="89"/>
    </row>
    <row r="68" spans="2:5" ht="12.75">
      <c r="B68" s="8" t="s">
        <v>36</v>
      </c>
      <c r="C68" s="10">
        <v>110.33333333333333</v>
      </c>
      <c r="D68" s="10">
        <v>85.83333333333333</v>
      </c>
      <c r="E68" s="89"/>
    </row>
    <row r="69" spans="2:5" ht="12.75">
      <c r="B69" s="8" t="s">
        <v>22</v>
      </c>
      <c r="C69" s="10">
        <v>91.5</v>
      </c>
      <c r="D69" s="10">
        <v>85</v>
      </c>
      <c r="E69" s="89"/>
    </row>
    <row r="70" spans="2:5" ht="12.75">
      <c r="B70" s="8" t="s">
        <v>41</v>
      </c>
      <c r="C70" s="10">
        <v>115</v>
      </c>
      <c r="D70" s="10">
        <v>72.5</v>
      </c>
      <c r="E70" s="89"/>
    </row>
    <row r="71" spans="2:5" ht="12.75">
      <c r="B71" s="8" t="s">
        <v>23</v>
      </c>
      <c r="C71" s="10">
        <v>77.16666666666667</v>
      </c>
      <c r="D71" s="10">
        <v>71.5</v>
      </c>
      <c r="E71" s="89"/>
    </row>
    <row r="72" spans="2:5" ht="12.75">
      <c r="B72" s="8" t="s">
        <v>42</v>
      </c>
      <c r="C72" s="10">
        <v>68.83333333333333</v>
      </c>
      <c r="D72" s="10">
        <v>66.33333333333333</v>
      </c>
      <c r="E72" s="89"/>
    </row>
    <row r="73" spans="2:5" ht="12.75">
      <c r="B73" s="8" t="s">
        <v>24</v>
      </c>
      <c r="C73" s="10">
        <v>66</v>
      </c>
      <c r="D73" s="10">
        <v>64.5</v>
      </c>
      <c r="E73" s="89"/>
    </row>
    <row r="74" spans="2:5" ht="12.75">
      <c r="B74" s="8" t="s">
        <v>39</v>
      </c>
      <c r="C74" s="10">
        <v>78.33333333333333</v>
      </c>
      <c r="D74" s="10">
        <v>58.833333333333336</v>
      </c>
      <c r="E74" s="89"/>
    </row>
    <row r="75" spans="2:5" ht="12.75">
      <c r="B75" s="8" t="s">
        <v>26</v>
      </c>
      <c r="C75" s="10">
        <v>61.666666666666664</v>
      </c>
      <c r="D75" s="10">
        <v>54</v>
      </c>
      <c r="E75" s="89"/>
    </row>
    <row r="76" spans="2:5" ht="12.75">
      <c r="B76" s="8" t="s">
        <v>28</v>
      </c>
      <c r="C76" s="10">
        <v>51</v>
      </c>
      <c r="D76" s="10">
        <v>49.333333333333336</v>
      </c>
      <c r="E76" s="89"/>
    </row>
    <row r="77" spans="2:5" ht="12.75">
      <c r="B77" s="8" t="s">
        <v>25</v>
      </c>
      <c r="C77" s="10">
        <v>58.333333333333336</v>
      </c>
      <c r="D77" s="10">
        <v>48.666666666666664</v>
      </c>
      <c r="E77" s="89"/>
    </row>
    <row r="78" spans="2:5" ht="12.75">
      <c r="B78" s="8" t="s">
        <v>27</v>
      </c>
      <c r="C78" s="10">
        <v>50.333333333333336</v>
      </c>
      <c r="D78" s="10">
        <v>46.666666666666664</v>
      </c>
      <c r="E78" s="89"/>
    </row>
    <row r="79" spans="2:5" ht="12.75">
      <c r="B79" s="8" t="s">
        <v>49</v>
      </c>
      <c r="C79" s="10">
        <v>37.166666666666664</v>
      </c>
      <c r="D79" s="10">
        <v>41.5</v>
      </c>
      <c r="E79" s="89"/>
    </row>
    <row r="80" spans="2:5" ht="12.75">
      <c r="B80" s="8" t="s">
        <v>30</v>
      </c>
      <c r="C80" s="10">
        <v>39.166666666666664</v>
      </c>
      <c r="D80" s="10">
        <v>40.666666666666664</v>
      </c>
      <c r="E80" s="89"/>
    </row>
    <row r="81" spans="2:5" ht="12.75">
      <c r="B81" s="8" t="s">
        <v>40</v>
      </c>
      <c r="C81" s="10">
        <v>43.833333333333336</v>
      </c>
      <c r="D81" s="10">
        <v>40.166666666666664</v>
      </c>
      <c r="E81" s="89"/>
    </row>
    <row r="82" spans="2:5" ht="12.75">
      <c r="B82" s="8" t="s">
        <v>45</v>
      </c>
      <c r="C82" s="10">
        <v>38.166666666666664</v>
      </c>
      <c r="D82" s="10">
        <v>34</v>
      </c>
      <c r="E82" s="89"/>
    </row>
    <row r="83" spans="2:5" ht="12.75">
      <c r="B83" s="8" t="s">
        <v>47</v>
      </c>
      <c r="C83" s="10">
        <v>25.333333333333332</v>
      </c>
      <c r="D83" s="10">
        <v>33.833333333333336</v>
      </c>
      <c r="E83" s="89"/>
    </row>
    <row r="84" spans="2:5" ht="12.75">
      <c r="B84" s="8" t="s">
        <v>29</v>
      </c>
      <c r="C84" s="10">
        <v>31</v>
      </c>
      <c r="D84" s="10">
        <v>33.666666666666664</v>
      </c>
      <c r="E84" s="89"/>
    </row>
    <row r="85" spans="2:5" ht="12.75">
      <c r="B85" s="8" t="s">
        <v>38</v>
      </c>
      <c r="C85" s="10">
        <v>51.5</v>
      </c>
      <c r="D85" s="10">
        <v>31.8</v>
      </c>
      <c r="E85" s="89"/>
    </row>
    <row r="86" spans="2:5" ht="12.75">
      <c r="B86" s="8" t="s">
        <v>50</v>
      </c>
      <c r="C86" s="10">
        <v>44.833333333333336</v>
      </c>
      <c r="D86" s="10">
        <v>31.666666666666668</v>
      </c>
      <c r="E86" s="89"/>
    </row>
    <row r="87" spans="2:5" ht="12.75">
      <c r="B87" s="8" t="s">
        <v>37</v>
      </c>
      <c r="C87" s="10">
        <v>29.4</v>
      </c>
      <c r="D87" s="10">
        <v>26.833333333333332</v>
      </c>
      <c r="E87" s="89"/>
    </row>
    <row r="88" spans="2:5" ht="12.75">
      <c r="B88" s="8" t="s">
        <v>44</v>
      </c>
      <c r="C88" s="10">
        <v>18.333333333333332</v>
      </c>
      <c r="D88" s="10">
        <v>26.5</v>
      </c>
      <c r="E88" s="89"/>
    </row>
    <row r="89" spans="2:5" ht="12.75">
      <c r="B89" s="8" t="s">
        <v>35</v>
      </c>
      <c r="C89" s="10">
        <v>25.166666666666668</v>
      </c>
      <c r="D89" s="10">
        <v>19</v>
      </c>
      <c r="E89" s="89"/>
    </row>
    <row r="90" spans="2:5" ht="12.75">
      <c r="B90" s="8" t="s">
        <v>48</v>
      </c>
      <c r="C90" s="10">
        <v>14.166666666666666</v>
      </c>
      <c r="D90" s="10">
        <v>4.166666666666667</v>
      </c>
      <c r="E90" s="89"/>
    </row>
    <row r="91" ht="12.75">
      <c r="E91" s="89"/>
    </row>
    <row r="92" spans="2:5" ht="12.75">
      <c r="B92" s="8" t="s">
        <v>31</v>
      </c>
      <c r="C92" s="10">
        <v>95.83333333333333</v>
      </c>
      <c r="D92" s="10">
        <v>93.33333333333333</v>
      </c>
      <c r="E92" s="89"/>
    </row>
    <row r="93" spans="2:5" ht="12.75">
      <c r="B93" s="8" t="s">
        <v>51</v>
      </c>
      <c r="C93" s="10">
        <v>62.5</v>
      </c>
      <c r="D93" s="10">
        <v>60.8</v>
      </c>
      <c r="E93" s="89"/>
    </row>
    <row r="99" ht="12.75">
      <c r="B99" s="66" t="s">
        <v>102</v>
      </c>
    </row>
  </sheetData>
  <autoFilter ref="B62:D62">
    <sortState ref="B63:D99">
      <sortCondition descending="1" sortBy="value" ref="D63:D99"/>
    </sortState>
  </autoFilter>
  <mergeCells count="1">
    <mergeCell ref="B36:M36"/>
  </mergeCells>
  <conditionalFormatting sqref="E61:E93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E95"/>
  <sheetViews>
    <sheetView showGridLines="0" workbookViewId="0" topLeftCell="A19">
      <selection activeCell="B35" sqref="B35:M36"/>
    </sheetView>
  </sheetViews>
  <sheetFormatPr defaultColWidth="9.140625" defaultRowHeight="12.75"/>
  <cols>
    <col min="1" max="1" width="9.140625" style="66" customWidth="1"/>
    <col min="2" max="2" width="14.57421875" style="66" customWidth="1"/>
    <col min="3" max="16384" width="9.140625" style="66" customWidth="1"/>
  </cols>
  <sheetData>
    <row r="2" ht="12.75">
      <c r="B2" s="5"/>
    </row>
    <row r="3" ht="12.75">
      <c r="B3" s="46" t="s">
        <v>152</v>
      </c>
    </row>
    <row r="4" ht="12.75">
      <c r="B4" s="66" t="s">
        <v>20</v>
      </c>
    </row>
    <row r="13" ht="12.75">
      <c r="T13" s="67"/>
    </row>
    <row r="35" spans="2:13" ht="27" customHeight="1">
      <c r="B35" s="126" t="s">
        <v>172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ht="12.75">
      <c r="B36" s="66" t="s">
        <v>164</v>
      </c>
    </row>
    <row r="37" ht="12.75">
      <c r="B37" s="70" t="s">
        <v>14</v>
      </c>
    </row>
    <row r="38" spans="3:7" ht="12.75">
      <c r="C38" s="31"/>
      <c r="D38" s="31"/>
      <c r="E38" s="31"/>
      <c r="F38" s="31"/>
      <c r="G38" s="31"/>
    </row>
    <row r="43" ht="12.75">
      <c r="B43" s="66" t="s">
        <v>115</v>
      </c>
    </row>
    <row r="60" spans="2:4" ht="12.75">
      <c r="B60" s="8"/>
      <c r="C60" s="7" t="s">
        <v>155</v>
      </c>
      <c r="D60" s="7" t="s">
        <v>161</v>
      </c>
    </row>
    <row r="61" spans="2:12" ht="12.75">
      <c r="B61" s="73" t="s">
        <v>160</v>
      </c>
      <c r="C61" s="10">
        <v>4</v>
      </c>
      <c r="D61" s="10">
        <v>1.8</v>
      </c>
      <c r="E61" s="89">
        <f>+D61-C61</f>
        <v>-2.2</v>
      </c>
      <c r="L61" s="61"/>
    </row>
    <row r="62" spans="2:12" ht="12.75">
      <c r="B62" s="103"/>
      <c r="E62" s="89"/>
      <c r="L62" s="61"/>
    </row>
    <row r="63" spans="2:5" ht="12.75">
      <c r="B63" s="103" t="s">
        <v>43</v>
      </c>
      <c r="C63" s="10">
        <v>29.833333333333332</v>
      </c>
      <c r="D63" s="10">
        <v>30.5</v>
      </c>
      <c r="E63" s="89">
        <f aca="true" t="shared" si="0" ref="E63:E93">+D63-C63</f>
        <v>0.6666666666666679</v>
      </c>
    </row>
    <row r="64" spans="2:5" ht="12.75">
      <c r="B64" s="103" t="s">
        <v>46</v>
      </c>
      <c r="C64" s="10">
        <v>47.166666666666664</v>
      </c>
      <c r="D64" s="10">
        <v>30.333333333333332</v>
      </c>
      <c r="E64" s="89">
        <f t="shared" si="0"/>
        <v>-16.833333333333332</v>
      </c>
    </row>
    <row r="65" spans="2:5" ht="12.75">
      <c r="B65" s="103" t="s">
        <v>36</v>
      </c>
      <c r="C65" s="10">
        <v>11.333333333333334</v>
      </c>
      <c r="D65" s="10">
        <v>7.333333333333333</v>
      </c>
      <c r="E65" s="89">
        <f t="shared" si="0"/>
        <v>-4.000000000000001</v>
      </c>
    </row>
    <row r="66" spans="2:5" ht="12.75">
      <c r="B66" s="103" t="s">
        <v>41</v>
      </c>
      <c r="C66" s="10">
        <v>12.833333333333334</v>
      </c>
      <c r="D66" s="10">
        <v>5.333333333333333</v>
      </c>
      <c r="E66" s="89">
        <f t="shared" si="0"/>
        <v>-7.500000000000001</v>
      </c>
    </row>
    <row r="67" spans="2:5" ht="12.75">
      <c r="B67" s="103" t="s">
        <v>21</v>
      </c>
      <c r="C67" s="10">
        <v>14.5</v>
      </c>
      <c r="D67" s="10">
        <v>5.333333333333333</v>
      </c>
      <c r="E67" s="89">
        <f t="shared" si="0"/>
        <v>-9.166666666666668</v>
      </c>
    </row>
    <row r="68" spans="2:5" ht="12.75">
      <c r="B68" s="103" t="s">
        <v>34</v>
      </c>
      <c r="C68" s="10">
        <v>9.5</v>
      </c>
      <c r="D68" s="10">
        <v>4.833333333333333</v>
      </c>
      <c r="E68" s="89">
        <f t="shared" si="0"/>
        <v>-4.666666666666667</v>
      </c>
    </row>
    <row r="69" spans="2:5" ht="12.75">
      <c r="B69" s="103" t="s">
        <v>30</v>
      </c>
      <c r="C69" s="10">
        <v>9</v>
      </c>
      <c r="D69" s="10">
        <v>4.833333333333333</v>
      </c>
      <c r="E69" s="89">
        <f t="shared" si="0"/>
        <v>-4.166666666666667</v>
      </c>
    </row>
    <row r="70" spans="2:5" ht="12.75">
      <c r="B70" s="103" t="s">
        <v>32</v>
      </c>
      <c r="C70" s="10">
        <v>5.833333333333333</v>
      </c>
      <c r="D70" s="10">
        <v>4.166666666666667</v>
      </c>
      <c r="E70" s="89">
        <f t="shared" si="0"/>
        <v>-1.666666666666666</v>
      </c>
    </row>
    <row r="71" spans="2:5" ht="12.75">
      <c r="B71" s="103" t="s">
        <v>27</v>
      </c>
      <c r="C71" s="10">
        <v>6.5</v>
      </c>
      <c r="D71" s="10">
        <v>3.8333333333333335</v>
      </c>
      <c r="E71" s="89">
        <f t="shared" si="0"/>
        <v>-2.6666666666666665</v>
      </c>
    </row>
    <row r="72" spans="2:5" ht="12.75">
      <c r="B72" s="103" t="s">
        <v>28</v>
      </c>
      <c r="C72" s="10">
        <v>6.666666666666667</v>
      </c>
      <c r="D72" s="10">
        <v>3.8333333333333335</v>
      </c>
      <c r="E72" s="89">
        <f t="shared" si="0"/>
        <v>-2.8333333333333335</v>
      </c>
    </row>
    <row r="73" spans="2:5" ht="12.75">
      <c r="B73" s="103" t="s">
        <v>40</v>
      </c>
      <c r="C73" s="10">
        <v>5.5</v>
      </c>
      <c r="D73" s="10">
        <v>3.8333333333333335</v>
      </c>
      <c r="E73" s="89">
        <f t="shared" si="0"/>
        <v>-1.6666666666666665</v>
      </c>
    </row>
    <row r="74" spans="2:5" ht="12.75">
      <c r="B74" s="103" t="s">
        <v>24</v>
      </c>
      <c r="C74" s="10">
        <v>5.333333333333333</v>
      </c>
      <c r="D74" s="10">
        <v>3.5</v>
      </c>
      <c r="E74" s="89">
        <f t="shared" si="0"/>
        <v>-1.833333333333333</v>
      </c>
    </row>
    <row r="75" spans="2:5" ht="12.75">
      <c r="B75" s="103" t="s">
        <v>45</v>
      </c>
      <c r="C75" s="10">
        <v>8</v>
      </c>
      <c r="D75" s="10">
        <v>3.3333333333333335</v>
      </c>
      <c r="E75" s="89">
        <f t="shared" si="0"/>
        <v>-4.666666666666666</v>
      </c>
    </row>
    <row r="76" spans="2:5" ht="12.75">
      <c r="B76" s="103" t="s">
        <v>26</v>
      </c>
      <c r="C76" s="10">
        <v>7.833333333333333</v>
      </c>
      <c r="D76" s="10">
        <v>3.1666666666666665</v>
      </c>
      <c r="E76" s="89">
        <f t="shared" si="0"/>
        <v>-4.666666666666666</v>
      </c>
    </row>
    <row r="77" spans="2:5" ht="12.75">
      <c r="B77" s="103" t="s">
        <v>38</v>
      </c>
      <c r="C77" s="10">
        <v>5.833333333333333</v>
      </c>
      <c r="D77" s="10">
        <v>2.25</v>
      </c>
      <c r="E77" s="89">
        <f t="shared" si="0"/>
        <v>-3.583333333333333</v>
      </c>
    </row>
    <row r="78" spans="2:5" ht="12.75">
      <c r="B78" s="103" t="s">
        <v>44</v>
      </c>
      <c r="C78" s="10">
        <v>1.5</v>
      </c>
      <c r="D78" s="10">
        <v>1.8333333333333333</v>
      </c>
      <c r="E78" s="89">
        <f t="shared" si="0"/>
        <v>0.33333333333333326</v>
      </c>
    </row>
    <row r="79" spans="2:5" ht="12.75">
      <c r="B79" s="103" t="s">
        <v>47</v>
      </c>
      <c r="C79" s="10">
        <v>1.1666666666666667</v>
      </c>
      <c r="D79" s="10">
        <v>1.5</v>
      </c>
      <c r="E79" s="89">
        <f t="shared" si="0"/>
        <v>0.33333333333333326</v>
      </c>
    </row>
    <row r="80" spans="2:5" ht="12.75">
      <c r="B80" s="103" t="s">
        <v>22</v>
      </c>
      <c r="C80" s="10">
        <v>2.5</v>
      </c>
      <c r="D80" s="10">
        <v>1</v>
      </c>
      <c r="E80" s="89">
        <f t="shared" si="0"/>
        <v>-1.5</v>
      </c>
    </row>
    <row r="81" spans="2:5" ht="12.75">
      <c r="B81" s="103" t="s">
        <v>25</v>
      </c>
      <c r="C81" s="10">
        <v>5</v>
      </c>
      <c r="D81" s="10">
        <v>0.8333333333333334</v>
      </c>
      <c r="E81" s="89">
        <f t="shared" si="0"/>
        <v>-4.166666666666667</v>
      </c>
    </row>
    <row r="82" spans="2:5" ht="12.75">
      <c r="B82" s="103" t="s">
        <v>39</v>
      </c>
      <c r="C82" s="10">
        <v>4</v>
      </c>
      <c r="D82" s="10">
        <v>0.8333333333333334</v>
      </c>
      <c r="E82" s="89">
        <f t="shared" si="0"/>
        <v>-3.1666666666666665</v>
      </c>
    </row>
    <row r="83" spans="2:5" ht="12.75">
      <c r="B83" s="103" t="s">
        <v>49</v>
      </c>
      <c r="C83" s="10">
        <v>0.5</v>
      </c>
      <c r="D83" s="10">
        <v>-0.8333333333333334</v>
      </c>
      <c r="E83" s="89">
        <f t="shared" si="0"/>
        <v>-1.3333333333333335</v>
      </c>
    </row>
    <row r="84" spans="2:5" ht="12.75">
      <c r="B84" s="103" t="s">
        <v>48</v>
      </c>
      <c r="C84" s="10">
        <v>0.8333333333333334</v>
      </c>
      <c r="D84" s="10">
        <v>-1</v>
      </c>
      <c r="E84" s="89">
        <f t="shared" si="0"/>
        <v>-1.8333333333333335</v>
      </c>
    </row>
    <row r="85" spans="2:5" ht="12.75">
      <c r="B85" s="103" t="s">
        <v>42</v>
      </c>
      <c r="C85" s="10">
        <v>1.3333333333333333</v>
      </c>
      <c r="D85" s="10">
        <v>-1.5</v>
      </c>
      <c r="E85" s="89">
        <f t="shared" si="0"/>
        <v>-2.833333333333333</v>
      </c>
    </row>
    <row r="86" spans="2:5" ht="12.75">
      <c r="B86" s="103" t="s">
        <v>29</v>
      </c>
      <c r="C86" s="10">
        <v>-0.5</v>
      </c>
      <c r="D86" s="10">
        <v>-1.8333333333333333</v>
      </c>
      <c r="E86" s="89">
        <f t="shared" si="0"/>
        <v>-1.3333333333333333</v>
      </c>
    </row>
    <row r="87" spans="2:5" ht="12.75">
      <c r="B87" s="103" t="s">
        <v>23</v>
      </c>
      <c r="C87" s="10">
        <v>1.1666666666666667</v>
      </c>
      <c r="D87" s="10">
        <v>-2</v>
      </c>
      <c r="E87" s="89">
        <f t="shared" si="0"/>
        <v>-3.166666666666667</v>
      </c>
    </row>
    <row r="88" spans="2:5" ht="12.75">
      <c r="B88" s="103" t="s">
        <v>50</v>
      </c>
      <c r="C88" s="10">
        <v>0.8333333333333334</v>
      </c>
      <c r="D88" s="10">
        <v>-2.3333333333333335</v>
      </c>
      <c r="E88" s="89">
        <f t="shared" si="0"/>
        <v>-3.166666666666667</v>
      </c>
    </row>
    <row r="89" spans="2:5" ht="12.75">
      <c r="B89" s="103" t="s">
        <v>35</v>
      </c>
      <c r="C89" s="10">
        <v>-1.8333333333333333</v>
      </c>
      <c r="D89" s="10">
        <v>-5.666666666666667</v>
      </c>
      <c r="E89" s="89">
        <f t="shared" si="0"/>
        <v>-3.833333333333334</v>
      </c>
    </row>
    <row r="90" spans="2:5" ht="12.75">
      <c r="B90" s="103" t="s">
        <v>37</v>
      </c>
      <c r="C90" s="10">
        <v>-5.2</v>
      </c>
      <c r="D90" s="10">
        <v>-6.333333333333333</v>
      </c>
      <c r="E90" s="89">
        <f t="shared" si="0"/>
        <v>-1.1333333333333329</v>
      </c>
    </row>
    <row r="91" spans="2:5" ht="12.75">
      <c r="B91" s="103"/>
      <c r="E91" s="89"/>
    </row>
    <row r="92" spans="2:5" ht="12.75">
      <c r="B92" s="103" t="s">
        <v>31</v>
      </c>
      <c r="C92" s="10">
        <v>12.666666666666666</v>
      </c>
      <c r="D92" s="10">
        <v>10</v>
      </c>
      <c r="E92" s="89">
        <f t="shared" si="0"/>
        <v>-2.666666666666666</v>
      </c>
    </row>
    <row r="93" spans="2:5" ht="12.75">
      <c r="B93" s="103" t="s">
        <v>51</v>
      </c>
      <c r="C93" s="10">
        <v>3</v>
      </c>
      <c r="D93" s="10">
        <v>2.2</v>
      </c>
      <c r="E93" s="89">
        <f t="shared" si="0"/>
        <v>-0.7999999999999998</v>
      </c>
    </row>
    <row r="95" spans="2:31" ht="12.75">
      <c r="B95" s="66" t="s">
        <v>102</v>
      </c>
      <c r="S95" s="40" t="s">
        <v>80</v>
      </c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</sheetData>
  <autoFilter ref="B62:D62">
    <sortState ref="B63:D95">
      <sortCondition descending="1" sortBy="value" ref="D63:D95"/>
    </sortState>
  </autoFilter>
  <mergeCells count="1">
    <mergeCell ref="B35:M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H80"/>
  <sheetViews>
    <sheetView workbookViewId="0" topLeftCell="A20">
      <selection activeCell="B36" sqref="B36:I36"/>
    </sheetView>
  </sheetViews>
  <sheetFormatPr defaultColWidth="9.140625" defaultRowHeight="12.75"/>
  <cols>
    <col min="1" max="1" width="30.00390625" style="66" customWidth="1"/>
    <col min="2" max="3" width="14.57421875" style="66" customWidth="1"/>
    <col min="4" max="9" width="12.421875" style="66" customWidth="1"/>
    <col min="10" max="10" width="15.140625" style="66" customWidth="1"/>
    <col min="11" max="11" width="12.421875" style="66" customWidth="1"/>
    <col min="12" max="12" width="18.140625" style="66" customWidth="1"/>
    <col min="13" max="14" width="12.421875" style="66" customWidth="1"/>
    <col min="15" max="15" width="14.57421875" style="66" customWidth="1"/>
    <col min="16" max="16" width="12.421875" style="66" bestFit="1" customWidth="1"/>
    <col min="17" max="17" width="12.7109375" style="66" bestFit="1" customWidth="1"/>
    <col min="18" max="18" width="14.140625" style="66" bestFit="1" customWidth="1"/>
    <col min="19" max="25" width="12.7109375" style="66" bestFit="1" customWidth="1"/>
    <col min="26" max="26" width="14.28125" style="66" bestFit="1" customWidth="1"/>
    <col min="27" max="28" width="12.7109375" style="66" bestFit="1" customWidth="1"/>
    <col min="29" max="29" width="14.00390625" style="66" bestFit="1" customWidth="1"/>
    <col min="30" max="30" width="11.7109375" style="66" bestFit="1" customWidth="1"/>
    <col min="31" max="31" width="12.7109375" style="66" bestFit="1" customWidth="1"/>
    <col min="32" max="32" width="12.421875" style="66" customWidth="1"/>
    <col min="33" max="34" width="12.7109375" style="66" bestFit="1" customWidth="1"/>
    <col min="35" max="35" width="11.421875" style="66" bestFit="1" customWidth="1"/>
    <col min="36" max="36" width="12.421875" style="66" bestFit="1" customWidth="1"/>
    <col min="37" max="16384" width="9.140625" style="66" customWidth="1"/>
  </cols>
  <sheetData>
    <row r="3" spans="2:3" ht="12.75">
      <c r="B3" s="104" t="s">
        <v>145</v>
      </c>
      <c r="C3" s="104"/>
    </row>
    <row r="4" spans="2:3" ht="12.75">
      <c r="B4" s="16" t="s">
        <v>16</v>
      </c>
      <c r="C4" s="16"/>
    </row>
    <row r="36" spans="2:9" ht="39.75" customHeight="1">
      <c r="B36" s="126" t="s">
        <v>174</v>
      </c>
      <c r="C36" s="126"/>
      <c r="D36" s="126"/>
      <c r="E36" s="126"/>
      <c r="F36" s="126"/>
      <c r="G36" s="126"/>
      <c r="H36" s="126"/>
      <c r="I36" s="126"/>
    </row>
    <row r="37" spans="2:3" ht="12.75">
      <c r="B37" s="66" t="s">
        <v>156</v>
      </c>
      <c r="C37" s="69"/>
    </row>
    <row r="38" ht="12.75">
      <c r="C38" s="70"/>
    </row>
    <row r="39" ht="12.75">
      <c r="B39" s="99"/>
    </row>
    <row r="51" ht="12.75">
      <c r="B51" s="70"/>
    </row>
    <row r="52" ht="12.75">
      <c r="A52" s="66" t="s">
        <v>107</v>
      </c>
    </row>
    <row r="55" ht="12.75">
      <c r="B55" s="68"/>
    </row>
    <row r="57" ht="12.75">
      <c r="A57" s="5" t="s">
        <v>111</v>
      </c>
    </row>
    <row r="58" spans="1:34" ht="12.75">
      <c r="A58" s="2"/>
      <c r="B58" s="73" t="s">
        <v>159</v>
      </c>
      <c r="C58" s="33"/>
      <c r="D58" s="11" t="s">
        <v>127</v>
      </c>
      <c r="E58" s="11" t="s">
        <v>29</v>
      </c>
      <c r="F58" s="11" t="s">
        <v>28</v>
      </c>
      <c r="G58" s="11" t="s">
        <v>134</v>
      </c>
      <c r="H58" s="11" t="s">
        <v>23</v>
      </c>
      <c r="I58" s="11" t="s">
        <v>27</v>
      </c>
      <c r="J58" s="11" t="s">
        <v>158</v>
      </c>
      <c r="K58" s="11" t="s">
        <v>139</v>
      </c>
      <c r="L58" s="11" t="s">
        <v>144</v>
      </c>
      <c r="M58" s="11" t="s">
        <v>25</v>
      </c>
      <c r="N58" s="11" t="s">
        <v>104</v>
      </c>
      <c r="O58" s="11" t="s">
        <v>53</v>
      </c>
      <c r="P58" s="11" t="s">
        <v>133</v>
      </c>
      <c r="Q58" s="11" t="s">
        <v>135</v>
      </c>
      <c r="R58" s="11" t="s">
        <v>24</v>
      </c>
      <c r="S58" s="11" t="s">
        <v>105</v>
      </c>
      <c r="T58" s="11" t="s">
        <v>143</v>
      </c>
      <c r="U58" s="11" t="s">
        <v>129</v>
      </c>
      <c r="V58" s="11" t="s">
        <v>130</v>
      </c>
      <c r="W58" s="11" t="s">
        <v>128</v>
      </c>
      <c r="X58" s="11" t="s">
        <v>126</v>
      </c>
      <c r="Y58" s="11" t="s">
        <v>30</v>
      </c>
      <c r="Z58" s="11" t="s">
        <v>138</v>
      </c>
      <c r="AA58" s="11" t="s">
        <v>21</v>
      </c>
      <c r="AB58" s="11" t="s">
        <v>137</v>
      </c>
      <c r="AC58" s="11" t="s">
        <v>131</v>
      </c>
      <c r="AD58" s="11" t="s">
        <v>136</v>
      </c>
      <c r="AE58" s="11" t="s">
        <v>132</v>
      </c>
      <c r="AF58" s="11"/>
      <c r="AG58" s="11" t="s">
        <v>33</v>
      </c>
      <c r="AH58" s="11" t="s">
        <v>103</v>
      </c>
    </row>
    <row r="59" spans="1:34" ht="12.75">
      <c r="A59" s="2"/>
      <c r="B59" s="73" t="s">
        <v>160</v>
      </c>
      <c r="C59" s="33"/>
      <c r="D59" s="122" t="s">
        <v>35</v>
      </c>
      <c r="E59" s="122" t="s">
        <v>29</v>
      </c>
      <c r="F59" s="11" t="s">
        <v>28</v>
      </c>
      <c r="G59" s="11" t="s">
        <v>45</v>
      </c>
      <c r="H59" s="11" t="s">
        <v>23</v>
      </c>
      <c r="I59" s="11" t="s">
        <v>27</v>
      </c>
      <c r="J59" s="11" t="s">
        <v>41</v>
      </c>
      <c r="K59" s="11" t="s">
        <v>49</v>
      </c>
      <c r="L59" s="11" t="s">
        <v>50</v>
      </c>
      <c r="M59" s="11" t="s">
        <v>25</v>
      </c>
      <c r="N59" s="11" t="s">
        <v>22</v>
      </c>
      <c r="O59" s="11" t="s">
        <v>53</v>
      </c>
      <c r="P59" s="11" t="s">
        <v>44</v>
      </c>
      <c r="Q59" s="11" t="s">
        <v>32</v>
      </c>
      <c r="R59" s="11" t="s">
        <v>24</v>
      </c>
      <c r="S59" s="11" t="s">
        <v>38</v>
      </c>
      <c r="T59" s="11" t="s">
        <v>26</v>
      </c>
      <c r="U59" s="11" t="s">
        <v>39</v>
      </c>
      <c r="V59" s="11" t="s">
        <v>40</v>
      </c>
      <c r="W59" s="11" t="s">
        <v>36</v>
      </c>
      <c r="X59" s="11" t="s">
        <v>34</v>
      </c>
      <c r="Y59" s="11" t="s">
        <v>30</v>
      </c>
      <c r="Z59" s="11" t="s">
        <v>48</v>
      </c>
      <c r="AA59" s="11" t="s">
        <v>21</v>
      </c>
      <c r="AB59" s="11" t="s">
        <v>47</v>
      </c>
      <c r="AC59" s="11" t="s">
        <v>42</v>
      </c>
      <c r="AD59" s="11" t="s">
        <v>46</v>
      </c>
      <c r="AE59" s="11" t="s">
        <v>43</v>
      </c>
      <c r="AF59" s="11"/>
      <c r="AG59" s="11" t="s">
        <v>33</v>
      </c>
      <c r="AH59" s="11" t="s">
        <v>51</v>
      </c>
    </row>
    <row r="60" spans="1:34" ht="12.75">
      <c r="A60" s="12" t="s">
        <v>1</v>
      </c>
      <c r="B60" s="1">
        <v>10472769.4</v>
      </c>
      <c r="D60" s="1">
        <v>230873.16666666666</v>
      </c>
      <c r="E60" s="1">
        <v>306806.5</v>
      </c>
      <c r="F60" s="1">
        <v>1101505.1666666667</v>
      </c>
      <c r="G60" s="1">
        <v>147100</v>
      </c>
      <c r="H60" s="1">
        <v>313834.3333333333</v>
      </c>
      <c r="I60" s="1">
        <v>143855</v>
      </c>
      <c r="J60" s="1">
        <v>97272.83333333333</v>
      </c>
      <c r="K60" s="1">
        <v>98420.16666666667</v>
      </c>
      <c r="L60" s="1">
        <v>161750</v>
      </c>
      <c r="M60" s="1">
        <v>2146774.6666666665</v>
      </c>
      <c r="N60" s="1">
        <v>1639079.4</v>
      </c>
      <c r="O60" s="1">
        <v>31367</v>
      </c>
      <c r="P60" s="1">
        <v>63166.666666666664</v>
      </c>
      <c r="Q60" s="1">
        <v>13861.333333333334</v>
      </c>
      <c r="R60" s="1">
        <v>1007619.8333333334</v>
      </c>
      <c r="S60" s="1">
        <v>317951</v>
      </c>
      <c r="T60" s="1">
        <v>27499.5</v>
      </c>
      <c r="U60" s="1">
        <v>184717.33333333334</v>
      </c>
      <c r="V60" s="1">
        <v>184717.33333333334</v>
      </c>
      <c r="W60" s="1">
        <v>192578.16666666666</v>
      </c>
      <c r="X60" s="1">
        <v>146732.66666666666</v>
      </c>
      <c r="Y60" s="1">
        <v>107548.5</v>
      </c>
      <c r="Z60" s="1">
        <v>308856.3333333333</v>
      </c>
      <c r="AA60" s="1">
        <v>199968.16666666666</v>
      </c>
      <c r="AB60" s="1">
        <v>104504.33333333333</v>
      </c>
      <c r="AC60" s="1">
        <v>544435.8333333334</v>
      </c>
      <c r="AD60" s="1">
        <v>634.1666666666666</v>
      </c>
      <c r="AE60" s="1">
        <v>4141.5</v>
      </c>
      <c r="AF60" s="1"/>
      <c r="AG60" s="1">
        <v>93620.83333333333</v>
      </c>
      <c r="AH60" s="1">
        <v>47568.8</v>
      </c>
    </row>
    <row r="61" spans="1:34" ht="12.75">
      <c r="A61" s="12" t="s">
        <v>3</v>
      </c>
      <c r="B61" s="1">
        <v>9328484</v>
      </c>
      <c r="D61" s="1">
        <v>94357</v>
      </c>
      <c r="E61" s="1">
        <v>117658.66666666667</v>
      </c>
      <c r="F61" s="1">
        <v>534329</v>
      </c>
      <c r="G61" s="1">
        <v>67972.83333333333</v>
      </c>
      <c r="H61" s="1">
        <v>103246.5</v>
      </c>
      <c r="I61" s="1">
        <v>98699.66666666667</v>
      </c>
      <c r="J61" s="1">
        <v>63191</v>
      </c>
      <c r="K61" s="1">
        <v>56758</v>
      </c>
      <c r="L61" s="1">
        <v>118733</v>
      </c>
      <c r="M61" s="1">
        <v>1740405.8333333333</v>
      </c>
      <c r="N61" s="1">
        <v>1256877</v>
      </c>
      <c r="O61" s="1">
        <v>22343.833333333332</v>
      </c>
      <c r="P61" s="1">
        <v>35091.5</v>
      </c>
      <c r="Q61" s="1">
        <v>15005.5</v>
      </c>
      <c r="R61" s="1">
        <v>990972.5</v>
      </c>
      <c r="S61" s="1">
        <v>450572</v>
      </c>
      <c r="T61" s="1">
        <v>36864.833333333336</v>
      </c>
      <c r="U61" s="1">
        <v>294339.6666666667</v>
      </c>
      <c r="V61" s="1">
        <v>294339.6666666667</v>
      </c>
      <c r="W61" s="1">
        <v>263376.6666666667</v>
      </c>
      <c r="X61" s="1">
        <v>233508</v>
      </c>
      <c r="Y61" s="1">
        <v>152958.5</v>
      </c>
      <c r="Z61" s="1">
        <v>364347.6666666667</v>
      </c>
      <c r="AA61" s="1">
        <v>403363.8333333333</v>
      </c>
      <c r="AB61" s="1">
        <v>166320.33333333334</v>
      </c>
      <c r="AC61" s="1">
        <v>837861.5</v>
      </c>
      <c r="AD61" s="1">
        <v>2470.3333333333335</v>
      </c>
      <c r="AE61" s="1">
        <v>21113</v>
      </c>
      <c r="AF61" s="1"/>
      <c r="AG61" s="1">
        <v>89608.83333333333</v>
      </c>
      <c r="AH61" s="1">
        <v>133643.2</v>
      </c>
    </row>
    <row r="62" spans="1:34" ht="12.75">
      <c r="A62" s="12" t="s">
        <v>2</v>
      </c>
      <c r="B62" s="1">
        <v>324666.6</v>
      </c>
      <c r="D62" s="1">
        <v>663.8333333333334</v>
      </c>
      <c r="E62" s="1">
        <v>782</v>
      </c>
      <c r="F62" s="1">
        <v>4578.5</v>
      </c>
      <c r="G62" s="1">
        <v>390</v>
      </c>
      <c r="H62" s="1">
        <v>21191.666666666668</v>
      </c>
      <c r="I62" s="1">
        <v>661.8333333333334</v>
      </c>
      <c r="J62" s="1">
        <v>23</v>
      </c>
      <c r="K62" s="1">
        <v>25</v>
      </c>
      <c r="L62" s="1">
        <v>3148.6666666666665</v>
      </c>
      <c r="M62" s="1">
        <v>30073.833333333332</v>
      </c>
      <c r="N62" s="1">
        <v>55735.8</v>
      </c>
      <c r="O62" s="1">
        <v>36.333333333333336</v>
      </c>
      <c r="P62" s="1">
        <v>789</v>
      </c>
      <c r="Q62" s="1">
        <v>269.5</v>
      </c>
      <c r="R62" s="1">
        <v>61704.833333333336</v>
      </c>
      <c r="S62" s="1">
        <v>2034.8</v>
      </c>
      <c r="T62" s="1">
        <v>12.5</v>
      </c>
      <c r="U62" s="1">
        <v>115</v>
      </c>
      <c r="V62" s="1">
        <v>115</v>
      </c>
      <c r="W62" s="1">
        <v>6644.166666666667</v>
      </c>
      <c r="X62" s="1">
        <v>4642.333333333333</v>
      </c>
      <c r="Y62" s="1">
        <v>1144.1666666666667</v>
      </c>
      <c r="Z62" s="1" t="s">
        <v>0</v>
      </c>
      <c r="AA62" s="1">
        <v>7550</v>
      </c>
      <c r="AB62" s="1">
        <v>8564</v>
      </c>
      <c r="AC62" s="1">
        <v>72997.66666666667</v>
      </c>
      <c r="AD62" s="1" t="s">
        <v>0</v>
      </c>
      <c r="AE62" s="1">
        <v>174</v>
      </c>
      <c r="AF62" s="1"/>
      <c r="AG62" s="1">
        <v>1954.1666666666667</v>
      </c>
      <c r="AH62" s="1">
        <v>5917</v>
      </c>
    </row>
    <row r="63" spans="1:34" ht="12.75">
      <c r="A63" s="12" t="s">
        <v>4</v>
      </c>
      <c r="B63" s="1">
        <v>1985139</v>
      </c>
      <c r="D63" s="1">
        <v>36786.333333333336</v>
      </c>
      <c r="E63" s="1">
        <v>63897.166666666664</v>
      </c>
      <c r="F63" s="1">
        <v>165294.16666666666</v>
      </c>
      <c r="G63" s="1">
        <v>24965.333333333332</v>
      </c>
      <c r="H63" s="1">
        <v>77544</v>
      </c>
      <c r="I63" s="1">
        <v>4120.666666666667</v>
      </c>
      <c r="J63" s="1">
        <v>12738.5</v>
      </c>
      <c r="K63" s="1">
        <v>22695</v>
      </c>
      <c r="L63" s="1">
        <v>21358.666666666668</v>
      </c>
      <c r="M63" s="1">
        <v>295882</v>
      </c>
      <c r="N63" s="1">
        <v>334973.6</v>
      </c>
      <c r="O63" s="1">
        <v>5746.166666666667</v>
      </c>
      <c r="P63" s="1">
        <v>12578.166666666666</v>
      </c>
      <c r="Q63" s="1">
        <v>2348</v>
      </c>
      <c r="R63" s="1">
        <v>228268.33333333334</v>
      </c>
      <c r="S63" s="1">
        <v>47276</v>
      </c>
      <c r="T63" s="1">
        <v>7125.166666666667</v>
      </c>
      <c r="U63" s="1">
        <v>31407.666666666668</v>
      </c>
      <c r="V63" s="1">
        <v>31407.666666666668</v>
      </c>
      <c r="W63" s="1">
        <v>65495.333333333336</v>
      </c>
      <c r="X63" s="1">
        <v>22099.666666666668</v>
      </c>
      <c r="Y63" s="1">
        <v>14465.666666666666</v>
      </c>
      <c r="Z63" s="1">
        <v>118344.16666666667</v>
      </c>
      <c r="AA63" s="1">
        <v>25148.333333333332</v>
      </c>
      <c r="AB63" s="1">
        <v>37407.5</v>
      </c>
      <c r="AC63" s="1">
        <v>169365</v>
      </c>
      <c r="AD63" s="1">
        <v>108.33333333333333</v>
      </c>
      <c r="AE63" s="1">
        <v>364.6666666666667</v>
      </c>
      <c r="AF63" s="1"/>
      <c r="AG63" s="1">
        <v>4488.833333333333</v>
      </c>
      <c r="AH63" s="1">
        <v>26595.4</v>
      </c>
    </row>
    <row r="64" spans="1:34" ht="12.75">
      <c r="A64" s="12" t="s">
        <v>15</v>
      </c>
      <c r="B64" s="1">
        <v>1484522.2</v>
      </c>
      <c r="D64" s="1">
        <v>14320.666666666666</v>
      </c>
      <c r="E64" s="1">
        <v>16388.833333333332</v>
      </c>
      <c r="F64" s="1">
        <v>53069</v>
      </c>
      <c r="G64" s="1">
        <v>14434.333333333334</v>
      </c>
      <c r="H64" s="1">
        <v>35197.166666666664</v>
      </c>
      <c r="I64" s="1">
        <v>6656</v>
      </c>
      <c r="J64" s="1">
        <v>11972.833333333334</v>
      </c>
      <c r="K64" s="1">
        <v>24655.5</v>
      </c>
      <c r="L64" s="1">
        <v>29809</v>
      </c>
      <c r="M64" s="1">
        <v>314126.1666666667</v>
      </c>
      <c r="N64" s="1">
        <v>194453.6</v>
      </c>
      <c r="O64" s="1">
        <v>9229.5</v>
      </c>
      <c r="P64" s="1">
        <v>32004.166666666668</v>
      </c>
      <c r="Q64" s="1">
        <v>1127.3333333333333</v>
      </c>
      <c r="R64" s="1">
        <v>85735.83333333333</v>
      </c>
      <c r="S64" s="1">
        <v>34418.2</v>
      </c>
      <c r="T64" s="1">
        <v>2097.8333333333335</v>
      </c>
      <c r="U64" s="1">
        <v>9795.5</v>
      </c>
      <c r="V64" s="1">
        <v>9795.5</v>
      </c>
      <c r="W64" s="1">
        <v>14174.5</v>
      </c>
      <c r="X64" s="1">
        <v>9391.5</v>
      </c>
      <c r="Y64" s="1">
        <v>32136.166666666668</v>
      </c>
      <c r="Z64" s="1">
        <v>105465.33333333333</v>
      </c>
      <c r="AA64" s="1">
        <v>6904</v>
      </c>
      <c r="AB64" s="1">
        <v>36189.5</v>
      </c>
      <c r="AC64" s="1">
        <v>296167.1666666667</v>
      </c>
      <c r="AD64" s="1" t="s">
        <v>0</v>
      </c>
      <c r="AE64" s="1">
        <v>156</v>
      </c>
      <c r="AF64" s="1"/>
      <c r="AG64" s="1">
        <v>12663.5</v>
      </c>
      <c r="AH64" s="1">
        <v>33705</v>
      </c>
    </row>
    <row r="65" spans="1:34" ht="12.75">
      <c r="A65" s="12" t="s">
        <v>5</v>
      </c>
      <c r="B65" s="1">
        <v>217163</v>
      </c>
      <c r="D65" s="1">
        <v>6889</v>
      </c>
      <c r="E65" s="1">
        <v>7439.5</v>
      </c>
      <c r="F65" s="1">
        <v>33930.166666666664</v>
      </c>
      <c r="G65" s="1">
        <v>4245.166666666667</v>
      </c>
      <c r="H65" s="1">
        <v>7461.833333333333</v>
      </c>
      <c r="I65" s="1">
        <v>5213.5</v>
      </c>
      <c r="J65" s="1">
        <v>1916.3333333333333</v>
      </c>
      <c r="K65" s="1">
        <v>2707.1666666666665</v>
      </c>
      <c r="L65" s="1">
        <v>4069.5</v>
      </c>
      <c r="M65" s="1">
        <v>34731.833333333336</v>
      </c>
      <c r="N65" s="1">
        <v>22782.6</v>
      </c>
      <c r="O65" s="1">
        <v>149.83333333333334</v>
      </c>
      <c r="P65" s="1">
        <v>2142.8333333333335</v>
      </c>
      <c r="Q65" s="1">
        <v>105.66666666666667</v>
      </c>
      <c r="R65" s="1">
        <v>10702.333333333334</v>
      </c>
      <c r="S65" s="1">
        <v>913.4</v>
      </c>
      <c r="T65" s="1">
        <v>285</v>
      </c>
      <c r="U65" s="1">
        <v>3897.5</v>
      </c>
      <c r="V65" s="1">
        <v>3897.5</v>
      </c>
      <c r="W65" s="1">
        <v>5253.666666666667</v>
      </c>
      <c r="X65" s="1">
        <v>1820.1666666666667</v>
      </c>
      <c r="Y65" s="1">
        <v>829</v>
      </c>
      <c r="Z65" s="1">
        <v>19741.833333333332</v>
      </c>
      <c r="AA65" s="1">
        <v>2817.6666666666665</v>
      </c>
      <c r="AB65" s="1">
        <v>2709.5</v>
      </c>
      <c r="AC65" s="1">
        <v>12757.166666666666</v>
      </c>
      <c r="AD65" s="1">
        <v>6</v>
      </c>
      <c r="AE65" s="1">
        <v>142.33333333333334</v>
      </c>
      <c r="AF65" s="1"/>
      <c r="AG65" s="1">
        <v>1233</v>
      </c>
      <c r="AH65" s="1">
        <v>943.6</v>
      </c>
    </row>
    <row r="66" spans="2:34" ht="12.75">
      <c r="B66" s="34">
        <f>SUM(B60:B65)</f>
        <v>23812744.2</v>
      </c>
      <c r="C66" s="34">
        <f aca="true" t="shared" si="0" ref="C66:AH66">SUM(C60:C65)</f>
        <v>0</v>
      </c>
      <c r="D66" s="34">
        <f t="shared" si="0"/>
        <v>383889.99999999994</v>
      </c>
      <c r="E66" s="34">
        <f t="shared" si="0"/>
        <v>512972.6666666667</v>
      </c>
      <c r="F66" s="34">
        <f t="shared" si="0"/>
        <v>1892706.0000000002</v>
      </c>
      <c r="G66" s="34">
        <f t="shared" si="0"/>
        <v>259107.66666666666</v>
      </c>
      <c r="H66" s="34">
        <f t="shared" si="0"/>
        <v>558475.5</v>
      </c>
      <c r="I66" s="34">
        <f t="shared" si="0"/>
        <v>259206.6666666667</v>
      </c>
      <c r="J66" s="34">
        <f t="shared" si="0"/>
        <v>187114.5</v>
      </c>
      <c r="K66" s="34">
        <f t="shared" si="0"/>
        <v>205260.83333333334</v>
      </c>
      <c r="L66" s="34">
        <f t="shared" si="0"/>
        <v>338868.8333333334</v>
      </c>
      <c r="M66" s="34">
        <f t="shared" si="0"/>
        <v>4561994.333333334</v>
      </c>
      <c r="N66" s="34">
        <f t="shared" si="0"/>
        <v>3503902</v>
      </c>
      <c r="O66" s="34">
        <f t="shared" si="0"/>
        <v>68872.66666666666</v>
      </c>
      <c r="P66" s="34">
        <f t="shared" si="0"/>
        <v>145772.33333333334</v>
      </c>
      <c r="Q66" s="34">
        <f t="shared" si="0"/>
        <v>32717.333333333336</v>
      </c>
      <c r="R66" s="34">
        <f t="shared" si="0"/>
        <v>2385003.666666667</v>
      </c>
      <c r="S66" s="34">
        <f t="shared" si="0"/>
        <v>853165.4</v>
      </c>
      <c r="T66" s="34">
        <f t="shared" si="0"/>
        <v>73884.83333333333</v>
      </c>
      <c r="U66" s="34">
        <f t="shared" si="0"/>
        <v>524272.6666666667</v>
      </c>
      <c r="V66" s="34">
        <f t="shared" si="0"/>
        <v>524272.6666666667</v>
      </c>
      <c r="W66" s="34">
        <f t="shared" si="0"/>
        <v>547522.5</v>
      </c>
      <c r="X66" s="34">
        <f t="shared" si="0"/>
        <v>418194.3333333333</v>
      </c>
      <c r="Y66" s="34">
        <f t="shared" si="0"/>
        <v>309082</v>
      </c>
      <c r="Z66" s="34">
        <f t="shared" si="0"/>
        <v>916755.3333333334</v>
      </c>
      <c r="AA66" s="34">
        <f t="shared" si="0"/>
        <v>645752</v>
      </c>
      <c r="AB66" s="34">
        <f t="shared" si="0"/>
        <v>355695.1666666667</v>
      </c>
      <c r="AC66" s="34">
        <f t="shared" si="0"/>
        <v>1933584.3333333337</v>
      </c>
      <c r="AD66" s="34">
        <f t="shared" si="0"/>
        <v>3218.8333333333335</v>
      </c>
      <c r="AE66" s="34">
        <f t="shared" si="0"/>
        <v>26091.5</v>
      </c>
      <c r="AF66" s="34">
        <f t="shared" si="0"/>
        <v>0</v>
      </c>
      <c r="AG66" s="34">
        <f t="shared" si="0"/>
        <v>203569.16666666666</v>
      </c>
      <c r="AH66" s="34">
        <f t="shared" si="0"/>
        <v>248373</v>
      </c>
    </row>
    <row r="67" spans="2:34" ht="12.75">
      <c r="B67" s="117">
        <f>+B60/B$66*100</f>
        <v>43.97968294641153</v>
      </c>
      <c r="C67" s="117"/>
      <c r="D67" s="117">
        <f aca="true" t="shared" si="1" ref="D67:AH67">+D60/D$66*100</f>
        <v>60.14044821867376</v>
      </c>
      <c r="E67" s="117">
        <f t="shared" si="1"/>
        <v>59.80952201481821</v>
      </c>
      <c r="F67" s="117">
        <f t="shared" si="1"/>
        <v>58.19737279147774</v>
      </c>
      <c r="G67" s="117">
        <f t="shared" si="1"/>
        <v>56.771766691581234</v>
      </c>
      <c r="H67" s="117">
        <f t="shared" si="1"/>
        <v>56.19482561604463</v>
      </c>
      <c r="I67" s="117">
        <f t="shared" si="1"/>
        <v>55.4981867750315</v>
      </c>
      <c r="J67" s="117">
        <f t="shared" si="1"/>
        <v>51.98572709936072</v>
      </c>
      <c r="K67" s="117">
        <f t="shared" si="1"/>
        <v>47.94882933503307</v>
      </c>
      <c r="L67" s="117">
        <f t="shared" si="1"/>
        <v>47.73233301183889</v>
      </c>
      <c r="M67" s="117">
        <f t="shared" si="1"/>
        <v>47.057810900393484</v>
      </c>
      <c r="N67" s="117">
        <f t="shared" si="1"/>
        <v>46.77868844505354</v>
      </c>
      <c r="O67" s="117">
        <f t="shared" si="1"/>
        <v>45.543466687316695</v>
      </c>
      <c r="P67" s="117">
        <f t="shared" si="1"/>
        <v>43.33241104279046</v>
      </c>
      <c r="Q67" s="117">
        <f t="shared" si="1"/>
        <v>42.366941070991935</v>
      </c>
      <c r="R67" s="117">
        <f t="shared" si="1"/>
        <v>42.24814608950286</v>
      </c>
      <c r="S67" s="117">
        <f t="shared" si="1"/>
        <v>37.26721688432278</v>
      </c>
      <c r="T67" s="117">
        <f t="shared" si="1"/>
        <v>37.21941129099567</v>
      </c>
      <c r="U67" s="117">
        <f t="shared" si="1"/>
        <v>35.23306574568704</v>
      </c>
      <c r="V67" s="117">
        <f t="shared" si="1"/>
        <v>35.23306574568704</v>
      </c>
      <c r="W67" s="117">
        <f t="shared" si="1"/>
        <v>35.172648917015586</v>
      </c>
      <c r="X67" s="117">
        <f t="shared" si="1"/>
        <v>35.08719630347294</v>
      </c>
      <c r="Y67" s="117">
        <f t="shared" si="1"/>
        <v>34.79610588775794</v>
      </c>
      <c r="Z67" s="117">
        <f t="shared" si="1"/>
        <v>33.69015942457929</v>
      </c>
      <c r="AA67" s="117">
        <f t="shared" si="1"/>
        <v>30.96671271117498</v>
      </c>
      <c r="AB67" s="117">
        <f t="shared" si="1"/>
        <v>29.38030738867691</v>
      </c>
      <c r="AC67" s="117">
        <f t="shared" si="1"/>
        <v>28.15681860613613</v>
      </c>
      <c r="AD67" s="117">
        <f t="shared" si="1"/>
        <v>19.70175529436131</v>
      </c>
      <c r="AE67" s="117">
        <f t="shared" si="1"/>
        <v>15.872985455033248</v>
      </c>
      <c r="AF67" s="117"/>
      <c r="AG67" s="117">
        <f t="shared" si="1"/>
        <v>45.98969228313063</v>
      </c>
      <c r="AH67" s="117">
        <f t="shared" si="1"/>
        <v>19.15216227206661</v>
      </c>
    </row>
    <row r="68" spans="2:34" ht="12.75">
      <c r="B68" s="117">
        <f aca="true" t="shared" si="2" ref="B68:B72">+B61/$B$66*100</f>
        <v>39.17433422058093</v>
      </c>
      <c r="C68" s="118"/>
      <c r="D68" s="117">
        <f aca="true" t="shared" si="3" ref="D68:AH68">+D61/D$66*100</f>
        <v>24.57917632655188</v>
      </c>
      <c r="E68" s="117">
        <f t="shared" si="3"/>
        <v>22.936634700484365</v>
      </c>
      <c r="F68" s="117">
        <f t="shared" si="3"/>
        <v>28.230956102004217</v>
      </c>
      <c r="G68" s="117">
        <f t="shared" si="3"/>
        <v>26.23343191954953</v>
      </c>
      <c r="H68" s="117">
        <f t="shared" si="3"/>
        <v>18.48720310917847</v>
      </c>
      <c r="I68" s="117">
        <f t="shared" si="3"/>
        <v>38.077595740850285</v>
      </c>
      <c r="J68" s="117">
        <f t="shared" si="3"/>
        <v>33.77130046041328</v>
      </c>
      <c r="K68" s="117">
        <f t="shared" si="3"/>
        <v>27.651646482321272</v>
      </c>
      <c r="L68" s="117">
        <f t="shared" si="3"/>
        <v>35.03804077585575</v>
      </c>
      <c r="M68" s="117">
        <f t="shared" si="3"/>
        <v>38.150109495240486</v>
      </c>
      <c r="N68" s="117">
        <f t="shared" si="3"/>
        <v>35.87078063256335</v>
      </c>
      <c r="O68" s="117">
        <f t="shared" si="3"/>
        <v>32.44223639760331</v>
      </c>
      <c r="P68" s="117">
        <f t="shared" si="3"/>
        <v>24.07281217057649</v>
      </c>
      <c r="Q68" s="117">
        <f t="shared" si="3"/>
        <v>45.864067976200175</v>
      </c>
      <c r="R68" s="117">
        <f t="shared" si="3"/>
        <v>41.55014576497506</v>
      </c>
      <c r="S68" s="117">
        <f t="shared" si="3"/>
        <v>52.81179944709431</v>
      </c>
      <c r="T68" s="117">
        <f t="shared" si="3"/>
        <v>49.89499423652577</v>
      </c>
      <c r="U68" s="117">
        <f t="shared" si="3"/>
        <v>56.142478023522116</v>
      </c>
      <c r="V68" s="117">
        <f t="shared" si="3"/>
        <v>56.142478023522116</v>
      </c>
      <c r="W68" s="117">
        <f t="shared" si="3"/>
        <v>48.10335039503704</v>
      </c>
      <c r="X68" s="117">
        <f t="shared" si="3"/>
        <v>55.83719849543633</v>
      </c>
      <c r="Y68" s="117">
        <f t="shared" si="3"/>
        <v>49.4879999482338</v>
      </c>
      <c r="Z68" s="117">
        <f t="shared" si="3"/>
        <v>39.74317393299412</v>
      </c>
      <c r="AA68" s="117">
        <f t="shared" si="3"/>
        <v>62.464201943367314</v>
      </c>
      <c r="AB68" s="117">
        <f t="shared" si="3"/>
        <v>46.75923344474271</v>
      </c>
      <c r="AC68" s="117">
        <f t="shared" si="3"/>
        <v>43.33203809919159</v>
      </c>
      <c r="AD68" s="117">
        <f t="shared" si="3"/>
        <v>76.74623310723348</v>
      </c>
      <c r="AE68" s="117">
        <f t="shared" si="3"/>
        <v>80.91907326140696</v>
      </c>
      <c r="AF68" s="117"/>
      <c r="AG68" s="117">
        <f t="shared" si="3"/>
        <v>44.01886336748771</v>
      </c>
      <c r="AH68" s="117">
        <f t="shared" si="3"/>
        <v>53.80745894279975</v>
      </c>
    </row>
    <row r="69" spans="2:34" ht="12.75">
      <c r="B69" s="117">
        <f t="shared" si="2"/>
        <v>1.363415309353552</v>
      </c>
      <c r="C69" s="119"/>
      <c r="D69" s="117">
        <f aca="true" t="shared" si="4" ref="D69:AH69">+D62/D$66*100</f>
        <v>0.17292279906570462</v>
      </c>
      <c r="E69" s="117">
        <f t="shared" si="4"/>
        <v>0.15244476963684875</v>
      </c>
      <c r="F69" s="117">
        <f t="shared" si="4"/>
        <v>0.24190233454112786</v>
      </c>
      <c r="G69" s="117">
        <f t="shared" si="4"/>
        <v>0.15051658062349887</v>
      </c>
      <c r="H69" s="117">
        <f t="shared" si="4"/>
        <v>3.7945561921098903</v>
      </c>
      <c r="I69" s="117">
        <f t="shared" si="4"/>
        <v>0.2553303670173092</v>
      </c>
      <c r="J69" s="117">
        <f t="shared" si="4"/>
        <v>0.012291938893030737</v>
      </c>
      <c r="K69" s="117">
        <f t="shared" si="4"/>
        <v>0.012179625111139078</v>
      </c>
      <c r="L69" s="117">
        <f t="shared" si="4"/>
        <v>0.9291697426683775</v>
      </c>
      <c r="M69" s="117">
        <f t="shared" si="4"/>
        <v>0.6592255740782375</v>
      </c>
      <c r="N69" s="117">
        <f t="shared" si="4"/>
        <v>1.590678049785639</v>
      </c>
      <c r="O69" s="117">
        <f t="shared" si="4"/>
        <v>0.0527543582843702</v>
      </c>
      <c r="P69" s="117">
        <f t="shared" si="4"/>
        <v>0.5412549706505807</v>
      </c>
      <c r="Q69" s="117">
        <f t="shared" si="4"/>
        <v>0.8237223897628168</v>
      </c>
      <c r="R69" s="117">
        <f t="shared" si="4"/>
        <v>2.587200774394337</v>
      </c>
      <c r="S69" s="117">
        <f t="shared" si="4"/>
        <v>0.2385000610667052</v>
      </c>
      <c r="T69" s="117">
        <f t="shared" si="4"/>
        <v>0.016918221827213073</v>
      </c>
      <c r="U69" s="117">
        <f t="shared" si="4"/>
        <v>0.021935150793035176</v>
      </c>
      <c r="V69" s="117">
        <f t="shared" si="4"/>
        <v>0.021935150793035176</v>
      </c>
      <c r="W69" s="117">
        <f t="shared" si="4"/>
        <v>1.2134965534140911</v>
      </c>
      <c r="X69" s="117">
        <f t="shared" si="4"/>
        <v>1.1100899661481145</v>
      </c>
      <c r="Y69" s="117">
        <f t="shared" si="4"/>
        <v>0.3701822385860926</v>
      </c>
      <c r="Z69" s="117" t="s">
        <v>0</v>
      </c>
      <c r="AA69" s="117">
        <f t="shared" si="4"/>
        <v>1.1691794992504863</v>
      </c>
      <c r="AB69" s="117">
        <f t="shared" si="4"/>
        <v>2.4076796095533113</v>
      </c>
      <c r="AC69" s="117">
        <f t="shared" si="4"/>
        <v>3.77525124755355</v>
      </c>
      <c r="AD69" s="117" t="s">
        <v>0</v>
      </c>
      <c r="AE69" s="117">
        <f t="shared" si="4"/>
        <v>0.6668838510626065</v>
      </c>
      <c r="AF69" s="117"/>
      <c r="AG69" s="117">
        <f t="shared" si="4"/>
        <v>0.9599521866032431</v>
      </c>
      <c r="AH69" s="117">
        <f t="shared" si="4"/>
        <v>2.3823040346575515</v>
      </c>
    </row>
    <row r="70" spans="2:34" ht="12.75">
      <c r="B70" s="117">
        <f t="shared" si="2"/>
        <v>8.336456240940093</v>
      </c>
      <c r="C70" s="119"/>
      <c r="D70" s="117">
        <f aca="true" t="shared" si="5" ref="D70:AH70">+D63/D$66*100</f>
        <v>9.582519298062815</v>
      </c>
      <c r="E70" s="117">
        <f t="shared" si="5"/>
        <v>12.456251730111676</v>
      </c>
      <c r="F70" s="117">
        <f t="shared" si="5"/>
        <v>8.733219351904978</v>
      </c>
      <c r="G70" s="117">
        <f t="shared" si="5"/>
        <v>9.635119506305616</v>
      </c>
      <c r="H70" s="117">
        <f t="shared" si="5"/>
        <v>13.884942132645032</v>
      </c>
      <c r="I70" s="117">
        <f t="shared" si="5"/>
        <v>1.5897224865615596</v>
      </c>
      <c r="J70" s="117">
        <f t="shared" si="5"/>
        <v>6.807863634298784</v>
      </c>
      <c r="K70" s="117">
        <f t="shared" si="5"/>
        <v>11.056663675892056</v>
      </c>
      <c r="L70" s="117">
        <f t="shared" si="5"/>
        <v>6.302930386535991</v>
      </c>
      <c r="M70" s="117">
        <f t="shared" si="5"/>
        <v>6.485803759949138</v>
      </c>
      <c r="N70" s="117">
        <f t="shared" si="5"/>
        <v>9.560016233330726</v>
      </c>
      <c r="O70" s="117">
        <f t="shared" si="5"/>
        <v>8.343174360413906</v>
      </c>
      <c r="P70" s="117">
        <f t="shared" si="5"/>
        <v>8.628637807357133</v>
      </c>
      <c r="Q70" s="117">
        <f t="shared" si="5"/>
        <v>7.176624011736897</v>
      </c>
      <c r="R70" s="117">
        <f t="shared" si="5"/>
        <v>9.570984586886029</v>
      </c>
      <c r="S70" s="117">
        <f t="shared" si="5"/>
        <v>5.541246750044013</v>
      </c>
      <c r="T70" s="117">
        <f t="shared" si="5"/>
        <v>9.643612017802482</v>
      </c>
      <c r="U70" s="117">
        <f t="shared" si="5"/>
        <v>5.990712212093198</v>
      </c>
      <c r="V70" s="117">
        <f t="shared" si="5"/>
        <v>5.990712212093198</v>
      </c>
      <c r="W70" s="117">
        <f t="shared" si="5"/>
        <v>11.962126366191953</v>
      </c>
      <c r="X70" s="117">
        <f t="shared" si="5"/>
        <v>5.284544745146396</v>
      </c>
      <c r="Y70" s="117">
        <f t="shared" si="5"/>
        <v>4.6802035274350064</v>
      </c>
      <c r="Z70" s="117">
        <f t="shared" si="5"/>
        <v>12.909024072580616</v>
      </c>
      <c r="AA70" s="117">
        <f t="shared" si="5"/>
        <v>3.8944259302848976</v>
      </c>
      <c r="AB70" s="117">
        <f t="shared" si="5"/>
        <v>10.516729915269208</v>
      </c>
      <c r="AC70" s="117">
        <f t="shared" si="5"/>
        <v>8.759121445095143</v>
      </c>
      <c r="AD70" s="117">
        <f t="shared" si="5"/>
        <v>3.3656086573810384</v>
      </c>
      <c r="AE70" s="117">
        <f t="shared" si="5"/>
        <v>1.3976454656369572</v>
      </c>
      <c r="AF70" s="117"/>
      <c r="AG70" s="117">
        <f t="shared" si="5"/>
        <v>2.2050654363995856</v>
      </c>
      <c r="AH70" s="117">
        <f t="shared" si="5"/>
        <v>10.707846666102999</v>
      </c>
    </row>
    <row r="71" spans="2:34" ht="12.75">
      <c r="B71" s="117">
        <f t="shared" si="2"/>
        <v>6.234150031309705</v>
      </c>
      <c r="C71" s="119"/>
      <c r="D71" s="117">
        <f aca="true" t="shared" si="6" ref="D71:AH71">+D64/D$66*100</f>
        <v>3.7304088844894805</v>
      </c>
      <c r="E71" s="117">
        <f t="shared" si="6"/>
        <v>3.1948745807119026</v>
      </c>
      <c r="F71" s="117">
        <f t="shared" si="6"/>
        <v>2.803869169326879</v>
      </c>
      <c r="G71" s="117">
        <f t="shared" si="6"/>
        <v>5.57078588952083</v>
      </c>
      <c r="H71" s="117">
        <f t="shared" si="6"/>
        <v>6.302365397706196</v>
      </c>
      <c r="I71" s="117">
        <f t="shared" si="6"/>
        <v>2.56783518942414</v>
      </c>
      <c r="J71" s="117">
        <f t="shared" si="6"/>
        <v>6.3986667699902116</v>
      </c>
      <c r="K71" s="117">
        <f t="shared" si="6"/>
        <v>12.011789877107582</v>
      </c>
      <c r="L71" s="117">
        <f t="shared" si="6"/>
        <v>8.796618947449183</v>
      </c>
      <c r="M71" s="117">
        <f t="shared" si="6"/>
        <v>6.885720229230154</v>
      </c>
      <c r="N71" s="117">
        <f t="shared" si="6"/>
        <v>5.5496300981020585</v>
      </c>
      <c r="O71" s="117">
        <f t="shared" si="6"/>
        <v>13.400816966576002</v>
      </c>
      <c r="P71" s="117">
        <f t="shared" si="6"/>
        <v>21.954897705783218</v>
      </c>
      <c r="Q71" s="117">
        <f t="shared" si="6"/>
        <v>3.4456760942212075</v>
      </c>
      <c r="R71" s="117">
        <f t="shared" si="6"/>
        <v>3.5947883238753926</v>
      </c>
      <c r="S71" s="117">
        <f t="shared" si="6"/>
        <v>4.034176725872849</v>
      </c>
      <c r="T71" s="117">
        <f t="shared" si="6"/>
        <v>2.839328775188413</v>
      </c>
      <c r="U71" s="117">
        <f t="shared" si="6"/>
        <v>1.8683979964624005</v>
      </c>
      <c r="V71" s="117">
        <f t="shared" si="6"/>
        <v>1.8683979964624005</v>
      </c>
      <c r="W71" s="117">
        <f t="shared" si="6"/>
        <v>2.5888433808656264</v>
      </c>
      <c r="X71" s="117">
        <f t="shared" si="6"/>
        <v>2.245726269206581</v>
      </c>
      <c r="Y71" s="117">
        <f t="shared" si="6"/>
        <v>10.397294784771248</v>
      </c>
      <c r="Z71" s="117">
        <f t="shared" si="6"/>
        <v>11.504196321374003</v>
      </c>
      <c r="AA71" s="117">
        <f t="shared" si="6"/>
        <v>1.0691410944139546</v>
      </c>
      <c r="AB71" s="117">
        <f t="shared" si="6"/>
        <v>10.174301871780658</v>
      </c>
      <c r="AC71" s="117">
        <f t="shared" si="6"/>
        <v>15.31700280980762</v>
      </c>
      <c r="AD71" s="117" t="s">
        <v>0</v>
      </c>
      <c r="AE71" s="117">
        <f t="shared" si="6"/>
        <v>0.5978958664699232</v>
      </c>
      <c r="AF71" s="117"/>
      <c r="AG71" s="117">
        <f t="shared" si="6"/>
        <v>6.2207357859531776</v>
      </c>
      <c r="AH71" s="117">
        <f t="shared" si="6"/>
        <v>13.570315614016016</v>
      </c>
    </row>
    <row r="72" spans="2:34" ht="12.75">
      <c r="B72" s="117">
        <f t="shared" si="2"/>
        <v>0.9119612514041956</v>
      </c>
      <c r="C72" s="119"/>
      <c r="D72" s="117">
        <f aca="true" t="shared" si="7" ref="D72:AH72">+D65/D$66*100</f>
        <v>1.7945244731563732</v>
      </c>
      <c r="E72" s="117">
        <f t="shared" si="7"/>
        <v>1.4502722042370029</v>
      </c>
      <c r="F72" s="117">
        <f t="shared" si="7"/>
        <v>1.7926802507450528</v>
      </c>
      <c r="G72" s="117">
        <f t="shared" si="7"/>
        <v>1.6383794124192905</v>
      </c>
      <c r="H72" s="117">
        <f t="shared" si="7"/>
        <v>1.3361075523157835</v>
      </c>
      <c r="I72" s="117">
        <f t="shared" si="7"/>
        <v>2.011329441115197</v>
      </c>
      <c r="J72" s="117">
        <f t="shared" si="7"/>
        <v>1.0241500970439668</v>
      </c>
      <c r="K72" s="117">
        <f t="shared" si="7"/>
        <v>1.3188910045348803</v>
      </c>
      <c r="L72" s="117">
        <f t="shared" si="7"/>
        <v>1.2009071356517984</v>
      </c>
      <c r="M72" s="117">
        <f t="shared" si="7"/>
        <v>0.761330041108483</v>
      </c>
      <c r="N72" s="117">
        <f t="shared" si="7"/>
        <v>0.6502065411646787</v>
      </c>
      <c r="O72" s="117">
        <f t="shared" si="7"/>
        <v>0.21755122980572847</v>
      </c>
      <c r="P72" s="117">
        <f t="shared" si="7"/>
        <v>1.4699863028421032</v>
      </c>
      <c r="Q72" s="117">
        <f t="shared" si="7"/>
        <v>0.32296845708696714</v>
      </c>
      <c r="R72" s="117">
        <f t="shared" si="7"/>
        <v>0.4487344603663083</v>
      </c>
      <c r="S72" s="117">
        <f t="shared" si="7"/>
        <v>0.10706013159933582</v>
      </c>
      <c r="T72" s="117">
        <f t="shared" si="7"/>
        <v>0.3857354576604581</v>
      </c>
      <c r="U72" s="117">
        <f t="shared" si="7"/>
        <v>0.7434108714422138</v>
      </c>
      <c r="V72" s="117">
        <f t="shared" si="7"/>
        <v>0.7434108714422138</v>
      </c>
      <c r="W72" s="117">
        <f t="shared" si="7"/>
        <v>0.9595343874757051</v>
      </c>
      <c r="X72" s="117">
        <f t="shared" si="7"/>
        <v>0.43524422058963025</v>
      </c>
      <c r="Y72" s="117">
        <f t="shared" si="7"/>
        <v>0.26821361321591036</v>
      </c>
      <c r="Z72" s="117">
        <f t="shared" si="7"/>
        <v>2.153446248471966</v>
      </c>
      <c r="AA72" s="117">
        <f t="shared" si="7"/>
        <v>0.43633882150836023</v>
      </c>
      <c r="AB72" s="117">
        <f t="shared" si="7"/>
        <v>0.7617477699771948</v>
      </c>
      <c r="AC72" s="117">
        <f t="shared" si="7"/>
        <v>0.6597677922159415</v>
      </c>
      <c r="AD72" s="117">
        <f t="shared" si="7"/>
        <v>0.1864029410241806</v>
      </c>
      <c r="AE72" s="117">
        <f t="shared" si="7"/>
        <v>0.5455161003902932</v>
      </c>
      <c r="AF72" s="117"/>
      <c r="AG72" s="117">
        <f t="shared" si="7"/>
        <v>0.6056909404256539</v>
      </c>
      <c r="AH72" s="117">
        <f t="shared" si="7"/>
        <v>0.3799124703570839</v>
      </c>
    </row>
    <row r="73" spans="2:34" ht="12.75">
      <c r="B73" s="117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</row>
    <row r="74" spans="2:34" ht="12.75">
      <c r="B74" s="73" t="s">
        <v>160</v>
      </c>
      <c r="C74" s="33"/>
      <c r="D74" s="122" t="s">
        <v>35</v>
      </c>
      <c r="E74" s="122" t="s">
        <v>29</v>
      </c>
      <c r="F74" s="11" t="s">
        <v>28</v>
      </c>
      <c r="G74" s="11" t="s">
        <v>45</v>
      </c>
      <c r="H74" s="11" t="s">
        <v>23</v>
      </c>
      <c r="I74" s="11" t="s">
        <v>27</v>
      </c>
      <c r="J74" s="11" t="s">
        <v>41</v>
      </c>
      <c r="K74" s="11" t="s">
        <v>49</v>
      </c>
      <c r="L74" s="11" t="s">
        <v>50</v>
      </c>
      <c r="M74" s="11" t="s">
        <v>25</v>
      </c>
      <c r="N74" s="11" t="s">
        <v>22</v>
      </c>
      <c r="O74" s="11" t="s">
        <v>53</v>
      </c>
      <c r="P74" s="11" t="s">
        <v>44</v>
      </c>
      <c r="Q74" s="11" t="s">
        <v>32</v>
      </c>
      <c r="R74" s="11" t="s">
        <v>24</v>
      </c>
      <c r="S74" s="11" t="s">
        <v>38</v>
      </c>
      <c r="T74" s="11" t="s">
        <v>26</v>
      </c>
      <c r="U74" s="11" t="s">
        <v>39</v>
      </c>
      <c r="V74" s="11" t="s">
        <v>40</v>
      </c>
      <c r="W74" s="11" t="s">
        <v>36</v>
      </c>
      <c r="X74" s="11" t="s">
        <v>34</v>
      </c>
      <c r="Y74" s="11" t="s">
        <v>30</v>
      </c>
      <c r="Z74" s="11" t="s">
        <v>48</v>
      </c>
      <c r="AA74" s="11" t="s">
        <v>21</v>
      </c>
      <c r="AB74" s="11" t="s">
        <v>47</v>
      </c>
      <c r="AC74" s="11" t="s">
        <v>42</v>
      </c>
      <c r="AD74" s="11" t="s">
        <v>46</v>
      </c>
      <c r="AE74" s="11" t="s">
        <v>43</v>
      </c>
      <c r="AF74" s="11"/>
      <c r="AG74" s="11" t="s">
        <v>33</v>
      </c>
      <c r="AH74" s="11" t="s">
        <v>51</v>
      </c>
    </row>
    <row r="75" spans="1:34" ht="12.75">
      <c r="A75" s="12" t="s">
        <v>1</v>
      </c>
      <c r="B75" s="105">
        <v>43.97968294641153</v>
      </c>
      <c r="C75" s="105"/>
      <c r="D75" s="105">
        <v>60.14044821867376</v>
      </c>
      <c r="E75" s="105">
        <v>59.80952201481821</v>
      </c>
      <c r="F75" s="105">
        <v>58.19737279147774</v>
      </c>
      <c r="G75" s="105">
        <v>56.771766691581234</v>
      </c>
      <c r="H75" s="105">
        <v>56.19482561604463</v>
      </c>
      <c r="I75" s="105">
        <v>55.4981867750315</v>
      </c>
      <c r="J75" s="105">
        <v>51.98572709936072</v>
      </c>
      <c r="K75" s="105">
        <v>47.94882933503307</v>
      </c>
      <c r="L75" s="105">
        <v>47.73233301183889</v>
      </c>
      <c r="M75" s="105">
        <v>47.057810900393484</v>
      </c>
      <c r="N75" s="105">
        <v>46.77868844505354</v>
      </c>
      <c r="O75" s="105">
        <v>45.543466687316695</v>
      </c>
      <c r="P75" s="105">
        <v>43.33241104279046</v>
      </c>
      <c r="Q75" s="105">
        <v>42.366941070991935</v>
      </c>
      <c r="R75" s="105">
        <v>42.24814608950286</v>
      </c>
      <c r="S75" s="105">
        <v>37.26721688432278</v>
      </c>
      <c r="T75" s="105">
        <v>37.21941129099567</v>
      </c>
      <c r="U75" s="105">
        <v>35.23306574568704</v>
      </c>
      <c r="V75" s="105">
        <v>35.23306574568704</v>
      </c>
      <c r="W75" s="105">
        <v>35.172648917015586</v>
      </c>
      <c r="X75" s="105">
        <v>35.08719630347294</v>
      </c>
      <c r="Y75" s="105">
        <v>34.79610588775794</v>
      </c>
      <c r="Z75" s="105">
        <v>33.69015942457929</v>
      </c>
      <c r="AA75" s="105">
        <v>30.96671271117498</v>
      </c>
      <c r="AB75" s="105">
        <v>29.38030738867691</v>
      </c>
      <c r="AC75" s="105">
        <v>28.15681860613613</v>
      </c>
      <c r="AD75" s="105">
        <v>19.70175529436131</v>
      </c>
      <c r="AE75" s="105">
        <v>15.872985455033248</v>
      </c>
      <c r="AF75" s="105"/>
      <c r="AG75" s="105">
        <v>45.98969228313063</v>
      </c>
      <c r="AH75" s="105">
        <v>19.15216227206661</v>
      </c>
    </row>
    <row r="76" spans="1:34" ht="12.75">
      <c r="A76" s="12" t="s">
        <v>3</v>
      </c>
      <c r="B76" s="105">
        <v>39.17433422058093</v>
      </c>
      <c r="C76" s="35"/>
      <c r="D76" s="105">
        <v>24.57917632655188</v>
      </c>
      <c r="E76" s="105">
        <v>22.936634700484365</v>
      </c>
      <c r="F76" s="105">
        <v>28.230956102004217</v>
      </c>
      <c r="G76" s="105">
        <v>26.23343191954953</v>
      </c>
      <c r="H76" s="105">
        <v>18.48720310917847</v>
      </c>
      <c r="I76" s="105">
        <v>38.077595740850285</v>
      </c>
      <c r="J76" s="105">
        <v>33.77130046041328</v>
      </c>
      <c r="K76" s="105">
        <v>27.651646482321272</v>
      </c>
      <c r="L76" s="105">
        <v>35.03804077585575</v>
      </c>
      <c r="M76" s="105">
        <v>38.150109495240486</v>
      </c>
      <c r="N76" s="105">
        <v>35.87078063256335</v>
      </c>
      <c r="O76" s="105">
        <v>32.44223639760331</v>
      </c>
      <c r="P76" s="105">
        <v>24.07281217057649</v>
      </c>
      <c r="Q76" s="105">
        <v>45.864067976200175</v>
      </c>
      <c r="R76" s="105">
        <v>41.55014576497506</v>
      </c>
      <c r="S76" s="105">
        <v>52.81179944709431</v>
      </c>
      <c r="T76" s="105">
        <v>49.89499423652577</v>
      </c>
      <c r="U76" s="105">
        <v>56.142478023522116</v>
      </c>
      <c r="V76" s="105">
        <v>56.142478023522116</v>
      </c>
      <c r="W76" s="105">
        <v>48.10335039503704</v>
      </c>
      <c r="X76" s="105">
        <v>55.83719849543633</v>
      </c>
      <c r="Y76" s="105">
        <v>49.4879999482338</v>
      </c>
      <c r="Z76" s="105">
        <v>39.74317393299412</v>
      </c>
      <c r="AA76" s="105">
        <v>62.464201943367314</v>
      </c>
      <c r="AB76" s="105">
        <v>46.75923344474271</v>
      </c>
      <c r="AC76" s="105">
        <v>43.33203809919159</v>
      </c>
      <c r="AD76" s="105">
        <v>76.74623310723348</v>
      </c>
      <c r="AE76" s="105">
        <v>80.91907326140696</v>
      </c>
      <c r="AF76" s="105"/>
      <c r="AG76" s="105">
        <v>44.01886336748771</v>
      </c>
      <c r="AH76" s="105">
        <v>53.80745894279975</v>
      </c>
    </row>
    <row r="77" spans="1:34" ht="12.75">
      <c r="A77" s="12" t="s">
        <v>2</v>
      </c>
      <c r="B77" s="105">
        <v>1.363415309353552</v>
      </c>
      <c r="D77" s="105">
        <v>0.17292279906570462</v>
      </c>
      <c r="E77" s="105">
        <v>0.15244476963684875</v>
      </c>
      <c r="F77" s="105">
        <v>0.24190233454112786</v>
      </c>
      <c r="G77" s="105">
        <v>0.15051658062349887</v>
      </c>
      <c r="H77" s="105">
        <v>3.7945561921098903</v>
      </c>
      <c r="I77" s="105">
        <v>0.2553303670173092</v>
      </c>
      <c r="J77" s="105">
        <v>0.012291938893030737</v>
      </c>
      <c r="K77" s="105">
        <v>0.012179625111139078</v>
      </c>
      <c r="L77" s="105">
        <v>0.9291697426683775</v>
      </c>
      <c r="M77" s="105">
        <v>0.6592255740782375</v>
      </c>
      <c r="N77" s="105">
        <v>1.590678049785639</v>
      </c>
      <c r="O77" s="105">
        <v>0.0527543582843702</v>
      </c>
      <c r="P77" s="105">
        <v>0.5412549706505807</v>
      </c>
      <c r="Q77" s="105">
        <v>0.8237223897628168</v>
      </c>
      <c r="R77" s="105">
        <v>2.587200774394337</v>
      </c>
      <c r="S77" s="105">
        <v>0.2385000610667052</v>
      </c>
      <c r="T77" s="105">
        <v>0.016918221827213073</v>
      </c>
      <c r="U77" s="105">
        <v>0.021935150793035176</v>
      </c>
      <c r="V77" s="105">
        <v>0.021935150793035176</v>
      </c>
      <c r="W77" s="105">
        <v>1.2134965534140911</v>
      </c>
      <c r="X77" s="105">
        <v>1.1100899661481145</v>
      </c>
      <c r="Y77" s="105">
        <v>0.3701822385860926</v>
      </c>
      <c r="Z77" s="105" t="s">
        <v>0</v>
      </c>
      <c r="AA77" s="105">
        <v>1.1691794992504863</v>
      </c>
      <c r="AB77" s="105">
        <v>2.4076796095533113</v>
      </c>
      <c r="AC77" s="105">
        <v>3.77525124755355</v>
      </c>
      <c r="AD77" s="105" t="s">
        <v>0</v>
      </c>
      <c r="AE77" s="105">
        <v>0.6668838510626065</v>
      </c>
      <c r="AF77" s="105"/>
      <c r="AG77" s="105">
        <v>0.9599521866032431</v>
      </c>
      <c r="AH77" s="105">
        <v>2.3823040346575515</v>
      </c>
    </row>
    <row r="78" spans="1:34" ht="12.75">
      <c r="A78" s="12" t="s">
        <v>4</v>
      </c>
      <c r="B78" s="105">
        <v>8.336456240940093</v>
      </c>
      <c r="D78" s="105">
        <v>9.582519298062815</v>
      </c>
      <c r="E78" s="105">
        <v>12.456251730111676</v>
      </c>
      <c r="F78" s="105">
        <v>8.733219351904978</v>
      </c>
      <c r="G78" s="105">
        <v>9.635119506305616</v>
      </c>
      <c r="H78" s="105">
        <v>13.884942132645032</v>
      </c>
      <c r="I78" s="105">
        <v>1.5897224865615596</v>
      </c>
      <c r="J78" s="105">
        <v>6.807863634298784</v>
      </c>
      <c r="K78" s="105">
        <v>11.056663675892056</v>
      </c>
      <c r="L78" s="105">
        <v>6.302930386535991</v>
      </c>
      <c r="M78" s="105">
        <v>6.485803759949138</v>
      </c>
      <c r="N78" s="105">
        <v>9.560016233330726</v>
      </c>
      <c r="O78" s="105">
        <v>8.343174360413906</v>
      </c>
      <c r="P78" s="105">
        <v>8.628637807357133</v>
      </c>
      <c r="Q78" s="105">
        <v>7.176624011736897</v>
      </c>
      <c r="R78" s="105">
        <v>9.570984586886029</v>
      </c>
      <c r="S78" s="105">
        <v>5.541246750044013</v>
      </c>
      <c r="T78" s="105">
        <v>9.643612017802482</v>
      </c>
      <c r="U78" s="105">
        <v>5.990712212093198</v>
      </c>
      <c r="V78" s="105">
        <v>5.990712212093198</v>
      </c>
      <c r="W78" s="105">
        <v>11.962126366191953</v>
      </c>
      <c r="X78" s="105">
        <v>5.284544745146396</v>
      </c>
      <c r="Y78" s="105">
        <v>4.6802035274350064</v>
      </c>
      <c r="Z78" s="105">
        <v>12.909024072580616</v>
      </c>
      <c r="AA78" s="105">
        <v>3.8944259302848976</v>
      </c>
      <c r="AB78" s="105">
        <v>10.516729915269208</v>
      </c>
      <c r="AC78" s="105">
        <v>8.759121445095143</v>
      </c>
      <c r="AD78" s="105">
        <v>3.3656086573810384</v>
      </c>
      <c r="AE78" s="105">
        <v>1.3976454656369572</v>
      </c>
      <c r="AF78" s="105"/>
      <c r="AG78" s="105">
        <v>2.2050654363995856</v>
      </c>
      <c r="AH78" s="105">
        <v>10.707846666102999</v>
      </c>
    </row>
    <row r="79" spans="1:34" ht="12.75">
      <c r="A79" s="12" t="s">
        <v>15</v>
      </c>
      <c r="B79" s="105">
        <v>6.234150031309705</v>
      </c>
      <c r="D79" s="105">
        <v>3.7304088844894805</v>
      </c>
      <c r="E79" s="105">
        <v>3.1948745807119026</v>
      </c>
      <c r="F79" s="105">
        <v>2.803869169326879</v>
      </c>
      <c r="G79" s="105">
        <v>5.57078588952083</v>
      </c>
      <c r="H79" s="105">
        <v>6.302365397706196</v>
      </c>
      <c r="I79" s="105">
        <v>2.56783518942414</v>
      </c>
      <c r="J79" s="105">
        <v>6.3986667699902116</v>
      </c>
      <c r="K79" s="105">
        <v>12.011789877107582</v>
      </c>
      <c r="L79" s="105">
        <v>8.796618947449183</v>
      </c>
      <c r="M79" s="105">
        <v>6.885720229230154</v>
      </c>
      <c r="N79" s="105">
        <v>5.5496300981020585</v>
      </c>
      <c r="O79" s="105">
        <v>13.400816966576002</v>
      </c>
      <c r="P79" s="105">
        <v>21.954897705783218</v>
      </c>
      <c r="Q79" s="105">
        <v>3.4456760942212075</v>
      </c>
      <c r="R79" s="105">
        <v>3.5947883238753926</v>
      </c>
      <c r="S79" s="105">
        <v>4.034176725872849</v>
      </c>
      <c r="T79" s="105">
        <v>2.839328775188413</v>
      </c>
      <c r="U79" s="105">
        <v>1.8683979964624005</v>
      </c>
      <c r="V79" s="105">
        <v>1.8683979964624005</v>
      </c>
      <c r="W79" s="105">
        <v>2.5888433808656264</v>
      </c>
      <c r="X79" s="105">
        <v>2.245726269206581</v>
      </c>
      <c r="Y79" s="105">
        <v>10.397294784771248</v>
      </c>
      <c r="Z79" s="105">
        <v>11.504196321374003</v>
      </c>
      <c r="AA79" s="105">
        <v>1.0691410944139546</v>
      </c>
      <c r="AB79" s="105">
        <v>10.174301871780658</v>
      </c>
      <c r="AC79" s="105">
        <v>15.31700280980762</v>
      </c>
      <c r="AD79" s="105" t="s">
        <v>0</v>
      </c>
      <c r="AE79" s="105">
        <v>0.5978958664699232</v>
      </c>
      <c r="AF79" s="105"/>
      <c r="AG79" s="105">
        <v>6.2207357859531776</v>
      </c>
      <c r="AH79" s="105">
        <v>13.570315614016016</v>
      </c>
    </row>
    <row r="80" spans="1:34" ht="12.75">
      <c r="A80" s="12" t="s">
        <v>5</v>
      </c>
      <c r="B80" s="105">
        <v>0.9119612514041956</v>
      </c>
      <c r="D80" s="105">
        <v>1.7945244731563732</v>
      </c>
      <c r="E80" s="105">
        <v>1.4502722042370029</v>
      </c>
      <c r="F80" s="105">
        <v>1.7926802507450528</v>
      </c>
      <c r="G80" s="105">
        <v>1.6383794124192905</v>
      </c>
      <c r="H80" s="105">
        <v>1.3361075523157835</v>
      </c>
      <c r="I80" s="105">
        <v>2.011329441115197</v>
      </c>
      <c r="J80" s="105">
        <v>1.0241500970439668</v>
      </c>
      <c r="K80" s="105">
        <v>1.3188910045348803</v>
      </c>
      <c r="L80" s="105">
        <v>1.2009071356517984</v>
      </c>
      <c r="M80" s="105">
        <v>0.761330041108483</v>
      </c>
      <c r="N80" s="105">
        <v>0.6502065411646787</v>
      </c>
      <c r="O80" s="105">
        <v>0.21755122980572847</v>
      </c>
      <c r="P80" s="105">
        <v>1.4699863028421032</v>
      </c>
      <c r="Q80" s="105">
        <v>0.32296845708696714</v>
      </c>
      <c r="R80" s="105">
        <v>0.4487344603663083</v>
      </c>
      <c r="S80" s="105">
        <v>0.10706013159933582</v>
      </c>
      <c r="T80" s="105">
        <v>0.3857354576604581</v>
      </c>
      <c r="U80" s="105">
        <v>0.7434108714422138</v>
      </c>
      <c r="V80" s="105">
        <v>0.7434108714422138</v>
      </c>
      <c r="W80" s="105">
        <v>0.9595343874757051</v>
      </c>
      <c r="X80" s="105">
        <v>0.43524422058963025</v>
      </c>
      <c r="Y80" s="105">
        <v>0.26821361321591036</v>
      </c>
      <c r="Z80" s="105">
        <v>2.153446248471966</v>
      </c>
      <c r="AA80" s="105">
        <v>0.43633882150836023</v>
      </c>
      <c r="AB80" s="105">
        <v>0.7617477699771948</v>
      </c>
      <c r="AC80" s="105">
        <v>0.6597677922159415</v>
      </c>
      <c r="AD80" s="105">
        <v>0.1864029410241806</v>
      </c>
      <c r="AE80" s="105">
        <v>0.5455161003902932</v>
      </c>
      <c r="AF80" s="105"/>
      <c r="AG80" s="105">
        <v>0.6056909404256539</v>
      </c>
      <c r="AH80" s="105">
        <v>0.3799124703570839</v>
      </c>
    </row>
  </sheetData>
  <mergeCells count="1">
    <mergeCell ref="B36:I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H65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2.421875" style="66" customWidth="1"/>
    <col min="2" max="4" width="14.57421875" style="66" customWidth="1"/>
    <col min="5" max="9" width="12.421875" style="66" customWidth="1"/>
    <col min="10" max="10" width="15.140625" style="66" customWidth="1"/>
    <col min="11" max="12" width="12.421875" style="66" customWidth="1"/>
    <col min="13" max="13" width="15.00390625" style="66" customWidth="1"/>
    <col min="14" max="14" width="12.421875" style="66" customWidth="1"/>
    <col min="15" max="15" width="14.57421875" style="66" customWidth="1"/>
    <col min="16" max="16" width="11.57421875" style="66" bestFit="1" customWidth="1"/>
    <col min="17" max="17" width="12.57421875" style="66" bestFit="1" customWidth="1"/>
    <col min="18" max="18" width="12.421875" style="66" bestFit="1" customWidth="1"/>
    <col min="19" max="19" width="11.57421875" style="66" bestFit="1" customWidth="1"/>
    <col min="20" max="20" width="12.57421875" style="66" bestFit="1" customWidth="1"/>
    <col min="21" max="21" width="11.57421875" style="66" bestFit="1" customWidth="1"/>
    <col min="22" max="22" width="12.57421875" style="66" bestFit="1" customWidth="1"/>
    <col min="23" max="23" width="12.421875" style="66" bestFit="1" customWidth="1"/>
    <col min="24" max="25" width="12.57421875" style="66" bestFit="1" customWidth="1"/>
    <col min="26" max="26" width="14.140625" style="66" bestFit="1" customWidth="1"/>
    <col min="27" max="28" width="12.57421875" style="66" bestFit="1" customWidth="1"/>
    <col min="29" max="30" width="11.57421875" style="66" bestFit="1" customWidth="1"/>
    <col min="31" max="31" width="12.57421875" style="66" bestFit="1" customWidth="1"/>
    <col min="32" max="32" width="12.421875" style="66" customWidth="1"/>
    <col min="33" max="34" width="12.57421875" style="66" bestFit="1" customWidth="1"/>
    <col min="35" max="35" width="11.421875" style="66" bestFit="1" customWidth="1"/>
    <col min="36" max="36" width="12.421875" style="66" bestFit="1" customWidth="1"/>
    <col min="37" max="16384" width="9.140625" style="66" customWidth="1"/>
  </cols>
  <sheetData>
    <row r="3" spans="2:3" ht="12.75">
      <c r="B3" s="104" t="s">
        <v>142</v>
      </c>
      <c r="C3" s="104"/>
    </row>
    <row r="4" spans="2:3" ht="12.75">
      <c r="B4" s="16" t="s">
        <v>16</v>
      </c>
      <c r="C4" s="16"/>
    </row>
    <row r="35" spans="2:9" ht="36.75" customHeight="1">
      <c r="B35" s="126" t="s">
        <v>173</v>
      </c>
      <c r="C35" s="126"/>
      <c r="D35" s="126"/>
      <c r="E35" s="126"/>
      <c r="F35" s="126"/>
      <c r="G35" s="126"/>
      <c r="H35" s="126"/>
      <c r="I35" s="126"/>
    </row>
    <row r="36" spans="2:3" ht="12.75">
      <c r="B36" s="70" t="s">
        <v>14</v>
      </c>
      <c r="C36" s="68"/>
    </row>
    <row r="37" ht="12.75">
      <c r="C37" s="69"/>
    </row>
    <row r="38" ht="12.75">
      <c r="C38" s="70"/>
    </row>
    <row r="45" ht="12.75">
      <c r="A45" s="66" t="s">
        <v>107</v>
      </c>
    </row>
    <row r="47" ht="12.75">
      <c r="A47" s="5" t="s">
        <v>112</v>
      </c>
    </row>
    <row r="48" ht="12.75">
      <c r="A48" s="6"/>
    </row>
    <row r="49" spans="1:34" ht="12.75">
      <c r="A49" s="2"/>
      <c r="B49" s="73" t="s">
        <v>141</v>
      </c>
      <c r="C49" s="33"/>
      <c r="D49" s="11" t="s">
        <v>134</v>
      </c>
      <c r="E49" s="11" t="s">
        <v>133</v>
      </c>
      <c r="F49" s="11" t="s">
        <v>54</v>
      </c>
      <c r="G49" s="11" t="s">
        <v>52</v>
      </c>
      <c r="H49" s="11" t="s">
        <v>127</v>
      </c>
      <c r="I49" s="11" t="s">
        <v>29</v>
      </c>
      <c r="J49" s="11" t="s">
        <v>139</v>
      </c>
      <c r="K49" s="11" t="s">
        <v>130</v>
      </c>
      <c r="L49" s="11" t="s">
        <v>138</v>
      </c>
      <c r="M49" s="11" t="s">
        <v>143</v>
      </c>
      <c r="N49" s="11" t="s">
        <v>129</v>
      </c>
      <c r="O49" s="11" t="s">
        <v>55</v>
      </c>
      <c r="P49" s="11" t="s">
        <v>27</v>
      </c>
      <c r="Q49" s="11" t="s">
        <v>53</v>
      </c>
      <c r="R49" s="11" t="s">
        <v>25</v>
      </c>
      <c r="S49" s="11" t="s">
        <v>30</v>
      </c>
      <c r="T49" s="11" t="s">
        <v>131</v>
      </c>
      <c r="U49" s="11" t="s">
        <v>144</v>
      </c>
      <c r="V49" s="11" t="s">
        <v>105</v>
      </c>
      <c r="W49" s="11" t="s">
        <v>24</v>
      </c>
      <c r="X49" s="11" t="s">
        <v>104</v>
      </c>
      <c r="Y49" s="11" t="s">
        <v>137</v>
      </c>
      <c r="Z49" s="11" t="s">
        <v>132</v>
      </c>
      <c r="AA49" s="11" t="s">
        <v>135</v>
      </c>
      <c r="AB49" s="11" t="s">
        <v>128</v>
      </c>
      <c r="AC49" s="11" t="s">
        <v>126</v>
      </c>
      <c r="AD49" s="11" t="s">
        <v>21</v>
      </c>
      <c r="AE49" s="11" t="s">
        <v>136</v>
      </c>
      <c r="AF49" s="11"/>
      <c r="AG49" s="11" t="s">
        <v>33</v>
      </c>
      <c r="AH49" s="11" t="s">
        <v>103</v>
      </c>
    </row>
    <row r="50" spans="1:34" ht="12.75">
      <c r="A50" s="12" t="s">
        <v>1</v>
      </c>
      <c r="B50" s="106">
        <v>1075313.6</v>
      </c>
      <c r="C50" s="107"/>
      <c r="D50" s="1">
        <v>28921.833333333332</v>
      </c>
      <c r="E50" s="1">
        <v>8305.5</v>
      </c>
      <c r="F50" s="1">
        <v>162747.16666666666</v>
      </c>
      <c r="G50" s="1">
        <v>13717.333333333334</v>
      </c>
      <c r="H50" s="1">
        <v>17321.666666666668</v>
      </c>
      <c r="I50" s="1">
        <v>26250.166666666668</v>
      </c>
      <c r="J50" s="1">
        <v>9525.5</v>
      </c>
      <c r="K50" s="1">
        <v>158112.33333333334</v>
      </c>
      <c r="L50" s="1">
        <v>50615.666666666664</v>
      </c>
      <c r="M50" s="1">
        <v>3893.1666666666665</v>
      </c>
      <c r="N50" s="1">
        <v>26506.833333333332</v>
      </c>
      <c r="O50" s="1">
        <v>15919.833333333334</v>
      </c>
      <c r="P50" s="1">
        <v>11343</v>
      </c>
      <c r="Q50" s="1">
        <v>2946.8333333333335</v>
      </c>
      <c r="R50" s="1">
        <v>189658.5</v>
      </c>
      <c r="S50" s="1">
        <v>15485.5</v>
      </c>
      <c r="T50" s="1">
        <v>83325.5</v>
      </c>
      <c r="U50" s="1">
        <v>10416.666666666666</v>
      </c>
      <c r="V50" s="1">
        <v>28196</v>
      </c>
      <c r="W50" s="1">
        <v>79103.33333333333</v>
      </c>
      <c r="X50" s="1">
        <v>107101.2</v>
      </c>
      <c r="Y50" s="1">
        <v>13250.333333333334</v>
      </c>
      <c r="Z50" s="1">
        <v>933.6666666666666</v>
      </c>
      <c r="AA50" s="1">
        <v>528.1666666666666</v>
      </c>
      <c r="AB50" s="1">
        <v>11379.166666666666</v>
      </c>
      <c r="AC50" s="1">
        <v>5433.333333333333</v>
      </c>
      <c r="AD50" s="1">
        <v>5784.166666666667</v>
      </c>
      <c r="AE50" s="1">
        <v>26.5</v>
      </c>
      <c r="AF50" s="1"/>
      <c r="AG50" s="1">
        <v>8367.666666666666</v>
      </c>
      <c r="AH50" s="1">
        <v>4313.8</v>
      </c>
    </row>
    <row r="51" spans="1:34" ht="12.75">
      <c r="A51" s="12" t="s">
        <v>3</v>
      </c>
      <c r="B51" s="106">
        <v>1634590.4</v>
      </c>
      <c r="C51" s="107"/>
      <c r="D51" s="1">
        <v>11998.333333333334</v>
      </c>
      <c r="E51" s="1">
        <v>5336.333333333333</v>
      </c>
      <c r="F51" s="1">
        <v>104948.33333333333</v>
      </c>
      <c r="G51" s="1">
        <v>10498.666666666666</v>
      </c>
      <c r="H51" s="1">
        <v>13474.166666666666</v>
      </c>
      <c r="I51" s="1">
        <v>23288.833333333332</v>
      </c>
      <c r="J51" s="1">
        <v>9195.166666666666</v>
      </c>
      <c r="K51" s="1">
        <v>134980.5</v>
      </c>
      <c r="L51" s="1">
        <v>65495</v>
      </c>
      <c r="M51" s="1">
        <v>5307.166666666667</v>
      </c>
      <c r="N51" s="1">
        <v>40195.666666666664</v>
      </c>
      <c r="O51" s="1">
        <v>20520.166666666668</v>
      </c>
      <c r="P51" s="1">
        <v>17937.166666666668</v>
      </c>
      <c r="Q51" s="1">
        <v>4958.666666666667</v>
      </c>
      <c r="R51" s="1">
        <v>296322.1666666667</v>
      </c>
      <c r="S51" s="1">
        <v>27703.666666666668</v>
      </c>
      <c r="T51" s="1">
        <v>160391.83333333334</v>
      </c>
      <c r="U51" s="1">
        <v>19590.166666666668</v>
      </c>
      <c r="V51" s="1">
        <v>64305.4</v>
      </c>
      <c r="W51" s="1">
        <v>163541.66666666666</v>
      </c>
      <c r="X51" s="1">
        <v>234197.4</v>
      </c>
      <c r="Y51" s="1">
        <v>33684.333333333336</v>
      </c>
      <c r="Z51" s="1">
        <v>3686.3333333333335</v>
      </c>
      <c r="AA51" s="1">
        <v>2171.5</v>
      </c>
      <c r="AB51" s="1">
        <v>63117.666666666664</v>
      </c>
      <c r="AC51" s="1">
        <v>37010</v>
      </c>
      <c r="AD51" s="1">
        <v>57264.5</v>
      </c>
      <c r="AE51" s="1">
        <v>584.1666666666666</v>
      </c>
      <c r="AF51" s="1"/>
      <c r="AG51" s="1">
        <v>13072</v>
      </c>
      <c r="AH51" s="1">
        <v>22197.8</v>
      </c>
    </row>
    <row r="52" spans="1:34" ht="12.75">
      <c r="A52" s="12" t="s">
        <v>2</v>
      </c>
      <c r="B52" s="106">
        <v>158477.8</v>
      </c>
      <c r="C52" s="107"/>
      <c r="D52" s="1" t="s">
        <v>0</v>
      </c>
      <c r="E52" s="1" t="s">
        <v>0</v>
      </c>
      <c r="F52" s="1">
        <v>3005.6666666666665</v>
      </c>
      <c r="G52" s="1" t="s">
        <v>0</v>
      </c>
      <c r="H52" s="1" t="s">
        <v>0</v>
      </c>
      <c r="I52" s="1">
        <v>386.3333333333333</v>
      </c>
      <c r="J52" s="1">
        <v>17</v>
      </c>
      <c r="K52" s="1">
        <v>43666</v>
      </c>
      <c r="L52" s="1" t="s">
        <v>0</v>
      </c>
      <c r="M52" s="1">
        <v>4</v>
      </c>
      <c r="N52" s="1" t="s">
        <v>0</v>
      </c>
      <c r="O52" s="1">
        <v>3769.3333333333335</v>
      </c>
      <c r="P52" s="1">
        <v>265.3333333333333</v>
      </c>
      <c r="Q52" s="1" t="s">
        <v>0</v>
      </c>
      <c r="R52" s="1">
        <v>20049.166666666668</v>
      </c>
      <c r="S52" s="1">
        <v>513</v>
      </c>
      <c r="T52" s="1" t="s">
        <v>0</v>
      </c>
      <c r="U52" s="1">
        <v>1698</v>
      </c>
      <c r="V52" s="1">
        <v>2034.8</v>
      </c>
      <c r="W52" s="1">
        <v>34028</v>
      </c>
      <c r="X52" s="1">
        <v>35787.6</v>
      </c>
      <c r="Y52" s="1">
        <v>1678</v>
      </c>
      <c r="Z52" s="1" t="s">
        <v>0</v>
      </c>
      <c r="AA52" s="1" t="s">
        <v>0</v>
      </c>
      <c r="AB52" s="1">
        <v>5250</v>
      </c>
      <c r="AC52" s="1">
        <v>320</v>
      </c>
      <c r="AD52" s="1">
        <v>2783.3333333333335</v>
      </c>
      <c r="AE52" s="1" t="s">
        <v>0</v>
      </c>
      <c r="AF52" s="1"/>
      <c r="AG52" s="1">
        <v>1109</v>
      </c>
      <c r="AH52" s="1">
        <v>1523</v>
      </c>
    </row>
    <row r="53" spans="1:34" ht="12.75">
      <c r="A53" s="12" t="s">
        <v>5</v>
      </c>
      <c r="B53" s="106">
        <v>39954.8</v>
      </c>
      <c r="C53" s="107"/>
      <c r="D53" s="1">
        <v>779.1666666666666</v>
      </c>
      <c r="E53" s="1">
        <v>390.1666666666667</v>
      </c>
      <c r="F53" s="1">
        <v>6707.666666666667</v>
      </c>
      <c r="G53" s="1">
        <v>362.5</v>
      </c>
      <c r="H53" s="1">
        <v>1262</v>
      </c>
      <c r="I53" s="1">
        <v>1399.3333333333333</v>
      </c>
      <c r="J53" s="1">
        <v>501.1666666666667</v>
      </c>
      <c r="K53" s="1">
        <v>4019.8333333333335</v>
      </c>
      <c r="L53" s="1">
        <v>3673</v>
      </c>
      <c r="M53" s="1">
        <v>47.333333333333336</v>
      </c>
      <c r="N53" s="1">
        <v>712.1666666666666</v>
      </c>
      <c r="O53" s="1">
        <v>1026.8333333333333</v>
      </c>
      <c r="P53" s="1">
        <v>859</v>
      </c>
      <c r="Q53" s="1">
        <v>28.333333333333332</v>
      </c>
      <c r="R53" s="1">
        <v>6367.5</v>
      </c>
      <c r="S53" s="1">
        <v>144.5</v>
      </c>
      <c r="T53" s="1">
        <v>2350.5</v>
      </c>
      <c r="U53" s="1">
        <v>710.1666666666666</v>
      </c>
      <c r="V53" s="1">
        <v>181.2</v>
      </c>
      <c r="W53" s="1">
        <v>1958.6666666666667</v>
      </c>
      <c r="X53" s="1">
        <v>4139.2</v>
      </c>
      <c r="Y53" s="1">
        <v>504.8333333333333</v>
      </c>
      <c r="Z53" s="1">
        <v>26.166666666666668</v>
      </c>
      <c r="AA53" s="1">
        <v>19.5</v>
      </c>
      <c r="AB53" s="1">
        <v>971.3333333333334</v>
      </c>
      <c r="AC53" s="1">
        <v>320.3333333333333</v>
      </c>
      <c r="AD53" s="1">
        <v>500.6666666666667</v>
      </c>
      <c r="AE53" s="1" t="s">
        <v>0</v>
      </c>
      <c r="AF53" s="1"/>
      <c r="AG53" s="1">
        <v>204.66666666666666</v>
      </c>
      <c r="AH53" s="1">
        <v>173.4</v>
      </c>
    </row>
    <row r="54" spans="2:34" ht="12.75">
      <c r="B54" s="34">
        <f>SUM(B50:B53)</f>
        <v>2908336.5999999996</v>
      </c>
      <c r="C54" s="34"/>
      <c r="D54" s="34">
        <f aca="true" t="shared" si="0" ref="D54:AH54">SUM(D50:D53)</f>
        <v>41699.33333333333</v>
      </c>
      <c r="E54" s="34">
        <f t="shared" si="0"/>
        <v>14031.999999999998</v>
      </c>
      <c r="F54" s="34">
        <f t="shared" si="0"/>
        <v>277408.8333333334</v>
      </c>
      <c r="G54" s="34">
        <f t="shared" si="0"/>
        <v>24578.5</v>
      </c>
      <c r="H54" s="34">
        <f t="shared" si="0"/>
        <v>32057.833333333336</v>
      </c>
      <c r="I54" s="34">
        <f t="shared" si="0"/>
        <v>51324.66666666667</v>
      </c>
      <c r="J54" s="34">
        <f t="shared" si="0"/>
        <v>19238.833333333332</v>
      </c>
      <c r="K54" s="34">
        <f t="shared" si="0"/>
        <v>340778.6666666667</v>
      </c>
      <c r="L54" s="34">
        <f t="shared" si="0"/>
        <v>119783.66666666666</v>
      </c>
      <c r="M54" s="34">
        <f t="shared" si="0"/>
        <v>9251.666666666668</v>
      </c>
      <c r="N54" s="34">
        <f t="shared" si="0"/>
        <v>67414.66666666667</v>
      </c>
      <c r="O54" s="34">
        <f t="shared" si="0"/>
        <v>41236.16666666667</v>
      </c>
      <c r="P54" s="34">
        <f t="shared" si="0"/>
        <v>30404.5</v>
      </c>
      <c r="Q54" s="34">
        <f t="shared" si="0"/>
        <v>7933.833333333333</v>
      </c>
      <c r="R54" s="34">
        <f t="shared" si="0"/>
        <v>512397.3333333334</v>
      </c>
      <c r="S54" s="34">
        <f t="shared" si="0"/>
        <v>43846.66666666667</v>
      </c>
      <c r="T54" s="34">
        <f t="shared" si="0"/>
        <v>246067.83333333334</v>
      </c>
      <c r="U54" s="34">
        <f t="shared" si="0"/>
        <v>32415.000000000004</v>
      </c>
      <c r="V54" s="34">
        <f t="shared" si="0"/>
        <v>94717.4</v>
      </c>
      <c r="W54" s="34">
        <f t="shared" si="0"/>
        <v>278631.6666666667</v>
      </c>
      <c r="X54" s="34">
        <f t="shared" si="0"/>
        <v>381225.39999999997</v>
      </c>
      <c r="Y54" s="34">
        <f t="shared" si="0"/>
        <v>49117.50000000001</v>
      </c>
      <c r="Z54" s="34">
        <f t="shared" si="0"/>
        <v>4646.166666666667</v>
      </c>
      <c r="AA54" s="34">
        <f t="shared" si="0"/>
        <v>2719.1666666666665</v>
      </c>
      <c r="AB54" s="34">
        <f t="shared" si="0"/>
        <v>80718.16666666666</v>
      </c>
      <c r="AC54" s="34">
        <f t="shared" si="0"/>
        <v>43083.66666666667</v>
      </c>
      <c r="AD54" s="34">
        <f t="shared" si="0"/>
        <v>66332.66666666667</v>
      </c>
      <c r="AE54" s="34">
        <f t="shared" si="0"/>
        <v>610.6666666666666</v>
      </c>
      <c r="AF54" s="34">
        <f t="shared" si="0"/>
        <v>0</v>
      </c>
      <c r="AG54" s="34">
        <f t="shared" si="0"/>
        <v>22753.333333333332</v>
      </c>
      <c r="AH54" s="34">
        <f t="shared" si="0"/>
        <v>28208</v>
      </c>
    </row>
    <row r="55" ht="12.75">
      <c r="B55" s="88"/>
    </row>
    <row r="56" spans="2:3" ht="12.75">
      <c r="B56" s="98"/>
      <c r="C56" s="36"/>
    </row>
    <row r="57" spans="2:3" ht="12.75">
      <c r="B57" s="98"/>
      <c r="C57" s="36"/>
    </row>
    <row r="58" spans="2:3" ht="12.75">
      <c r="B58" s="98"/>
      <c r="C58" s="36"/>
    </row>
    <row r="59" spans="2:3" ht="12.75">
      <c r="B59" s="98"/>
      <c r="C59" s="36"/>
    </row>
    <row r="61" spans="1:34" ht="12.75">
      <c r="A61" s="2"/>
      <c r="B61" s="73" t="s">
        <v>160</v>
      </c>
      <c r="C61" s="33"/>
      <c r="D61" s="11" t="s">
        <v>45</v>
      </c>
      <c r="E61" s="11" t="s">
        <v>44</v>
      </c>
      <c r="F61" s="11" t="s">
        <v>54</v>
      </c>
      <c r="G61" s="11" t="s">
        <v>41</v>
      </c>
      <c r="H61" s="11" t="s">
        <v>35</v>
      </c>
      <c r="I61" s="11" t="s">
        <v>29</v>
      </c>
      <c r="J61" s="11" t="s">
        <v>49</v>
      </c>
      <c r="K61" s="11" t="s">
        <v>40</v>
      </c>
      <c r="L61" s="11" t="s">
        <v>48</v>
      </c>
      <c r="M61" s="11" t="s">
        <v>26</v>
      </c>
      <c r="N61" s="11" t="s">
        <v>39</v>
      </c>
      <c r="O61" s="11" t="s">
        <v>23</v>
      </c>
      <c r="P61" s="11" t="s">
        <v>27</v>
      </c>
      <c r="Q61" s="11" t="s">
        <v>53</v>
      </c>
      <c r="R61" s="11" t="s">
        <v>25</v>
      </c>
      <c r="S61" s="11" t="s">
        <v>30</v>
      </c>
      <c r="T61" s="11" t="s">
        <v>42</v>
      </c>
      <c r="U61" s="11" t="s">
        <v>50</v>
      </c>
      <c r="V61" s="11" t="s">
        <v>38</v>
      </c>
      <c r="W61" s="11" t="s">
        <v>24</v>
      </c>
      <c r="X61" s="11" t="s">
        <v>22</v>
      </c>
      <c r="Y61" s="11" t="s">
        <v>47</v>
      </c>
      <c r="Z61" s="11" t="s">
        <v>43</v>
      </c>
      <c r="AA61" s="11" t="s">
        <v>32</v>
      </c>
      <c r="AB61" s="11" t="s">
        <v>36</v>
      </c>
      <c r="AC61" s="11" t="s">
        <v>34</v>
      </c>
      <c r="AD61" s="11" t="s">
        <v>21</v>
      </c>
      <c r="AE61" s="11" t="s">
        <v>46</v>
      </c>
      <c r="AF61" s="11"/>
      <c r="AG61" s="11" t="s">
        <v>33</v>
      </c>
      <c r="AH61" s="11" t="s">
        <v>51</v>
      </c>
    </row>
    <row r="62" spans="1:34" ht="12.75">
      <c r="A62" s="12" t="s">
        <v>1</v>
      </c>
      <c r="B62" s="106">
        <f>+B50/B54*100</f>
        <v>36.97349199539009</v>
      </c>
      <c r="C62" s="106"/>
      <c r="D62" s="106">
        <f aca="true" t="shared" si="1" ref="D62:AH62">+D50/D54*100</f>
        <v>69.35802330972518</v>
      </c>
      <c r="E62" s="106">
        <f t="shared" si="1"/>
        <v>59.18970923603194</v>
      </c>
      <c r="F62" s="106">
        <f t="shared" si="1"/>
        <v>58.6669013784108</v>
      </c>
      <c r="G62" s="106">
        <f t="shared" si="1"/>
        <v>55.81029490543904</v>
      </c>
      <c r="H62" s="106">
        <f t="shared" si="1"/>
        <v>54.03255574560559</v>
      </c>
      <c r="I62" s="106">
        <f t="shared" si="1"/>
        <v>51.14532323639056</v>
      </c>
      <c r="J62" s="106">
        <f t="shared" si="1"/>
        <v>49.511838035916945</v>
      </c>
      <c r="K62" s="106">
        <f t="shared" si="1"/>
        <v>46.39736837986728</v>
      </c>
      <c r="L62" s="106">
        <f t="shared" si="1"/>
        <v>42.255900220119045</v>
      </c>
      <c r="M62" s="106">
        <f t="shared" si="1"/>
        <v>42.08070617906683</v>
      </c>
      <c r="N62" s="106">
        <f t="shared" si="1"/>
        <v>39.319089812305926</v>
      </c>
      <c r="O62" s="106">
        <f t="shared" si="1"/>
        <v>38.606482173819906</v>
      </c>
      <c r="P62" s="106">
        <f t="shared" si="1"/>
        <v>37.30697758555477</v>
      </c>
      <c r="Q62" s="106">
        <f t="shared" si="1"/>
        <v>37.14261706194988</v>
      </c>
      <c r="R62" s="106">
        <f t="shared" si="1"/>
        <v>37.013951412705765</v>
      </c>
      <c r="S62" s="106">
        <f t="shared" si="1"/>
        <v>35.31739394860878</v>
      </c>
      <c r="T62" s="106">
        <f t="shared" si="1"/>
        <v>33.862816960363915</v>
      </c>
      <c r="U62" s="106">
        <f t="shared" si="1"/>
        <v>32.13532829451385</v>
      </c>
      <c r="V62" s="106">
        <f t="shared" si="1"/>
        <v>29.76855361316928</v>
      </c>
      <c r="W62" s="106">
        <f t="shared" si="1"/>
        <v>28.389929357156095</v>
      </c>
      <c r="X62" s="106">
        <f t="shared" si="1"/>
        <v>28.0939307821567</v>
      </c>
      <c r="Y62" s="106">
        <f t="shared" si="1"/>
        <v>26.976807315790364</v>
      </c>
      <c r="Z62" s="106">
        <f t="shared" si="1"/>
        <v>20.09541916275065</v>
      </c>
      <c r="AA62" s="106">
        <f t="shared" si="1"/>
        <v>19.423843089181734</v>
      </c>
      <c r="AB62" s="106">
        <f t="shared" si="1"/>
        <v>14.097404756054505</v>
      </c>
      <c r="AC62" s="106">
        <f t="shared" si="1"/>
        <v>12.611120997129612</v>
      </c>
      <c r="AD62" s="106">
        <f t="shared" si="1"/>
        <v>8.719936883787776</v>
      </c>
      <c r="AE62" s="106">
        <f t="shared" si="1"/>
        <v>4.339519650655022</v>
      </c>
      <c r="AF62" s="106"/>
      <c r="AG62" s="106">
        <f t="shared" si="1"/>
        <v>36.77556401992382</v>
      </c>
      <c r="AH62" s="106">
        <f t="shared" si="1"/>
        <v>15.292824730572887</v>
      </c>
    </row>
    <row r="63" spans="1:34" ht="12.75">
      <c r="A63" s="12" t="s">
        <v>3</v>
      </c>
      <c r="B63" s="106">
        <f>+B51/B54*100</f>
        <v>56.203618246938824</v>
      </c>
      <c r="C63" s="106"/>
      <c r="D63" s="106">
        <f aca="true" t="shared" si="2" ref="D63:AH63">+D51/D54*100</f>
        <v>28.773441621768537</v>
      </c>
      <c r="E63" s="106">
        <f t="shared" si="2"/>
        <v>38.029741543139494</v>
      </c>
      <c r="F63" s="106">
        <f t="shared" si="2"/>
        <v>37.83164799486677</v>
      </c>
      <c r="G63" s="106">
        <f t="shared" si="2"/>
        <v>42.71483884967214</v>
      </c>
      <c r="H63" s="106">
        <f t="shared" si="2"/>
        <v>42.0308089026603</v>
      </c>
      <c r="I63" s="106">
        <f t="shared" si="2"/>
        <v>45.37551794458804</v>
      </c>
      <c r="J63" s="106">
        <f t="shared" si="2"/>
        <v>47.79482470350766</v>
      </c>
      <c r="K63" s="106">
        <f t="shared" si="2"/>
        <v>39.60943368911982</v>
      </c>
      <c r="L63" s="106">
        <f t="shared" si="2"/>
        <v>54.67773847853492</v>
      </c>
      <c r="M63" s="106">
        <f t="shared" si="2"/>
        <v>57.364438839848674</v>
      </c>
      <c r="N63" s="106">
        <f t="shared" si="2"/>
        <v>59.62451296453788</v>
      </c>
      <c r="O63" s="106">
        <f t="shared" si="2"/>
        <v>49.76254663179975</v>
      </c>
      <c r="P63" s="106">
        <f t="shared" si="2"/>
        <v>58.99510489127158</v>
      </c>
      <c r="Q63" s="106">
        <f t="shared" si="2"/>
        <v>62.500262588492326</v>
      </c>
      <c r="R63" s="106">
        <f t="shared" si="2"/>
        <v>57.83054426512758</v>
      </c>
      <c r="S63" s="106">
        <f t="shared" si="2"/>
        <v>63.18306218640717</v>
      </c>
      <c r="T63" s="106">
        <f t="shared" si="2"/>
        <v>65.18195863335788</v>
      </c>
      <c r="U63" s="106">
        <f t="shared" si="2"/>
        <v>60.43549796904725</v>
      </c>
      <c r="V63" s="106">
        <f t="shared" si="2"/>
        <v>67.89185513960476</v>
      </c>
      <c r="W63" s="106">
        <f t="shared" si="2"/>
        <v>58.694572882957786</v>
      </c>
      <c r="X63" s="106">
        <f t="shared" si="2"/>
        <v>61.43279015511559</v>
      </c>
      <c r="Y63" s="106">
        <f t="shared" si="2"/>
        <v>68.57908756213841</v>
      </c>
      <c r="Z63" s="106">
        <f t="shared" si="2"/>
        <v>79.34139254582631</v>
      </c>
      <c r="AA63" s="106">
        <f t="shared" si="2"/>
        <v>79.85902543671469</v>
      </c>
      <c r="AB63" s="106">
        <f t="shared" si="2"/>
        <v>78.19511923173016</v>
      </c>
      <c r="AC63" s="106">
        <f t="shared" si="2"/>
        <v>85.90262357738044</v>
      </c>
      <c r="AD63" s="106">
        <f t="shared" si="2"/>
        <v>86.32925959054865</v>
      </c>
      <c r="AE63" s="106">
        <f t="shared" si="2"/>
        <v>95.66048034934498</v>
      </c>
      <c r="AF63" s="106"/>
      <c r="AG63" s="106">
        <f t="shared" si="2"/>
        <v>57.45092294169353</v>
      </c>
      <c r="AH63" s="106">
        <f t="shared" si="2"/>
        <v>78.69327850255246</v>
      </c>
    </row>
    <row r="64" spans="1:34" ht="12.75">
      <c r="A64" s="12" t="s">
        <v>2</v>
      </c>
      <c r="B64" s="106">
        <f>+B52/B54*100</f>
        <v>5.449087289277315</v>
      </c>
      <c r="C64" s="106"/>
      <c r="D64" s="106" t="s">
        <v>0</v>
      </c>
      <c r="E64" s="106" t="s">
        <v>0</v>
      </c>
      <c r="F64" s="106">
        <f aca="true" t="shared" si="3" ref="F64:AH64">+F52/F54*100</f>
        <v>1.0834790769099516</v>
      </c>
      <c r="G64" s="106" t="s">
        <v>0</v>
      </c>
      <c r="H64" s="106" t="s">
        <v>0</v>
      </c>
      <c r="I64" s="106">
        <f t="shared" si="3"/>
        <v>0.7527244859521737</v>
      </c>
      <c r="J64" s="106">
        <f t="shared" si="3"/>
        <v>0.08836294647111312</v>
      </c>
      <c r="K64" s="106">
        <f t="shared" si="3"/>
        <v>12.813595530236634</v>
      </c>
      <c r="L64" s="106" t="s">
        <v>0</v>
      </c>
      <c r="M64" s="106">
        <f t="shared" si="3"/>
        <v>0.04323545307151864</v>
      </c>
      <c r="N64" s="106" t="s">
        <v>0</v>
      </c>
      <c r="O64" s="106">
        <f t="shared" si="3"/>
        <v>9.140843191858279</v>
      </c>
      <c r="P64" s="106">
        <f t="shared" si="3"/>
        <v>0.872677838258591</v>
      </c>
      <c r="Q64" s="106" t="s">
        <v>0</v>
      </c>
      <c r="R64" s="106">
        <f t="shared" si="3"/>
        <v>3.912816356057018</v>
      </c>
      <c r="S64" s="106">
        <f t="shared" si="3"/>
        <v>1.169986315949521</v>
      </c>
      <c r="T64" s="106" t="s">
        <v>0</v>
      </c>
      <c r="U64" s="106">
        <f t="shared" si="3"/>
        <v>5.238315594632114</v>
      </c>
      <c r="V64" s="106">
        <f t="shared" si="3"/>
        <v>2.1482853203318504</v>
      </c>
      <c r="W64" s="106">
        <f t="shared" si="3"/>
        <v>12.21253865617093</v>
      </c>
      <c r="X64" s="106">
        <f t="shared" si="3"/>
        <v>9.387517201109894</v>
      </c>
      <c r="Y64" s="106">
        <f t="shared" si="3"/>
        <v>3.4162976535857883</v>
      </c>
      <c r="Z64" s="106" t="s">
        <v>0</v>
      </c>
      <c r="AA64" s="106" t="s">
        <v>0</v>
      </c>
      <c r="AB64" s="106">
        <f t="shared" si="3"/>
        <v>6.5041120441701485</v>
      </c>
      <c r="AC64" s="106">
        <f t="shared" si="3"/>
        <v>0.7427408685426031</v>
      </c>
      <c r="AD64" s="106">
        <f t="shared" si="3"/>
        <v>4.196022070573573</v>
      </c>
      <c r="AE64" s="106" t="s">
        <v>0</v>
      </c>
      <c r="AF64" s="106"/>
      <c r="AG64" s="106">
        <f t="shared" si="3"/>
        <v>4.874011133899795</v>
      </c>
      <c r="AH64" s="106">
        <f t="shared" si="3"/>
        <v>5.399177538287011</v>
      </c>
    </row>
    <row r="65" spans="1:34" ht="12.75">
      <c r="A65" s="12" t="s">
        <v>5</v>
      </c>
      <c r="B65" s="106">
        <f>+B53/B54*100</f>
        <v>1.3738024683937895</v>
      </c>
      <c r="C65" s="106"/>
      <c r="D65" s="106">
        <f aca="true" t="shared" si="4" ref="D65:AH65">+D53/D54*100</f>
        <v>1.8685350685062914</v>
      </c>
      <c r="E65" s="106">
        <f t="shared" si="4"/>
        <v>2.7805492208285827</v>
      </c>
      <c r="F65" s="106">
        <f t="shared" si="4"/>
        <v>2.417971549812461</v>
      </c>
      <c r="G65" s="106">
        <f t="shared" si="4"/>
        <v>1.4748662448888257</v>
      </c>
      <c r="H65" s="106">
        <f t="shared" si="4"/>
        <v>3.9366353517341053</v>
      </c>
      <c r="I65" s="106">
        <f t="shared" si="4"/>
        <v>2.726434333069219</v>
      </c>
      <c r="J65" s="106">
        <f t="shared" si="4"/>
        <v>2.604974314104286</v>
      </c>
      <c r="K65" s="106">
        <f t="shared" si="4"/>
        <v>1.1796024007762613</v>
      </c>
      <c r="L65" s="106">
        <f t="shared" si="4"/>
        <v>3.0663613013460376</v>
      </c>
      <c r="M65" s="106">
        <f t="shared" si="4"/>
        <v>0.5116195280129706</v>
      </c>
      <c r="N65" s="106">
        <f t="shared" si="4"/>
        <v>1.0563972231561876</v>
      </c>
      <c r="O65" s="106">
        <f t="shared" si="4"/>
        <v>2.4901280025220576</v>
      </c>
      <c r="P65" s="106">
        <f t="shared" si="4"/>
        <v>2.825239684915062</v>
      </c>
      <c r="Q65" s="106">
        <f t="shared" si="4"/>
        <v>0.357120349557801</v>
      </c>
      <c r="R65" s="106">
        <f t="shared" si="4"/>
        <v>1.2426879661096335</v>
      </c>
      <c r="S65" s="106">
        <f t="shared" si="4"/>
        <v>0.3295575490345142</v>
      </c>
      <c r="T65" s="106">
        <f t="shared" si="4"/>
        <v>0.9552244062782146</v>
      </c>
      <c r="U65" s="106">
        <f t="shared" si="4"/>
        <v>2.1908581418067765</v>
      </c>
      <c r="V65" s="106">
        <f t="shared" si="4"/>
        <v>0.19130592689410816</v>
      </c>
      <c r="W65" s="106">
        <f t="shared" si="4"/>
        <v>0.7029591037151796</v>
      </c>
      <c r="X65" s="106">
        <f t="shared" si="4"/>
        <v>1.085761861617825</v>
      </c>
      <c r="Y65" s="106">
        <f t="shared" si="4"/>
        <v>1.0278074684854344</v>
      </c>
      <c r="Z65" s="106">
        <f t="shared" si="4"/>
        <v>0.5631882914230368</v>
      </c>
      <c r="AA65" s="106">
        <f t="shared" si="4"/>
        <v>0.7171314741035857</v>
      </c>
      <c r="AB65" s="106">
        <f t="shared" si="4"/>
        <v>1.2033639680451946</v>
      </c>
      <c r="AC65" s="106">
        <f t="shared" si="4"/>
        <v>0.7435145569473349</v>
      </c>
      <c r="AD65" s="106">
        <f t="shared" si="4"/>
        <v>0.7547814550900008</v>
      </c>
      <c r="AE65" s="106" t="s">
        <v>0</v>
      </c>
      <c r="AF65" s="106"/>
      <c r="AG65" s="106">
        <f t="shared" si="4"/>
        <v>0.8995019044828597</v>
      </c>
      <c r="AH65" s="106">
        <f t="shared" si="4"/>
        <v>0.6147192285876347</v>
      </c>
    </row>
  </sheetData>
  <mergeCells count="1">
    <mergeCell ref="B35:I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K125"/>
  <sheetViews>
    <sheetView showGridLines="0" workbookViewId="0" topLeftCell="A10"/>
  </sheetViews>
  <sheetFormatPr defaultColWidth="9.140625" defaultRowHeight="12.75"/>
  <cols>
    <col min="1" max="1" width="9.140625" style="66" customWidth="1"/>
    <col min="2" max="2" width="14.57421875" style="66" bestFit="1" customWidth="1"/>
    <col min="3" max="3" width="9.140625" style="66" customWidth="1"/>
    <col min="4" max="6" width="9.421875" style="66" bestFit="1" customWidth="1"/>
    <col min="7" max="14" width="9.140625" style="66" customWidth="1"/>
    <col min="15" max="15" width="16.7109375" style="66" customWidth="1"/>
    <col min="16" max="16384" width="9.140625" style="66" customWidth="1"/>
  </cols>
  <sheetData>
    <row r="2" ht="12.75">
      <c r="A2" s="6"/>
    </row>
    <row r="3" spans="2:7" ht="12.75">
      <c r="B3" s="104" t="s">
        <v>146</v>
      </c>
      <c r="C3" s="104"/>
      <c r="D3" s="104"/>
      <c r="E3" s="104"/>
      <c r="F3" s="104"/>
      <c r="G3" s="104"/>
    </row>
    <row r="4" ht="12.75">
      <c r="B4" s="66" t="s">
        <v>16</v>
      </c>
    </row>
    <row r="35" spans="2:12" ht="37.5" customHeight="1">
      <c r="B35" s="126" t="s">
        <v>165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2:16" ht="12.75">
      <c r="B36" s="70" t="s">
        <v>14</v>
      </c>
      <c r="P36" s="108"/>
    </row>
    <row r="37" ht="12.75">
      <c r="P37" s="108"/>
    </row>
    <row r="38" spans="7:16" ht="12.75">
      <c r="G38" s="70"/>
      <c r="P38" s="108"/>
    </row>
    <row r="39" ht="12.75">
      <c r="P39" s="9"/>
    </row>
    <row r="41" ht="12.75">
      <c r="A41" s="66" t="s">
        <v>108</v>
      </c>
    </row>
    <row r="57" ht="12.75">
      <c r="E57" s="60"/>
    </row>
    <row r="60" spans="1:12" ht="24">
      <c r="A60" s="9"/>
      <c r="B60" s="2"/>
      <c r="C60" s="13" t="s">
        <v>6</v>
      </c>
      <c r="D60" s="13" t="s">
        <v>7</v>
      </c>
      <c r="E60" s="13" t="s">
        <v>8</v>
      </c>
      <c r="F60" s="13" t="s">
        <v>9</v>
      </c>
      <c r="G60" s="13" t="s">
        <v>10</v>
      </c>
      <c r="H60" s="13" t="s">
        <v>6</v>
      </c>
      <c r="I60" s="13" t="s">
        <v>7</v>
      </c>
      <c r="J60" s="13" t="s">
        <v>8</v>
      </c>
      <c r="K60" s="13" t="s">
        <v>9</v>
      </c>
      <c r="L60" s="13" t="s">
        <v>10</v>
      </c>
    </row>
    <row r="61" spans="1:12" ht="12.75">
      <c r="A61" s="63">
        <v>9452696.6</v>
      </c>
      <c r="B61" s="73" t="s">
        <v>160</v>
      </c>
      <c r="C61" s="4">
        <v>5757213.6</v>
      </c>
      <c r="D61" s="60">
        <v>1480067.4</v>
      </c>
      <c r="E61" s="67">
        <v>1046015.8</v>
      </c>
      <c r="F61" s="67">
        <v>900975.2</v>
      </c>
      <c r="G61" s="67">
        <v>268424.6</v>
      </c>
      <c r="H61" s="66">
        <v>60.90551557531213</v>
      </c>
      <c r="I61" s="66">
        <v>15.657620916342537</v>
      </c>
      <c r="J61" s="66">
        <v>11.06579259086767</v>
      </c>
      <c r="K61" s="66">
        <v>9.53140927002777</v>
      </c>
      <c r="L61" s="66">
        <v>2.8396616474498924</v>
      </c>
    </row>
    <row r="62" spans="1:7" ht="12.75">
      <c r="A62" s="63">
        <v>0</v>
      </c>
      <c r="B62" s="11"/>
      <c r="C62" s="4"/>
      <c r="D62" s="3"/>
      <c r="E62" s="67"/>
      <c r="F62" s="67"/>
      <c r="G62" s="67"/>
    </row>
    <row r="63" spans="1:12" ht="12.75">
      <c r="A63" s="63">
        <v>15005.333333333334</v>
      </c>
      <c r="B63" s="37" t="s">
        <v>32</v>
      </c>
      <c r="C63" s="4">
        <v>13269.166666666666</v>
      </c>
      <c r="D63" s="60">
        <v>1208.8333333333333</v>
      </c>
      <c r="E63" s="67">
        <v>133.5</v>
      </c>
      <c r="F63" s="67">
        <v>74.33333333333333</v>
      </c>
      <c r="G63" s="67">
        <v>319.5</v>
      </c>
      <c r="H63" s="66">
        <v>88.42966945086191</v>
      </c>
      <c r="I63" s="66">
        <v>8.05602452461347</v>
      </c>
      <c r="J63" s="66">
        <v>0.8896836680291451</v>
      </c>
      <c r="K63" s="66">
        <v>0.4953794206504354</v>
      </c>
      <c r="L63" s="66">
        <v>2.1292429358450327</v>
      </c>
    </row>
    <row r="64" spans="1:12" ht="12.75">
      <c r="A64" s="63">
        <v>450572</v>
      </c>
      <c r="B64" s="37" t="s">
        <v>38</v>
      </c>
      <c r="C64" s="4">
        <v>392247.6</v>
      </c>
      <c r="D64" s="60">
        <v>12763.4</v>
      </c>
      <c r="E64" s="67">
        <v>31355</v>
      </c>
      <c r="F64" s="67">
        <v>7909.4</v>
      </c>
      <c r="G64" s="67">
        <v>6296.6</v>
      </c>
      <c r="H64" s="66">
        <v>87.0554761503156</v>
      </c>
      <c r="I64" s="66">
        <v>2.832710421419884</v>
      </c>
      <c r="J64" s="66">
        <v>6.958932201734684</v>
      </c>
      <c r="K64" s="66">
        <v>1.7554131193238813</v>
      </c>
      <c r="L64" s="66">
        <v>1.3974681072059516</v>
      </c>
    </row>
    <row r="65" spans="1:12" ht="12.75">
      <c r="A65" s="63">
        <v>22604</v>
      </c>
      <c r="B65" s="37" t="s">
        <v>53</v>
      </c>
      <c r="C65" s="4">
        <v>18828.666666666668</v>
      </c>
      <c r="D65" s="60">
        <v>1417.8333333333333</v>
      </c>
      <c r="E65" s="67">
        <v>1434.8333333333333</v>
      </c>
      <c r="F65" s="67">
        <v>610.1666666666666</v>
      </c>
      <c r="G65" s="67">
        <v>312.5</v>
      </c>
      <c r="H65" s="66">
        <v>83.29794136730962</v>
      </c>
      <c r="I65" s="66">
        <v>6.272488645077567</v>
      </c>
      <c r="J65" s="66">
        <v>6.347696572877956</v>
      </c>
      <c r="K65" s="66">
        <v>2.699374741933581</v>
      </c>
      <c r="L65" s="66">
        <v>1.382498672801274</v>
      </c>
    </row>
    <row r="66" spans="1:12" ht="12.75">
      <c r="A66" s="63">
        <v>1740406.1666666665</v>
      </c>
      <c r="B66" s="37" t="s">
        <v>25</v>
      </c>
      <c r="C66" s="4">
        <v>1327485.3333333333</v>
      </c>
      <c r="D66" s="60">
        <v>95915</v>
      </c>
      <c r="E66" s="67">
        <v>144601</v>
      </c>
      <c r="F66" s="67">
        <v>144133.83333333334</v>
      </c>
      <c r="G66" s="67">
        <v>28271</v>
      </c>
      <c r="H66" s="66">
        <v>76.27445585738272</v>
      </c>
      <c r="I66" s="66">
        <v>5.511069877654038</v>
      </c>
      <c r="J66" s="66">
        <v>8.308462861686404</v>
      </c>
      <c r="K66" s="66">
        <v>8.281620468478767</v>
      </c>
      <c r="L66" s="66">
        <v>1.6243909347980745</v>
      </c>
    </row>
    <row r="67" spans="1:12" ht="12.75">
      <c r="A67" s="63">
        <v>36865.333333333336</v>
      </c>
      <c r="B67" s="37" t="s">
        <v>26</v>
      </c>
      <c r="C67" s="4">
        <v>27215.166666666668</v>
      </c>
      <c r="D67" s="60">
        <v>4067.6666666666665</v>
      </c>
      <c r="E67" s="67">
        <v>2011.5</v>
      </c>
      <c r="F67" s="67">
        <v>2462.5</v>
      </c>
      <c r="G67" s="67">
        <v>1108.5</v>
      </c>
      <c r="H67" s="66">
        <v>73.82319432890881</v>
      </c>
      <c r="I67" s="66">
        <v>11.033852942240225</v>
      </c>
      <c r="J67" s="66">
        <v>5.456345618286376</v>
      </c>
      <c r="K67" s="66">
        <v>6.679717168794531</v>
      </c>
      <c r="L67" s="66">
        <v>3.0068899417700456</v>
      </c>
    </row>
    <row r="68" spans="1:12" ht="12.75">
      <c r="A68" s="63">
        <v>113011.5</v>
      </c>
      <c r="B68" s="37" t="s">
        <v>23</v>
      </c>
      <c r="C68" s="4">
        <v>82991.5</v>
      </c>
      <c r="D68" s="60">
        <v>16123.666666666666</v>
      </c>
      <c r="E68" s="67">
        <v>2033.8333333333333</v>
      </c>
      <c r="F68" s="67">
        <v>9955.5</v>
      </c>
      <c r="G68" s="67">
        <v>1907</v>
      </c>
      <c r="H68" s="66">
        <v>73.43633170075611</v>
      </c>
      <c r="I68" s="66">
        <v>14.267279583641193</v>
      </c>
      <c r="J68" s="66">
        <v>1.799669355183617</v>
      </c>
      <c r="K68" s="66">
        <v>8.809280471456445</v>
      </c>
      <c r="L68" s="66">
        <v>1.6874388889626275</v>
      </c>
    </row>
    <row r="69" spans="1:12" ht="12.75">
      <c r="A69" s="63">
        <v>118733.33333333334</v>
      </c>
      <c r="B69" s="37" t="s">
        <v>50</v>
      </c>
      <c r="C69" s="4">
        <v>87009.66666666667</v>
      </c>
      <c r="D69" s="60">
        <v>15482</v>
      </c>
      <c r="E69" s="67">
        <v>3680.1666666666665</v>
      </c>
      <c r="F69" s="67">
        <v>6780.5</v>
      </c>
      <c r="G69" s="67">
        <v>5781</v>
      </c>
      <c r="H69" s="66">
        <v>73.28158338012352</v>
      </c>
      <c r="I69" s="66">
        <v>13.039303761931498</v>
      </c>
      <c r="J69" s="66">
        <v>3.0995227400336884</v>
      </c>
      <c r="K69" s="66">
        <v>5.7106962380685005</v>
      </c>
      <c r="L69" s="66">
        <v>4.868893879842784</v>
      </c>
    </row>
    <row r="70" spans="1:12" ht="12.75">
      <c r="A70" s="63">
        <v>67973.5</v>
      </c>
      <c r="B70" s="37" t="s">
        <v>45</v>
      </c>
      <c r="C70" s="4">
        <v>49649</v>
      </c>
      <c r="D70" s="60">
        <v>9647.5</v>
      </c>
      <c r="E70" s="67">
        <v>1061.8333333333333</v>
      </c>
      <c r="F70" s="67">
        <v>4093.5</v>
      </c>
      <c r="G70" s="67">
        <v>3521.6666666666665</v>
      </c>
      <c r="H70" s="66">
        <v>73.04170007429366</v>
      </c>
      <c r="I70" s="66">
        <v>14.193031107711093</v>
      </c>
      <c r="J70" s="66">
        <v>1.5621283784612139</v>
      </c>
      <c r="K70" s="66">
        <v>6.022199827874098</v>
      </c>
      <c r="L70" s="66">
        <v>5.180940611659936</v>
      </c>
    </row>
    <row r="71" spans="1:12" ht="12.75">
      <c r="A71" s="63">
        <v>166415.3333333333</v>
      </c>
      <c r="B71" s="37" t="s">
        <v>47</v>
      </c>
      <c r="C71" s="4">
        <v>119805.5</v>
      </c>
      <c r="D71" s="60">
        <v>28623.166666666668</v>
      </c>
      <c r="E71" s="67">
        <v>5561.333333333333</v>
      </c>
      <c r="F71" s="67">
        <v>7887.166666666667</v>
      </c>
      <c r="G71" s="67">
        <v>4538.166666666667</v>
      </c>
      <c r="H71" s="66">
        <v>71.99186373050561</v>
      </c>
      <c r="I71" s="66">
        <v>17.19983735473094</v>
      </c>
      <c r="J71" s="66">
        <v>3.341839493956887</v>
      </c>
      <c r="K71" s="66">
        <v>4.739447086205999</v>
      </c>
      <c r="L71" s="66">
        <v>2.727012334600578</v>
      </c>
    </row>
    <row r="72" spans="1:12" ht="12.75">
      <c r="A72" s="63">
        <v>35091.5</v>
      </c>
      <c r="B72" s="37" t="s">
        <v>44</v>
      </c>
      <c r="C72" s="4">
        <v>24870.333333333332</v>
      </c>
      <c r="D72" s="60">
        <v>3979</v>
      </c>
      <c r="E72" s="67">
        <v>1227.1666666666667</v>
      </c>
      <c r="F72" s="67">
        <v>2287.1666666666665</v>
      </c>
      <c r="G72" s="67">
        <v>2727.8333333333335</v>
      </c>
      <c r="H72" s="66">
        <v>70.8728134543503</v>
      </c>
      <c r="I72" s="66">
        <v>11.338928230483166</v>
      </c>
      <c r="J72" s="66">
        <v>3.4970481930571986</v>
      </c>
      <c r="K72" s="66">
        <v>6.517722715377418</v>
      </c>
      <c r="L72" s="66">
        <v>7.773487406731926</v>
      </c>
    </row>
    <row r="73" spans="1:12" ht="12.75">
      <c r="A73" s="63">
        <v>98699.33333333331</v>
      </c>
      <c r="B73" s="37" t="s">
        <v>27</v>
      </c>
      <c r="C73" s="4">
        <v>68936.33333333333</v>
      </c>
      <c r="D73" s="60">
        <v>15427.833333333334</v>
      </c>
      <c r="E73" s="67">
        <v>1274.3333333333333</v>
      </c>
      <c r="F73" s="67">
        <v>5998.333333333333</v>
      </c>
      <c r="G73" s="67">
        <v>7062.5</v>
      </c>
      <c r="H73" s="66">
        <v>69.8447811197644</v>
      </c>
      <c r="I73" s="66">
        <v>15.631142392045879</v>
      </c>
      <c r="J73" s="66">
        <v>1.291126586467994</v>
      </c>
      <c r="K73" s="66">
        <v>6.077379786422064</v>
      </c>
      <c r="L73" s="66">
        <v>7.155570115299666</v>
      </c>
    </row>
    <row r="74" spans="1:20" ht="12.75">
      <c r="A74" s="63">
        <v>1007925.1666666666</v>
      </c>
      <c r="B74" s="37" t="s">
        <v>24</v>
      </c>
      <c r="C74" s="4">
        <v>669454.1666666666</v>
      </c>
      <c r="D74" s="60">
        <v>52221.5</v>
      </c>
      <c r="E74" s="67">
        <v>171579.5</v>
      </c>
      <c r="F74" s="67">
        <v>107140</v>
      </c>
      <c r="G74" s="67">
        <v>7530</v>
      </c>
      <c r="H74" s="66">
        <v>66.41903474646183</v>
      </c>
      <c r="I74" s="66">
        <v>5.181089006111731</v>
      </c>
      <c r="J74" s="66">
        <v>17.023039574201192</v>
      </c>
      <c r="K74" s="66">
        <v>10.629757400971071</v>
      </c>
      <c r="L74" s="66">
        <v>0.7470792722541737</v>
      </c>
      <c r="N74" s="63"/>
      <c r="O74" s="37"/>
      <c r="P74" s="4"/>
      <c r="Q74" s="60"/>
      <c r="R74" s="67"/>
      <c r="S74" s="67"/>
      <c r="T74" s="67"/>
    </row>
    <row r="75" spans="1:20" ht="12.75">
      <c r="A75" s="63">
        <v>1256877.2000000002</v>
      </c>
      <c r="B75" s="37" t="s">
        <v>22</v>
      </c>
      <c r="C75" s="4">
        <v>826398.2</v>
      </c>
      <c r="D75" s="60">
        <v>283608.4</v>
      </c>
      <c r="E75" s="67">
        <v>36562.8</v>
      </c>
      <c r="F75" s="67">
        <v>87428.2</v>
      </c>
      <c r="G75" s="67">
        <v>22879.6</v>
      </c>
      <c r="H75" s="66">
        <v>65.75011464922746</v>
      </c>
      <c r="I75" s="66">
        <v>22.564527385809846</v>
      </c>
      <c r="J75" s="66">
        <v>2.909019274118426</v>
      </c>
      <c r="K75" s="66">
        <v>6.955985835370392</v>
      </c>
      <c r="L75" s="66">
        <v>1.820352855473868</v>
      </c>
      <c r="N75" s="63"/>
      <c r="O75" s="37"/>
      <c r="P75" s="4"/>
      <c r="Q75" s="60"/>
      <c r="R75" s="67"/>
      <c r="S75" s="67"/>
      <c r="T75" s="67"/>
    </row>
    <row r="76" spans="1:20" ht="12.75">
      <c r="A76" s="63">
        <v>258307.66666666666</v>
      </c>
      <c r="B76" s="37" t="s">
        <v>34</v>
      </c>
      <c r="C76" s="4">
        <v>167906</v>
      </c>
      <c r="D76" s="60">
        <v>65301.833333333336</v>
      </c>
      <c r="E76" s="67">
        <v>1104.6666666666667</v>
      </c>
      <c r="F76" s="67">
        <v>20315.5</v>
      </c>
      <c r="G76" s="67">
        <v>3679.6666666666665</v>
      </c>
      <c r="H76" s="66">
        <v>65.00232926368167</v>
      </c>
      <c r="I76" s="66">
        <v>25.28064078624586</v>
      </c>
      <c r="J76" s="66">
        <v>0.4276553928583873</v>
      </c>
      <c r="K76" s="66">
        <v>7.864845926627549</v>
      </c>
      <c r="L76" s="66">
        <v>1.4245286305865228</v>
      </c>
      <c r="N76" s="63"/>
      <c r="O76" s="37"/>
      <c r="P76" s="4"/>
      <c r="Q76" s="60"/>
      <c r="R76" s="67"/>
      <c r="S76" s="67"/>
      <c r="T76" s="67"/>
    </row>
    <row r="77" spans="1:20" ht="12.75">
      <c r="A77" s="63">
        <v>56757.666666666664</v>
      </c>
      <c r="B77" s="37" t="s">
        <v>49</v>
      </c>
      <c r="C77" s="4">
        <v>35393.666666666664</v>
      </c>
      <c r="D77" s="60">
        <v>7511.166666666667</v>
      </c>
      <c r="E77" s="67">
        <v>7293.833333333333</v>
      </c>
      <c r="F77" s="67">
        <v>6170.333333333333</v>
      </c>
      <c r="G77" s="67">
        <v>388.6666666666667</v>
      </c>
      <c r="H77" s="66">
        <v>62.35927011328866</v>
      </c>
      <c r="I77" s="66">
        <v>13.233748157370812</v>
      </c>
      <c r="J77" s="66">
        <v>12.850833661238129</v>
      </c>
      <c r="K77" s="66">
        <v>10.871365395570642</v>
      </c>
      <c r="L77" s="66">
        <v>0.684782672531758</v>
      </c>
      <c r="N77" s="63"/>
      <c r="O77" s="37"/>
      <c r="P77" s="4"/>
      <c r="Q77" s="60"/>
      <c r="R77" s="67"/>
      <c r="S77" s="67"/>
      <c r="T77" s="67"/>
    </row>
    <row r="78" spans="1:20" ht="12.75">
      <c r="A78" s="63">
        <v>478605.50000000006</v>
      </c>
      <c r="B78" s="37" t="s">
        <v>21</v>
      </c>
      <c r="C78" s="4">
        <v>292218.6666666667</v>
      </c>
      <c r="D78" s="60">
        <v>104445.16666666667</v>
      </c>
      <c r="E78" s="67">
        <v>11349.833333333334</v>
      </c>
      <c r="F78" s="67">
        <v>61467.166666666664</v>
      </c>
      <c r="G78" s="67">
        <v>9124.666666666666</v>
      </c>
      <c r="H78" s="66">
        <v>61.05627007350869</v>
      </c>
      <c r="I78" s="66">
        <v>21.82280953032647</v>
      </c>
      <c r="J78" s="66">
        <v>2.3714381329369036</v>
      </c>
      <c r="K78" s="66">
        <v>12.842971229262231</v>
      </c>
      <c r="L78" s="66">
        <v>1.906511033965691</v>
      </c>
      <c r="N78" s="63"/>
      <c r="O78" s="37"/>
      <c r="P78" s="4"/>
      <c r="Q78" s="60"/>
      <c r="R78" s="67"/>
      <c r="S78" s="67"/>
      <c r="T78" s="67"/>
    </row>
    <row r="79" spans="1:20" ht="12.75">
      <c r="A79" s="63">
        <v>152958.33333333334</v>
      </c>
      <c r="B79" s="37" t="s">
        <v>30</v>
      </c>
      <c r="C79" s="4">
        <v>91512.16666666667</v>
      </c>
      <c r="D79" s="60">
        <v>17450.833333333332</v>
      </c>
      <c r="E79" s="67">
        <v>21514.166666666668</v>
      </c>
      <c r="F79" s="67">
        <v>18481.5</v>
      </c>
      <c r="G79" s="67">
        <v>3999.6666666666665</v>
      </c>
      <c r="H79" s="66">
        <v>59.828166712067556</v>
      </c>
      <c r="I79" s="66">
        <v>11.408880414056114</v>
      </c>
      <c r="J79" s="66">
        <v>14.065377281394714</v>
      </c>
      <c r="K79" s="66">
        <v>12.082702260964314</v>
      </c>
      <c r="L79" s="66">
        <v>2.6148733315172974</v>
      </c>
      <c r="N79" s="63"/>
      <c r="O79" s="37"/>
      <c r="P79" s="4"/>
      <c r="Q79" s="60"/>
      <c r="R79" s="67"/>
      <c r="S79" s="67"/>
      <c r="T79" s="67"/>
    </row>
    <row r="80" spans="1:20" ht="12.75">
      <c r="A80" s="63">
        <v>534329.1666666666</v>
      </c>
      <c r="B80" s="37" t="s">
        <v>28</v>
      </c>
      <c r="C80" s="4">
        <v>316679.3333333333</v>
      </c>
      <c r="D80" s="60">
        <v>131189.5</v>
      </c>
      <c r="E80" s="67">
        <v>2849.6666666666665</v>
      </c>
      <c r="F80" s="67">
        <v>72488.33333333333</v>
      </c>
      <c r="G80" s="67">
        <v>11122.333333333334</v>
      </c>
      <c r="H80" s="66">
        <v>59.26671293444272</v>
      </c>
      <c r="I80" s="66">
        <v>24.55218771200649</v>
      </c>
      <c r="J80" s="66">
        <v>0.5333166977284601</v>
      </c>
      <c r="K80" s="66">
        <v>13.566231801558029</v>
      </c>
      <c r="L80" s="66">
        <v>2.0815508542643038</v>
      </c>
      <c r="N80" s="63"/>
      <c r="O80" s="37"/>
      <c r="P80" s="4"/>
      <c r="Q80" s="60"/>
      <c r="R80" s="67"/>
      <c r="S80" s="67"/>
      <c r="T80" s="67"/>
    </row>
    <row r="81" spans="1:20" ht="12.75">
      <c r="A81" s="63">
        <v>837861.6666666667</v>
      </c>
      <c r="B81" s="37" t="s">
        <v>42</v>
      </c>
      <c r="C81" s="4">
        <v>449665.6666666667</v>
      </c>
      <c r="D81" s="60">
        <v>108409.16666666667</v>
      </c>
      <c r="E81" s="67">
        <v>137503.33333333334</v>
      </c>
      <c r="F81" s="67">
        <v>102380</v>
      </c>
      <c r="G81" s="67">
        <v>39903.5</v>
      </c>
      <c r="H81" s="66">
        <v>53.66824674717584</v>
      </c>
      <c r="I81" s="66">
        <v>12.938790611815396</v>
      </c>
      <c r="J81" s="66">
        <v>16.411221422788564</v>
      </c>
      <c r="K81" s="66">
        <v>12.219200862513102</v>
      </c>
      <c r="L81" s="66">
        <v>4.762540355707087</v>
      </c>
      <c r="N81" s="63"/>
      <c r="O81" s="37"/>
      <c r="P81" s="4"/>
      <c r="Q81" s="60"/>
      <c r="R81" s="67"/>
      <c r="S81" s="67"/>
      <c r="T81" s="67"/>
    </row>
    <row r="82" spans="1:20" ht="12.75">
      <c r="A82" s="63">
        <v>263376.8333333333</v>
      </c>
      <c r="B82" s="37" t="s">
        <v>36</v>
      </c>
      <c r="C82" s="4">
        <v>123493.66666666667</v>
      </c>
      <c r="D82" s="60">
        <v>100564.33333333333</v>
      </c>
      <c r="E82" s="67">
        <v>6045.666666666667</v>
      </c>
      <c r="F82" s="67">
        <v>10557.166666666666</v>
      </c>
      <c r="G82" s="67">
        <v>22716</v>
      </c>
      <c r="H82" s="66">
        <v>46.88858359473531</v>
      </c>
      <c r="I82" s="66">
        <v>38.182679949704514</v>
      </c>
      <c r="J82" s="66">
        <v>2.295443600772278</v>
      </c>
      <c r="K82" s="66">
        <v>4.008388487724496</v>
      </c>
      <c r="L82" s="66">
        <v>8.624904367063415</v>
      </c>
      <c r="N82" s="63"/>
      <c r="O82" s="37"/>
      <c r="P82" s="4"/>
      <c r="Q82" s="60"/>
      <c r="R82" s="67"/>
      <c r="S82" s="67"/>
      <c r="T82" s="67"/>
    </row>
    <row r="83" spans="1:20" ht="12.75">
      <c r="A83" s="63">
        <v>94356.66666666666</v>
      </c>
      <c r="B83" s="37" t="s">
        <v>35</v>
      </c>
      <c r="C83" s="4">
        <v>42329.5</v>
      </c>
      <c r="D83" s="60">
        <v>7704.5</v>
      </c>
      <c r="E83" s="67">
        <v>24980.833333333332</v>
      </c>
      <c r="F83" s="67">
        <v>14283</v>
      </c>
      <c r="G83" s="67">
        <v>5058.833333333333</v>
      </c>
      <c r="H83" s="66">
        <v>44.8611650828417</v>
      </c>
      <c r="I83" s="66">
        <v>8.16529480340552</v>
      </c>
      <c r="J83" s="66">
        <v>26.47490020136362</v>
      </c>
      <c r="K83" s="66">
        <v>15.137245204366412</v>
      </c>
      <c r="L83" s="66">
        <v>5.36139470802275</v>
      </c>
      <c r="N83" s="63"/>
      <c r="O83" s="37"/>
      <c r="P83" s="4"/>
      <c r="Q83" s="60"/>
      <c r="R83" s="67"/>
      <c r="S83" s="67"/>
      <c r="T83" s="67"/>
    </row>
    <row r="84" spans="1:20" ht="12.75">
      <c r="A84" s="63">
        <v>63191.5</v>
      </c>
      <c r="B84" s="37" t="s">
        <v>41</v>
      </c>
      <c r="C84" s="4">
        <v>28251.5</v>
      </c>
      <c r="D84" s="60">
        <v>19962.166666666668</v>
      </c>
      <c r="E84" s="67">
        <v>8779.666666666666</v>
      </c>
      <c r="F84" s="67">
        <v>5644</v>
      </c>
      <c r="G84" s="67">
        <v>554.1666666666666</v>
      </c>
      <c r="H84" s="66">
        <v>44.707753416203126</v>
      </c>
      <c r="I84" s="66">
        <v>31.589955400119745</v>
      </c>
      <c r="J84" s="66">
        <v>13.893746258067408</v>
      </c>
      <c r="K84" s="66">
        <v>8.931580987949328</v>
      </c>
      <c r="L84" s="66">
        <v>0.876963937660392</v>
      </c>
      <c r="N84" s="63"/>
      <c r="O84" s="37"/>
      <c r="P84" s="4"/>
      <c r="Q84" s="60"/>
      <c r="R84" s="67"/>
      <c r="S84" s="67"/>
      <c r="T84" s="67"/>
    </row>
    <row r="85" spans="1:20" ht="12.75">
      <c r="A85" s="63">
        <v>2469.666666666667</v>
      </c>
      <c r="B85" s="37" t="s">
        <v>46</v>
      </c>
      <c r="C85" s="4">
        <v>1032.5</v>
      </c>
      <c r="D85" s="60">
        <v>559.3333333333334</v>
      </c>
      <c r="E85" s="67">
        <v>187.66666666666666</v>
      </c>
      <c r="F85" s="67">
        <v>443.8333333333333</v>
      </c>
      <c r="G85" s="67">
        <v>246.33333333333334</v>
      </c>
      <c r="H85" s="66">
        <v>41.807261438790654</v>
      </c>
      <c r="I85" s="66">
        <v>22.648130651909838</v>
      </c>
      <c r="J85" s="66">
        <v>7.59886624375759</v>
      </c>
      <c r="K85" s="66">
        <v>17.971386151977324</v>
      </c>
      <c r="L85" s="66">
        <v>9.974355513564582</v>
      </c>
      <c r="N85" s="63"/>
      <c r="O85" s="37"/>
      <c r="P85" s="4"/>
      <c r="Q85" s="60"/>
      <c r="R85" s="67"/>
      <c r="S85" s="67"/>
      <c r="T85" s="67"/>
    </row>
    <row r="86" spans="1:20" ht="12.75">
      <c r="A86" s="63">
        <v>768430.5000000001</v>
      </c>
      <c r="B86" s="37" t="s">
        <v>40</v>
      </c>
      <c r="C86" s="4">
        <v>312562.3333333333</v>
      </c>
      <c r="D86" s="60">
        <v>228226.66666666666</v>
      </c>
      <c r="E86" s="67">
        <v>118453.33333333333</v>
      </c>
      <c r="F86" s="67">
        <v>70554.33333333333</v>
      </c>
      <c r="G86" s="67">
        <v>38633.833333333336</v>
      </c>
      <c r="H86" s="66">
        <v>40.67542000653713</v>
      </c>
      <c r="I86" s="66">
        <v>29.700365441854093</v>
      </c>
      <c r="J86" s="66">
        <v>15.414970297682522</v>
      </c>
      <c r="K86" s="66">
        <v>9.18161542694275</v>
      </c>
      <c r="L86" s="66">
        <v>5.027628826983485</v>
      </c>
      <c r="N86" s="63"/>
      <c r="O86" s="37"/>
      <c r="P86" s="4"/>
      <c r="Q86" s="60"/>
      <c r="R86" s="67"/>
      <c r="S86" s="67"/>
      <c r="T86" s="67"/>
    </row>
    <row r="87" spans="1:20" ht="12.75">
      <c r="A87" s="63">
        <v>117658.66666666667</v>
      </c>
      <c r="B87" s="37" t="s">
        <v>29</v>
      </c>
      <c r="C87" s="4">
        <v>42661.166666666664</v>
      </c>
      <c r="D87" s="60">
        <v>29469.333333333332</v>
      </c>
      <c r="E87" s="67">
        <v>20636.666666666668</v>
      </c>
      <c r="F87" s="67">
        <v>21997.166666666668</v>
      </c>
      <c r="G87" s="67">
        <v>2894.3333333333335</v>
      </c>
      <c r="H87" s="66">
        <v>36.25841416980191</v>
      </c>
      <c r="I87" s="66">
        <v>25.046462082407867</v>
      </c>
      <c r="J87" s="66">
        <v>17.539436108970584</v>
      </c>
      <c r="K87" s="66">
        <v>18.695747019627397</v>
      </c>
      <c r="L87" s="66">
        <v>2.4599406191922397</v>
      </c>
      <c r="N87" s="63"/>
      <c r="O87" s="37"/>
      <c r="P87" s="4"/>
      <c r="Q87" s="60"/>
      <c r="R87" s="67"/>
      <c r="S87" s="67"/>
      <c r="T87" s="67"/>
    </row>
    <row r="88" spans="1:20" ht="12.75">
      <c r="A88" s="63">
        <v>364347.1666666667</v>
      </c>
      <c r="B88" s="37" t="s">
        <v>48</v>
      </c>
      <c r="C88" s="4">
        <v>97602.33333333333</v>
      </c>
      <c r="D88" s="60">
        <v>94683.16666666667</v>
      </c>
      <c r="E88" s="67">
        <v>46445</v>
      </c>
      <c r="F88" s="67">
        <v>91114.66666666667</v>
      </c>
      <c r="G88" s="67">
        <v>34502</v>
      </c>
      <c r="H88" s="66">
        <v>26.788278395651034</v>
      </c>
      <c r="I88" s="66">
        <v>25.987073683844574</v>
      </c>
      <c r="J88" s="66">
        <v>12.74745743871573</v>
      </c>
      <c r="K88" s="66">
        <v>25.007650670171262</v>
      </c>
      <c r="L88" s="66">
        <v>9.469539811617398</v>
      </c>
      <c r="N88" s="63"/>
      <c r="O88" s="37"/>
      <c r="P88" s="4"/>
      <c r="Q88" s="60"/>
      <c r="R88" s="67"/>
      <c r="S88" s="67"/>
      <c r="T88" s="67"/>
    </row>
    <row r="89" spans="1:20" ht="12.75">
      <c r="A89" s="63">
        <v>21113</v>
      </c>
      <c r="B89" s="37" t="s">
        <v>43</v>
      </c>
      <c r="C89" s="4">
        <v>3702.8333333333335</v>
      </c>
      <c r="D89" s="60">
        <v>4702.833333333333</v>
      </c>
      <c r="E89" s="67">
        <v>9147.166666666666</v>
      </c>
      <c r="F89" s="67">
        <v>3175.1666666666665</v>
      </c>
      <c r="G89" s="67">
        <v>385</v>
      </c>
      <c r="H89" s="66">
        <v>17.538167637632423</v>
      </c>
      <c r="I89" s="66">
        <v>22.274585958098484</v>
      </c>
      <c r="J89" s="66">
        <v>43.32480778035649</v>
      </c>
      <c r="K89" s="66">
        <v>15.038917570533162</v>
      </c>
      <c r="L89" s="66">
        <v>1.8235210533794344</v>
      </c>
      <c r="N89" s="63"/>
      <c r="O89" s="37"/>
      <c r="P89" s="4"/>
      <c r="Q89" s="60"/>
      <c r="R89" s="67"/>
      <c r="S89" s="67"/>
      <c r="T89" s="67"/>
    </row>
    <row r="90" spans="1:20" ht="12.75">
      <c r="A90" s="63">
        <v>294339.5</v>
      </c>
      <c r="B90" s="37" t="s">
        <v>39</v>
      </c>
      <c r="C90" s="4">
        <v>42364.666666666664</v>
      </c>
      <c r="D90" s="60">
        <v>11753.666666666666</v>
      </c>
      <c r="E90" s="67">
        <v>223964.66666666666</v>
      </c>
      <c r="F90" s="67">
        <v>14520.666666666666</v>
      </c>
      <c r="G90" s="67">
        <v>1735.8333333333333</v>
      </c>
      <c r="H90" s="66">
        <v>14.3931299287614</v>
      </c>
      <c r="I90" s="66">
        <v>3.9932345698306433</v>
      </c>
      <c r="J90" s="66">
        <v>76.09059153347296</v>
      </c>
      <c r="K90" s="66">
        <v>4.9333054743473665</v>
      </c>
      <c r="L90" s="66">
        <v>0.5897384935876202</v>
      </c>
      <c r="N90" s="63"/>
      <c r="O90" s="37"/>
      <c r="P90" s="4"/>
      <c r="Q90" s="60"/>
      <c r="R90" s="67"/>
      <c r="S90" s="67"/>
      <c r="T90" s="67"/>
    </row>
    <row r="92" spans="1:20" ht="12.75">
      <c r="A92" s="63">
        <v>133534</v>
      </c>
      <c r="B92" s="37" t="s">
        <v>51</v>
      </c>
      <c r="C92" s="4">
        <v>105979.2</v>
      </c>
      <c r="D92" s="60">
        <v>14244.4</v>
      </c>
      <c r="E92" s="67">
        <v>5204.6</v>
      </c>
      <c r="F92" s="67">
        <v>5057</v>
      </c>
      <c r="G92" s="67">
        <v>3048.8</v>
      </c>
      <c r="H92" s="66">
        <v>79.36495574160888</v>
      </c>
      <c r="I92" s="66">
        <v>10.667245795078406</v>
      </c>
      <c r="J92" s="66">
        <v>3.897584135875508</v>
      </c>
      <c r="K92" s="66">
        <v>3.7870504890140335</v>
      </c>
      <c r="L92" s="66">
        <v>2.283163838423173</v>
      </c>
      <c r="N92" s="63"/>
      <c r="O92" s="37"/>
      <c r="P92" s="4"/>
      <c r="Q92" s="60"/>
      <c r="R92" s="67"/>
      <c r="S92" s="67"/>
      <c r="T92" s="67"/>
    </row>
    <row r="93" spans="1:20" ht="12.75">
      <c r="A93" s="63">
        <v>89609.16666666666</v>
      </c>
      <c r="B93" s="37" t="s">
        <v>31</v>
      </c>
      <c r="C93" s="4">
        <v>52944</v>
      </c>
      <c r="D93" s="60">
        <v>9340</v>
      </c>
      <c r="E93" s="67">
        <v>21776.333333333332</v>
      </c>
      <c r="F93" s="67">
        <v>3730.3333333333335</v>
      </c>
      <c r="G93" s="67">
        <v>1818.5</v>
      </c>
      <c r="H93" s="66">
        <v>59.083241111865426</v>
      </c>
      <c r="I93" s="66">
        <v>10.423040797537455</v>
      </c>
      <c r="J93" s="66">
        <v>24.301457254187167</v>
      </c>
      <c r="K93" s="66">
        <v>4.162892561214906</v>
      </c>
      <c r="L93" s="66">
        <v>2.0293682751950604</v>
      </c>
      <c r="N93" s="63"/>
      <c r="O93" s="37"/>
      <c r="P93" s="4"/>
      <c r="Q93" s="60"/>
      <c r="R93" s="67"/>
      <c r="S93" s="67"/>
      <c r="T93" s="67"/>
    </row>
    <row r="94" ht="12.75">
      <c r="A94" s="9"/>
    </row>
    <row r="95" spans="1:3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</sheetData>
  <autoFilter ref="A62:L62">
    <sortState ref="A63:L125">
      <sortCondition descending="1" sortBy="value" ref="H63:H125"/>
    </sortState>
  </autoFilter>
  <mergeCells count="1">
    <mergeCell ref="B35:L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M173"/>
  <sheetViews>
    <sheetView showGridLines="0" workbookViewId="0" topLeftCell="A10"/>
  </sheetViews>
  <sheetFormatPr defaultColWidth="9.140625" defaultRowHeight="12.75"/>
  <cols>
    <col min="1" max="1" width="9.140625" style="66" customWidth="1"/>
    <col min="2" max="2" width="14.57421875" style="66" bestFit="1" customWidth="1"/>
    <col min="3" max="3" width="9.140625" style="66" customWidth="1"/>
    <col min="4" max="6" width="9.421875" style="66" bestFit="1" customWidth="1"/>
    <col min="7" max="15" width="9.140625" style="66" customWidth="1"/>
    <col min="16" max="16" width="11.28125" style="66" customWidth="1"/>
    <col min="17" max="22" width="9.140625" style="66" customWidth="1"/>
    <col min="23" max="23" width="16.7109375" style="66" bestFit="1" customWidth="1"/>
    <col min="24" max="24" width="10.421875" style="66" bestFit="1" customWidth="1"/>
    <col min="25" max="25" width="10.00390625" style="66" bestFit="1" customWidth="1"/>
    <col min="26" max="26" width="9.7109375" style="66" bestFit="1" customWidth="1"/>
    <col min="27" max="27" width="10.7109375" style="66" bestFit="1" customWidth="1"/>
    <col min="28" max="16384" width="9.140625" style="66" customWidth="1"/>
  </cols>
  <sheetData>
    <row r="2" ht="12.75">
      <c r="A2" s="6"/>
    </row>
    <row r="3" spans="2:7" ht="12.75">
      <c r="B3" s="104" t="s">
        <v>147</v>
      </c>
      <c r="C3" s="104"/>
      <c r="D3" s="104"/>
      <c r="E3" s="104"/>
      <c r="F3" s="104"/>
      <c r="G3" s="104"/>
    </row>
    <row r="4" ht="12.75">
      <c r="B4" s="66" t="s">
        <v>16</v>
      </c>
    </row>
    <row r="36" spans="2:12" ht="36" customHeight="1">
      <c r="B36" s="126" t="s">
        <v>165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ht="12.75">
      <c r="B37" s="70" t="s">
        <v>14</v>
      </c>
    </row>
    <row r="38" ht="12.75">
      <c r="P38" s="108"/>
    </row>
    <row r="39" ht="12.75">
      <c r="P39" s="9"/>
    </row>
    <row r="41" ht="12.75">
      <c r="A41" s="66" t="s">
        <v>108</v>
      </c>
    </row>
    <row r="42" spans="2:12" ht="34.5" customHeight="1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56" ht="12.75">
      <c r="S56" s="62"/>
    </row>
    <row r="57" ht="12.75">
      <c r="S57" s="60"/>
    </row>
    <row r="58" spans="1:19" ht="12.75">
      <c r="A58" s="67"/>
      <c r="S58" s="60"/>
    </row>
    <row r="59" ht="12.75">
      <c r="A59" s="67"/>
    </row>
    <row r="60" spans="1:32" ht="24">
      <c r="A60" s="67"/>
      <c r="B60" s="2"/>
      <c r="C60" s="13" t="s">
        <v>6</v>
      </c>
      <c r="D60" s="13" t="s">
        <v>7</v>
      </c>
      <c r="E60" s="13" t="s">
        <v>8</v>
      </c>
      <c r="F60" s="13" t="s">
        <v>9</v>
      </c>
      <c r="G60" s="13" t="s">
        <v>10</v>
      </c>
      <c r="H60" s="13" t="s">
        <v>6</v>
      </c>
      <c r="I60" s="13" t="s">
        <v>7</v>
      </c>
      <c r="J60" s="13" t="s">
        <v>8</v>
      </c>
      <c r="K60" s="13" t="s">
        <v>9</v>
      </c>
      <c r="L60" s="13" t="s">
        <v>10</v>
      </c>
      <c r="Q60" s="90"/>
      <c r="R60" s="90"/>
      <c r="S60" s="90"/>
      <c r="T60" s="90"/>
      <c r="U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 ht="12.75">
      <c r="A61" s="67"/>
      <c r="B61" s="11" t="s">
        <v>162</v>
      </c>
      <c r="C61" s="60">
        <v>867822.8</v>
      </c>
      <c r="D61" s="60">
        <v>347140.6</v>
      </c>
      <c r="E61" s="60">
        <v>159413.4</v>
      </c>
      <c r="F61" s="60">
        <v>214073.6</v>
      </c>
      <c r="G61" s="60">
        <v>77704.8</v>
      </c>
      <c r="H61" s="67">
        <v>52.08535195280728</v>
      </c>
      <c r="I61" s="67">
        <v>20.83482979256674</v>
      </c>
      <c r="J61" s="67">
        <v>9.567740148096648</v>
      </c>
      <c r="K61" s="67">
        <v>12.848358904380577</v>
      </c>
      <c r="L61" s="67">
        <v>4.663719202148756</v>
      </c>
      <c r="O61" s="67"/>
      <c r="P61" s="91"/>
      <c r="Q61" s="4"/>
      <c r="R61" s="3"/>
      <c r="S61" s="67"/>
      <c r="T61" s="67"/>
      <c r="U61" s="67"/>
      <c r="W61" s="64"/>
      <c r="X61" s="64"/>
      <c r="Y61" s="64"/>
      <c r="Z61" s="64"/>
      <c r="AA61" s="64"/>
      <c r="AB61" s="67"/>
      <c r="AC61" s="67"/>
      <c r="AD61" s="67"/>
      <c r="AE61" s="67"/>
      <c r="AF61" s="67"/>
    </row>
    <row r="62" spans="1:27" ht="12.75">
      <c r="A62" s="67"/>
      <c r="C62" s="60"/>
      <c r="D62" s="60"/>
      <c r="E62" s="60"/>
      <c r="F62" s="60"/>
      <c r="G62" s="60"/>
      <c r="H62" s="67"/>
      <c r="I62" s="67"/>
      <c r="J62" s="67"/>
      <c r="K62" s="67"/>
      <c r="L62" s="67"/>
      <c r="P62" s="91"/>
      <c r="Q62" s="4"/>
      <c r="R62" s="3"/>
      <c r="S62" s="67"/>
      <c r="T62" s="67"/>
      <c r="U62" s="67"/>
      <c r="W62" s="77"/>
      <c r="X62" s="77"/>
      <c r="Y62" s="77"/>
      <c r="Z62" s="77"/>
      <c r="AA62" s="77"/>
    </row>
    <row r="63" spans="1:21" ht="12.75">
      <c r="A63" s="67"/>
      <c r="B63" s="109" t="s">
        <v>32</v>
      </c>
      <c r="C63" s="60">
        <v>1833.8333333333333</v>
      </c>
      <c r="D63" s="60">
        <v>244.83333333333334</v>
      </c>
      <c r="E63" s="60">
        <v>20.333333333333332</v>
      </c>
      <c r="F63" s="60">
        <v>17.833333333333332</v>
      </c>
      <c r="G63" s="60">
        <v>54.166666666666664</v>
      </c>
      <c r="H63" s="67">
        <v>84.46952249347459</v>
      </c>
      <c r="I63" s="67">
        <v>11.277445109780441</v>
      </c>
      <c r="J63" s="67">
        <v>0.9365883617380623</v>
      </c>
      <c r="K63" s="67">
        <v>0.821434054966989</v>
      </c>
      <c r="L63" s="67">
        <v>2.4950099800399204</v>
      </c>
      <c r="P63" s="91"/>
      <c r="Q63" s="4"/>
      <c r="R63" s="3"/>
      <c r="S63" s="67"/>
      <c r="T63" s="67"/>
      <c r="U63" s="67"/>
    </row>
    <row r="64" spans="1:21" ht="12.75">
      <c r="A64" s="67"/>
      <c r="B64" s="109" t="s">
        <v>38</v>
      </c>
      <c r="C64" s="60">
        <v>53218.6</v>
      </c>
      <c r="D64" s="60">
        <v>3816.2</v>
      </c>
      <c r="E64" s="60">
        <v>4829.8</v>
      </c>
      <c r="F64" s="60">
        <v>1197.4</v>
      </c>
      <c r="G64" s="60">
        <v>1243.2</v>
      </c>
      <c r="H64" s="67">
        <v>82.7594035941106</v>
      </c>
      <c r="I64" s="67">
        <v>5.934512294495624</v>
      </c>
      <c r="J64" s="67">
        <v>7.510745631768505</v>
      </c>
      <c r="K64" s="67">
        <v>1.8620578118099318</v>
      </c>
      <c r="L64" s="67">
        <v>1.9332806678153556</v>
      </c>
      <c r="P64" s="91"/>
      <c r="Q64" s="4"/>
      <c r="R64" s="3"/>
      <c r="S64" s="67"/>
      <c r="T64" s="67"/>
      <c r="U64" s="67"/>
    </row>
    <row r="65" spans="1:21" ht="12.75">
      <c r="A65" s="67"/>
      <c r="B65" s="109" t="s">
        <v>37</v>
      </c>
      <c r="C65" s="60">
        <v>3850</v>
      </c>
      <c r="D65" s="60">
        <v>281.1666666666667</v>
      </c>
      <c r="E65" s="60">
        <v>230.66666666666666</v>
      </c>
      <c r="F65" s="60">
        <v>610.1666666666666</v>
      </c>
      <c r="G65" s="60">
        <v>49.833333333333336</v>
      </c>
      <c r="H65" s="67">
        <v>76.66522850220701</v>
      </c>
      <c r="I65" s="67">
        <v>5.598884869403604</v>
      </c>
      <c r="J65" s="67">
        <v>4.593276028011018</v>
      </c>
      <c r="K65" s="67">
        <v>12.150277123228566</v>
      </c>
      <c r="L65" s="67">
        <v>0.9923334771497792</v>
      </c>
      <c r="P65" s="91"/>
      <c r="Q65" s="4"/>
      <c r="R65" s="3"/>
      <c r="S65" s="67"/>
      <c r="T65" s="67"/>
      <c r="U65" s="67"/>
    </row>
    <row r="66" spans="1:21" ht="12.75">
      <c r="A66" s="67"/>
      <c r="B66" s="109" t="s">
        <v>25</v>
      </c>
      <c r="C66" s="60">
        <v>205012.16666666666</v>
      </c>
      <c r="D66" s="60">
        <v>30899</v>
      </c>
      <c r="E66" s="60">
        <v>21144.5</v>
      </c>
      <c r="F66" s="60">
        <v>32744.666666666668</v>
      </c>
      <c r="G66" s="60">
        <v>6521.666666666667</v>
      </c>
      <c r="H66" s="67">
        <v>69.1856043988184</v>
      </c>
      <c r="I66" s="67">
        <v>10.427507913688487</v>
      </c>
      <c r="J66" s="67">
        <v>7.1356497323857155</v>
      </c>
      <c r="K66" s="67">
        <v>11.050366380716472</v>
      </c>
      <c r="L66" s="67">
        <v>2.2008715743909217</v>
      </c>
      <c r="P66" s="91"/>
      <c r="Q66" s="4"/>
      <c r="R66" s="3"/>
      <c r="S66" s="67"/>
      <c r="T66" s="67"/>
      <c r="U66" s="67"/>
    </row>
    <row r="67" spans="1:21" ht="12.75">
      <c r="A67" s="67"/>
      <c r="B67" s="109" t="s">
        <v>45</v>
      </c>
      <c r="C67" s="60">
        <v>8252.833333333334</v>
      </c>
      <c r="D67" s="60">
        <v>1395.3333333333333</v>
      </c>
      <c r="E67" s="60">
        <v>141</v>
      </c>
      <c r="F67" s="60">
        <v>1135.1666666666667</v>
      </c>
      <c r="G67" s="60">
        <v>1073.8333333333333</v>
      </c>
      <c r="H67" s="67">
        <v>68.78411979607996</v>
      </c>
      <c r="I67" s="67">
        <v>11.629554515273165</v>
      </c>
      <c r="J67" s="67">
        <v>1.1751795413188124</v>
      </c>
      <c r="K67" s="67">
        <v>9.46116767839531</v>
      </c>
      <c r="L67" s="67">
        <v>8.949978468932752</v>
      </c>
      <c r="P67" s="91"/>
      <c r="Q67" s="4"/>
      <c r="R67" s="3"/>
      <c r="S67" s="67"/>
      <c r="T67" s="67"/>
      <c r="U67" s="67"/>
    </row>
    <row r="68" spans="1:21" ht="12.75">
      <c r="A68" s="67"/>
      <c r="B68" s="109" t="s">
        <v>50</v>
      </c>
      <c r="C68" s="60">
        <v>12885.333333333334</v>
      </c>
      <c r="D68" s="60">
        <v>3773.1666666666665</v>
      </c>
      <c r="E68" s="60">
        <v>489.3333333333333</v>
      </c>
      <c r="F68" s="60">
        <v>1413.3333333333333</v>
      </c>
      <c r="G68" s="60">
        <v>1028.8333333333333</v>
      </c>
      <c r="H68" s="67">
        <v>65.7750553003233</v>
      </c>
      <c r="I68" s="67">
        <v>19.260677216266807</v>
      </c>
      <c r="J68" s="67">
        <v>2.497873064488685</v>
      </c>
      <c r="K68" s="67">
        <v>7.214565254381489</v>
      </c>
      <c r="L68" s="67">
        <v>5.251829164539732</v>
      </c>
      <c r="P68" s="91"/>
      <c r="Q68" s="4"/>
      <c r="R68" s="3"/>
      <c r="S68" s="67"/>
      <c r="T68" s="67"/>
      <c r="U68" s="67"/>
    </row>
    <row r="69" spans="1:21" ht="12.75">
      <c r="A69" s="67"/>
      <c r="B69" s="109" t="s">
        <v>26</v>
      </c>
      <c r="C69" s="60">
        <v>3466</v>
      </c>
      <c r="D69" s="60">
        <v>866.5</v>
      </c>
      <c r="E69" s="60">
        <v>142</v>
      </c>
      <c r="F69" s="60">
        <v>648.8333333333334</v>
      </c>
      <c r="G69" s="60">
        <v>183.83333333333334</v>
      </c>
      <c r="H69" s="67">
        <v>65.3079169676224</v>
      </c>
      <c r="I69" s="67">
        <v>16.3269792419056</v>
      </c>
      <c r="J69" s="67">
        <v>2.675627296423076</v>
      </c>
      <c r="K69" s="67">
        <v>12.225606883773516</v>
      </c>
      <c r="L69" s="67">
        <v>3.463869610275414</v>
      </c>
      <c r="P69" s="91"/>
      <c r="Q69" s="4"/>
      <c r="R69" s="3"/>
      <c r="S69" s="67"/>
      <c r="T69" s="67"/>
      <c r="U69" s="67"/>
    </row>
    <row r="70" spans="1:21" ht="12.75">
      <c r="A70" s="67"/>
      <c r="B70" s="109" t="s">
        <v>47</v>
      </c>
      <c r="C70" s="60">
        <v>21039.5</v>
      </c>
      <c r="D70" s="60">
        <v>9476.666666666666</v>
      </c>
      <c r="E70" s="60">
        <v>766.8333333333334</v>
      </c>
      <c r="F70" s="60">
        <v>1752.5</v>
      </c>
      <c r="G70" s="60">
        <v>665.5</v>
      </c>
      <c r="H70" s="67">
        <v>62.42989822260468</v>
      </c>
      <c r="I70" s="67">
        <v>28.119838184821415</v>
      </c>
      <c r="J70" s="67">
        <v>2.2754023124932</v>
      </c>
      <c r="K70" s="67">
        <v>5.200142429008041</v>
      </c>
      <c r="L70" s="67">
        <v>1.9747188510726685</v>
      </c>
      <c r="P70" s="91"/>
      <c r="Q70" s="4"/>
      <c r="R70" s="3"/>
      <c r="S70" s="67"/>
      <c r="T70" s="67"/>
      <c r="U70" s="67"/>
    </row>
    <row r="71" spans="1:21" ht="12.75">
      <c r="A71" s="67"/>
      <c r="B71" s="109" t="s">
        <v>24</v>
      </c>
      <c r="C71" s="60">
        <v>104480.5</v>
      </c>
      <c r="D71" s="60">
        <v>10429</v>
      </c>
      <c r="E71" s="60">
        <v>26537.5</v>
      </c>
      <c r="F71" s="60">
        <v>25464.166666666668</v>
      </c>
      <c r="G71" s="60">
        <v>2796.3333333333335</v>
      </c>
      <c r="H71" s="67">
        <v>61.56504574046521</v>
      </c>
      <c r="I71" s="67">
        <v>6.145279377752899</v>
      </c>
      <c r="J71" s="67">
        <v>15.637199298793512</v>
      </c>
      <c r="K71" s="67">
        <v>15.004738545242061</v>
      </c>
      <c r="L71" s="67">
        <v>1.6477370377463183</v>
      </c>
      <c r="P71" s="91"/>
      <c r="Q71" s="4"/>
      <c r="R71" s="3"/>
      <c r="S71" s="67"/>
      <c r="T71" s="67"/>
      <c r="U71" s="67"/>
    </row>
    <row r="72" spans="1:21" ht="12.75">
      <c r="A72" s="67"/>
      <c r="B72" s="109" t="s">
        <v>22</v>
      </c>
      <c r="C72" s="60">
        <v>137520.4</v>
      </c>
      <c r="D72" s="60">
        <v>67034</v>
      </c>
      <c r="E72" s="60">
        <v>5464</v>
      </c>
      <c r="F72" s="60">
        <v>17605.2</v>
      </c>
      <c r="G72" s="60">
        <v>6574.4</v>
      </c>
      <c r="H72" s="67">
        <v>58.71971579603583</v>
      </c>
      <c r="I72" s="67">
        <v>28.622789263785343</v>
      </c>
      <c r="J72" s="67">
        <v>2.3330686000734424</v>
      </c>
      <c r="K72" s="67">
        <v>7.517229011349372</v>
      </c>
      <c r="L72" s="67">
        <v>2.80719732875601</v>
      </c>
      <c r="P72" s="91"/>
      <c r="Q72" s="4"/>
      <c r="R72" s="3"/>
      <c r="S72" s="67"/>
      <c r="T72" s="67"/>
      <c r="U72" s="67"/>
    </row>
    <row r="73" spans="1:21" ht="12.75">
      <c r="A73" s="67"/>
      <c r="B73" s="109" t="s">
        <v>44</v>
      </c>
      <c r="C73" s="60">
        <v>3085.5</v>
      </c>
      <c r="D73" s="60">
        <v>627.1666666666666</v>
      </c>
      <c r="E73" s="60">
        <v>141.5</v>
      </c>
      <c r="F73" s="60">
        <v>760.3333333333334</v>
      </c>
      <c r="G73" s="60">
        <v>722.1666666666666</v>
      </c>
      <c r="H73" s="67">
        <v>57.816989381636475</v>
      </c>
      <c r="I73" s="67">
        <v>11.75202998126171</v>
      </c>
      <c r="J73" s="67">
        <v>2.651467832604622</v>
      </c>
      <c r="K73" s="67">
        <v>14.2473454091193</v>
      </c>
      <c r="L73" s="67">
        <v>13.532167395377886</v>
      </c>
      <c r="P73" s="91"/>
      <c r="Q73" s="4"/>
      <c r="R73" s="3"/>
      <c r="S73" s="67"/>
      <c r="T73" s="67"/>
      <c r="U73" s="67"/>
    </row>
    <row r="74" spans="1:21" ht="12.75">
      <c r="A74" s="67"/>
      <c r="B74" s="109" t="s">
        <v>27</v>
      </c>
      <c r="C74" s="60">
        <v>10048.666666666666</v>
      </c>
      <c r="D74" s="60">
        <v>3615.3333333333335</v>
      </c>
      <c r="E74" s="60">
        <v>214.66666666666666</v>
      </c>
      <c r="F74" s="60">
        <v>1630.1666666666667</v>
      </c>
      <c r="G74" s="60">
        <v>2427.8333333333335</v>
      </c>
      <c r="H74" s="67">
        <v>56.02304404385803</v>
      </c>
      <c r="I74" s="67">
        <v>20.156104813231746</v>
      </c>
      <c r="J74" s="67">
        <v>1.1968035681100169</v>
      </c>
      <c r="K74" s="67">
        <v>9.088459394164655</v>
      </c>
      <c r="L74" s="67">
        <v>13.535588180635571</v>
      </c>
      <c r="P74" s="91"/>
      <c r="Q74" s="4"/>
      <c r="R74" s="3"/>
      <c r="S74" s="67"/>
      <c r="T74" s="67"/>
      <c r="U74" s="67"/>
    </row>
    <row r="75" spans="1:21" ht="12.75">
      <c r="A75" s="67"/>
      <c r="B75" s="109" t="s">
        <v>21</v>
      </c>
      <c r="C75" s="60">
        <v>40270.833333333336</v>
      </c>
      <c r="D75" s="60">
        <v>18428.166666666668</v>
      </c>
      <c r="E75" s="60">
        <v>1789.5</v>
      </c>
      <c r="F75" s="60">
        <v>12151</v>
      </c>
      <c r="G75" s="60">
        <v>1684.8333333333333</v>
      </c>
      <c r="H75" s="67">
        <v>54.182569189991625</v>
      </c>
      <c r="I75" s="67">
        <v>24.794257600696053</v>
      </c>
      <c r="J75" s="67">
        <v>2.4076906172496226</v>
      </c>
      <c r="K75" s="67">
        <v>16.348616200167733</v>
      </c>
      <c r="L75" s="67">
        <v>2.266866391894983</v>
      </c>
      <c r="P75" s="91"/>
      <c r="Q75" s="4"/>
      <c r="R75" s="3"/>
      <c r="S75" s="67"/>
      <c r="T75" s="67"/>
      <c r="U75" s="67"/>
    </row>
    <row r="76" spans="1:21" ht="12.75">
      <c r="A76" s="67"/>
      <c r="B76" s="109" t="s">
        <v>23</v>
      </c>
      <c r="C76" s="60">
        <v>11900.666666666666</v>
      </c>
      <c r="D76" s="60">
        <v>4518.666666666667</v>
      </c>
      <c r="E76" s="60">
        <v>394.8333333333333</v>
      </c>
      <c r="F76" s="60">
        <v>5129.5</v>
      </c>
      <c r="G76" s="60">
        <v>353.6666666666667</v>
      </c>
      <c r="H76" s="67">
        <v>53.3726006099384</v>
      </c>
      <c r="I76" s="67">
        <v>20.26550260120792</v>
      </c>
      <c r="J76" s="67">
        <v>1.7707648149255517</v>
      </c>
      <c r="K76" s="67">
        <v>23.004993123243437</v>
      </c>
      <c r="L76" s="67">
        <v>1.586138850684686</v>
      </c>
      <c r="P76" s="91"/>
      <c r="Q76" s="4"/>
      <c r="R76" s="3"/>
      <c r="S76" s="67"/>
      <c r="T76" s="67"/>
      <c r="U76" s="67"/>
    </row>
    <row r="77" spans="1:21" ht="12.75">
      <c r="A77" s="67"/>
      <c r="B77" s="109" t="s">
        <v>49</v>
      </c>
      <c r="C77" s="60">
        <v>4823</v>
      </c>
      <c r="D77" s="60">
        <v>1959.5</v>
      </c>
      <c r="E77" s="60">
        <v>859</v>
      </c>
      <c r="F77" s="60">
        <v>1465.1666666666667</v>
      </c>
      <c r="G77" s="60">
        <v>88.66666666666667</v>
      </c>
      <c r="H77" s="67">
        <v>52.45051837888784</v>
      </c>
      <c r="I77" s="67">
        <v>21.309722322917423</v>
      </c>
      <c r="J77" s="67">
        <v>9.341695062712972</v>
      </c>
      <c r="K77" s="67">
        <v>15.93380700355253</v>
      </c>
      <c r="L77" s="67">
        <v>0.9642572319292396</v>
      </c>
      <c r="P77" s="91"/>
      <c r="Q77" s="4"/>
      <c r="R77" s="3"/>
      <c r="S77" s="67"/>
      <c r="T77" s="67"/>
      <c r="U77" s="67"/>
    </row>
    <row r="78" spans="1:21" ht="12.75">
      <c r="A78" s="67"/>
      <c r="B78" s="109" t="s">
        <v>30</v>
      </c>
      <c r="C78" s="60">
        <v>14072</v>
      </c>
      <c r="D78" s="60">
        <v>3869</v>
      </c>
      <c r="E78" s="60">
        <v>4797.166666666667</v>
      </c>
      <c r="F78" s="60">
        <v>3920</v>
      </c>
      <c r="G78" s="60">
        <v>1045.5</v>
      </c>
      <c r="H78" s="67">
        <v>50.79472031379721</v>
      </c>
      <c r="I78" s="67">
        <v>13.965660381898907</v>
      </c>
      <c r="J78" s="67">
        <v>17.315999085560275</v>
      </c>
      <c r="K78" s="67">
        <v>14.149751537100986</v>
      </c>
      <c r="L78" s="67">
        <v>3.7738686816426226</v>
      </c>
      <c r="P78" s="91"/>
      <c r="Q78" s="4"/>
      <c r="R78" s="3"/>
      <c r="S78" s="67"/>
      <c r="T78" s="67"/>
      <c r="U78" s="67"/>
    </row>
    <row r="79" spans="1:21" ht="12.75">
      <c r="A79" s="67"/>
      <c r="B79" s="109" t="s">
        <v>42</v>
      </c>
      <c r="C79" s="60">
        <v>72031.16666666667</v>
      </c>
      <c r="D79" s="60">
        <v>17940</v>
      </c>
      <c r="E79" s="60">
        <v>20050.5</v>
      </c>
      <c r="F79" s="60">
        <v>25673</v>
      </c>
      <c r="G79" s="60">
        <v>24696.833333333332</v>
      </c>
      <c r="H79" s="67">
        <v>44.909591011161226</v>
      </c>
      <c r="I79" s="67">
        <v>11.185131381650521</v>
      </c>
      <c r="J79" s="67">
        <v>12.500974178806231</v>
      </c>
      <c r="K79" s="67">
        <v>16.006459195156847</v>
      </c>
      <c r="L79" s="67">
        <v>15.397844233225157</v>
      </c>
      <c r="P79" s="91"/>
      <c r="Q79" s="4"/>
      <c r="R79" s="3"/>
      <c r="S79" s="67"/>
      <c r="T79" s="67"/>
      <c r="U79" s="67"/>
    </row>
    <row r="80" spans="1:21" ht="12.75">
      <c r="A80" s="67"/>
      <c r="B80" s="109" t="s">
        <v>34</v>
      </c>
      <c r="C80" s="60">
        <v>19332.166666666668</v>
      </c>
      <c r="D80" s="60">
        <v>18720</v>
      </c>
      <c r="E80" s="60">
        <v>219.16666666666666</v>
      </c>
      <c r="F80" s="60">
        <v>4764.5</v>
      </c>
      <c r="G80" s="60">
        <v>872</v>
      </c>
      <c r="H80" s="67">
        <v>44.028969773806494</v>
      </c>
      <c r="I80" s="67">
        <v>42.63476145106985</v>
      </c>
      <c r="J80" s="67">
        <v>0.49915163201706597</v>
      </c>
      <c r="K80" s="67">
        <v>10.851138938761876</v>
      </c>
      <c r="L80" s="67">
        <v>1.9859782043447067</v>
      </c>
      <c r="P80" s="91"/>
      <c r="Q80" s="4"/>
      <c r="R80" s="3"/>
      <c r="S80" s="67"/>
      <c r="T80" s="67"/>
      <c r="U80" s="67"/>
    </row>
    <row r="81" spans="1:21" ht="12.75">
      <c r="A81" s="67"/>
      <c r="B81" s="109" t="s">
        <v>35</v>
      </c>
      <c r="C81" s="60">
        <v>5675.833333333333</v>
      </c>
      <c r="D81" s="60">
        <v>1673</v>
      </c>
      <c r="E81" s="60">
        <v>2736.1666666666665</v>
      </c>
      <c r="F81" s="60">
        <v>2622</v>
      </c>
      <c r="G81" s="60">
        <v>767</v>
      </c>
      <c r="H81" s="67">
        <v>42.124338231656026</v>
      </c>
      <c r="I81" s="67">
        <v>12.416505863143833</v>
      </c>
      <c r="J81" s="67">
        <v>20.307011033595565</v>
      </c>
      <c r="K81" s="67">
        <v>19.459700163277425</v>
      </c>
      <c r="L81" s="67">
        <v>5.692444708327148</v>
      </c>
      <c r="P81" s="91"/>
      <c r="Q81" s="4"/>
      <c r="R81" s="3"/>
      <c r="S81" s="67"/>
      <c r="T81" s="67"/>
      <c r="U81" s="67"/>
    </row>
    <row r="82" spans="1:21" ht="12.75">
      <c r="A82" s="67"/>
      <c r="B82" s="109" t="s">
        <v>28</v>
      </c>
      <c r="C82" s="60">
        <v>38079.5</v>
      </c>
      <c r="D82" s="60">
        <v>38140.666666666664</v>
      </c>
      <c r="E82" s="60">
        <v>600.8333333333334</v>
      </c>
      <c r="F82" s="60">
        <v>27026.666666666668</v>
      </c>
      <c r="G82" s="60">
        <v>1100.1666666666667</v>
      </c>
      <c r="H82" s="67">
        <v>36.28421739689719</v>
      </c>
      <c r="I82" s="67">
        <v>36.342500321588346</v>
      </c>
      <c r="J82" s="67">
        <v>0.5725066580698029</v>
      </c>
      <c r="K82" s="67">
        <v>25.752477024299374</v>
      </c>
      <c r="L82" s="67">
        <v>1.0482985991452898</v>
      </c>
      <c r="P82" s="91"/>
      <c r="Q82" s="4"/>
      <c r="R82" s="3"/>
      <c r="S82" s="67"/>
      <c r="T82" s="67"/>
      <c r="U82" s="67"/>
    </row>
    <row r="83" spans="1:21" ht="12.75">
      <c r="A83" s="67"/>
      <c r="B83" s="109" t="s">
        <v>41</v>
      </c>
      <c r="C83" s="60">
        <v>3581.1666666666665</v>
      </c>
      <c r="D83" s="60">
        <v>4325.333333333333</v>
      </c>
      <c r="E83" s="60">
        <v>1137.6666666666667</v>
      </c>
      <c r="F83" s="60">
        <v>1287.1666666666667</v>
      </c>
      <c r="G83" s="60">
        <v>167.5</v>
      </c>
      <c r="H83" s="67">
        <v>34.1101392218183</v>
      </c>
      <c r="I83" s="67">
        <v>41.198228374581305</v>
      </c>
      <c r="J83" s="67">
        <v>10.8361246487705</v>
      </c>
      <c r="K83" s="67">
        <v>12.260092391218073</v>
      </c>
      <c r="L83" s="67">
        <v>1.59541536361183</v>
      </c>
      <c r="P83" s="91"/>
      <c r="Q83" s="4"/>
      <c r="R83" s="3"/>
      <c r="S83" s="67"/>
      <c r="T83" s="67"/>
      <c r="U83" s="67"/>
    </row>
    <row r="84" spans="1:21" ht="12.75">
      <c r="A84" s="67"/>
      <c r="B84" s="109" t="s">
        <v>36</v>
      </c>
      <c r="C84" s="60">
        <v>20382.333333333332</v>
      </c>
      <c r="D84" s="60">
        <v>33047.666666666664</v>
      </c>
      <c r="E84" s="60">
        <v>1321.3333333333333</v>
      </c>
      <c r="F84" s="60">
        <v>3435</v>
      </c>
      <c r="G84" s="60">
        <v>4932</v>
      </c>
      <c r="H84" s="67">
        <v>32.29225528768714</v>
      </c>
      <c r="I84" s="67">
        <v>52.35826886007763</v>
      </c>
      <c r="J84" s="67">
        <v>2.093422407647012</v>
      </c>
      <c r="K84" s="67">
        <v>5.442158907871458</v>
      </c>
      <c r="L84" s="67">
        <v>7.81389453671675</v>
      </c>
      <c r="P84" s="91"/>
      <c r="Q84" s="4"/>
      <c r="R84" s="3"/>
      <c r="S84" s="67"/>
      <c r="T84" s="67"/>
      <c r="U84" s="67"/>
    </row>
    <row r="85" spans="1:21" ht="12.75">
      <c r="A85" s="67"/>
      <c r="B85" s="109" t="s">
        <v>48</v>
      </c>
      <c r="C85" s="60">
        <v>21042.833333333332</v>
      </c>
      <c r="D85" s="60">
        <v>13016.333333333334</v>
      </c>
      <c r="E85" s="60">
        <v>16118</v>
      </c>
      <c r="F85" s="60">
        <v>11589.166666666666</v>
      </c>
      <c r="G85" s="60">
        <v>3728.8333333333335</v>
      </c>
      <c r="H85" s="67">
        <v>32.12883393431068</v>
      </c>
      <c r="I85" s="67">
        <v>19.873731140465836</v>
      </c>
      <c r="J85" s="67">
        <v>24.609449552257036</v>
      </c>
      <c r="K85" s="67">
        <v>17.694689938952237</v>
      </c>
      <c r="L85" s="67">
        <v>5.693295434014215</v>
      </c>
      <c r="P85" s="91"/>
      <c r="Q85" s="4"/>
      <c r="R85" s="3"/>
      <c r="S85" s="67"/>
      <c r="T85" s="67"/>
      <c r="U85" s="67"/>
    </row>
    <row r="86" spans="1:21" ht="12.75">
      <c r="A86" s="67"/>
      <c r="B86" s="109" t="s">
        <v>40</v>
      </c>
      <c r="C86" s="60">
        <v>37885.5</v>
      </c>
      <c r="D86" s="60">
        <v>48435.5</v>
      </c>
      <c r="E86" s="60">
        <v>20162.833333333332</v>
      </c>
      <c r="F86" s="60">
        <v>17604.5</v>
      </c>
      <c r="G86" s="60">
        <v>10892.5</v>
      </c>
      <c r="H86" s="67">
        <v>28.067318199497464</v>
      </c>
      <c r="I86" s="67">
        <v>35.88324268260309</v>
      </c>
      <c r="J86" s="67">
        <v>14.937552862443434</v>
      </c>
      <c r="K86" s="67">
        <v>13.042222043870428</v>
      </c>
      <c r="L86" s="67">
        <v>8.069664211585597</v>
      </c>
      <c r="P86" s="91"/>
      <c r="Q86" s="4"/>
      <c r="R86" s="3"/>
      <c r="S86" s="67"/>
      <c r="T86" s="67"/>
      <c r="U86" s="67"/>
    </row>
    <row r="87" spans="1:21" ht="12.75">
      <c r="A87" s="67"/>
      <c r="B87" s="109" t="s">
        <v>29</v>
      </c>
      <c r="C87" s="60">
        <v>6007</v>
      </c>
      <c r="D87" s="60">
        <v>5149.166666666667</v>
      </c>
      <c r="E87" s="60">
        <v>1509.8333333333333</v>
      </c>
      <c r="F87" s="60">
        <v>7502.333333333333</v>
      </c>
      <c r="G87" s="60">
        <v>3120.6666666666665</v>
      </c>
      <c r="H87" s="67">
        <v>25.793292970930477</v>
      </c>
      <c r="I87" s="67">
        <v>22.109865888044425</v>
      </c>
      <c r="J87" s="67">
        <v>6.48303204660283</v>
      </c>
      <c r="K87" s="67">
        <v>32.21406386419912</v>
      </c>
      <c r="L87" s="67">
        <v>13.399745230223136</v>
      </c>
      <c r="P87" s="91"/>
      <c r="Q87" s="4"/>
      <c r="R87" s="3"/>
      <c r="S87" s="67"/>
      <c r="T87" s="67"/>
      <c r="U87" s="67"/>
    </row>
    <row r="88" spans="1:21" ht="12.75">
      <c r="A88" s="67"/>
      <c r="B88" s="109" t="s">
        <v>46</v>
      </c>
      <c r="C88" s="60">
        <v>139.66666666666666</v>
      </c>
      <c r="D88" s="60">
        <v>133.16666666666666</v>
      </c>
      <c r="E88" s="60">
        <v>26.166666666666668</v>
      </c>
      <c r="F88" s="60">
        <v>110.83333333333333</v>
      </c>
      <c r="G88" s="60">
        <v>174.16666666666666</v>
      </c>
      <c r="H88" s="67">
        <v>23.91552511415525</v>
      </c>
      <c r="I88" s="67">
        <v>22.80251141552511</v>
      </c>
      <c r="J88" s="67">
        <v>4.480593607305936</v>
      </c>
      <c r="K88" s="67">
        <v>18.978310502283104</v>
      </c>
      <c r="L88" s="67">
        <v>29.823059360730593</v>
      </c>
      <c r="P88" s="91"/>
      <c r="Q88" s="4"/>
      <c r="R88" s="3"/>
      <c r="S88" s="67"/>
      <c r="T88" s="67"/>
      <c r="U88" s="67"/>
    </row>
    <row r="89" spans="1:21" ht="12.75">
      <c r="A89" s="67"/>
      <c r="B89" s="109" t="s">
        <v>39</v>
      </c>
      <c r="C89" s="60">
        <v>7298.5</v>
      </c>
      <c r="D89" s="60">
        <v>2349.1666666666665</v>
      </c>
      <c r="E89" s="60">
        <v>26055.166666666668</v>
      </c>
      <c r="F89" s="60">
        <v>4066</v>
      </c>
      <c r="G89" s="60">
        <v>427.5</v>
      </c>
      <c r="H89" s="67">
        <v>18.157128759671277</v>
      </c>
      <c r="I89" s="67">
        <v>5.844231231704384</v>
      </c>
      <c r="J89" s="67">
        <v>64.81975967957277</v>
      </c>
      <c r="K89" s="67">
        <v>10.115350488021296</v>
      </c>
      <c r="L89" s="67">
        <v>1.0635298410302763</v>
      </c>
      <c r="P89" s="91"/>
      <c r="Q89" s="4"/>
      <c r="R89" s="3"/>
      <c r="S89" s="67"/>
      <c r="T89" s="67"/>
      <c r="U89" s="67"/>
    </row>
    <row r="90" spans="1:21" ht="12.75">
      <c r="A90" s="67"/>
      <c r="B90" s="109" t="s">
        <v>43</v>
      </c>
      <c r="C90" s="60">
        <v>647.5</v>
      </c>
      <c r="D90" s="60">
        <v>1238.3333333333333</v>
      </c>
      <c r="E90" s="60">
        <v>1198.1666666666667</v>
      </c>
      <c r="F90" s="60">
        <v>523.5</v>
      </c>
      <c r="G90" s="60">
        <v>79</v>
      </c>
      <c r="H90" s="67">
        <v>17.56408517564085</v>
      </c>
      <c r="I90" s="67">
        <v>33.5910303359103</v>
      </c>
      <c r="J90" s="67">
        <v>32.501469325014696</v>
      </c>
      <c r="K90" s="67">
        <v>14.200461142004611</v>
      </c>
      <c r="L90" s="67">
        <v>2.14295402142954</v>
      </c>
      <c r="P90" s="91"/>
      <c r="Q90" s="4"/>
      <c r="R90" s="3"/>
      <c r="S90" s="67"/>
      <c r="T90" s="67"/>
      <c r="U90" s="67"/>
    </row>
    <row r="91" spans="1:21" ht="12.75">
      <c r="A91" s="67"/>
      <c r="C91" s="60"/>
      <c r="D91" s="60"/>
      <c r="E91" s="60"/>
      <c r="F91" s="60"/>
      <c r="G91" s="60"/>
      <c r="H91" s="67"/>
      <c r="I91" s="67"/>
      <c r="J91" s="67"/>
      <c r="K91" s="67"/>
      <c r="L91" s="67"/>
      <c r="P91" s="91"/>
      <c r="Q91" s="4"/>
      <c r="R91" s="3"/>
      <c r="S91" s="67"/>
      <c r="T91" s="67"/>
      <c r="U91" s="67"/>
    </row>
    <row r="92" spans="1:21" ht="12.75">
      <c r="A92" s="67"/>
      <c r="B92" s="109" t="s">
        <v>51</v>
      </c>
      <c r="C92" s="60">
        <v>16228.2</v>
      </c>
      <c r="D92" s="60">
        <v>3542</v>
      </c>
      <c r="E92" s="60">
        <v>702.6</v>
      </c>
      <c r="F92" s="60">
        <v>1011.4</v>
      </c>
      <c r="G92" s="60">
        <v>680.8</v>
      </c>
      <c r="H92" s="67">
        <v>73.21542973155877</v>
      </c>
      <c r="I92" s="67">
        <v>15.980148883374689</v>
      </c>
      <c r="J92" s="67">
        <v>3.169862395668847</v>
      </c>
      <c r="K92" s="67">
        <v>4.563049853372434</v>
      </c>
      <c r="L92" s="67">
        <v>3.0715091360252647</v>
      </c>
      <c r="P92" s="91"/>
      <c r="Q92" s="4"/>
      <c r="R92" s="3"/>
      <c r="S92" s="67"/>
      <c r="T92" s="67"/>
      <c r="U92" s="67"/>
    </row>
    <row r="93" spans="1:21" ht="12.75">
      <c r="A93" s="67"/>
      <c r="B93" s="109" t="s">
        <v>31</v>
      </c>
      <c r="C93" s="60">
        <v>7014.333333333333</v>
      </c>
      <c r="D93" s="60">
        <v>1168.8333333333333</v>
      </c>
      <c r="E93" s="60">
        <v>3712.5</v>
      </c>
      <c r="F93" s="60">
        <v>881.6666666666666</v>
      </c>
      <c r="G93" s="60">
        <v>294.6666666666667</v>
      </c>
      <c r="H93" s="67">
        <v>53.65922072623419</v>
      </c>
      <c r="I93" s="67">
        <v>8.941503467972257</v>
      </c>
      <c r="J93" s="67">
        <v>28.40039779681763</v>
      </c>
      <c r="K93" s="67">
        <v>6.744696042431661</v>
      </c>
      <c r="L93" s="67">
        <v>2.254181966544268</v>
      </c>
      <c r="P93" s="91"/>
      <c r="Q93" s="4"/>
      <c r="R93" s="3"/>
      <c r="S93" s="67"/>
      <c r="T93" s="67"/>
      <c r="U93" s="67"/>
    </row>
    <row r="94" ht="12.75">
      <c r="A94" s="9"/>
    </row>
    <row r="95" ht="12.75">
      <c r="A95" s="9"/>
    </row>
    <row r="96" spans="1:39" ht="12.75">
      <c r="A96" s="108"/>
      <c r="B96" s="110"/>
      <c r="C96" s="110"/>
      <c r="D96" s="110"/>
      <c r="E96" s="110"/>
      <c r="F96" s="110"/>
      <c r="G96" s="108"/>
      <c r="H96" s="110"/>
      <c r="I96" s="110"/>
      <c r="J96" s="110"/>
      <c r="K96" s="110"/>
      <c r="L96" s="110"/>
      <c r="M96" s="108"/>
      <c r="N96" s="110"/>
      <c r="O96" s="110"/>
      <c r="P96" s="110"/>
      <c r="Q96" s="110"/>
      <c r="R96" s="110"/>
      <c r="S96" s="108"/>
      <c r="T96" s="110"/>
      <c r="U96" s="110"/>
      <c r="V96" s="110"/>
      <c r="W96" s="110"/>
      <c r="X96" s="110"/>
      <c r="Y96" s="108"/>
      <c r="Z96" s="110"/>
      <c r="AA96" s="110"/>
      <c r="AB96" s="110"/>
      <c r="AC96" s="110"/>
      <c r="AD96" s="110"/>
      <c r="AE96" s="108"/>
      <c r="AF96" s="110"/>
      <c r="AG96" s="110"/>
      <c r="AH96" s="110"/>
      <c r="AI96" s="110"/>
      <c r="AJ96" s="110"/>
      <c r="AK96" s="108"/>
      <c r="AL96" s="9"/>
      <c r="AM96" s="9"/>
    </row>
    <row r="97" spans="1:39" ht="12.75">
      <c r="A97" s="108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9"/>
      <c r="AM97" s="9"/>
    </row>
    <row r="98" spans="1:39" ht="12.75">
      <c r="A98" s="108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9"/>
      <c r="AM98" s="9"/>
    </row>
    <row r="99" spans="1:39" ht="12.75">
      <c r="A99" s="108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9"/>
      <c r="AM99" s="9"/>
    </row>
    <row r="100" spans="1:39" ht="12.75">
      <c r="A100" s="108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9"/>
      <c r="AM100" s="9"/>
    </row>
    <row r="101" spans="1:39" ht="12.75">
      <c r="A101" s="108"/>
      <c r="B101" s="110"/>
      <c r="C101" s="110"/>
      <c r="D101" s="110"/>
      <c r="E101" s="110"/>
      <c r="F101" s="110"/>
      <c r="G101" s="108"/>
      <c r="H101" s="110"/>
      <c r="I101" s="110"/>
      <c r="J101" s="110"/>
      <c r="K101" s="110"/>
      <c r="L101" s="110"/>
      <c r="M101" s="108"/>
      <c r="N101" s="110"/>
      <c r="O101" s="110"/>
      <c r="P101" s="110"/>
      <c r="Q101" s="110"/>
      <c r="R101" s="110"/>
      <c r="S101" s="108"/>
      <c r="T101" s="110"/>
      <c r="U101" s="110"/>
      <c r="V101" s="110"/>
      <c r="W101" s="110"/>
      <c r="X101" s="110"/>
      <c r="Y101" s="108"/>
      <c r="Z101" s="110"/>
      <c r="AA101" s="110"/>
      <c r="AB101" s="110"/>
      <c r="AC101" s="110"/>
      <c r="AD101" s="110"/>
      <c r="AE101" s="108"/>
      <c r="AF101" s="110"/>
      <c r="AG101" s="110"/>
      <c r="AH101" s="110"/>
      <c r="AI101" s="110"/>
      <c r="AJ101" s="110"/>
      <c r="AK101" s="108"/>
      <c r="AL101" s="9"/>
      <c r="AM101" s="9"/>
    </row>
    <row r="102" spans="1:39" ht="12.75">
      <c r="A102" s="108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9"/>
      <c r="AM102" s="9"/>
    </row>
    <row r="103" spans="1:39" ht="12.75">
      <c r="A103" s="108"/>
      <c r="B103" s="110"/>
      <c r="C103" s="110"/>
      <c r="D103" s="110"/>
      <c r="E103" s="110"/>
      <c r="F103" s="110"/>
      <c r="G103" s="108"/>
      <c r="H103" s="110"/>
      <c r="I103" s="110"/>
      <c r="J103" s="110"/>
      <c r="K103" s="110"/>
      <c r="L103" s="110"/>
      <c r="M103" s="108"/>
      <c r="N103" s="110"/>
      <c r="O103" s="110"/>
      <c r="P103" s="110"/>
      <c r="Q103" s="110"/>
      <c r="R103" s="110"/>
      <c r="S103" s="108"/>
      <c r="T103" s="110"/>
      <c r="U103" s="110"/>
      <c r="V103" s="110"/>
      <c r="W103" s="110"/>
      <c r="X103" s="110"/>
      <c r="Y103" s="108"/>
      <c r="Z103" s="110"/>
      <c r="AA103" s="110"/>
      <c r="AB103" s="110"/>
      <c r="AC103" s="110"/>
      <c r="AD103" s="110"/>
      <c r="AE103" s="108"/>
      <c r="AF103" s="110"/>
      <c r="AG103" s="110"/>
      <c r="AH103" s="110"/>
      <c r="AI103" s="110"/>
      <c r="AJ103" s="110"/>
      <c r="AK103" s="108"/>
      <c r="AL103" s="9"/>
      <c r="AM103" s="9"/>
    </row>
    <row r="104" spans="1:39" ht="12.75">
      <c r="A104" s="108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9"/>
      <c r="AM104" s="9"/>
    </row>
    <row r="105" spans="1:39" ht="12.75">
      <c r="A105" s="108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9"/>
      <c r="AM105" s="9"/>
    </row>
    <row r="106" spans="1:39" ht="12.75">
      <c r="A106" s="108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9"/>
      <c r="AM106" s="9"/>
    </row>
    <row r="107" spans="1:39" ht="12.75">
      <c r="A107" s="108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9"/>
      <c r="AM107" s="9"/>
    </row>
    <row r="108" spans="1:39" ht="12.75">
      <c r="A108" s="108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9"/>
      <c r="AM108" s="9"/>
    </row>
    <row r="109" spans="1:39" ht="12.75">
      <c r="A109" s="108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9"/>
      <c r="AM109" s="9"/>
    </row>
    <row r="110" spans="1:39" ht="12.75">
      <c r="A110" s="108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9"/>
      <c r="AM110" s="9"/>
    </row>
    <row r="111" spans="1:39" ht="12.75">
      <c r="A111" s="108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9"/>
      <c r="AM111" s="9"/>
    </row>
    <row r="112" spans="1:39" ht="12.75">
      <c r="A112" s="108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9"/>
      <c r="AM112" s="9"/>
    </row>
    <row r="113" spans="1:39" ht="12.75">
      <c r="A113" s="108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9"/>
      <c r="AM113" s="9"/>
    </row>
    <row r="114" spans="1:39" ht="12.75">
      <c r="A114" s="108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9"/>
      <c r="AM114" s="9"/>
    </row>
    <row r="115" spans="1:39" ht="12.75">
      <c r="A115" s="108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9"/>
      <c r="AM115" s="9"/>
    </row>
    <row r="116" spans="1:39" ht="12.75">
      <c r="A116" s="108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9"/>
      <c r="AM116" s="9"/>
    </row>
    <row r="117" spans="1:39" ht="12.75">
      <c r="A117" s="108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9"/>
      <c r="AM117" s="9"/>
    </row>
    <row r="118" spans="1:39" ht="12.75">
      <c r="A118" s="108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9"/>
      <c r="AM118" s="9"/>
    </row>
    <row r="119" spans="1:39" ht="12.75">
      <c r="A119" s="108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9"/>
      <c r="AM119" s="9"/>
    </row>
    <row r="120" spans="1:39" ht="12.75">
      <c r="A120" s="108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9"/>
      <c r="AM120" s="9"/>
    </row>
    <row r="121" spans="1:39" ht="12.75">
      <c r="A121" s="108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9"/>
      <c r="AM121" s="9"/>
    </row>
    <row r="122" spans="1:39" ht="12.75">
      <c r="A122" s="108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9"/>
      <c r="AM122" s="9"/>
    </row>
    <row r="123" spans="1:39" ht="12.75">
      <c r="A123" s="108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9"/>
      <c r="AM123" s="9"/>
    </row>
    <row r="124" spans="1:39" ht="12.75">
      <c r="A124" s="108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9"/>
      <c r="AM124" s="9"/>
    </row>
    <row r="125" spans="1:39" ht="12.75">
      <c r="A125" s="108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9"/>
      <c r="AM125" s="9"/>
    </row>
    <row r="126" spans="1:39" ht="12.75">
      <c r="A126" s="108"/>
      <c r="B126" s="110"/>
      <c r="C126" s="110"/>
      <c r="D126" s="110"/>
      <c r="E126" s="110"/>
      <c r="F126" s="110"/>
      <c r="G126" s="108"/>
      <c r="H126" s="110"/>
      <c r="I126" s="110"/>
      <c r="J126" s="110"/>
      <c r="K126" s="110"/>
      <c r="L126" s="110"/>
      <c r="M126" s="108"/>
      <c r="N126" s="110"/>
      <c r="O126" s="110"/>
      <c r="P126" s="110"/>
      <c r="Q126" s="110"/>
      <c r="R126" s="110"/>
      <c r="S126" s="108"/>
      <c r="T126" s="110"/>
      <c r="U126" s="110"/>
      <c r="V126" s="110"/>
      <c r="W126" s="110"/>
      <c r="X126" s="110"/>
      <c r="Y126" s="108"/>
      <c r="Z126" s="110"/>
      <c r="AA126" s="110"/>
      <c r="AB126" s="110"/>
      <c r="AC126" s="110"/>
      <c r="AD126" s="110"/>
      <c r="AE126" s="108"/>
      <c r="AF126" s="110"/>
      <c r="AG126" s="110"/>
      <c r="AH126" s="110"/>
      <c r="AI126" s="110"/>
      <c r="AJ126" s="110"/>
      <c r="AK126" s="108"/>
      <c r="AL126" s="9"/>
      <c r="AM126" s="9"/>
    </row>
    <row r="127" spans="1:3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</sheetData>
  <mergeCells count="2">
    <mergeCell ref="B42:L42"/>
    <mergeCell ref="B36:L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V97"/>
  <sheetViews>
    <sheetView showGridLines="0" workbookViewId="0" topLeftCell="A16"/>
  </sheetViews>
  <sheetFormatPr defaultColWidth="9.140625" defaultRowHeight="12.75"/>
  <cols>
    <col min="1" max="1" width="9.140625" style="66" customWidth="1"/>
    <col min="2" max="2" width="15.00390625" style="66" customWidth="1"/>
    <col min="3" max="3" width="11.421875" style="66" bestFit="1" customWidth="1"/>
    <col min="4" max="4" width="9.421875" style="66" customWidth="1"/>
    <col min="5" max="5" width="11.421875" style="66" bestFit="1" customWidth="1"/>
    <col min="6" max="6" width="10.421875" style="66" bestFit="1" customWidth="1"/>
    <col min="7" max="7" width="12.7109375" style="66" customWidth="1"/>
    <col min="8" max="8" width="9.140625" style="66" customWidth="1"/>
    <col min="9" max="9" width="7.00390625" style="66" customWidth="1"/>
    <col min="10" max="12" width="9.421875" style="66" bestFit="1" customWidth="1"/>
    <col min="13" max="13" width="9.28125" style="66" bestFit="1" customWidth="1"/>
    <col min="14" max="175" width="9.140625" style="66" customWidth="1"/>
    <col min="176" max="16384" width="9.140625" style="66" customWidth="1"/>
  </cols>
  <sheetData>
    <row r="3" spans="1:12" ht="12.75">
      <c r="A3" s="14"/>
      <c r="B3" s="38" t="s">
        <v>148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12.75">
      <c r="B4" s="66" t="s">
        <v>16</v>
      </c>
    </row>
    <row r="24" ht="12.75">
      <c r="B24" s="68"/>
    </row>
    <row r="25" ht="12.75">
      <c r="B25" s="68"/>
    </row>
    <row r="26" ht="12.75">
      <c r="B26" s="68"/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  <row r="32" ht="12.75">
      <c r="B32" s="78"/>
    </row>
    <row r="33" ht="12.75">
      <c r="B33" s="78"/>
    </row>
    <row r="35" spans="2:12" ht="31.5" customHeight="1">
      <c r="B35" s="126" t="s">
        <v>170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ht="12.75">
      <c r="B36" s="70" t="s">
        <v>14</v>
      </c>
    </row>
    <row r="37" ht="12.75">
      <c r="J37" s="66" t="s">
        <v>19</v>
      </c>
    </row>
    <row r="54" ht="12.75">
      <c r="A54" s="66" t="s">
        <v>109</v>
      </c>
    </row>
    <row r="58" spans="13:22" ht="12.75"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3:22" ht="12.75"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3:22" ht="12.75">
      <c r="C60" s="76"/>
      <c r="D60" s="76"/>
      <c r="E60" s="76"/>
      <c r="F60" s="76"/>
      <c r="M60" s="9"/>
      <c r="N60" s="9"/>
      <c r="O60" s="92"/>
      <c r="P60" s="92"/>
      <c r="Q60" s="92"/>
      <c r="R60" s="92"/>
      <c r="S60" s="9"/>
      <c r="T60" s="9"/>
      <c r="U60" s="9"/>
      <c r="V60" s="9"/>
    </row>
    <row r="61" spans="13:22" ht="12.75"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ht="60">
      <c r="B62" s="71"/>
      <c r="C62" s="72" t="s">
        <v>11</v>
      </c>
      <c r="D62" s="72" t="s">
        <v>12</v>
      </c>
      <c r="E62" s="72" t="s">
        <v>17</v>
      </c>
      <c r="F62" s="72" t="s">
        <v>13</v>
      </c>
      <c r="G62" s="71"/>
      <c r="H62" s="72" t="s">
        <v>11</v>
      </c>
      <c r="I62" s="72" t="s">
        <v>12</v>
      </c>
      <c r="J62" s="72" t="s">
        <v>17</v>
      </c>
      <c r="K62" s="72" t="s">
        <v>13</v>
      </c>
      <c r="M62" s="9"/>
      <c r="N62" s="93"/>
      <c r="O62" s="94"/>
      <c r="P62" s="94"/>
      <c r="Q62" s="94"/>
      <c r="R62" s="94"/>
      <c r="S62" s="9"/>
      <c r="T62" s="9"/>
      <c r="U62" s="9"/>
      <c r="V62" s="9"/>
    </row>
    <row r="63" spans="2:22" ht="12.75">
      <c r="B63" s="73" t="s">
        <v>160</v>
      </c>
      <c r="C63" s="74">
        <v>5191305.8</v>
      </c>
      <c r="D63" s="74">
        <v>2170416.2</v>
      </c>
      <c r="E63" s="74">
        <v>7091138.4</v>
      </c>
      <c r="F63" s="74">
        <v>289189.6</v>
      </c>
      <c r="G63" s="65">
        <v>14742050</v>
      </c>
      <c r="H63" s="67">
        <v>35.214273455862646</v>
      </c>
      <c r="I63" s="67">
        <v>14.722621345063953</v>
      </c>
      <c r="J63" s="67">
        <v>48.10144043738829</v>
      </c>
      <c r="K63" s="67">
        <v>1.9616647616851117</v>
      </c>
      <c r="L63" s="77"/>
      <c r="M63" s="63"/>
      <c r="N63" s="95"/>
      <c r="O63" s="96"/>
      <c r="P63" s="96"/>
      <c r="Q63" s="96"/>
      <c r="R63" s="96"/>
      <c r="S63" s="63"/>
      <c r="T63" s="9"/>
      <c r="U63" s="9"/>
      <c r="V63" s="9"/>
    </row>
    <row r="64" spans="2:22" ht="12.75">
      <c r="B64" s="73"/>
      <c r="C64" s="74"/>
      <c r="D64" s="74"/>
      <c r="E64" s="74"/>
      <c r="F64" s="74"/>
      <c r="G64" s="65"/>
      <c r="H64" s="67"/>
      <c r="I64" s="67"/>
      <c r="J64" s="67"/>
      <c r="K64" s="67"/>
      <c r="L64" s="77"/>
      <c r="M64" s="63"/>
      <c r="N64" s="95"/>
      <c r="O64" s="96"/>
      <c r="P64" s="96"/>
      <c r="Q64" s="96"/>
      <c r="R64" s="96"/>
      <c r="S64" s="63"/>
      <c r="T64" s="9"/>
      <c r="U64" s="9"/>
      <c r="V64" s="9"/>
    </row>
    <row r="65" spans="2:22" ht="12.75">
      <c r="B65" s="73" t="s">
        <v>29</v>
      </c>
      <c r="C65" s="74">
        <v>202417.66666666666</v>
      </c>
      <c r="D65" s="74">
        <v>81584.66666666667</v>
      </c>
      <c r="E65" s="74">
        <v>39860.166666666664</v>
      </c>
      <c r="F65" s="74">
        <v>7072</v>
      </c>
      <c r="G65" s="65">
        <v>330934.5</v>
      </c>
      <c r="H65" s="67">
        <v>61.16547735780544</v>
      </c>
      <c r="I65" s="67">
        <v>24.652813975776677</v>
      </c>
      <c r="J65" s="67">
        <v>12.04472989871611</v>
      </c>
      <c r="K65" s="67">
        <v>2.1369787677017658</v>
      </c>
      <c r="L65" s="67"/>
      <c r="M65" s="63"/>
      <c r="N65" s="97"/>
      <c r="O65" s="96"/>
      <c r="P65" s="96"/>
      <c r="Q65" s="96"/>
      <c r="R65" s="96"/>
      <c r="S65" s="63"/>
      <c r="T65" s="9"/>
      <c r="U65" s="9"/>
      <c r="V65" s="9"/>
    </row>
    <row r="66" spans="2:22" ht="12.75">
      <c r="B66" s="73" t="s">
        <v>35</v>
      </c>
      <c r="C66" s="74">
        <v>165101.33333333334</v>
      </c>
      <c r="D66" s="74">
        <v>76402.5</v>
      </c>
      <c r="E66" s="74">
        <v>42252.333333333336</v>
      </c>
      <c r="F66" s="74">
        <v>4373.666666666667</v>
      </c>
      <c r="G66" s="65">
        <v>288129.8333333334</v>
      </c>
      <c r="H66" s="67">
        <v>57.30101996842858</v>
      </c>
      <c r="I66" s="67">
        <v>26.516691838575085</v>
      </c>
      <c r="J66" s="67">
        <v>14.664338241036013</v>
      </c>
      <c r="K66" s="67">
        <v>1.5179499519603141</v>
      </c>
      <c r="L66" s="67"/>
      <c r="M66" s="63"/>
      <c r="N66" s="97"/>
      <c r="O66" s="96"/>
      <c r="P66" s="96"/>
      <c r="Q66" s="96"/>
      <c r="R66" s="96"/>
      <c r="S66" s="63"/>
      <c r="T66" s="9"/>
      <c r="U66" s="9"/>
      <c r="V66" s="9"/>
    </row>
    <row r="67" spans="2:22" ht="12.75">
      <c r="B67" s="73" t="s">
        <v>45</v>
      </c>
      <c r="C67" s="74">
        <v>87408.16666666667</v>
      </c>
      <c r="D67" s="74">
        <v>8319.833333333334</v>
      </c>
      <c r="E67" s="74">
        <v>65539.5</v>
      </c>
      <c r="F67" s="74">
        <v>1926</v>
      </c>
      <c r="G67" s="65">
        <v>163193.5</v>
      </c>
      <c r="H67" s="67">
        <v>53.56105890655367</v>
      </c>
      <c r="I67" s="67">
        <v>5.098140142428059</v>
      </c>
      <c r="J67" s="67">
        <v>40.16060688691645</v>
      </c>
      <c r="K67" s="67">
        <v>1.1801940641018178</v>
      </c>
      <c r="L67" s="67"/>
      <c r="M67" s="63"/>
      <c r="N67" s="97"/>
      <c r="O67" s="96"/>
      <c r="P67" s="96"/>
      <c r="Q67" s="96"/>
      <c r="R67" s="96"/>
      <c r="S67" s="63"/>
      <c r="T67" s="9"/>
      <c r="U67" s="9"/>
      <c r="V67" s="9"/>
    </row>
    <row r="68" spans="2:22" ht="12.75">
      <c r="B68" s="73" t="s">
        <v>41</v>
      </c>
      <c r="C68" s="74">
        <v>46271.666666666664</v>
      </c>
      <c r="D68" s="74">
        <v>17147.166666666668</v>
      </c>
      <c r="E68" s="74">
        <v>24647.166666666668</v>
      </c>
      <c r="F68" s="74">
        <v>3772.6666666666665</v>
      </c>
      <c r="G68" s="65">
        <v>91838.66666666667</v>
      </c>
      <c r="H68" s="67">
        <v>50.38364378112341</v>
      </c>
      <c r="I68" s="67">
        <v>18.670966477445955</v>
      </c>
      <c r="J68" s="67">
        <v>26.837461345257623</v>
      </c>
      <c r="K68" s="67">
        <v>4.107928396172999</v>
      </c>
      <c r="L68" s="67"/>
      <c r="M68" s="63"/>
      <c r="N68" s="97"/>
      <c r="O68" s="96"/>
      <c r="P68" s="96"/>
      <c r="Q68" s="96"/>
      <c r="R68" s="96"/>
      <c r="S68" s="63"/>
      <c r="T68" s="9"/>
      <c r="U68" s="9"/>
      <c r="V68" s="9"/>
    </row>
    <row r="69" spans="2:22" ht="12.75">
      <c r="B69" s="73" t="s">
        <v>49</v>
      </c>
      <c r="C69" s="74">
        <v>62542.833333333336</v>
      </c>
      <c r="D69" s="74">
        <v>10771.5</v>
      </c>
      <c r="E69" s="74">
        <v>50010.666666666664</v>
      </c>
      <c r="F69" s="74">
        <v>2131.1666666666665</v>
      </c>
      <c r="G69" s="65">
        <v>125456.16666666667</v>
      </c>
      <c r="H69" s="67">
        <v>49.85233886470308</v>
      </c>
      <c r="I69" s="67">
        <v>8.585867308236475</v>
      </c>
      <c r="J69" s="67">
        <v>39.86305974065311</v>
      </c>
      <c r="K69" s="67">
        <v>1.6987340864073373</v>
      </c>
      <c r="L69" s="67"/>
      <c r="M69" s="63"/>
      <c r="N69" s="97"/>
      <c r="O69" s="96"/>
      <c r="P69" s="96"/>
      <c r="Q69" s="96"/>
      <c r="R69" s="96"/>
      <c r="S69" s="63"/>
      <c r="T69" s="9"/>
      <c r="U69" s="9"/>
      <c r="V69" s="9"/>
    </row>
    <row r="70" spans="2:22" ht="12.75">
      <c r="B70" s="73" t="s">
        <v>37</v>
      </c>
      <c r="C70" s="74">
        <v>20519.5</v>
      </c>
      <c r="D70" s="74">
        <v>6991.166666666667</v>
      </c>
      <c r="E70" s="74">
        <v>14883.666666666666</v>
      </c>
      <c r="F70" s="74">
        <v>823</v>
      </c>
      <c r="G70" s="65">
        <v>43217.333333333336</v>
      </c>
      <c r="H70" s="67">
        <v>47.47979205874186</v>
      </c>
      <c r="I70" s="67">
        <v>16.17676549532595</v>
      </c>
      <c r="J70" s="67">
        <v>34.43911393576651</v>
      </c>
      <c r="K70" s="67">
        <v>1.9043285101656742</v>
      </c>
      <c r="L70" s="67"/>
      <c r="M70" s="63"/>
      <c r="N70" s="97"/>
      <c r="O70" s="96"/>
      <c r="P70" s="96"/>
      <c r="Q70" s="96"/>
      <c r="R70" s="96"/>
      <c r="S70" s="63"/>
      <c r="T70" s="9"/>
      <c r="U70" s="9"/>
      <c r="V70" s="9"/>
    </row>
    <row r="71" spans="2:22" ht="12.75">
      <c r="B71" s="73" t="s">
        <v>27</v>
      </c>
      <c r="C71" s="74">
        <v>68292.33333333333</v>
      </c>
      <c r="D71" s="74">
        <v>9426.166666666666</v>
      </c>
      <c r="E71" s="74">
        <v>74625.16666666667</v>
      </c>
      <c r="F71" s="74">
        <v>547.6666666666666</v>
      </c>
      <c r="G71" s="65">
        <v>152891.33333333334</v>
      </c>
      <c r="H71" s="67">
        <v>44.66723642499901</v>
      </c>
      <c r="I71" s="67">
        <v>6.165272066871023</v>
      </c>
      <c r="J71" s="67">
        <v>48.809285025966155</v>
      </c>
      <c r="K71" s="67">
        <v>0.3582064821638026</v>
      </c>
      <c r="L71" s="67"/>
      <c r="M71" s="63"/>
      <c r="N71" s="97"/>
      <c r="O71" s="96"/>
      <c r="P71" s="96"/>
      <c r="Q71" s="96"/>
      <c r="R71" s="96"/>
      <c r="S71" s="63"/>
      <c r="T71" s="9"/>
      <c r="U71" s="9"/>
      <c r="V71" s="9"/>
    </row>
    <row r="72" spans="2:22" ht="12.75">
      <c r="B72" s="73" t="s">
        <v>23</v>
      </c>
      <c r="C72" s="74">
        <v>134067.83333333334</v>
      </c>
      <c r="D72" s="74">
        <v>58537.833333333336</v>
      </c>
      <c r="E72" s="74">
        <v>106171.33333333333</v>
      </c>
      <c r="F72" s="74">
        <v>7143</v>
      </c>
      <c r="G72" s="65">
        <v>305920</v>
      </c>
      <c r="H72" s="67">
        <v>43.824474808228736</v>
      </c>
      <c r="I72" s="67">
        <v>19.135013511157602</v>
      </c>
      <c r="J72" s="67">
        <v>34.70558751743375</v>
      </c>
      <c r="K72" s="67">
        <v>2.3349241631799167</v>
      </c>
      <c r="L72" s="67"/>
      <c r="M72" s="63"/>
      <c r="N72" s="97"/>
      <c r="O72" s="96"/>
      <c r="P72" s="96"/>
      <c r="Q72" s="96"/>
      <c r="R72" s="96"/>
      <c r="S72" s="63"/>
      <c r="T72" s="9"/>
      <c r="U72" s="9"/>
      <c r="V72" s="9"/>
    </row>
    <row r="73" spans="2:22" ht="12.75">
      <c r="B73" s="73" t="s">
        <v>36</v>
      </c>
      <c r="C73" s="74">
        <v>138102</v>
      </c>
      <c r="D73" s="74">
        <v>29885.5</v>
      </c>
      <c r="E73" s="74">
        <v>147216.66666666666</v>
      </c>
      <c r="F73" s="74">
        <v>4518</v>
      </c>
      <c r="G73" s="65">
        <v>319722.1666666666</v>
      </c>
      <c r="H73" s="67">
        <v>43.19437761848439</v>
      </c>
      <c r="I73" s="67">
        <v>9.34733437833786</v>
      </c>
      <c r="J73" s="67">
        <v>46.04518610689593</v>
      </c>
      <c r="K73" s="67">
        <v>1.413101896281824</v>
      </c>
      <c r="L73" s="67"/>
      <c r="M73" s="63"/>
      <c r="N73" s="97"/>
      <c r="O73" s="96"/>
      <c r="P73" s="96"/>
      <c r="Q73" s="96"/>
      <c r="R73" s="96"/>
      <c r="S73" s="63"/>
      <c r="T73" s="9"/>
      <c r="U73" s="9"/>
      <c r="V73" s="9"/>
    </row>
    <row r="74" spans="2:22" ht="12.75">
      <c r="B74" s="73" t="s">
        <v>28</v>
      </c>
      <c r="C74" s="74">
        <v>502303.1666666667</v>
      </c>
      <c r="D74" s="74">
        <v>168444.33333333334</v>
      </c>
      <c r="E74" s="74">
        <v>438268.8333333333</v>
      </c>
      <c r="F74" s="74">
        <v>61886.5</v>
      </c>
      <c r="G74" s="65">
        <v>1170902.8333333333</v>
      </c>
      <c r="H74" s="67">
        <v>42.89879163044699</v>
      </c>
      <c r="I74" s="67">
        <v>14.38585069042877</v>
      </c>
      <c r="J74" s="67">
        <v>37.4299917001368</v>
      </c>
      <c r="K74" s="67">
        <v>5.28536597898744</v>
      </c>
      <c r="L74" s="67"/>
      <c r="M74" s="63"/>
      <c r="N74" s="97"/>
      <c r="O74" s="96"/>
      <c r="P74" s="96"/>
      <c r="Q74" s="96"/>
      <c r="R74" s="96"/>
      <c r="S74" s="63"/>
      <c r="T74" s="9"/>
      <c r="U74" s="9"/>
      <c r="V74" s="9"/>
    </row>
    <row r="75" spans="2:22" ht="12.75">
      <c r="B75" s="73" t="s">
        <v>47</v>
      </c>
      <c r="C75" s="74">
        <v>417692.9846153846</v>
      </c>
      <c r="D75" s="74">
        <v>197672.12307692308</v>
      </c>
      <c r="E75" s="74">
        <v>151045.38461538462</v>
      </c>
      <c r="F75" s="74">
        <v>209627.29230769232</v>
      </c>
      <c r="G75" s="65">
        <v>976037.7846153846</v>
      </c>
      <c r="H75" s="67">
        <v>42.794755612865934</v>
      </c>
      <c r="I75" s="67">
        <v>20.25250724845835</v>
      </c>
      <c r="J75" s="67">
        <v>15.475362429222475</v>
      </c>
      <c r="K75" s="67">
        <v>21.47737470945324</v>
      </c>
      <c r="L75" s="67"/>
      <c r="M75" s="63"/>
      <c r="N75" s="97"/>
      <c r="O75" s="96"/>
      <c r="P75" s="96"/>
      <c r="Q75" s="96"/>
      <c r="R75" s="96"/>
      <c r="S75" s="63"/>
      <c r="T75" s="9"/>
      <c r="U75" s="9"/>
      <c r="V75" s="9"/>
    </row>
    <row r="76" spans="2:22" ht="12.75">
      <c r="B76" s="73" t="s">
        <v>48</v>
      </c>
      <c r="C76" s="74">
        <v>363340.5</v>
      </c>
      <c r="D76" s="74">
        <v>95740.83333333333</v>
      </c>
      <c r="E76" s="74">
        <v>378091.6666666667</v>
      </c>
      <c r="F76" s="74">
        <v>20986.5</v>
      </c>
      <c r="G76" s="65">
        <v>858159.5</v>
      </c>
      <c r="H76" s="67">
        <v>42.33950681662325</v>
      </c>
      <c r="I76" s="67">
        <v>11.156531313040679</v>
      </c>
      <c r="J76" s="67">
        <v>44.05843746607323</v>
      </c>
      <c r="K76" s="67">
        <v>2.445524404262844</v>
      </c>
      <c r="L76" s="67"/>
      <c r="M76" s="63"/>
      <c r="N76" s="97"/>
      <c r="O76" s="96"/>
      <c r="P76" s="96"/>
      <c r="Q76" s="96"/>
      <c r="R76" s="96"/>
      <c r="S76" s="63"/>
      <c r="T76" s="9"/>
      <c r="U76" s="9"/>
      <c r="V76" s="9"/>
    </row>
    <row r="77" spans="2:22" ht="12.75">
      <c r="B77" s="73" t="s">
        <v>39</v>
      </c>
      <c r="C77" s="74">
        <v>91981.5</v>
      </c>
      <c r="D77" s="74">
        <v>99795.33333333333</v>
      </c>
      <c r="E77" s="74">
        <v>25160.333333333332</v>
      </c>
      <c r="F77" s="74">
        <v>3127.5</v>
      </c>
      <c r="G77" s="65">
        <v>220064.66666666666</v>
      </c>
      <c r="H77" s="67">
        <v>41.79748679933474</v>
      </c>
      <c r="I77" s="67">
        <v>45.348185533343226</v>
      </c>
      <c r="J77" s="67">
        <v>11.433154497011484</v>
      </c>
      <c r="K77" s="67">
        <v>1.421173170310545</v>
      </c>
      <c r="L77" s="67"/>
      <c r="M77" s="63"/>
      <c r="N77" s="97"/>
      <c r="O77" s="96"/>
      <c r="P77" s="96"/>
      <c r="Q77" s="96"/>
      <c r="R77" s="96"/>
      <c r="S77" s="63"/>
      <c r="T77" s="9"/>
      <c r="U77" s="9"/>
      <c r="V77" s="9"/>
    </row>
    <row r="78" spans="2:22" ht="12.75">
      <c r="B78" s="73" t="s">
        <v>22</v>
      </c>
      <c r="C78" s="74">
        <v>854124</v>
      </c>
      <c r="D78" s="74">
        <v>286942.8</v>
      </c>
      <c r="E78" s="74">
        <v>928565.2</v>
      </c>
      <c r="F78" s="74">
        <v>10437</v>
      </c>
      <c r="G78" s="65">
        <v>2080069</v>
      </c>
      <c r="H78" s="67">
        <v>41.06229168359319</v>
      </c>
      <c r="I78" s="67">
        <v>13.794869304816329</v>
      </c>
      <c r="J78" s="67">
        <v>44.64107681043273</v>
      </c>
      <c r="K78" s="67">
        <v>0.50176220115775</v>
      </c>
      <c r="L78" s="67"/>
      <c r="M78" s="63"/>
      <c r="N78" s="97"/>
      <c r="O78" s="96"/>
      <c r="P78" s="96"/>
      <c r="Q78" s="96"/>
      <c r="R78" s="96"/>
      <c r="S78" s="63"/>
      <c r="T78" s="9"/>
      <c r="U78" s="9"/>
      <c r="V78" s="9"/>
    </row>
    <row r="79" spans="2:22" ht="12.75">
      <c r="B79" s="73" t="s">
        <v>40</v>
      </c>
      <c r="C79" s="74">
        <v>379086.6666666667</v>
      </c>
      <c r="D79" s="74">
        <v>270884.8333333333</v>
      </c>
      <c r="E79" s="74">
        <v>378333.5</v>
      </c>
      <c r="F79" s="74">
        <v>12049.666666666666</v>
      </c>
      <c r="G79" s="65">
        <v>1040354.6666666666</v>
      </c>
      <c r="H79" s="67">
        <v>36.43821466012873</v>
      </c>
      <c r="I79" s="67">
        <v>26.037739053092153</v>
      </c>
      <c r="J79" s="67">
        <v>36.36581947694761</v>
      </c>
      <c r="K79" s="67">
        <v>1.158226809831519</v>
      </c>
      <c r="L79" s="67"/>
      <c r="M79" s="63"/>
      <c r="N79" s="97"/>
      <c r="O79" s="96"/>
      <c r="P79" s="96"/>
      <c r="Q79" s="96"/>
      <c r="R79" s="96"/>
      <c r="S79" s="63"/>
      <c r="T79" s="9"/>
      <c r="U79" s="9"/>
      <c r="V79" s="9"/>
    </row>
    <row r="80" spans="2:22" ht="12.75">
      <c r="B80" s="73" t="s">
        <v>50</v>
      </c>
      <c r="C80" s="74">
        <v>86903.83333333333</v>
      </c>
      <c r="D80" s="74">
        <v>24848</v>
      </c>
      <c r="E80" s="74">
        <v>126440.83333333333</v>
      </c>
      <c r="F80" s="74">
        <v>4289.666666666667</v>
      </c>
      <c r="G80" s="65">
        <v>242482.3333333333</v>
      </c>
      <c r="H80" s="67">
        <v>35.83924327133111</v>
      </c>
      <c r="I80" s="67">
        <v>10.247344480078963</v>
      </c>
      <c r="J80" s="67">
        <v>52.144348660452245</v>
      </c>
      <c r="K80" s="67">
        <v>1.7690635881376926</v>
      </c>
      <c r="L80" s="67"/>
      <c r="M80" s="63"/>
      <c r="N80" s="97"/>
      <c r="O80" s="96"/>
      <c r="P80" s="96"/>
      <c r="Q80" s="96"/>
      <c r="R80" s="96"/>
      <c r="S80" s="63"/>
      <c r="T80" s="9"/>
      <c r="U80" s="9"/>
      <c r="V80" s="9"/>
    </row>
    <row r="81" spans="2:22" ht="12.75">
      <c r="B81" s="75" t="s">
        <v>44</v>
      </c>
      <c r="C81" s="74">
        <v>34045.666666666664</v>
      </c>
      <c r="D81" s="74">
        <v>1267.8333333333333</v>
      </c>
      <c r="E81" s="74">
        <v>60540.333333333336</v>
      </c>
      <c r="F81" s="74">
        <v>1184.5</v>
      </c>
      <c r="G81" s="65">
        <v>97038.33333333334</v>
      </c>
      <c r="H81" s="67">
        <v>35.08476031808735</v>
      </c>
      <c r="I81" s="67">
        <v>1.3065283479037493</v>
      </c>
      <c r="J81" s="67">
        <v>62.38805970149254</v>
      </c>
      <c r="K81" s="67">
        <v>1.2206516325163594</v>
      </c>
      <c r="L81" s="67"/>
      <c r="M81" s="63"/>
      <c r="N81" s="97"/>
      <c r="O81" s="96"/>
      <c r="P81" s="96"/>
      <c r="Q81" s="96"/>
      <c r="R81" s="96"/>
      <c r="S81" s="63"/>
      <c r="T81" s="9"/>
      <c r="U81" s="9"/>
      <c r="V81" s="9"/>
    </row>
    <row r="82" spans="2:22" ht="12.75">
      <c r="B82" s="75" t="s">
        <v>25</v>
      </c>
      <c r="C82" s="74">
        <v>1049785</v>
      </c>
      <c r="D82" s="74">
        <v>351281.6666666667</v>
      </c>
      <c r="E82" s="74">
        <v>1661850.6666666667</v>
      </c>
      <c r="F82" s="74">
        <v>106011.83333333333</v>
      </c>
      <c r="G82" s="65">
        <v>3168929.166666667</v>
      </c>
      <c r="H82" s="67">
        <v>33.12743658149506</v>
      </c>
      <c r="I82" s="67">
        <v>11.085185190055</v>
      </c>
      <c r="J82" s="67">
        <v>52.44202628911185</v>
      </c>
      <c r="K82" s="67">
        <v>3.345351939338078</v>
      </c>
      <c r="L82" s="67"/>
      <c r="M82" s="63"/>
      <c r="N82" s="97"/>
      <c r="O82" s="96"/>
      <c r="P82" s="96"/>
      <c r="Q82" s="96"/>
      <c r="R82" s="96"/>
      <c r="S82" s="63"/>
      <c r="T82" s="9"/>
      <c r="U82" s="9"/>
      <c r="V82" s="9"/>
    </row>
    <row r="83" spans="2:22" ht="12.75">
      <c r="B83" s="75" t="s">
        <v>24</v>
      </c>
      <c r="C83" s="74">
        <v>396692</v>
      </c>
      <c r="D83" s="74">
        <v>143465.16666666666</v>
      </c>
      <c r="E83" s="74">
        <v>720595.3333333334</v>
      </c>
      <c r="F83" s="74">
        <v>11234.666666666666</v>
      </c>
      <c r="G83" s="65">
        <v>1271987.1666666667</v>
      </c>
      <c r="H83" s="67">
        <v>31.18679263404518</v>
      </c>
      <c r="I83" s="67">
        <v>11.278821864423945</v>
      </c>
      <c r="J83" s="67">
        <v>56.651148078931094</v>
      </c>
      <c r="K83" s="67">
        <v>0.8832374225997823</v>
      </c>
      <c r="L83" s="67"/>
      <c r="M83" s="63"/>
      <c r="N83" s="97"/>
      <c r="O83" s="96"/>
      <c r="P83" s="96"/>
      <c r="Q83" s="96"/>
      <c r="R83" s="96"/>
      <c r="S83" s="63"/>
      <c r="T83" s="9"/>
      <c r="U83" s="9"/>
      <c r="V83" s="9"/>
    </row>
    <row r="84" spans="2:22" ht="12.75">
      <c r="B84" s="75" t="s">
        <v>42</v>
      </c>
      <c r="C84" s="74">
        <v>312941.5</v>
      </c>
      <c r="D84" s="74">
        <v>347985</v>
      </c>
      <c r="E84" s="74">
        <v>418050.5</v>
      </c>
      <c r="F84" s="74">
        <v>13499</v>
      </c>
      <c r="G84" s="65">
        <v>1092476</v>
      </c>
      <c r="H84" s="67">
        <v>28.645160168278295</v>
      </c>
      <c r="I84" s="67">
        <v>31.852873655805713</v>
      </c>
      <c r="J84" s="67">
        <v>38.26633262424072</v>
      </c>
      <c r="K84" s="67">
        <v>1.235633551675277</v>
      </c>
      <c r="L84" s="67"/>
      <c r="M84" s="63"/>
      <c r="N84" s="97"/>
      <c r="O84" s="96"/>
      <c r="P84" s="96"/>
      <c r="Q84" s="96"/>
      <c r="R84" s="96"/>
      <c r="S84" s="63"/>
      <c r="T84" s="9"/>
      <c r="U84" s="9"/>
      <c r="V84" s="9"/>
    </row>
    <row r="85" spans="2:22" ht="12.75">
      <c r="B85" s="75" t="s">
        <v>43</v>
      </c>
      <c r="C85" s="74">
        <v>1158.3333333333333</v>
      </c>
      <c r="D85" s="74">
        <v>1894.3333333333333</v>
      </c>
      <c r="E85" s="74">
        <v>1605.5</v>
      </c>
      <c r="F85" s="74">
        <v>29.5</v>
      </c>
      <c r="G85" s="65">
        <v>4687.666666666666</v>
      </c>
      <c r="H85" s="67">
        <v>24.710232525065777</v>
      </c>
      <c r="I85" s="67">
        <v>40.41100760861836</v>
      </c>
      <c r="J85" s="67">
        <v>34.24944890848326</v>
      </c>
      <c r="K85" s="67">
        <v>0.6293109578326105</v>
      </c>
      <c r="L85" s="67"/>
      <c r="M85" s="63"/>
      <c r="N85" s="97"/>
      <c r="O85" s="96"/>
      <c r="P85" s="96"/>
      <c r="Q85" s="96"/>
      <c r="R85" s="96"/>
      <c r="S85" s="63"/>
      <c r="T85" s="9"/>
      <c r="U85" s="9"/>
      <c r="V85" s="9"/>
    </row>
    <row r="86" spans="2:22" ht="12.75">
      <c r="B86" s="75" t="s">
        <v>34</v>
      </c>
      <c r="C86" s="74">
        <v>53013.333333333336</v>
      </c>
      <c r="D86" s="74">
        <v>34975</v>
      </c>
      <c r="E86" s="74">
        <v>143198.83333333334</v>
      </c>
      <c r="F86" s="74">
        <v>1710.3333333333333</v>
      </c>
      <c r="G86" s="65">
        <v>232897.50000000003</v>
      </c>
      <c r="H86" s="67">
        <v>22.762517130211073</v>
      </c>
      <c r="I86" s="67">
        <v>15.017335952511296</v>
      </c>
      <c r="J86" s="67">
        <v>61.4857752158496</v>
      </c>
      <c r="K86" s="67">
        <v>0.7343717014280243</v>
      </c>
      <c r="L86" s="67"/>
      <c r="M86" s="63"/>
      <c r="N86" s="97"/>
      <c r="O86" s="96"/>
      <c r="P86" s="96"/>
      <c r="Q86" s="96"/>
      <c r="R86" s="96"/>
      <c r="S86" s="63"/>
      <c r="T86" s="9"/>
      <c r="U86" s="9"/>
      <c r="V86" s="9"/>
    </row>
    <row r="87" spans="2:22" ht="12.75">
      <c r="B87" s="75" t="s">
        <v>26</v>
      </c>
      <c r="C87" s="74">
        <v>9129.5</v>
      </c>
      <c r="D87" s="74">
        <v>1936.6666666666667</v>
      </c>
      <c r="E87" s="74">
        <v>37260.5</v>
      </c>
      <c r="F87" s="74">
        <v>0</v>
      </c>
      <c r="G87" s="65">
        <v>48326.666666666664</v>
      </c>
      <c r="H87" s="67">
        <v>18.89122637605187</v>
      </c>
      <c r="I87" s="67">
        <v>4.007449303352187</v>
      </c>
      <c r="J87" s="67">
        <v>77.10132432059595</v>
      </c>
      <c r="K87" s="67">
        <v>0</v>
      </c>
      <c r="L87" s="67">
        <v>2</v>
      </c>
      <c r="M87" s="63"/>
      <c r="N87" s="97"/>
      <c r="O87" s="96"/>
      <c r="P87" s="96"/>
      <c r="Q87" s="96"/>
      <c r="R87" s="96"/>
      <c r="S87" s="63"/>
      <c r="T87" s="9"/>
      <c r="U87" s="9"/>
      <c r="V87" s="9"/>
    </row>
    <row r="88" spans="2:22" ht="12.75">
      <c r="B88" s="73" t="s">
        <v>32</v>
      </c>
      <c r="C88" s="74">
        <v>2968.8333333333335</v>
      </c>
      <c r="D88" s="74">
        <v>866.6666666666666</v>
      </c>
      <c r="E88" s="74">
        <v>12053</v>
      </c>
      <c r="F88" s="74">
        <v>80.66666666666667</v>
      </c>
      <c r="G88" s="65">
        <v>15969.166666666666</v>
      </c>
      <c r="H88" s="67">
        <v>18.591034806658666</v>
      </c>
      <c r="I88" s="67">
        <v>5.427125189166623</v>
      </c>
      <c r="J88" s="67">
        <v>75.47669989041383</v>
      </c>
      <c r="K88" s="67">
        <v>0.5051401137608934</v>
      </c>
      <c r="L88" s="67">
        <v>4</v>
      </c>
      <c r="M88" s="63"/>
      <c r="N88" s="97"/>
      <c r="O88" s="96"/>
      <c r="P88" s="96"/>
      <c r="Q88" s="96"/>
      <c r="R88" s="96"/>
      <c r="S88" s="63"/>
      <c r="T88" s="9"/>
      <c r="U88" s="9"/>
      <c r="V88" s="9"/>
    </row>
    <row r="89" spans="2:22" ht="12.75">
      <c r="B89" s="73" t="s">
        <v>30</v>
      </c>
      <c r="C89" s="74">
        <v>26021.833333333332</v>
      </c>
      <c r="D89" s="74">
        <v>19719.666666666668</v>
      </c>
      <c r="E89" s="74">
        <v>105155</v>
      </c>
      <c r="F89" s="74">
        <v>7343.333333333333</v>
      </c>
      <c r="G89" s="65">
        <v>158239.83333333334</v>
      </c>
      <c r="H89" s="67">
        <v>16.44455304658856</v>
      </c>
      <c r="I89" s="67">
        <v>12.461885387054881</v>
      </c>
      <c r="J89" s="67">
        <v>66.45292641233401</v>
      </c>
      <c r="K89" s="67">
        <v>4.640635154022533</v>
      </c>
      <c r="L89" s="67">
        <v>6</v>
      </c>
      <c r="M89" s="63"/>
      <c r="N89" s="97"/>
      <c r="O89" s="96"/>
      <c r="P89" s="96"/>
      <c r="Q89" s="96"/>
      <c r="R89" s="96"/>
      <c r="S89" s="63"/>
      <c r="T89" s="9"/>
      <c r="U89" s="9"/>
      <c r="V89" s="9"/>
    </row>
    <row r="90" spans="2:22" ht="12.75">
      <c r="B90" s="73" t="s">
        <v>21</v>
      </c>
      <c r="C90" s="74">
        <v>29945.333333333332</v>
      </c>
      <c r="D90" s="74">
        <v>52812.333333333336</v>
      </c>
      <c r="E90" s="74">
        <v>271854.5</v>
      </c>
      <c r="F90" s="74">
        <v>3593.3333333333335</v>
      </c>
      <c r="G90" s="65">
        <v>358205.5</v>
      </c>
      <c r="H90" s="67">
        <v>8.359819526314736</v>
      </c>
      <c r="I90" s="67">
        <v>14.743585269721803</v>
      </c>
      <c r="J90" s="67">
        <v>75.89344663887071</v>
      </c>
      <c r="K90" s="67">
        <v>1.0031485650927563</v>
      </c>
      <c r="L90" s="67">
        <v>3</v>
      </c>
      <c r="M90" s="63"/>
      <c r="N90" s="97"/>
      <c r="O90" s="96"/>
      <c r="P90" s="96"/>
      <c r="Q90" s="96"/>
      <c r="R90" s="96"/>
      <c r="S90" s="63"/>
      <c r="T90" s="9"/>
      <c r="U90" s="9"/>
      <c r="V90" s="9"/>
    </row>
    <row r="91" spans="2:22" ht="12.75">
      <c r="B91" s="73" t="s">
        <v>38</v>
      </c>
      <c r="C91" s="74">
        <v>37222.6</v>
      </c>
      <c r="D91" s="74">
        <v>3900.6</v>
      </c>
      <c r="E91" s="74">
        <v>668192</v>
      </c>
      <c r="F91" s="74">
        <v>0</v>
      </c>
      <c r="G91" s="65">
        <v>709315.2</v>
      </c>
      <c r="H91" s="67">
        <v>5.247681143728487</v>
      </c>
      <c r="I91" s="67">
        <v>0.549910674408218</v>
      </c>
      <c r="J91" s="67">
        <v>94.2024081818633</v>
      </c>
      <c r="K91" s="67">
        <v>0</v>
      </c>
      <c r="L91" s="67">
        <v>1</v>
      </c>
      <c r="M91" s="63"/>
      <c r="N91" s="97"/>
      <c r="O91" s="96"/>
      <c r="P91" s="96"/>
      <c r="Q91" s="96"/>
      <c r="R91" s="96"/>
      <c r="S91" s="63"/>
      <c r="T91" s="9"/>
      <c r="U91" s="9"/>
      <c r="V91" s="9"/>
    </row>
    <row r="92" spans="2:22" ht="12.75">
      <c r="B92" s="73" t="s">
        <v>46</v>
      </c>
      <c r="C92" s="74">
        <v>0</v>
      </c>
      <c r="D92" s="74">
        <v>409</v>
      </c>
      <c r="E92" s="74">
        <v>1049.3333333333333</v>
      </c>
      <c r="F92" s="74">
        <v>0</v>
      </c>
      <c r="G92" s="65">
        <v>1458.3333333333333</v>
      </c>
      <c r="H92" s="67">
        <v>0</v>
      </c>
      <c r="I92" s="67">
        <v>28.045714285714286</v>
      </c>
      <c r="J92" s="67">
        <v>71.95428571428572</v>
      </c>
      <c r="K92" s="67">
        <v>0</v>
      </c>
      <c r="L92" s="67">
        <v>5</v>
      </c>
      <c r="M92" s="63"/>
      <c r="N92" s="97"/>
      <c r="O92" s="96"/>
      <c r="P92" s="96"/>
      <c r="Q92" s="96"/>
      <c r="R92" s="96"/>
      <c r="S92" s="63"/>
      <c r="T92" s="9"/>
      <c r="U92" s="9"/>
      <c r="V92" s="9"/>
    </row>
    <row r="93" spans="2:22" ht="12.75">
      <c r="B93" s="73"/>
      <c r="C93" s="74"/>
      <c r="D93" s="74"/>
      <c r="E93" s="74"/>
      <c r="F93" s="74"/>
      <c r="H93" s="67"/>
      <c r="I93" s="67"/>
      <c r="J93" s="67"/>
      <c r="K93" s="67"/>
      <c r="L93" s="67"/>
      <c r="M93" s="63"/>
      <c r="N93" s="97"/>
      <c r="O93" s="96"/>
      <c r="P93" s="96"/>
      <c r="Q93" s="96"/>
      <c r="R93" s="96"/>
      <c r="S93" s="63"/>
      <c r="T93" s="9"/>
      <c r="U93" s="9"/>
      <c r="V93" s="9"/>
    </row>
    <row r="94" spans="2:22" ht="12.75">
      <c r="B94" s="73" t="s">
        <v>31</v>
      </c>
      <c r="C94" s="74">
        <v>20101.333333333332</v>
      </c>
      <c r="D94" s="74">
        <v>2841.8333333333335</v>
      </c>
      <c r="E94" s="74">
        <v>86897.5</v>
      </c>
      <c r="F94" s="74">
        <v>695.5</v>
      </c>
      <c r="G94" s="65">
        <v>110536.16666666666</v>
      </c>
      <c r="H94" s="67">
        <v>18.185299833990985</v>
      </c>
      <c r="I94" s="67">
        <v>2.5709533983598134</v>
      </c>
      <c r="J94" s="67">
        <v>78.61454094210492</v>
      </c>
      <c r="K94" s="67">
        <v>0.629205825544279</v>
      </c>
      <c r="L94" s="67"/>
      <c r="M94" s="63"/>
      <c r="N94" s="97"/>
      <c r="O94" s="96"/>
      <c r="P94" s="96"/>
      <c r="Q94" s="96"/>
      <c r="R94" s="96"/>
      <c r="S94" s="63"/>
      <c r="T94" s="9"/>
      <c r="U94" s="9"/>
      <c r="V94" s="9"/>
    </row>
    <row r="95" spans="2:22" ht="12.75">
      <c r="B95" s="73" t="s">
        <v>169</v>
      </c>
      <c r="C95" s="74">
        <v>16178.6</v>
      </c>
      <c r="D95" s="74">
        <v>7834.6</v>
      </c>
      <c r="E95" s="74">
        <v>130818.2</v>
      </c>
      <c r="F95" s="74">
        <v>246</v>
      </c>
      <c r="G95" s="65">
        <v>155077.4</v>
      </c>
      <c r="H95" s="67">
        <v>10.432596883878631</v>
      </c>
      <c r="I95" s="67">
        <v>5.05205787561566</v>
      </c>
      <c r="J95" s="67">
        <v>84.35671477597639</v>
      </c>
      <c r="K95" s="67">
        <v>0.15863046452932536</v>
      </c>
      <c r="L95" s="67"/>
      <c r="M95" s="63"/>
      <c r="N95" s="97"/>
      <c r="O95" s="96"/>
      <c r="P95" s="96"/>
      <c r="Q95" s="96"/>
      <c r="R95" s="96"/>
      <c r="S95" s="63"/>
      <c r="T95" s="9"/>
      <c r="U95" s="9"/>
      <c r="V95" s="9"/>
    </row>
    <row r="96" spans="13:22" ht="12.75"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3:22" ht="12.75">
      <c r="M97" s="9"/>
      <c r="N97" s="9"/>
      <c r="O97" s="9"/>
      <c r="P97" s="9"/>
      <c r="Q97" s="9"/>
      <c r="R97" s="9"/>
      <c r="S97" s="9"/>
      <c r="T97" s="9"/>
      <c r="U97" s="9"/>
      <c r="V97" s="9"/>
    </row>
  </sheetData>
  <mergeCells count="1">
    <mergeCell ref="B35:L35"/>
  </mergeCells>
  <conditionalFormatting sqref="H63:H95">
    <cfRule type="cellIs" priority="2" dxfId="0" operator="greaterThan">
      <formula>49.9</formula>
    </cfRule>
  </conditionalFormatting>
  <conditionalFormatting sqref="J63:J95">
    <cfRule type="cellIs" priority="1" dxfId="0" operator="greaterThan">
      <formula>49.9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FORTI Roberta (ESTAT)</cp:lastModifiedBy>
  <dcterms:created xsi:type="dcterms:W3CDTF">2014-09-18T09:48:45Z</dcterms:created>
  <dcterms:modified xsi:type="dcterms:W3CDTF">2017-03-31T15:47:56Z</dcterms:modified>
  <cp:category/>
  <cp:version/>
  <cp:contentType/>
  <cp:contentStatus/>
</cp:coreProperties>
</file>