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Environment\10-Project_Teams\Waste\01_Production_system\Publication\SE 2021\MUNWAS\"/>
    </mc:Choice>
  </mc:AlternateContent>
  <bookViews>
    <workbookView xWindow="1860" yWindow="0" windowWidth="22515" windowHeight="8055"/>
  </bookViews>
  <sheets>
    <sheet name="Figure 1" sheetId="3" r:id="rId1"/>
    <sheet name="Table 1" sheetId="1" r:id="rId2"/>
    <sheet name="Table 2" sheetId="2" r:id="rId3"/>
    <sheet name="Figure 2" sheetId="4" r:id="rId4"/>
  </sheets>
  <definedNames>
    <definedName name="_xlnm._FilterDatabase" localSheetId="0" hidden="1">'Figure 1'!#REF!</definedName>
    <definedName name="_xlnm._FilterDatabase" localSheetId="1" hidden="1">'Table 1'!#REF!</definedName>
    <definedName name="_Ref290901605" localSheetId="3">'Figure 2'!$A$13</definedName>
    <definedName name="_xlnm.Print_Area" localSheetId="0">'Figure 1'!$A$1:$Q$42</definedName>
    <definedName name="_xlnm.Print_Area" localSheetId="3">'Figure 2'!$A$2:$AE$42</definedName>
    <definedName name="_xlnm.Print_Area" localSheetId="1">'Table 1'!#REF!</definedName>
  </definedNames>
  <calcPr calcId="162913"/>
</workbook>
</file>

<file path=xl/calcChain.xml><?xml version="1.0" encoding="utf-8"?>
<calcChain xmlns="http://schemas.openxmlformats.org/spreadsheetml/2006/main">
  <c r="H31" i="1" l="1"/>
  <c r="G28" i="1"/>
  <c r="H28" i="1" s="1"/>
  <c r="G26" i="1"/>
  <c r="H26" i="1" s="1"/>
  <c r="G20" i="1"/>
  <c r="H20" i="1" s="1"/>
  <c r="G11" i="1"/>
  <c r="H11" i="1" s="1"/>
  <c r="H12" i="1" l="1"/>
  <c r="AB5" i="2" l="1"/>
  <c r="AB8" i="2"/>
  <c r="AB7" i="2"/>
  <c r="AB6" i="2"/>
  <c r="AB4" i="2"/>
  <c r="AB13" i="2" l="1"/>
  <c r="AB11" i="2"/>
  <c r="AB12" i="2"/>
  <c r="AA7" i="4"/>
  <c r="S8" i="4"/>
  <c r="D8" i="4"/>
  <c r="T8" i="4"/>
  <c r="AA6" i="4"/>
  <c r="K8" i="4"/>
  <c r="L8" i="4"/>
  <c r="E8" i="4"/>
  <c r="M8" i="4"/>
  <c r="U8" i="4"/>
  <c r="AA5" i="4"/>
  <c r="AB10" i="2"/>
  <c r="F8" i="4"/>
  <c r="N8" i="4"/>
  <c r="V8" i="4"/>
  <c r="AA4" i="4"/>
  <c r="G8" i="4"/>
  <c r="O8" i="4"/>
  <c r="W8" i="4"/>
  <c r="J8" i="4"/>
  <c r="R8" i="4"/>
  <c r="Z8" i="4"/>
  <c r="P8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C8" i="4"/>
  <c r="H8" i="4"/>
  <c r="I8" i="4"/>
  <c r="Q8" i="4"/>
  <c r="X8" i="4"/>
  <c r="Y8" i="4"/>
  <c r="B6" i="4"/>
  <c r="B5" i="4"/>
  <c r="AA8" i="4" l="1"/>
  <c r="AB14" i="2"/>
  <c r="B7" i="4"/>
  <c r="B8" i="4" l="1"/>
  <c r="B4" i="4"/>
</calcChain>
</file>

<file path=xl/sharedStrings.xml><?xml version="1.0" encoding="utf-8"?>
<sst xmlns="http://schemas.openxmlformats.org/spreadsheetml/2006/main" count="141" uniqueCount="77">
  <si>
    <t>:</t>
  </si>
  <si>
    <t>2013</t>
  </si>
  <si>
    <t>1995</t>
  </si>
  <si>
    <t>Switzerland</t>
  </si>
  <si>
    <t>Norway</t>
  </si>
  <si>
    <t>Sweden</t>
  </si>
  <si>
    <t>Finland</t>
  </si>
  <si>
    <t>Slovakia</t>
  </si>
  <si>
    <t>Slovenia</t>
  </si>
  <si>
    <t>Poland</t>
  </si>
  <si>
    <t>Netherlands</t>
  </si>
  <si>
    <t>Malta</t>
  </si>
  <si>
    <t>Hungary</t>
  </si>
  <si>
    <t>Luxembourg</t>
  </si>
  <si>
    <t>Latvia</t>
  </si>
  <si>
    <t>Cyprus</t>
  </si>
  <si>
    <t>Croatia</t>
  </si>
  <si>
    <t>France</t>
  </si>
  <si>
    <t>Spain</t>
  </si>
  <si>
    <t>Germany</t>
  </si>
  <si>
    <t>Denmark</t>
  </si>
  <si>
    <t>Belgium</t>
  </si>
  <si>
    <t>million tonnes</t>
  </si>
  <si>
    <t>Landfill</t>
  </si>
  <si>
    <t>Incineration</t>
  </si>
  <si>
    <t>Composting</t>
  </si>
  <si>
    <t>Other</t>
  </si>
  <si>
    <t>kg per capita</t>
  </si>
  <si>
    <t>GEO/TIME</t>
  </si>
  <si>
    <t>Czechia</t>
  </si>
  <si>
    <r>
      <t>Source:</t>
    </r>
    <r>
      <rPr>
        <sz val="9"/>
        <rFont val="Arial"/>
        <family val="2"/>
      </rPr>
      <t xml:space="preserve"> Eurostat (online data code: env_wasmun)</t>
    </r>
  </si>
  <si>
    <t>(kg per capita)</t>
  </si>
  <si>
    <t>Material Recycling</t>
  </si>
  <si>
    <t>Note: data presented in italic are estimated.</t>
  </si>
  <si>
    <t>(¹) Estimated.</t>
  </si>
  <si>
    <t>Note: estimated by Eurostat.</t>
  </si>
  <si>
    <t>Change
2019/1995 (%)</t>
  </si>
  <si>
    <t>(³) This designation is without prejudice to positions on status, and is in line with UNSCR 1244/1999 and the ICJ Opinion on the Kosovo Declaration of Independence</t>
  </si>
  <si>
    <t xml:space="preserve">Bosnia and Herzegovina (¹) </t>
  </si>
  <si>
    <t>Iceland (²)</t>
  </si>
  <si>
    <r>
      <t>Bulgaria  (</t>
    </r>
    <r>
      <rPr>
        <b/>
        <sz val="9"/>
        <rFont val="Arial"/>
        <family val="2"/>
      </rPr>
      <t>³</t>
    </r>
    <r>
      <rPr>
        <sz val="9"/>
        <rFont val="Arial"/>
        <family val="2"/>
      </rPr>
      <t>)</t>
    </r>
  </si>
  <si>
    <t>Italy  (²)</t>
  </si>
  <si>
    <t>Greece  (²)</t>
  </si>
  <si>
    <t>Austria  (²)</t>
  </si>
  <si>
    <t>Iceland  (³)</t>
  </si>
  <si>
    <t xml:space="preserve">United Kingdom (³) </t>
  </si>
  <si>
    <t>Figure 1: Municipal waste generated, 2005 and 2020</t>
  </si>
  <si>
    <t>(²) 2018 data.</t>
  </si>
  <si>
    <t>(¹) 2019 data.</t>
  </si>
  <si>
    <t xml:space="preserve">Bulgaria (²) </t>
  </si>
  <si>
    <t xml:space="preserve">Greece  (¹) </t>
  </si>
  <si>
    <t xml:space="preserve">Italy  (¹) </t>
  </si>
  <si>
    <t xml:space="preserve">Austria  (¹) </t>
  </si>
  <si>
    <t xml:space="preserve">Slovenia </t>
  </si>
  <si>
    <t xml:space="preserve">Albania (¹) </t>
  </si>
  <si>
    <t xml:space="preserve">Serbia (¹) </t>
  </si>
  <si>
    <t xml:space="preserve">Turkey (¹) </t>
  </si>
  <si>
    <t>Montenegro</t>
  </si>
  <si>
    <t>North Macedonia</t>
  </si>
  <si>
    <t xml:space="preserve">Kosovo (³) </t>
  </si>
  <si>
    <t>Change 
2020/1995 (%)</t>
  </si>
  <si>
    <t xml:space="preserve">Latvia </t>
  </si>
  <si>
    <t>Note: Countries are ranked in increasing order by municipal waste generation in 2020.</t>
  </si>
  <si>
    <t xml:space="preserve">United Kingdom (²) </t>
  </si>
  <si>
    <t xml:space="preserve">Table 1: Municipal waste generated, in selected years, 1995-2020 </t>
  </si>
  <si>
    <t>EU (¹)</t>
  </si>
  <si>
    <t>EU</t>
  </si>
  <si>
    <t>Table 2: Municipal waste landfilled, incinerated, recycled and composted, EU, 1995-2020</t>
  </si>
  <si>
    <t>Figure 2: Municipal waste treatment, EU, 1995-2020</t>
  </si>
  <si>
    <t>Portugal</t>
  </si>
  <si>
    <t>Ireland  (²)</t>
  </si>
  <si>
    <t xml:space="preserve">Ireland  (¹) </t>
  </si>
  <si>
    <t>Estonia</t>
  </si>
  <si>
    <t>Lithuania</t>
  </si>
  <si>
    <t>Romania</t>
  </si>
  <si>
    <t>(³) Bulgaria, Iceland, United Kingdom 2018 data</t>
  </si>
  <si>
    <t>(²) Ireland, Italy,Greece, Austria, 2019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</si>
</sst>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,###,###"/>
    <numFmt numFmtId="165" formatCode="0.0"/>
    <numFmt numFmtId="166" formatCode="0.0%"/>
    <numFmt numFmtId="167" formatCode="#,##0.0_i"/>
    <numFmt numFmtId="168" formatCode="#,##0_i"/>
    <numFmt numFmtId="169" formatCode="#,##0.00_i"/>
    <numFmt numFmtId="170" formatCode="0.0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b/>
      <sz val="9"/>
      <color rgb="FF0070C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6" fillId="5" borderId="0" applyNumberFormat="0" applyFont="0" applyBorder="0" applyAlignment="0" applyProtection="0">
      <alignment vertical="center"/>
      <protection hidden="1"/>
    </xf>
    <xf numFmtId="9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11" fillId="0" borderId="0"/>
    <xf numFmtId="0" fontId="2" fillId="0" borderId="0"/>
    <xf numFmtId="167" fontId="3" fillId="0" borderId="0" applyFill="0" applyBorder="0" applyProtection="0">
      <alignment horizontal="right"/>
    </xf>
  </cellStyleXfs>
  <cellXfs count="141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5" xfId="8" applyFont="1" applyBorder="1"/>
    <xf numFmtId="0" fontId="3" fillId="0" borderId="5" xfId="8" applyFont="1" applyFill="1" applyBorder="1" applyAlignment="1"/>
    <xf numFmtId="0" fontId="3" fillId="0" borderId="0" xfId="8" applyFont="1" applyFill="1" applyAlignment="1"/>
    <xf numFmtId="0" fontId="4" fillId="0" borderId="0" xfId="8" applyFont="1" applyFill="1" applyBorder="1" applyAlignment="1"/>
    <xf numFmtId="0" fontId="9" fillId="0" borderId="0" xfId="9" applyFont="1" applyFill="1" applyAlignment="1"/>
    <xf numFmtId="0" fontId="4" fillId="0" borderId="0" xfId="8" applyFont="1" applyFill="1" applyAlignment="1"/>
    <xf numFmtId="0" fontId="10" fillId="0" borderId="0" xfId="8" applyFont="1" applyFill="1" applyAlignment="1"/>
    <xf numFmtId="0" fontId="3" fillId="2" borderId="1" xfId="10" applyNumberFormat="1" applyFont="1" applyFill="1" applyBorder="1" applyAlignment="1"/>
    <xf numFmtId="0" fontId="4" fillId="0" borderId="0" xfId="8" applyFont="1" applyFill="1" applyAlignment="1">
      <alignment vertical="center"/>
    </xf>
    <xf numFmtId="0" fontId="3" fillId="0" borderId="0" xfId="8" applyFont="1" applyFill="1" applyBorder="1" applyAlignment="1"/>
    <xf numFmtId="0" fontId="12" fillId="0" borderId="0" xfId="8" quotePrefix="1" applyFont="1" applyFill="1" applyBorder="1" applyAlignment="1"/>
    <xf numFmtId="0" fontId="3" fillId="0" borderId="0" xfId="8" applyFont="1" applyFill="1" applyAlignment="1">
      <alignment horizontal="right"/>
    </xf>
    <xf numFmtId="0" fontId="12" fillId="0" borderId="0" xfId="0" applyFont="1"/>
    <xf numFmtId="165" fontId="3" fillId="0" borderId="0" xfId="0" applyNumberFormat="1" applyFont="1"/>
    <xf numFmtId="3" fontId="13" fillId="0" borderId="0" xfId="0" applyNumberFormat="1" applyFont="1"/>
    <xf numFmtId="0" fontId="13" fillId="0" borderId="0" xfId="0" applyFont="1"/>
    <xf numFmtId="1" fontId="3" fillId="0" borderId="4" xfId="0" applyNumberFormat="1" applyFont="1" applyBorder="1"/>
    <xf numFmtId="0" fontId="3" fillId="0" borderId="4" xfId="0" applyFont="1" applyBorder="1"/>
    <xf numFmtId="0" fontId="3" fillId="0" borderId="0" xfId="0" applyFont="1" applyBorder="1"/>
    <xf numFmtId="3" fontId="3" fillId="0" borderId="0" xfId="0" applyNumberFormat="1" applyFont="1" applyFill="1" applyBorder="1" applyAlignment="1"/>
    <xf numFmtId="3" fontId="3" fillId="0" borderId="0" xfId="0" applyNumberFormat="1" applyFont="1"/>
    <xf numFmtId="0" fontId="10" fillId="0" borderId="0" xfId="0" applyFont="1" applyFill="1" applyAlignment="1"/>
    <xf numFmtId="3" fontId="3" fillId="0" borderId="0" xfId="0" applyNumberFormat="1" applyFont="1" applyFill="1" applyAlignment="1"/>
    <xf numFmtId="9" fontId="3" fillId="0" borderId="0" xfId="7" applyFont="1" applyFill="1" applyAlignment="1"/>
    <xf numFmtId="3" fontId="3" fillId="0" borderId="0" xfId="8" applyNumberFormat="1" applyFont="1" applyFill="1" applyAlignment="1"/>
    <xf numFmtId="3" fontId="3" fillId="0" borderId="0" xfId="0" applyNumberFormat="1" applyFont="1" applyBorder="1"/>
    <xf numFmtId="0" fontId="3" fillId="2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0" fontId="4" fillId="0" borderId="0" xfId="11" applyFont="1" applyFill="1" applyBorder="1" applyAlignment="1">
      <alignment vertical="center"/>
    </xf>
    <xf numFmtId="3" fontId="4" fillId="7" borderId="7" xfId="1" applyNumberFormat="1" applyFont="1" applyFill="1" applyBorder="1" applyAlignment="1">
      <alignment horizontal="center"/>
    </xf>
    <xf numFmtId="165" fontId="3" fillId="0" borderId="0" xfId="0" applyNumberFormat="1" applyFont="1" applyFill="1" applyAlignment="1"/>
    <xf numFmtId="1" fontId="3" fillId="0" borderId="0" xfId="0" applyNumberFormat="1" applyFont="1"/>
    <xf numFmtId="0" fontId="3" fillId="2" borderId="1" xfId="1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3" fillId="3" borderId="11" xfId="1" applyFont="1" applyFill="1" applyBorder="1" applyAlignment="1">
      <alignment horizontal="right" vertical="center"/>
    </xf>
    <xf numFmtId="3" fontId="3" fillId="3" borderId="11" xfId="1" applyNumberFormat="1" applyFont="1" applyFill="1" applyBorder="1" applyAlignment="1">
      <alignment horizontal="right" vertical="center"/>
    </xf>
    <xf numFmtId="3" fontId="3" fillId="4" borderId="11" xfId="1" applyNumberFormat="1" applyFont="1" applyFill="1" applyBorder="1" applyAlignment="1">
      <alignment horizontal="right" vertical="center"/>
    </xf>
    <xf numFmtId="0" fontId="13" fillId="0" borderId="0" xfId="0" applyFont="1" applyFill="1" applyAlignment="1"/>
    <xf numFmtId="0" fontId="13" fillId="0" borderId="0" xfId="0" applyFont="1" applyAlignment="1"/>
    <xf numFmtId="0" fontId="12" fillId="0" borderId="0" xfId="8" applyFont="1" applyFill="1" applyAlignment="1"/>
    <xf numFmtId="166" fontId="14" fillId="0" borderId="0" xfId="7" applyNumberFormat="1" applyFont="1" applyFill="1" applyAlignment="1"/>
    <xf numFmtId="0" fontId="12" fillId="0" borderId="0" xfId="0" applyFont="1" applyFill="1"/>
    <xf numFmtId="3" fontId="12" fillId="0" borderId="0" xfId="0" applyNumberFormat="1" applyFont="1" applyFill="1"/>
    <xf numFmtId="165" fontId="3" fillId="0" borderId="0" xfId="8" applyNumberFormat="1" applyFont="1" applyFill="1" applyAlignment="1"/>
    <xf numFmtId="2" fontId="3" fillId="0" borderId="0" xfId="0" applyNumberFormat="1" applyFont="1" applyFill="1" applyAlignment="1"/>
    <xf numFmtId="165" fontId="12" fillId="0" borderId="0" xfId="7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/>
    <xf numFmtId="169" fontId="3" fillId="0" borderId="0" xfId="7" applyNumberFormat="1" applyFont="1"/>
    <xf numFmtId="1" fontId="3" fillId="0" borderId="0" xfId="0" applyNumberFormat="1" applyFont="1" applyBorder="1"/>
    <xf numFmtId="1" fontId="4" fillId="7" borderId="7" xfId="1" applyNumberFormat="1" applyFont="1" applyFill="1" applyBorder="1" applyAlignment="1">
      <alignment horizontal="center" vertical="center"/>
    </xf>
    <xf numFmtId="1" fontId="4" fillId="7" borderId="7" xfId="1" quotePrefix="1" applyNumberFormat="1" applyFont="1" applyFill="1" applyBorder="1" applyAlignment="1">
      <alignment horizontal="center" vertical="center"/>
    </xf>
    <xf numFmtId="3" fontId="3" fillId="4" borderId="8" xfId="1" applyNumberFormat="1" applyFont="1" applyFill="1" applyBorder="1" applyAlignment="1">
      <alignment horizontal="right" vertical="center"/>
    </xf>
    <xf numFmtId="3" fontId="3" fillId="4" borderId="7" xfId="1" applyNumberFormat="1" applyFont="1" applyFill="1" applyBorder="1" applyAlignment="1">
      <alignment horizontal="right" vertical="center"/>
    </xf>
    <xf numFmtId="3" fontId="3" fillId="4" borderId="10" xfId="1" applyNumberFormat="1" applyFont="1" applyFill="1" applyBorder="1" applyAlignment="1">
      <alignment horizontal="right" vertical="center"/>
    </xf>
    <xf numFmtId="3" fontId="3" fillId="4" borderId="14" xfId="1" applyNumberFormat="1" applyFont="1" applyFill="1" applyBorder="1" applyAlignment="1">
      <alignment horizontal="right" vertical="center"/>
    </xf>
    <xf numFmtId="3" fontId="3" fillId="4" borderId="12" xfId="1" applyNumberFormat="1" applyFont="1" applyFill="1" applyBorder="1" applyAlignment="1">
      <alignment horizontal="right" vertical="center"/>
    </xf>
    <xf numFmtId="3" fontId="3" fillId="3" borderId="13" xfId="1" applyNumberFormat="1" applyFont="1" applyFill="1" applyBorder="1" applyAlignment="1">
      <alignment horizontal="right" vertical="center"/>
    </xf>
    <xf numFmtId="0" fontId="3" fillId="3" borderId="6" xfId="1" applyFont="1" applyFill="1" applyBorder="1" applyAlignment="1">
      <alignment horizontal="right" vertical="center"/>
    </xf>
    <xf numFmtId="3" fontId="3" fillId="4" borderId="6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164" fontId="4" fillId="6" borderId="8" xfId="1" applyNumberFormat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horizontal="right" vertical="center"/>
    </xf>
    <xf numFmtId="165" fontId="3" fillId="0" borderId="17" xfId="7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3" fontId="4" fillId="3" borderId="11" xfId="1" applyNumberFormat="1" applyFont="1" applyFill="1" applyBorder="1" applyAlignment="1">
      <alignment horizontal="left"/>
    </xf>
    <xf numFmtId="164" fontId="4" fillId="3" borderId="6" xfId="1" applyNumberFormat="1" applyFont="1" applyFill="1" applyBorder="1" applyAlignment="1">
      <alignment horizontal="left"/>
    </xf>
    <xf numFmtId="3" fontId="4" fillId="3" borderId="8" xfId="1" applyNumberFormat="1" applyFont="1" applyFill="1" applyBorder="1" applyAlignment="1">
      <alignment horizontal="left"/>
    </xf>
    <xf numFmtId="3" fontId="4" fillId="3" borderId="2" xfId="1" applyNumberFormat="1" applyFont="1" applyFill="1" applyBorder="1" applyAlignment="1">
      <alignment horizontal="left"/>
    </xf>
    <xf numFmtId="3" fontId="4" fillId="3" borderId="13" xfId="1" applyNumberFormat="1" applyFont="1" applyFill="1" applyBorder="1" applyAlignment="1">
      <alignment horizontal="left"/>
    </xf>
    <xf numFmtId="3" fontId="4" fillId="3" borderId="11" xfId="1" applyNumberFormat="1" applyFont="1" applyFill="1" applyBorder="1" applyAlignment="1">
      <alignment horizontal="left" wrapText="1"/>
    </xf>
    <xf numFmtId="3" fontId="4" fillId="3" borderId="10" xfId="1" applyNumberFormat="1" applyFont="1" applyFill="1" applyBorder="1" applyAlignment="1">
      <alignment horizontal="left"/>
    </xf>
    <xf numFmtId="3" fontId="4" fillId="3" borderId="9" xfId="1" applyNumberFormat="1" applyFont="1" applyFill="1" applyBorder="1" applyAlignment="1">
      <alignment horizontal="left"/>
    </xf>
    <xf numFmtId="167" fontId="4" fillId="7" borderId="7" xfId="12" applyFont="1" applyFill="1" applyBorder="1" applyAlignment="1">
      <alignment horizontal="center" vertical="center"/>
    </xf>
    <xf numFmtId="167" fontId="4" fillId="6" borderId="15" xfId="12" applyFont="1" applyFill="1" applyBorder="1" applyAlignment="1"/>
    <xf numFmtId="1" fontId="4" fillId="7" borderId="7" xfId="12" quotePrefix="1" applyNumberFormat="1" applyFont="1" applyFill="1" applyBorder="1" applyAlignment="1">
      <alignment horizontal="center" vertical="center"/>
    </xf>
    <xf numFmtId="1" fontId="4" fillId="7" borderId="7" xfId="12" applyNumberFormat="1" applyFont="1" applyFill="1" applyBorder="1" applyAlignment="1">
      <alignment horizontal="center" vertical="center"/>
    </xf>
    <xf numFmtId="167" fontId="4" fillId="7" borderId="16" xfId="12" applyFont="1" applyFill="1" applyBorder="1" applyAlignment="1">
      <alignment horizontal="center" vertical="center" wrapText="1"/>
    </xf>
    <xf numFmtId="168" fontId="4" fillId="6" borderId="15" xfId="12" applyNumberFormat="1" applyFont="1" applyFill="1" applyBorder="1" applyAlignment="1">
      <alignment horizontal="left"/>
    </xf>
    <xf numFmtId="0" fontId="15" fillId="0" borderId="0" xfId="8" applyFont="1" applyAlignment="1">
      <alignment horizontal="left"/>
    </xf>
    <xf numFmtId="0" fontId="3" fillId="0" borderId="0" xfId="8" applyFont="1" applyFill="1" applyAlignment="1">
      <alignment horizontal="left"/>
    </xf>
    <xf numFmtId="1" fontId="13" fillId="6" borderId="7" xfId="1" applyNumberFormat="1" applyFont="1" applyFill="1" applyBorder="1" applyAlignment="1">
      <alignment horizontal="right" vertical="center"/>
    </xf>
    <xf numFmtId="165" fontId="13" fillId="6" borderId="17" xfId="1" applyNumberFormat="1" applyFont="1" applyFill="1" applyBorder="1" applyAlignment="1">
      <alignment horizontal="right" vertical="center"/>
    </xf>
    <xf numFmtId="3" fontId="13" fillId="4" borderId="1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168" fontId="3" fillId="0" borderId="0" xfId="12" applyNumberFormat="1" applyFont="1" applyBorder="1" applyAlignment="1">
      <alignment horizontal="left"/>
    </xf>
    <xf numFmtId="168" fontId="4" fillId="3" borderId="13" xfId="12" applyNumberFormat="1" applyFont="1" applyFill="1" applyBorder="1" applyAlignment="1">
      <alignment horizontal="left"/>
    </xf>
    <xf numFmtId="168" fontId="4" fillId="4" borderId="11" xfId="12" applyNumberFormat="1" applyFont="1" applyFill="1" applyBorder="1" applyAlignment="1">
      <alignment horizontal="left"/>
    </xf>
    <xf numFmtId="168" fontId="4" fillId="0" borderId="10" xfId="12" applyNumberFormat="1" applyFont="1" applyBorder="1" applyAlignment="1">
      <alignment horizontal="left"/>
    </xf>
    <xf numFmtId="168" fontId="4" fillId="0" borderId="13" xfId="12" applyNumberFormat="1" applyFont="1" applyBorder="1" applyAlignment="1">
      <alignment horizontal="left"/>
    </xf>
    <xf numFmtId="168" fontId="4" fillId="0" borderId="9" xfId="12" applyNumberFormat="1" applyFont="1" applyBorder="1" applyAlignment="1">
      <alignment horizontal="left"/>
    </xf>
    <xf numFmtId="168" fontId="13" fillId="3" borderId="13" xfId="12" applyNumberFormat="1" applyFont="1" applyFill="1" applyBorder="1">
      <alignment horizontal="right"/>
    </xf>
    <xf numFmtId="168" fontId="13" fillId="3" borderId="18" xfId="12" applyNumberFormat="1" applyFont="1" applyFill="1" applyBorder="1">
      <alignment horizontal="right"/>
    </xf>
    <xf numFmtId="168" fontId="13" fillId="4" borderId="11" xfId="12" applyNumberFormat="1" applyFont="1" applyFill="1" applyBorder="1">
      <alignment horizontal="right"/>
    </xf>
    <xf numFmtId="168" fontId="13" fillId="4" borderId="10" xfId="12" applyNumberFormat="1" applyFont="1" applyFill="1" applyBorder="1">
      <alignment horizontal="right"/>
    </xf>
    <xf numFmtId="166" fontId="3" fillId="0" borderId="0" xfId="7" applyNumberFormat="1" applyFont="1"/>
    <xf numFmtId="0" fontId="0" fillId="0" borderId="0" xfId="8" applyFont="1" applyFill="1" applyBorder="1" applyAlignment="1">
      <alignment horizontal="left"/>
    </xf>
    <xf numFmtId="49" fontId="4" fillId="7" borderId="16" xfId="1" applyNumberFormat="1" applyFont="1" applyFill="1" applyBorder="1" applyAlignment="1">
      <alignment horizontal="center" vertical="justify" wrapText="1"/>
    </xf>
    <xf numFmtId="3" fontId="3" fillId="4" borderId="4" xfId="1" applyNumberFormat="1" applyFont="1" applyFill="1" applyBorder="1" applyAlignment="1">
      <alignment horizontal="right" vertical="center"/>
    </xf>
    <xf numFmtId="4" fontId="12" fillId="0" borderId="0" xfId="0" applyNumberFormat="1" applyFont="1" applyFill="1"/>
    <xf numFmtId="168" fontId="3" fillId="0" borderId="0" xfId="0" applyNumberFormat="1" applyFont="1"/>
    <xf numFmtId="168" fontId="13" fillId="0" borderId="0" xfId="0" applyNumberFormat="1" applyFont="1" applyAlignment="1">
      <alignment horizontal="left"/>
    </xf>
    <xf numFmtId="165" fontId="4" fillId="0" borderId="0" xfId="8" applyNumberFormat="1" applyFont="1" applyFill="1" applyAlignment="1"/>
    <xf numFmtId="3" fontId="3" fillId="4" borderId="0" xfId="1" applyNumberFormat="1" applyFont="1" applyFill="1" applyBorder="1" applyAlignment="1">
      <alignment horizontal="right" vertical="center"/>
    </xf>
    <xf numFmtId="3" fontId="4" fillId="3" borderId="3" xfId="1" applyNumberFormat="1" applyFont="1" applyFill="1" applyBorder="1" applyAlignment="1">
      <alignment horizontal="left"/>
    </xf>
    <xf numFmtId="3" fontId="4" fillId="3" borderId="20" xfId="1" applyNumberFormat="1" applyFont="1" applyFill="1" applyBorder="1" applyAlignment="1">
      <alignment horizontal="left"/>
    </xf>
    <xf numFmtId="3" fontId="3" fillId="4" borderId="13" xfId="1" applyNumberFormat="1" applyFont="1" applyFill="1" applyBorder="1" applyAlignment="1">
      <alignment horizontal="right" vertical="center"/>
    </xf>
    <xf numFmtId="3" fontId="4" fillId="3" borderId="21" xfId="1" applyNumberFormat="1" applyFont="1" applyFill="1" applyBorder="1" applyAlignment="1">
      <alignment horizontal="left"/>
    </xf>
    <xf numFmtId="3" fontId="3" fillId="3" borderId="0" xfId="1" applyNumberFormat="1" applyFont="1" applyFill="1" applyBorder="1" applyAlignment="1">
      <alignment horizontal="right" vertical="center"/>
    </xf>
    <xf numFmtId="0" fontId="3" fillId="3" borderId="13" xfId="1" applyFont="1" applyFill="1" applyBorder="1" applyAlignment="1">
      <alignment horizontal="right" vertical="center"/>
    </xf>
    <xf numFmtId="3" fontId="3" fillId="3" borderId="12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165" fontId="3" fillId="4" borderId="11" xfId="1" applyNumberFormat="1" applyFont="1" applyFill="1" applyBorder="1" applyAlignment="1">
      <alignment horizontal="right" vertical="center"/>
    </xf>
    <xf numFmtId="165" fontId="3" fillId="4" borderId="10" xfId="1" applyNumberFormat="1" applyFont="1" applyFill="1" applyBorder="1" applyAlignment="1">
      <alignment horizontal="right" vertical="center"/>
    </xf>
    <xf numFmtId="165" fontId="3" fillId="4" borderId="14" xfId="1" applyNumberFormat="1" applyFont="1" applyFill="1" applyBorder="1" applyAlignment="1">
      <alignment horizontal="right" vertical="center"/>
    </xf>
    <xf numFmtId="165" fontId="3" fillId="4" borderId="12" xfId="1" applyNumberFormat="1" applyFont="1" applyFill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5" fontId="3" fillId="3" borderId="13" xfId="1" applyNumberFormat="1" applyFont="1" applyFill="1" applyBorder="1" applyAlignment="1">
      <alignment horizontal="right" vertical="center"/>
    </xf>
    <xf numFmtId="165" fontId="3" fillId="3" borderId="11" xfId="1" applyNumberFormat="1" applyFont="1" applyFill="1" applyBorder="1" applyAlignment="1">
      <alignment horizontal="right" vertical="center"/>
    </xf>
    <xf numFmtId="165" fontId="3" fillId="3" borderId="12" xfId="1" applyNumberFormat="1" applyFont="1" applyFill="1" applyBorder="1" applyAlignment="1">
      <alignment horizontal="right" vertical="center"/>
    </xf>
    <xf numFmtId="170" fontId="3" fillId="0" borderId="0" xfId="0" applyNumberFormat="1" applyFont="1" applyBorder="1"/>
    <xf numFmtId="168" fontId="13" fillId="4" borderId="12" xfId="12" applyNumberFormat="1" applyFont="1" applyFill="1" applyBorder="1">
      <alignment horizontal="right"/>
    </xf>
    <xf numFmtId="168" fontId="13" fillId="3" borderId="22" xfId="12" applyNumberFormat="1" applyFont="1" applyFill="1" applyBorder="1">
      <alignment horizontal="right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/>
    </xf>
    <xf numFmtId="0" fontId="0" fillId="0" borderId="19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167" fontId="4" fillId="6" borderId="15" xfId="12" applyFont="1" applyFill="1" applyBorder="1" applyAlignment="1">
      <alignment horizontal="center" vertical="center"/>
    </xf>
    <xf numFmtId="168" fontId="4" fillId="6" borderId="15" xfId="1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168" fontId="3" fillId="0" borderId="0" xfId="12" applyNumberFormat="1" applyFont="1" applyBorder="1" applyAlignment="1">
      <alignment horizontal="left"/>
    </xf>
  </cellXfs>
  <cellStyles count="13">
    <cellStyle name="Hyperlink" xfId="9" builtinId="8"/>
    <cellStyle name="Normal" xfId="0" builtinId="0"/>
    <cellStyle name="Normal 2" xfId="1"/>
    <cellStyle name="Normal 3" xfId="2"/>
    <cellStyle name="Normal 3 2" xfId="10"/>
    <cellStyle name="Normal 4" xfId="3"/>
    <cellStyle name="Normal 5" xfId="8"/>
    <cellStyle name="normální_List1" xfId="4"/>
    <cellStyle name="NumberCellStyle" xfId="12"/>
    <cellStyle name="Percent" xfId="7" builtinId="5"/>
    <cellStyle name="Standard 3" xfId="11"/>
    <cellStyle name="Standard 4" xfId="5"/>
    <cellStyle name="Table_LHS" xfId="6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Municipal waste generated, 2005 and 2020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5.3333333333333332E-3"/>
          <c:y val="8.058104644958005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436115485564306E-2"/>
          <c:y val="0.1173769219689947"/>
          <c:w val="0.90277417322834641"/>
          <c:h val="0.46083316995050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1'!$A$3:$A$37</c:f>
              <c:strCache>
                <c:ptCount val="35"/>
                <c:pt idx="0">
                  <c:v>EU (¹)</c:v>
                </c:pt>
                <c:pt idx="2">
                  <c:v>Romania</c:v>
                </c:pt>
                <c:pt idx="3">
                  <c:v>Poland</c:v>
                </c:pt>
                <c:pt idx="4">
                  <c:v>Hungary</c:v>
                </c:pt>
                <c:pt idx="5">
                  <c:v>Estonia</c:v>
                </c:pt>
                <c:pt idx="6">
                  <c:v>Belgium</c:v>
                </c:pt>
                <c:pt idx="7">
                  <c:v>Croatia</c:v>
                </c:pt>
                <c:pt idx="8">
                  <c:v>Sweden</c:v>
                </c:pt>
                <c:pt idx="9">
                  <c:v>Slovakia</c:v>
                </c:pt>
                <c:pt idx="10">
                  <c:v>Bulgaria  (³)</c:v>
                </c:pt>
                <c:pt idx="11">
                  <c:v>Spain</c:v>
                </c:pt>
                <c:pt idx="12">
                  <c:v>Lithuania</c:v>
                </c:pt>
                <c:pt idx="13">
                  <c:v>Latvia </c:v>
                </c:pt>
                <c:pt idx="14">
                  <c:v>Slovenia</c:v>
                </c:pt>
                <c:pt idx="15">
                  <c:v>Italy  (²)</c:v>
                </c:pt>
                <c:pt idx="16">
                  <c:v>Czechia</c:v>
                </c:pt>
                <c:pt idx="17">
                  <c:v>Portugal</c:v>
                </c:pt>
                <c:pt idx="18">
                  <c:v>Greece  (²)</c:v>
                </c:pt>
                <c:pt idx="19">
                  <c:v>Netherlands</c:v>
                </c:pt>
                <c:pt idx="20">
                  <c:v>France</c:v>
                </c:pt>
                <c:pt idx="21">
                  <c:v>Austria  (²)</c:v>
                </c:pt>
                <c:pt idx="22">
                  <c:v>Finland</c:v>
                </c:pt>
                <c:pt idx="23">
                  <c:v>Cyprus</c:v>
                </c:pt>
                <c:pt idx="24">
                  <c:v>Ireland  (²)</c:v>
                </c:pt>
                <c:pt idx="25">
                  <c:v>Germany</c:v>
                </c:pt>
                <c:pt idx="26">
                  <c:v>Malta</c:v>
                </c:pt>
                <c:pt idx="27">
                  <c:v>Luxembourg</c:v>
                </c:pt>
                <c:pt idx="28">
                  <c:v>Denmark</c:v>
                </c:pt>
                <c:pt idx="30">
                  <c:v>Iceland  (³)</c:v>
                </c:pt>
                <c:pt idx="31">
                  <c:v>Switzerland</c:v>
                </c:pt>
                <c:pt idx="32">
                  <c:v>Norway</c:v>
                </c:pt>
                <c:pt idx="34">
                  <c:v>United Kingdom (³) </c:v>
                </c:pt>
              </c:strCache>
            </c:strRef>
          </c:cat>
          <c:val>
            <c:numRef>
              <c:f>'Figure 1'!$B$3:$B$37</c:f>
              <c:numCache>
                <c:formatCode>#,##0</c:formatCode>
                <c:ptCount val="35"/>
                <c:pt idx="0">
                  <c:v>506.24468624539099</c:v>
                </c:pt>
                <c:pt idx="2">
                  <c:v>383.35979166671501</c:v>
                </c:pt>
                <c:pt idx="3">
                  <c:v>318.84863388858599</c:v>
                </c:pt>
                <c:pt idx="4">
                  <c:v>460.58987425975698</c:v>
                </c:pt>
                <c:pt idx="5">
                  <c:v>433.42252403535599</c:v>
                </c:pt>
                <c:pt idx="6">
                  <c:v>482.161720482769</c:v>
                </c:pt>
                <c:pt idx="7">
                  <c:v>336.15250132547101</c:v>
                </c:pt>
                <c:pt idx="8">
                  <c:v>478.508837406689</c:v>
                </c:pt>
                <c:pt idx="9">
                  <c:v>273.184947830807</c:v>
                </c:pt>
                <c:pt idx="10">
                  <c:v>587.80734542442497</c:v>
                </c:pt>
                <c:pt idx="11">
                  <c:v>588.34235463622201</c:v>
                </c:pt>
                <c:pt idx="12">
                  <c:v>387.46701306956601</c:v>
                </c:pt>
                <c:pt idx="13">
                  <c:v>319.81432902194399</c:v>
                </c:pt>
                <c:pt idx="14">
                  <c:v>494.24786325640798</c:v>
                </c:pt>
                <c:pt idx="15">
                  <c:v>546.28742253424195</c:v>
                </c:pt>
                <c:pt idx="16">
                  <c:v>289.28973787255097</c:v>
                </c:pt>
                <c:pt idx="17">
                  <c:v>451.77862639753198</c:v>
                </c:pt>
                <c:pt idx="18">
                  <c:v>441.69120860658001</c:v>
                </c:pt>
                <c:pt idx="19">
                  <c:v>598.59552785598498</c:v>
                </c:pt>
                <c:pt idx="20">
                  <c:v>529.30693299068105</c:v>
                </c:pt>
                <c:pt idx="21">
                  <c:v>575.08487354319095</c:v>
                </c:pt>
                <c:pt idx="22">
                  <c:v>477.65042805164001</c:v>
                </c:pt>
                <c:pt idx="23">
                  <c:v>687.72172123378505</c:v>
                </c:pt>
                <c:pt idx="24">
                  <c:v>730.95261103955499</c:v>
                </c:pt>
                <c:pt idx="25">
                  <c:v>564.51226249651597</c:v>
                </c:pt>
                <c:pt idx="26">
                  <c:v>625.43888206540305</c:v>
                </c:pt>
                <c:pt idx="27">
                  <c:v>672.37368808017902</c:v>
                </c:pt>
                <c:pt idx="28">
                  <c:v>736.23951735163303</c:v>
                </c:pt>
                <c:pt idx="30">
                  <c:v>516</c:v>
                </c:pt>
                <c:pt idx="31">
                  <c:v>664.236064656792</c:v>
                </c:pt>
                <c:pt idx="32">
                  <c:v>425.67080462813101</c:v>
                </c:pt>
                <c:pt idx="34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6-420C-BDA1-5D70D50AF227}"/>
            </c:ext>
          </c:extLst>
        </c:ser>
        <c:ser>
          <c:idx val="2"/>
          <c:order val="1"/>
          <c:tx>
            <c:strRef>
              <c:f>'Figure 1'!$C$2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1'!$A$3:$A$37</c:f>
              <c:strCache>
                <c:ptCount val="35"/>
                <c:pt idx="0">
                  <c:v>EU (¹)</c:v>
                </c:pt>
                <c:pt idx="2">
                  <c:v>Romania</c:v>
                </c:pt>
                <c:pt idx="3">
                  <c:v>Poland</c:v>
                </c:pt>
                <c:pt idx="4">
                  <c:v>Hungary</c:v>
                </c:pt>
                <c:pt idx="5">
                  <c:v>Estonia</c:v>
                </c:pt>
                <c:pt idx="6">
                  <c:v>Belgium</c:v>
                </c:pt>
                <c:pt idx="7">
                  <c:v>Croatia</c:v>
                </c:pt>
                <c:pt idx="8">
                  <c:v>Sweden</c:v>
                </c:pt>
                <c:pt idx="9">
                  <c:v>Slovakia</c:v>
                </c:pt>
                <c:pt idx="10">
                  <c:v>Bulgaria  (³)</c:v>
                </c:pt>
                <c:pt idx="11">
                  <c:v>Spain</c:v>
                </c:pt>
                <c:pt idx="12">
                  <c:v>Lithuania</c:v>
                </c:pt>
                <c:pt idx="13">
                  <c:v>Latvia </c:v>
                </c:pt>
                <c:pt idx="14">
                  <c:v>Slovenia</c:v>
                </c:pt>
                <c:pt idx="15">
                  <c:v>Italy  (²)</c:v>
                </c:pt>
                <c:pt idx="16">
                  <c:v>Czechia</c:v>
                </c:pt>
                <c:pt idx="17">
                  <c:v>Portugal</c:v>
                </c:pt>
                <c:pt idx="18">
                  <c:v>Greece  (²)</c:v>
                </c:pt>
                <c:pt idx="19">
                  <c:v>Netherlands</c:v>
                </c:pt>
                <c:pt idx="20">
                  <c:v>France</c:v>
                </c:pt>
                <c:pt idx="21">
                  <c:v>Austria  (²)</c:v>
                </c:pt>
                <c:pt idx="22">
                  <c:v>Finland</c:v>
                </c:pt>
                <c:pt idx="23">
                  <c:v>Cyprus</c:v>
                </c:pt>
                <c:pt idx="24">
                  <c:v>Ireland  (²)</c:v>
                </c:pt>
                <c:pt idx="25">
                  <c:v>Germany</c:v>
                </c:pt>
                <c:pt idx="26">
                  <c:v>Malta</c:v>
                </c:pt>
                <c:pt idx="27">
                  <c:v>Luxembourg</c:v>
                </c:pt>
                <c:pt idx="28">
                  <c:v>Denmark</c:v>
                </c:pt>
                <c:pt idx="30">
                  <c:v>Iceland  (³)</c:v>
                </c:pt>
                <c:pt idx="31">
                  <c:v>Switzerland</c:v>
                </c:pt>
                <c:pt idx="32">
                  <c:v>Norway</c:v>
                </c:pt>
                <c:pt idx="34">
                  <c:v>United Kingdom (³) </c:v>
                </c:pt>
              </c:strCache>
            </c:strRef>
          </c:cat>
          <c:val>
            <c:numRef>
              <c:f>'Figure 1'!$C$3:$C$37</c:f>
              <c:numCache>
                <c:formatCode>#,##0</c:formatCode>
                <c:ptCount val="35"/>
                <c:pt idx="0">
                  <c:v>504.65481752701299</c:v>
                </c:pt>
                <c:pt idx="2">
                  <c:v>287.35300000000001</c:v>
                </c:pt>
                <c:pt idx="3">
                  <c:v>346.10078373954798</c:v>
                </c:pt>
                <c:pt idx="4">
                  <c:v>363.62326360345799</c:v>
                </c:pt>
                <c:pt idx="5">
                  <c:v>383.23099999999999</c:v>
                </c:pt>
                <c:pt idx="6">
                  <c:v>415.77976326031302</c:v>
                </c:pt>
                <c:pt idx="7">
                  <c:v>418.29929384324203</c:v>
                </c:pt>
                <c:pt idx="8">
                  <c:v>430.75597467972398</c:v>
                </c:pt>
                <c:pt idx="9">
                  <c:v>433.35715273629199</c:v>
                </c:pt>
                <c:pt idx="10">
                  <c:v>444.18709795118701</c:v>
                </c:pt>
                <c:pt idx="11">
                  <c:v>454.559443861094</c:v>
                </c:pt>
                <c:pt idx="12">
                  <c:v>483</c:v>
                </c:pt>
                <c:pt idx="13">
                  <c:v>478</c:v>
                </c:pt>
                <c:pt idx="14">
                  <c:v>487.094152022027</c:v>
                </c:pt>
                <c:pt idx="15">
                  <c:v>505.01663368995298</c:v>
                </c:pt>
                <c:pt idx="16">
                  <c:v>506.52891613442603</c:v>
                </c:pt>
                <c:pt idx="17">
                  <c:v>512.90109245523001</c:v>
                </c:pt>
                <c:pt idx="18">
                  <c:v>524.568910251018</c:v>
                </c:pt>
                <c:pt idx="19">
                  <c:v>534.93105524180805</c:v>
                </c:pt>
                <c:pt idx="20">
                  <c:v>536.56358509720701</c:v>
                </c:pt>
                <c:pt idx="21">
                  <c:v>585.43900635918601</c:v>
                </c:pt>
                <c:pt idx="22">
                  <c:v>596.09935215260998</c:v>
                </c:pt>
                <c:pt idx="23">
                  <c:v>608.56161120172999</c:v>
                </c:pt>
                <c:pt idx="24">
                  <c:v>625</c:v>
                </c:pt>
                <c:pt idx="25">
                  <c:v>632.11170485936805</c:v>
                </c:pt>
                <c:pt idx="26">
                  <c:v>643.37756630676904</c:v>
                </c:pt>
                <c:pt idx="27">
                  <c:v>789.57708456756495</c:v>
                </c:pt>
                <c:pt idx="28">
                  <c:v>844.82752340259697</c:v>
                </c:pt>
                <c:pt idx="30">
                  <c:v>702</c:v>
                </c:pt>
                <c:pt idx="31">
                  <c:v>705.83650135742596</c:v>
                </c:pt>
                <c:pt idx="32">
                  <c:v>725.90633844380704</c:v>
                </c:pt>
                <c:pt idx="3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6-420C-BDA1-5D70D50AF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416558936"/>
        <c:axId val="416559720"/>
      </c:barChart>
      <c:catAx>
        <c:axId val="416558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16559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6559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6558936"/>
        <c:crosses val="autoZero"/>
        <c:crossBetween val="between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3796925920202268"/>
          <c:y val="0.76654875708603853"/>
          <c:w val="0.12406141732283464"/>
          <c:h val="3.88318159351240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Municipal waste treatment, EU, 1995-2020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5.3333333333333332E-3"/>
          <c:y val="8.96542680814392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772073490813639E-2"/>
          <c:y val="0.12231171765400192"/>
          <c:w val="0.92542782152230973"/>
          <c:h val="0.6647735144349548"/>
        </c:manualLayout>
      </c:layout>
      <c:areaChart>
        <c:grouping val="stacked"/>
        <c:varyColors val="0"/>
        <c:ser>
          <c:idx val="2"/>
          <c:order val="0"/>
          <c:tx>
            <c:strRef>
              <c:f>'Figure 2'!$A$6</c:f>
              <c:strCache>
                <c:ptCount val="1"/>
                <c:pt idx="0">
                  <c:v>Material Recycling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'Figure 2'!$B$3:$AA$3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'Figure 2'!$B$6:$AA$6</c:f>
              <c:numCache>
                <c:formatCode>#,##0</c:formatCode>
                <c:ptCount val="26"/>
                <c:pt idx="0">
                  <c:v>54.432970630038703</c:v>
                </c:pt>
                <c:pt idx="1">
                  <c:v>62.027204675101103</c:v>
                </c:pt>
                <c:pt idx="2">
                  <c:v>69.409141219879302</c:v>
                </c:pt>
                <c:pt idx="3">
                  <c:v>75.1211917116471</c:v>
                </c:pt>
                <c:pt idx="4">
                  <c:v>85.355961678289205</c:v>
                </c:pt>
                <c:pt idx="5">
                  <c:v>87.469732193756101</c:v>
                </c:pt>
                <c:pt idx="6">
                  <c:v>92.195388384010798</c:v>
                </c:pt>
                <c:pt idx="7">
                  <c:v>99.818092185043</c:v>
                </c:pt>
                <c:pt idx="8">
                  <c:v>99.827382302102805</c:v>
                </c:pt>
                <c:pt idx="9">
                  <c:v>100.203064257446</c:v>
                </c:pt>
                <c:pt idx="10">
                  <c:v>105.479719182129</c:v>
                </c:pt>
                <c:pt idx="11">
                  <c:v>108.670585424923</c:v>
                </c:pt>
                <c:pt idx="12">
                  <c:v>118.625233410224</c:v>
                </c:pt>
                <c:pt idx="13">
                  <c:v>120.072090710523</c:v>
                </c:pt>
                <c:pt idx="14">
                  <c:v>123.25938276037</c:v>
                </c:pt>
                <c:pt idx="15">
                  <c:v>125.44761048849099</c:v>
                </c:pt>
                <c:pt idx="16">
                  <c:v>128.31072415177499</c:v>
                </c:pt>
                <c:pt idx="17">
                  <c:v>130.45555436719201</c:v>
                </c:pt>
                <c:pt idx="18">
                  <c:v>127.718619527968</c:v>
                </c:pt>
                <c:pt idx="19">
                  <c:v>133.99202010809699</c:v>
                </c:pt>
                <c:pt idx="20">
                  <c:v>141.088017267336</c:v>
                </c:pt>
                <c:pt idx="21">
                  <c:v>145.73082912457201</c:v>
                </c:pt>
                <c:pt idx="22">
                  <c:v>147.95924633042799</c:v>
                </c:pt>
                <c:pt idx="23">
                  <c:v>149.36693927887401</c:v>
                </c:pt>
                <c:pt idx="24">
                  <c:v>151.232096613598</c:v>
                </c:pt>
                <c:pt idx="25">
                  <c:v>150.71454330876301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A-468E-8C6B-6E3F53060BEF}"/>
            </c:ext>
          </c:extLst>
        </c:ser>
        <c:ser>
          <c:idx val="0"/>
          <c:order val="1"/>
          <c:tx>
            <c:strRef>
              <c:f>'Figure 2'!$A$4</c:f>
              <c:strCache>
                <c:ptCount val="1"/>
                <c:pt idx="0">
                  <c:v>Landfill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numRef>
              <c:f>'Figure 2'!$B$3:$AA$3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'Figure 2'!$B$4:$AA$4</c:f>
              <c:numCache>
                <c:formatCode>#,##0</c:formatCode>
                <c:ptCount val="26"/>
                <c:pt idx="0">
                  <c:v>286.19734816052397</c:v>
                </c:pt>
                <c:pt idx="1">
                  <c:v>275.63205367875997</c:v>
                </c:pt>
                <c:pt idx="2">
                  <c:v>275.95975795860801</c:v>
                </c:pt>
                <c:pt idx="3">
                  <c:v>266.08003362159002</c:v>
                </c:pt>
                <c:pt idx="4">
                  <c:v>262.64087641182999</c:v>
                </c:pt>
                <c:pt idx="5">
                  <c:v>261.96698100779702</c:v>
                </c:pt>
                <c:pt idx="6">
                  <c:v>249.99205956141401</c:v>
                </c:pt>
                <c:pt idx="7">
                  <c:v>241.30912018197699</c:v>
                </c:pt>
                <c:pt idx="8">
                  <c:v>228.77854213614401</c:v>
                </c:pt>
                <c:pt idx="9">
                  <c:v>214.55114123748899</c:v>
                </c:pt>
                <c:pt idx="10">
                  <c:v>201.865353425753</c:v>
                </c:pt>
                <c:pt idx="11">
                  <c:v>201.59559998032199</c:v>
                </c:pt>
                <c:pt idx="12">
                  <c:v>199.21281748608101</c:v>
                </c:pt>
                <c:pt idx="13">
                  <c:v>189.973828784083</c:v>
                </c:pt>
                <c:pt idx="14">
                  <c:v>185.60001129132999</c:v>
                </c:pt>
                <c:pt idx="15">
                  <c:v>178.24832431299399</c:v>
                </c:pt>
                <c:pt idx="16">
                  <c:v>167.19927822277401</c:v>
                </c:pt>
                <c:pt idx="17">
                  <c:v>152.91470723462899</c:v>
                </c:pt>
                <c:pt idx="18">
                  <c:v>142.313510666306</c:v>
                </c:pt>
                <c:pt idx="19">
                  <c:v>133.56896003957601</c:v>
                </c:pt>
                <c:pt idx="20">
                  <c:v>127.248084992936</c:v>
                </c:pt>
                <c:pt idx="21">
                  <c:v>121.20179355494901</c:v>
                </c:pt>
                <c:pt idx="22">
                  <c:v>119.828868630332</c:v>
                </c:pt>
                <c:pt idx="23">
                  <c:v>119.18706863873</c:v>
                </c:pt>
                <c:pt idx="24">
                  <c:v>120.655778275659</c:v>
                </c:pt>
                <c:pt idx="25">
                  <c:v>115.34832159775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A-468E-8C6B-6E3F53060BEF}"/>
            </c:ext>
          </c:extLst>
        </c:ser>
        <c:ser>
          <c:idx val="1"/>
          <c:order val="2"/>
          <c:tx>
            <c:strRef>
              <c:f>'Figure 2'!$A$5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'Figure 2'!$B$3:$AA$3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'Figure 2'!$B$5:$AA$5</c:f>
              <c:numCache>
                <c:formatCode>#,##0</c:formatCode>
                <c:ptCount val="26"/>
                <c:pt idx="0">
                  <c:v>69.646286878636502</c:v>
                </c:pt>
                <c:pt idx="1">
                  <c:v>71.350193283965993</c:v>
                </c:pt>
                <c:pt idx="2">
                  <c:v>77.438523880060501</c:v>
                </c:pt>
                <c:pt idx="3">
                  <c:v>77.665538490439502</c:v>
                </c:pt>
                <c:pt idx="4">
                  <c:v>79.003718445463406</c:v>
                </c:pt>
                <c:pt idx="5">
                  <c:v>84.127277242450702</c:v>
                </c:pt>
                <c:pt idx="6">
                  <c:v>86.501330260813006</c:v>
                </c:pt>
                <c:pt idx="7">
                  <c:v>89.540237482628996</c:v>
                </c:pt>
                <c:pt idx="8">
                  <c:v>89.520780160639902</c:v>
                </c:pt>
                <c:pt idx="9">
                  <c:v>95.335069226223894</c:v>
                </c:pt>
                <c:pt idx="10">
                  <c:v>102.575812711423</c:v>
                </c:pt>
                <c:pt idx="11">
                  <c:v>110.872362932215</c:v>
                </c:pt>
                <c:pt idx="12">
                  <c:v>111.793043051046</c:v>
                </c:pt>
                <c:pt idx="13">
                  <c:v>115.845878697736</c:v>
                </c:pt>
                <c:pt idx="14">
                  <c:v>117.43037166701301</c:v>
                </c:pt>
                <c:pt idx="15">
                  <c:v>120.638285889825</c:v>
                </c:pt>
                <c:pt idx="16">
                  <c:v>125.441708910644</c:v>
                </c:pt>
                <c:pt idx="17">
                  <c:v>122.193077919478</c:v>
                </c:pt>
                <c:pt idx="18">
                  <c:v>126.53535106155699</c:v>
                </c:pt>
                <c:pt idx="19">
                  <c:v>127.565931197029</c:v>
                </c:pt>
                <c:pt idx="20">
                  <c:v>128.30266050927099</c:v>
                </c:pt>
                <c:pt idx="21">
                  <c:v>130.56855581706299</c:v>
                </c:pt>
                <c:pt idx="22">
                  <c:v>133.0772011464</c:v>
                </c:pt>
                <c:pt idx="23">
                  <c:v>132.18776239202899</c:v>
                </c:pt>
                <c:pt idx="24">
                  <c:v>131.83085609412601</c:v>
                </c:pt>
                <c:pt idx="25">
                  <c:v>137.26895445967901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A-468E-8C6B-6E3F53060BEF}"/>
            </c:ext>
          </c:extLst>
        </c:ser>
        <c:ser>
          <c:idx val="3"/>
          <c:order val="3"/>
          <c:tx>
            <c:strRef>
              <c:f>'Figure 2'!$A$7</c:f>
              <c:strCache>
                <c:ptCount val="1"/>
                <c:pt idx="0">
                  <c:v>Composting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'Figure 2'!$B$3:$AA$3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'Figure 2'!$B$7:$AA$7</c:f>
              <c:numCache>
                <c:formatCode>#,##0</c:formatCode>
                <c:ptCount val="26"/>
                <c:pt idx="0">
                  <c:v>33.290804275009599</c:v>
                </c:pt>
                <c:pt idx="1">
                  <c:v>37.850126442011302</c:v>
                </c:pt>
                <c:pt idx="2">
                  <c:v>40.937281222234297</c:v>
                </c:pt>
                <c:pt idx="3">
                  <c:v>42.0267961503707</c:v>
                </c:pt>
                <c:pt idx="4">
                  <c:v>44.727398245467498</c:v>
                </c:pt>
                <c:pt idx="5">
                  <c:v>52.820230977096699</c:v>
                </c:pt>
                <c:pt idx="6">
                  <c:v>53.897236213031498</c:v>
                </c:pt>
                <c:pt idx="7">
                  <c:v>56.846710847637603</c:v>
                </c:pt>
                <c:pt idx="8">
                  <c:v>56.570763452308597</c:v>
                </c:pt>
                <c:pt idx="9">
                  <c:v>58.925982526186601</c:v>
                </c:pt>
                <c:pt idx="10">
                  <c:v>59.070079891798201</c:v>
                </c:pt>
                <c:pt idx="11">
                  <c:v>61.399466765772502</c:v>
                </c:pt>
                <c:pt idx="12">
                  <c:v>63.612104661574101</c:v>
                </c:pt>
                <c:pt idx="13">
                  <c:v>69.153028094238394</c:v>
                </c:pt>
                <c:pt idx="14">
                  <c:v>67.017106559058107</c:v>
                </c:pt>
                <c:pt idx="15">
                  <c:v>65.723730422378395</c:v>
                </c:pt>
                <c:pt idx="16">
                  <c:v>65.795739435434896</c:v>
                </c:pt>
                <c:pt idx="17">
                  <c:v>68.801368185766805</c:v>
                </c:pt>
                <c:pt idx="18">
                  <c:v>70.972179567367604</c:v>
                </c:pt>
                <c:pt idx="19">
                  <c:v>73.432534709397203</c:v>
                </c:pt>
                <c:pt idx="20">
                  <c:v>74.559067529512703</c:v>
                </c:pt>
                <c:pt idx="21">
                  <c:v>81.859778598461205</c:v>
                </c:pt>
                <c:pt idx="22">
                  <c:v>84.644116744837206</c:v>
                </c:pt>
                <c:pt idx="23">
                  <c:v>84.727649875666799</c:v>
                </c:pt>
                <c:pt idx="24">
                  <c:v>89.586913152650396</c:v>
                </c:pt>
                <c:pt idx="25">
                  <c:v>90.3002011904955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A-468E-8C6B-6E3F53060BEF}"/>
            </c:ext>
          </c:extLst>
        </c:ser>
        <c:ser>
          <c:idx val="4"/>
          <c:order val="4"/>
          <c:tx>
            <c:strRef>
              <c:f>'Figure 2'!$A$8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numRef>
              <c:f>'Figure 2'!$B$3:$AA$3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'Figure 2'!$B$8:$AA$8</c:f>
              <c:numCache>
                <c:formatCode>0</c:formatCode>
                <c:ptCount val="26"/>
                <c:pt idx="0">
                  <c:v>23.054683820306252</c:v>
                </c:pt>
                <c:pt idx="1">
                  <c:v>31.289148213239685</c:v>
                </c:pt>
                <c:pt idx="2">
                  <c:v>27.716898492896917</c:v>
                </c:pt>
                <c:pt idx="3">
                  <c:v>26.583174144687689</c:v>
                </c:pt>
                <c:pt idx="4">
                  <c:v>28.001552171787921</c:v>
                </c:pt>
                <c:pt idx="5">
                  <c:v>26.692270931697522</c:v>
                </c:pt>
                <c:pt idx="6">
                  <c:v>26.901755734811672</c:v>
                </c:pt>
                <c:pt idx="7">
                  <c:v>27.254033261415429</c:v>
                </c:pt>
                <c:pt idx="8">
                  <c:v>27.695690587168713</c:v>
                </c:pt>
                <c:pt idx="9">
                  <c:v>30.742166598373558</c:v>
                </c:pt>
                <c:pt idx="10">
                  <c:v>37.253721034287878</c:v>
                </c:pt>
                <c:pt idx="11">
                  <c:v>30.447374295336544</c:v>
                </c:pt>
                <c:pt idx="12">
                  <c:v>24.180091852392877</c:v>
                </c:pt>
                <c:pt idx="13">
                  <c:v>22.677747282616622</c:v>
                </c:pt>
                <c:pt idx="14">
                  <c:v>16.52444289953587</c:v>
                </c:pt>
                <c:pt idx="15">
                  <c:v>13.316674818858701</c:v>
                </c:pt>
                <c:pt idx="16">
                  <c:v>12.591859153142138</c:v>
                </c:pt>
                <c:pt idx="17">
                  <c:v>13.210187263051182</c:v>
                </c:pt>
                <c:pt idx="18">
                  <c:v>10.981822975738396</c:v>
                </c:pt>
                <c:pt idx="19">
                  <c:v>9.3866719814697603</c:v>
                </c:pt>
                <c:pt idx="20">
                  <c:v>9.1997206225543096</c:v>
                </c:pt>
                <c:pt idx="21">
                  <c:v>10.404494306304798</c:v>
                </c:pt>
                <c:pt idx="22">
                  <c:v>10.052150061972839</c:v>
                </c:pt>
                <c:pt idx="23">
                  <c:v>10.756792999535207</c:v>
                </c:pt>
                <c:pt idx="24">
                  <c:v>7.8450666786836223</c:v>
                </c:pt>
                <c:pt idx="25">
                  <c:v>11.022796970325487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A-468E-8C6B-6E3F5306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16280"/>
        <c:axId val="550016672"/>
      </c:areaChart>
      <c:catAx>
        <c:axId val="55001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5001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0016672"/>
        <c:scaling>
          <c:orientation val="minMax"/>
          <c:max val="5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50016280"/>
        <c:crosses val="autoZero"/>
        <c:crossBetween val="midCat"/>
        <c:majorUnit val="5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9727475065616801"/>
          <c:y val="0.88018801276549696"/>
          <c:w val="0.6054504986876641"/>
          <c:h val="4.32041800067099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11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371476</xdr:colOff>
      <xdr:row>3</xdr:row>
      <xdr:rowOff>38103</xdr:rowOff>
    </xdr:from>
    <xdr:to>
      <xdr:col>17</xdr:col>
      <xdr:colOff>276224</xdr:colOff>
      <xdr:row>45</xdr:row>
      <xdr:rowOff>19050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0.01832</cdr:x>
      <cdr:y>0.80644</cdr:y>
    </cdr:from>
    <cdr:ext cx="8022610" cy="113941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61946" y="5223283"/>
          <a:ext cx="8022610" cy="11394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in increasing order by municipal waste generation in 2020.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latin typeface="Arial" panose="020B0604020202020204" pitchFamily="34" charset="0"/>
            </a:rPr>
            <a:t>(¹) Estimated. 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effectLst/>
              <a:latin typeface="Arial" panose="020B0604020202020204" pitchFamily="34" charset="0"/>
            </a:rPr>
            <a:t>(</a:t>
          </a:r>
          <a:r>
            <a:rPr lang="en-GB" sz="1200" baseline="30000">
              <a:effectLst/>
              <a:latin typeface="Arial" panose="020B0604020202020204" pitchFamily="34" charset="0"/>
            </a:rPr>
            <a:t>2</a:t>
          </a:r>
          <a:r>
            <a:rPr lang="en-GB" sz="1200">
              <a:effectLst/>
              <a:latin typeface="Arial" panose="020B0604020202020204" pitchFamily="34" charset="0"/>
            </a:rPr>
            <a:t>) </a:t>
          </a:r>
          <a:r>
            <a:rPr lang="en-GB" sz="1400">
              <a:effectLst/>
              <a:latin typeface="+mn-lt"/>
              <a:ea typeface="+mn-ea"/>
              <a:cs typeface="+mn-cs"/>
            </a:rPr>
            <a:t>Ireland</a:t>
          </a:r>
          <a:r>
            <a:rPr lang="en-GB" sz="1400" baseline="0">
              <a:effectLst/>
              <a:latin typeface="+mn-lt"/>
              <a:ea typeface="+mn-ea"/>
              <a:cs typeface="+mn-cs"/>
            </a:rPr>
            <a:t>, </a:t>
          </a:r>
          <a:r>
            <a:rPr lang="en-GB" sz="1200" baseline="0">
              <a:effectLst/>
              <a:latin typeface="Arial" panose="020B0604020202020204" pitchFamily="34" charset="0"/>
            </a:rPr>
            <a:t>Italy, Greece, Austria, 2019 data.</a:t>
          </a:r>
          <a:endParaRPr lang="en-GB" sz="1200">
            <a:effectLst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</a:t>
          </a:r>
          <a:r>
            <a:rPr lang="en-GB" sz="1200" baseline="30000">
              <a:latin typeface="Arial" panose="020B0604020202020204" pitchFamily="34" charset="0"/>
            </a:rPr>
            <a:t>3</a:t>
          </a:r>
          <a:r>
            <a:rPr lang="en-GB" sz="1200">
              <a:latin typeface="Arial" panose="020B0604020202020204" pitchFamily="34" charset="0"/>
            </a:rPr>
            <a:t>) Bulgaria, </a:t>
          </a:r>
          <a:r>
            <a:rPr lang="en-GB" sz="1200" baseline="0">
              <a:latin typeface="Arial" panose="020B0604020202020204" pitchFamily="34" charset="0"/>
              <a:ea typeface="+mn-ea"/>
              <a:cs typeface="+mn-cs"/>
            </a:rPr>
            <a:t>Iceland, </a:t>
          </a:r>
          <a:r>
            <a:rPr lang="en-GB" sz="1200">
              <a:latin typeface="Arial" panose="020B0604020202020204" pitchFamily="34" charset="0"/>
            </a:rPr>
            <a:t>United</a:t>
          </a:r>
          <a:r>
            <a:rPr lang="en-GB" sz="1200" baseline="0">
              <a:latin typeface="Arial" panose="020B0604020202020204" pitchFamily="34" charset="0"/>
            </a:rPr>
            <a:t> Kingdom</a:t>
          </a:r>
          <a:r>
            <a:rPr lang="en-GB" sz="1200">
              <a:latin typeface="Arial" panose="020B0604020202020204" pitchFamily="34" charset="0"/>
            </a:rPr>
            <a:t> 2018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env_wasmun)</a:t>
          </a:r>
        </a:p>
      </cdr:txBody>
    </cdr:sp>
  </cdr:absSizeAnchor>
  <cdr:absSizeAnchor xmlns:cdr="http://schemas.openxmlformats.org/drawingml/2006/chartDrawing">
    <cdr:from>
      <cdr:x>0.83933</cdr:x>
      <cdr:y>0.93371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862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14</xdr:row>
      <xdr:rowOff>76201</xdr:rowOff>
    </xdr:from>
    <xdr:to>
      <xdr:col>20</xdr:col>
      <xdr:colOff>371475</xdr:colOff>
      <xdr:row>51</xdr:row>
      <xdr:rowOff>75037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0.91443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181335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estimated by Eurostat.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env_wasmun)</a:t>
          </a:r>
        </a:p>
      </cdr:txBody>
    </cdr:sp>
  </cdr:absSizeAnchor>
  <cdr:absSizeAnchor xmlns:cdr="http://schemas.openxmlformats.org/drawingml/2006/chartDrawing">
    <cdr:from>
      <cdr:x>0.83933</cdr:x>
      <cdr:y>0.92624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4829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5"/>
  <sheetViews>
    <sheetView showGridLines="0" tabSelected="1" zoomScaleNormal="100" zoomScaleSheetLayoutView="70" zoomScalePageLayoutView="55" workbookViewId="0">
      <selection activeCell="E29" sqref="E29"/>
    </sheetView>
  </sheetViews>
  <sheetFormatPr defaultColWidth="11.42578125" defaultRowHeight="12" x14ac:dyDescent="0.2"/>
  <cols>
    <col min="1" max="1" width="21.140625" style="9" customWidth="1"/>
    <col min="2" max="2" width="10.140625" style="18" customWidth="1"/>
    <col min="3" max="3" width="12.28515625" style="18" customWidth="1"/>
    <col min="4" max="4" width="9" style="18" customWidth="1"/>
    <col min="5" max="5" width="8.7109375" style="9" customWidth="1"/>
    <col min="6" max="6" width="8.140625" style="9" customWidth="1"/>
    <col min="7" max="7" width="9.28515625" style="9" customWidth="1"/>
    <col min="8" max="8" width="13.28515625" style="9" customWidth="1"/>
    <col min="9" max="9" width="20" style="9" customWidth="1"/>
    <col min="10" max="16384" width="11.42578125" style="9"/>
  </cols>
  <sheetData>
    <row r="1" spans="1:9" s="12" customFormat="1" ht="12.75" thickBot="1" x14ac:dyDescent="0.25">
      <c r="A1" s="46"/>
      <c r="B1" s="7"/>
      <c r="C1" s="8"/>
      <c r="D1" s="9"/>
      <c r="E1" s="9"/>
      <c r="F1" s="10"/>
      <c r="G1" s="11"/>
      <c r="I1" s="13"/>
    </row>
    <row r="2" spans="1:9" s="15" customFormat="1" ht="15.75" x14ac:dyDescent="0.25">
      <c r="A2" s="14" t="s">
        <v>28</v>
      </c>
      <c r="B2" s="14">
        <v>2005</v>
      </c>
      <c r="C2" s="39">
        <v>2020</v>
      </c>
      <c r="D2" s="9"/>
      <c r="E2" s="9"/>
      <c r="F2" s="87" t="s">
        <v>46</v>
      </c>
    </row>
    <row r="3" spans="1:9" ht="12.75" x14ac:dyDescent="0.2">
      <c r="A3" s="33" t="s">
        <v>65</v>
      </c>
      <c r="B3" s="34">
        <v>506.24468624539099</v>
      </c>
      <c r="C3" s="34">
        <v>504.65481752701299</v>
      </c>
      <c r="D3" s="9"/>
      <c r="F3" s="105" t="s">
        <v>31</v>
      </c>
    </row>
    <row r="4" spans="1:9" x14ac:dyDescent="0.2">
      <c r="A4" s="33"/>
      <c r="B4" s="34"/>
      <c r="C4" s="40"/>
      <c r="D4" s="9"/>
      <c r="F4" s="16"/>
    </row>
    <row r="5" spans="1:9" x14ac:dyDescent="0.2">
      <c r="A5" s="33" t="s">
        <v>74</v>
      </c>
      <c r="B5" s="34">
        <v>383.35979166671501</v>
      </c>
      <c r="C5" s="34">
        <v>287.35300000000001</v>
      </c>
      <c r="D5" s="50"/>
      <c r="F5" s="17"/>
    </row>
    <row r="6" spans="1:9" x14ac:dyDescent="0.2">
      <c r="A6" s="33" t="s">
        <v>9</v>
      </c>
      <c r="B6" s="34">
        <v>318.84863388858599</v>
      </c>
      <c r="C6" s="34">
        <v>346.10078373954798</v>
      </c>
      <c r="D6" s="50"/>
      <c r="F6" s="17"/>
    </row>
    <row r="7" spans="1:9" x14ac:dyDescent="0.2">
      <c r="A7" s="33" t="s">
        <v>12</v>
      </c>
      <c r="B7" s="34">
        <v>460.58987425975698</v>
      </c>
      <c r="C7" s="34">
        <v>363.62326360345799</v>
      </c>
      <c r="D7" s="50"/>
      <c r="F7" s="16"/>
    </row>
    <row r="8" spans="1:9" x14ac:dyDescent="0.2">
      <c r="A8" s="33" t="s">
        <v>72</v>
      </c>
      <c r="B8" s="34">
        <v>433.42252403535599</v>
      </c>
      <c r="C8" s="34">
        <v>383.23099999999999</v>
      </c>
      <c r="D8" s="50"/>
      <c r="F8" s="16"/>
    </row>
    <row r="9" spans="1:9" x14ac:dyDescent="0.2">
      <c r="A9" s="33" t="s">
        <v>21</v>
      </c>
      <c r="B9" s="34">
        <v>482.161720482769</v>
      </c>
      <c r="C9" s="34">
        <v>415.77976326031302</v>
      </c>
      <c r="D9" s="50"/>
      <c r="F9" s="16"/>
    </row>
    <row r="10" spans="1:9" x14ac:dyDescent="0.2">
      <c r="A10" s="33" t="s">
        <v>16</v>
      </c>
      <c r="B10" s="34">
        <v>336.15250132547101</v>
      </c>
      <c r="C10" s="34">
        <v>418.29929384324203</v>
      </c>
      <c r="D10" s="50"/>
      <c r="F10" s="16"/>
    </row>
    <row r="11" spans="1:9" x14ac:dyDescent="0.2">
      <c r="A11" s="33" t="s">
        <v>5</v>
      </c>
      <c r="B11" s="34">
        <v>478.508837406689</v>
      </c>
      <c r="C11" s="34">
        <v>430.75597467972398</v>
      </c>
      <c r="D11" s="50"/>
      <c r="F11" s="16"/>
    </row>
    <row r="12" spans="1:9" x14ac:dyDescent="0.2">
      <c r="A12" s="33" t="s">
        <v>7</v>
      </c>
      <c r="B12" s="34">
        <v>273.184947830807</v>
      </c>
      <c r="C12" s="34">
        <v>433.35715273629199</v>
      </c>
      <c r="D12" s="50"/>
      <c r="F12" s="16"/>
    </row>
    <row r="13" spans="1:9" x14ac:dyDescent="0.2">
      <c r="A13" s="33" t="s">
        <v>40</v>
      </c>
      <c r="B13" s="34">
        <v>587.80734542442497</v>
      </c>
      <c r="C13" s="34">
        <v>444.18709795118701</v>
      </c>
      <c r="D13" s="30"/>
      <c r="F13" s="16"/>
    </row>
    <row r="14" spans="1:9" x14ac:dyDescent="0.2">
      <c r="A14" s="33" t="s">
        <v>18</v>
      </c>
      <c r="B14" s="34">
        <v>588.34235463622201</v>
      </c>
      <c r="C14" s="34">
        <v>454.559443861094</v>
      </c>
      <c r="D14" s="50"/>
      <c r="F14" s="16"/>
    </row>
    <row r="15" spans="1:9" x14ac:dyDescent="0.2">
      <c r="A15" s="33" t="s">
        <v>73</v>
      </c>
      <c r="B15" s="34">
        <v>387.46701306956601</v>
      </c>
      <c r="C15" s="34">
        <v>483</v>
      </c>
      <c r="D15" s="50"/>
    </row>
    <row r="16" spans="1:9" x14ac:dyDescent="0.2">
      <c r="A16" s="33" t="s">
        <v>61</v>
      </c>
      <c r="B16" s="34">
        <v>319.81432902194399</v>
      </c>
      <c r="C16" s="34">
        <v>478</v>
      </c>
      <c r="D16" s="50"/>
      <c r="F16" s="16"/>
    </row>
    <row r="17" spans="1:6" x14ac:dyDescent="0.2">
      <c r="A17" s="33" t="s">
        <v>8</v>
      </c>
      <c r="B17" s="34">
        <v>494.24786325640798</v>
      </c>
      <c r="C17" s="34">
        <v>487.094152022027</v>
      </c>
      <c r="D17" s="50"/>
      <c r="F17" s="16"/>
    </row>
    <row r="18" spans="1:6" x14ac:dyDescent="0.2">
      <c r="A18" s="33" t="s">
        <v>41</v>
      </c>
      <c r="B18" s="34">
        <v>546.28742253424195</v>
      </c>
      <c r="C18" s="34">
        <v>505.01663368995298</v>
      </c>
      <c r="D18" s="50"/>
      <c r="F18" s="16"/>
    </row>
    <row r="19" spans="1:6" x14ac:dyDescent="0.2">
      <c r="A19" s="33" t="s">
        <v>29</v>
      </c>
      <c r="B19" s="34">
        <v>289.28973787255097</v>
      </c>
      <c r="C19" s="34">
        <v>506.52891613442603</v>
      </c>
      <c r="D19" s="50"/>
      <c r="F19" s="16"/>
    </row>
    <row r="20" spans="1:6" x14ac:dyDescent="0.2">
      <c r="A20" s="33" t="s">
        <v>69</v>
      </c>
      <c r="B20" s="34">
        <v>451.77862639753198</v>
      </c>
      <c r="C20" s="34">
        <v>512.90109245523001</v>
      </c>
      <c r="D20" s="50"/>
      <c r="F20" s="16"/>
    </row>
    <row r="21" spans="1:6" x14ac:dyDescent="0.2">
      <c r="A21" s="33" t="s">
        <v>42</v>
      </c>
      <c r="B21" s="34">
        <v>441.69120860658001</v>
      </c>
      <c r="C21" s="34">
        <v>524.568910251018</v>
      </c>
      <c r="D21" s="50"/>
      <c r="F21" s="16"/>
    </row>
    <row r="22" spans="1:6" x14ac:dyDescent="0.2">
      <c r="A22" s="33" t="s">
        <v>10</v>
      </c>
      <c r="B22" s="34">
        <v>598.59552785598498</v>
      </c>
      <c r="C22" s="34">
        <v>534.93105524180805</v>
      </c>
      <c r="D22" s="50"/>
      <c r="F22" s="16"/>
    </row>
    <row r="23" spans="1:6" x14ac:dyDescent="0.2">
      <c r="A23" s="33" t="s">
        <v>17</v>
      </c>
      <c r="B23" s="34">
        <v>529.30693299068105</v>
      </c>
      <c r="C23" s="34">
        <v>536.56358509720701</v>
      </c>
      <c r="D23" s="50"/>
      <c r="F23" s="16"/>
    </row>
    <row r="24" spans="1:6" x14ac:dyDescent="0.2">
      <c r="A24" s="33" t="s">
        <v>43</v>
      </c>
      <c r="B24" s="34">
        <v>575.08487354319095</v>
      </c>
      <c r="C24" s="34">
        <v>585.43900635918601</v>
      </c>
      <c r="D24" s="111"/>
      <c r="F24" s="16"/>
    </row>
    <row r="25" spans="1:6" x14ac:dyDescent="0.2">
      <c r="A25" s="33" t="s">
        <v>6</v>
      </c>
      <c r="B25" s="34">
        <v>477.65042805164001</v>
      </c>
      <c r="C25" s="34">
        <v>596.09935215260998</v>
      </c>
      <c r="D25" s="50"/>
      <c r="F25" s="16"/>
    </row>
    <row r="26" spans="1:6" x14ac:dyDescent="0.2">
      <c r="A26" s="33" t="s">
        <v>15</v>
      </c>
      <c r="B26" s="34">
        <v>687.72172123378505</v>
      </c>
      <c r="C26" s="34">
        <v>608.56161120172999</v>
      </c>
      <c r="D26" s="50"/>
      <c r="E26" s="12"/>
      <c r="F26" s="16"/>
    </row>
    <row r="27" spans="1:6" x14ac:dyDescent="0.2">
      <c r="A27" s="33" t="s">
        <v>70</v>
      </c>
      <c r="B27" s="34">
        <v>730.95261103955499</v>
      </c>
      <c r="C27" s="34">
        <v>625</v>
      </c>
      <c r="D27" s="50"/>
      <c r="F27" s="16"/>
    </row>
    <row r="28" spans="1:6" x14ac:dyDescent="0.2">
      <c r="A28" s="33" t="s">
        <v>19</v>
      </c>
      <c r="B28" s="34">
        <v>564.51226249651597</v>
      </c>
      <c r="C28" s="34">
        <v>632.11170485936805</v>
      </c>
      <c r="D28" s="50"/>
      <c r="F28" s="16"/>
    </row>
    <row r="29" spans="1:6" x14ac:dyDescent="0.2">
      <c r="A29" s="33" t="s">
        <v>11</v>
      </c>
      <c r="B29" s="34">
        <v>625.43888206540305</v>
      </c>
      <c r="C29" s="34">
        <v>643.37756630676904</v>
      </c>
      <c r="D29" s="50"/>
    </row>
    <row r="30" spans="1:6" x14ac:dyDescent="0.2">
      <c r="A30" s="33" t="s">
        <v>13</v>
      </c>
      <c r="B30" s="34">
        <v>672.37368808017902</v>
      </c>
      <c r="C30" s="34">
        <v>789.57708456756495</v>
      </c>
      <c r="D30" s="50"/>
    </row>
    <row r="31" spans="1:6" x14ac:dyDescent="0.2">
      <c r="A31" s="33" t="s">
        <v>20</v>
      </c>
      <c r="B31" s="34">
        <v>736.23951735163303</v>
      </c>
      <c r="C31" s="34">
        <v>844.82752340259697</v>
      </c>
      <c r="D31" s="31"/>
    </row>
    <row r="32" spans="1:6" ht="15" customHeight="1" x14ac:dyDescent="0.2">
      <c r="C32" s="40"/>
      <c r="D32" s="31"/>
    </row>
    <row r="33" spans="1:9" x14ac:dyDescent="0.2">
      <c r="A33" s="33" t="s">
        <v>44</v>
      </c>
      <c r="B33" s="34">
        <v>516</v>
      </c>
      <c r="C33" s="40">
        <v>702</v>
      </c>
      <c r="D33" s="31"/>
      <c r="E33" s="16"/>
      <c r="H33" s="12"/>
      <c r="I33" s="12"/>
    </row>
    <row r="34" spans="1:9" x14ac:dyDescent="0.2">
      <c r="A34" s="33" t="s">
        <v>3</v>
      </c>
      <c r="B34" s="34">
        <v>664.236064656792</v>
      </c>
      <c r="C34" s="34">
        <v>705.83650135742596</v>
      </c>
      <c r="D34" s="31"/>
      <c r="E34" s="16"/>
      <c r="F34" s="16"/>
    </row>
    <row r="35" spans="1:9" ht="13.5" customHeight="1" x14ac:dyDescent="0.2">
      <c r="A35" s="33" t="s">
        <v>4</v>
      </c>
      <c r="B35" s="34">
        <v>425.67080462813101</v>
      </c>
      <c r="C35" s="34">
        <v>725.90633844380704</v>
      </c>
      <c r="D35" s="31"/>
      <c r="E35" s="16"/>
      <c r="F35" s="16"/>
    </row>
    <row r="36" spans="1:9" ht="13.5" customHeight="1" x14ac:dyDescent="0.2">
      <c r="A36" s="26"/>
      <c r="B36" s="26"/>
      <c r="C36" s="92"/>
      <c r="D36" s="31"/>
      <c r="E36" s="16"/>
      <c r="F36" s="16"/>
    </row>
    <row r="37" spans="1:9" ht="13.5" customHeight="1" x14ac:dyDescent="0.2">
      <c r="A37" s="33" t="s">
        <v>45</v>
      </c>
      <c r="B37" s="34">
        <v>498</v>
      </c>
      <c r="C37" s="40">
        <v>463</v>
      </c>
      <c r="D37" s="31"/>
      <c r="E37" s="16"/>
      <c r="F37" s="16"/>
    </row>
    <row r="38" spans="1:9" x14ac:dyDescent="0.2">
      <c r="A38" s="16" t="s">
        <v>62</v>
      </c>
      <c r="D38" s="16"/>
    </row>
    <row r="39" spans="1:9" x14ac:dyDescent="0.2">
      <c r="A39" s="88" t="s">
        <v>34</v>
      </c>
      <c r="D39" s="16"/>
    </row>
    <row r="40" spans="1:9" x14ac:dyDescent="0.2">
      <c r="A40" s="9" t="s">
        <v>76</v>
      </c>
      <c r="D40" s="16"/>
    </row>
    <row r="41" spans="1:9" x14ac:dyDescent="0.2">
      <c r="A41" s="88" t="s">
        <v>75</v>
      </c>
      <c r="E41" s="16"/>
      <c r="F41" s="44"/>
    </row>
    <row r="42" spans="1:9" x14ac:dyDescent="0.2">
      <c r="A42" s="44" t="s">
        <v>30</v>
      </c>
      <c r="E42" s="16"/>
      <c r="F42" s="16"/>
    </row>
    <row r="45" spans="1:9" x14ac:dyDescent="0.2">
      <c r="D45" s="9"/>
    </row>
  </sheetData>
  <sortState ref="A5:C31">
    <sortCondition ref="C5:C31"/>
  </sortState>
  <conditionalFormatting sqref="L27:L30 L7 L9:L12 L3:L4 L14 L16:L25 L32:L34">
    <cfRule type="cellIs" dxfId="0" priority="1" stopIfTrue="1" operator="notEqual">
      <formula>0</formula>
    </cfRule>
  </conditionalFormatting>
  <printOptions gridLines="1"/>
  <pageMargins left="0.78740157499999996" right="0.78740157499999996" top="0.984251969" bottom="0.984251969" header="0.4921259845" footer="0.4921259845"/>
  <pageSetup paperSize="9" scale="72" orientation="landscape" r:id="rId1"/>
  <headerFooter alignWithMargins="0">
    <oddHeader>&amp;C&amp;A</oddHeader>
    <oddFooter>&amp;R&amp;D</oddFooter>
  </headerFooter>
  <rowBreaks count="2" manualBreakCount="2">
    <brk id="1" max="16383" man="1"/>
    <brk id="18" max="16" man="1"/>
  </rowBreaks>
  <colBreaks count="2" manualBreakCount="2">
    <brk id="10" max="39" man="1"/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X65"/>
  <sheetViews>
    <sheetView showGridLines="0" topLeftCell="A10" zoomScaleNormal="100" zoomScaleSheetLayoutView="70" zoomScalePageLayoutView="55" workbookViewId="0">
      <selection activeCell="G26" sqref="G26"/>
    </sheetView>
  </sheetViews>
  <sheetFormatPr defaultColWidth="11.42578125" defaultRowHeight="12" x14ac:dyDescent="0.2"/>
  <cols>
    <col min="1" max="1" width="21.5703125" style="1" customWidth="1"/>
    <col min="2" max="4" width="11.42578125" style="2" customWidth="1"/>
    <col min="5" max="8" width="11.42578125" style="1" customWidth="1"/>
    <col min="9" max="24" width="9.7109375" style="1" customWidth="1"/>
    <col min="25" max="16384" width="11.42578125" style="1"/>
  </cols>
  <sheetData>
    <row r="2" spans="1:15" ht="15.75" x14ac:dyDescent="0.25">
      <c r="A2" s="134" t="s">
        <v>64</v>
      </c>
      <c r="B2" s="134"/>
      <c r="C2" s="134"/>
      <c r="D2" s="134"/>
      <c r="E2" s="134"/>
      <c r="F2" s="134"/>
      <c r="G2" s="134"/>
      <c r="H2" s="134"/>
    </row>
    <row r="3" spans="1:15" ht="14.25" customHeight="1" x14ac:dyDescent="0.2">
      <c r="A3" s="135" t="s">
        <v>31</v>
      </c>
      <c r="B3" s="135"/>
      <c r="C3" s="135"/>
      <c r="D3" s="135"/>
      <c r="E3" s="135"/>
      <c r="F3" s="135"/>
      <c r="G3" s="135"/>
      <c r="H3" s="135"/>
    </row>
    <row r="4" spans="1:15" s="3" customFormat="1" ht="36.75" customHeight="1" x14ac:dyDescent="0.2">
      <c r="A4" s="36"/>
      <c r="B4" s="57" t="s">
        <v>2</v>
      </c>
      <c r="C4" s="57">
        <v>2000</v>
      </c>
      <c r="D4" s="57">
        <v>2005</v>
      </c>
      <c r="E4" s="58">
        <v>2010</v>
      </c>
      <c r="F4" s="57">
        <v>2015</v>
      </c>
      <c r="G4" s="57">
        <v>2020</v>
      </c>
      <c r="H4" s="106" t="s">
        <v>36</v>
      </c>
    </row>
    <row r="5" spans="1:15" ht="13.5" customHeight="1" x14ac:dyDescent="0.2">
      <c r="A5" s="68" t="s">
        <v>66</v>
      </c>
      <c r="B5" s="89">
        <v>466.622093764515</v>
      </c>
      <c r="C5" s="89">
        <v>513.07649235279803</v>
      </c>
      <c r="D5" s="89">
        <v>506.24468624539099</v>
      </c>
      <c r="E5" s="89">
        <v>503.37462593254702</v>
      </c>
      <c r="F5" s="89">
        <v>480.39755092160999</v>
      </c>
      <c r="G5" s="89">
        <v>504.65481752701299</v>
      </c>
      <c r="H5" s="90">
        <v>8.1506478734570074</v>
      </c>
      <c r="I5" s="52"/>
      <c r="J5" s="53"/>
      <c r="K5" s="51"/>
      <c r="M5" s="51"/>
      <c r="N5" s="51"/>
      <c r="O5" s="51"/>
    </row>
    <row r="6" spans="1:15" ht="13.5" customHeight="1" x14ac:dyDescent="0.2">
      <c r="A6" s="75" t="s">
        <v>21</v>
      </c>
      <c r="B6" s="60">
        <v>455.096946367057</v>
      </c>
      <c r="C6" s="60">
        <v>471.21254120229202</v>
      </c>
      <c r="D6" s="59">
        <v>482.161720482769</v>
      </c>
      <c r="E6" s="59">
        <v>456.3277723658</v>
      </c>
      <c r="F6" s="60">
        <v>411.79190294367697</v>
      </c>
      <c r="G6" s="60">
        <v>415.77976326031302</v>
      </c>
      <c r="H6" s="70">
        <v>-8.6392983782037636</v>
      </c>
      <c r="I6" s="52"/>
      <c r="J6" s="54"/>
      <c r="K6" s="51"/>
      <c r="M6" s="51"/>
      <c r="N6" s="51"/>
      <c r="O6" s="51"/>
    </row>
    <row r="7" spans="1:15" x14ac:dyDescent="0.2">
      <c r="A7" s="73" t="s">
        <v>49</v>
      </c>
      <c r="B7" s="61">
        <v>694.45794329262401</v>
      </c>
      <c r="C7" s="61">
        <v>611.73742731487096</v>
      </c>
      <c r="D7" s="43">
        <v>587.80734542442497</v>
      </c>
      <c r="E7" s="43">
        <v>553.57246924826495</v>
      </c>
      <c r="F7" s="43">
        <v>419.47670316109298</v>
      </c>
      <c r="G7" s="43">
        <v>444.18709795118701</v>
      </c>
      <c r="H7" s="121">
        <v>-36.038301204365411</v>
      </c>
      <c r="I7" s="52"/>
      <c r="J7" s="54"/>
      <c r="K7" s="51"/>
      <c r="M7" s="51"/>
      <c r="N7" s="51"/>
      <c r="O7" s="51"/>
    </row>
    <row r="8" spans="1:15" x14ac:dyDescent="0.2">
      <c r="A8" s="73" t="s">
        <v>29</v>
      </c>
      <c r="B8" s="61">
        <v>302.11325315647798</v>
      </c>
      <c r="C8" s="61">
        <v>334.85898623928398</v>
      </c>
      <c r="D8" s="43">
        <v>289.28973787255097</v>
      </c>
      <c r="E8" s="43">
        <v>318.29955100096299</v>
      </c>
      <c r="F8" s="43">
        <v>316.45337846109101</v>
      </c>
      <c r="G8" s="43">
        <v>506.52891613442603</v>
      </c>
      <c r="H8" s="121">
        <v>67.66193169025658</v>
      </c>
      <c r="I8" s="52"/>
      <c r="J8" s="54"/>
      <c r="K8" s="51"/>
      <c r="M8" s="51"/>
      <c r="N8" s="51"/>
      <c r="O8" s="51"/>
    </row>
    <row r="9" spans="1:15" x14ac:dyDescent="0.2">
      <c r="A9" s="73" t="s">
        <v>20</v>
      </c>
      <c r="B9" s="61">
        <v>520.69669026075496</v>
      </c>
      <c r="C9" s="61">
        <v>664.09269880081195</v>
      </c>
      <c r="D9" s="43">
        <v>736.23951735163303</v>
      </c>
      <c r="E9" s="43">
        <v>758.15435020349901</v>
      </c>
      <c r="F9" s="43">
        <v>821.85518985453098</v>
      </c>
      <c r="G9" s="43">
        <v>844.82752340259697</v>
      </c>
      <c r="H9" s="121">
        <v>62.249451399340259</v>
      </c>
      <c r="I9" s="52"/>
      <c r="J9" s="54"/>
      <c r="K9" s="51"/>
      <c r="M9" s="51"/>
      <c r="N9" s="51"/>
      <c r="O9" s="51"/>
    </row>
    <row r="10" spans="1:15" x14ac:dyDescent="0.2">
      <c r="A10" s="73" t="s">
        <v>19</v>
      </c>
      <c r="B10" s="61">
        <v>623.10497590105297</v>
      </c>
      <c r="C10" s="61">
        <v>642.36748947604701</v>
      </c>
      <c r="D10" s="43">
        <v>564.51226249651597</v>
      </c>
      <c r="E10" s="43">
        <v>602.08912220109005</v>
      </c>
      <c r="F10" s="43">
        <v>631.98851522925804</v>
      </c>
      <c r="G10" s="43">
        <v>632.11170485936805</v>
      </c>
      <c r="H10" s="121">
        <v>1.4454593217283707</v>
      </c>
      <c r="I10" s="52"/>
      <c r="J10" s="54"/>
      <c r="K10" s="51"/>
      <c r="M10" s="51"/>
      <c r="N10" s="51"/>
      <c r="O10" s="51"/>
    </row>
    <row r="11" spans="1:15" x14ac:dyDescent="0.2">
      <c r="A11" s="73" t="s">
        <v>72</v>
      </c>
      <c r="B11" s="61">
        <v>371.00611568430003</v>
      </c>
      <c r="C11" s="61">
        <v>453.11868058712099</v>
      </c>
      <c r="D11" s="43">
        <v>433.42252403535599</v>
      </c>
      <c r="E11" s="43">
        <v>304.92498920370201</v>
      </c>
      <c r="F11" s="43">
        <v>359.24242458797897</v>
      </c>
      <c r="G11" s="43">
        <f>VLOOKUP('Table 1'!A11, 'Figure 1'!A$5:C$37, 3,FALSE)</f>
        <v>383.23099999999999</v>
      </c>
      <c r="H11" s="121">
        <f>(G11/B11-1)*100</f>
        <v>3.2950627493435913</v>
      </c>
      <c r="I11" s="52"/>
      <c r="J11" s="54"/>
      <c r="K11" s="51"/>
      <c r="M11" s="51"/>
      <c r="N11" s="51"/>
      <c r="O11" s="51"/>
    </row>
    <row r="12" spans="1:15" x14ac:dyDescent="0.2">
      <c r="A12" s="73" t="s">
        <v>71</v>
      </c>
      <c r="B12" s="61">
        <v>512.13118006584295</v>
      </c>
      <c r="C12" s="61">
        <v>598.84252336424004</v>
      </c>
      <c r="D12" s="43">
        <v>730.95261103955499</v>
      </c>
      <c r="E12" s="43">
        <v>624.10159303795501</v>
      </c>
      <c r="F12" s="43">
        <v>557.00636990087298</v>
      </c>
      <c r="G12" s="43">
        <v>625</v>
      </c>
      <c r="H12" s="121">
        <f>(G12/B12-1)*100</f>
        <v>22.039044746239789</v>
      </c>
      <c r="I12" s="52"/>
      <c r="J12" s="54"/>
      <c r="K12" s="51"/>
      <c r="M12" s="51"/>
      <c r="N12" s="51"/>
      <c r="O12" s="51"/>
    </row>
    <row r="13" spans="1:15" x14ac:dyDescent="0.2">
      <c r="A13" s="73" t="s">
        <v>50</v>
      </c>
      <c r="B13" s="61">
        <v>302.96853302541598</v>
      </c>
      <c r="C13" s="61">
        <v>411.53794329864002</v>
      </c>
      <c r="D13" s="43">
        <v>441.69120860658001</v>
      </c>
      <c r="E13" s="43">
        <v>532.04015594881901</v>
      </c>
      <c r="F13" s="43">
        <v>487.66815055665899</v>
      </c>
      <c r="G13" s="43">
        <v>524.568910251018</v>
      </c>
      <c r="H13" s="121">
        <v>73.143034034828958</v>
      </c>
      <c r="I13" s="52"/>
      <c r="J13" s="54"/>
      <c r="K13" s="51"/>
      <c r="M13" s="51"/>
      <c r="N13" s="51"/>
      <c r="O13" s="51"/>
    </row>
    <row r="14" spans="1:15" x14ac:dyDescent="0.2">
      <c r="A14" s="73" t="s">
        <v>18</v>
      </c>
      <c r="B14" s="61">
        <v>505.38653536082001</v>
      </c>
      <c r="C14" s="61">
        <v>653.34965626979999</v>
      </c>
      <c r="D14" s="43">
        <v>588.34235463622201</v>
      </c>
      <c r="E14" s="43">
        <v>510.43374572591199</v>
      </c>
      <c r="F14" s="43">
        <v>455.54691639319498</v>
      </c>
      <c r="G14" s="43">
        <v>454.559443861094</v>
      </c>
      <c r="H14" s="121">
        <v>-10.057072744021179</v>
      </c>
      <c r="I14" s="52"/>
      <c r="J14" s="54"/>
      <c r="K14" s="51"/>
      <c r="M14" s="51"/>
      <c r="N14" s="51"/>
      <c r="O14" s="51"/>
    </row>
    <row r="15" spans="1:15" x14ac:dyDescent="0.2">
      <c r="A15" s="73" t="s">
        <v>17</v>
      </c>
      <c r="B15" s="61">
        <v>475.48989528855202</v>
      </c>
      <c r="C15" s="61">
        <v>514.00403431944596</v>
      </c>
      <c r="D15" s="43">
        <v>529.30693299068105</v>
      </c>
      <c r="E15" s="43">
        <v>533.93468983198602</v>
      </c>
      <c r="F15" s="43">
        <v>516.07651059669797</v>
      </c>
      <c r="G15" s="43">
        <v>536.56358509720701</v>
      </c>
      <c r="H15" s="121">
        <v>12.844371755070071</v>
      </c>
      <c r="I15" s="52"/>
      <c r="J15" s="54"/>
      <c r="K15" s="51"/>
      <c r="M15" s="51"/>
      <c r="N15" s="51"/>
      <c r="O15" s="51"/>
    </row>
    <row r="16" spans="1:15" x14ac:dyDescent="0.2">
      <c r="A16" s="73" t="s">
        <v>16</v>
      </c>
      <c r="B16" s="61">
        <v>219.69554310253301</v>
      </c>
      <c r="C16" s="61">
        <v>262.41064279003501</v>
      </c>
      <c r="D16" s="43">
        <v>336.15250132547101</v>
      </c>
      <c r="E16" s="43">
        <v>379.37301226715101</v>
      </c>
      <c r="F16" s="43">
        <v>393.042478920473</v>
      </c>
      <c r="G16" s="43">
        <v>418.29929384324203</v>
      </c>
      <c r="H16" s="121">
        <v>90.399535619172596</v>
      </c>
      <c r="I16" s="52"/>
      <c r="J16" s="54"/>
      <c r="K16" s="51"/>
      <c r="M16" s="51"/>
      <c r="N16" s="51"/>
      <c r="O16" s="51"/>
    </row>
    <row r="17" spans="1:15" x14ac:dyDescent="0.2">
      <c r="A17" s="73" t="s">
        <v>51</v>
      </c>
      <c r="B17" s="61">
        <v>453.51950220939398</v>
      </c>
      <c r="C17" s="61">
        <v>508.56915939957798</v>
      </c>
      <c r="D17" s="43">
        <v>546.28742253424195</v>
      </c>
      <c r="E17" s="43">
        <v>547.25731386035204</v>
      </c>
      <c r="F17" s="43">
        <v>486.14716058541899</v>
      </c>
      <c r="G17" s="43">
        <v>505.01663368995298</v>
      </c>
      <c r="H17" s="121">
        <v>11.354998237050973</v>
      </c>
      <c r="I17" s="52"/>
      <c r="J17" s="54"/>
      <c r="K17" s="51"/>
      <c r="M17" s="51"/>
      <c r="N17" s="51"/>
      <c r="O17" s="51"/>
    </row>
    <row r="18" spans="1:15" x14ac:dyDescent="0.2">
      <c r="A18" s="73" t="s">
        <v>15</v>
      </c>
      <c r="B18" s="61">
        <v>594.59243530926403</v>
      </c>
      <c r="C18" s="61">
        <v>628.37975110334901</v>
      </c>
      <c r="D18" s="43">
        <v>687.72172123378505</v>
      </c>
      <c r="E18" s="43">
        <v>694.81316444952404</v>
      </c>
      <c r="F18" s="43">
        <v>619.63230714056499</v>
      </c>
      <c r="G18" s="43">
        <v>608.56161120172999</v>
      </c>
      <c r="H18" s="121">
        <v>2.3493699318929639</v>
      </c>
      <c r="I18" s="52"/>
      <c r="J18" s="54"/>
      <c r="K18" s="51"/>
      <c r="M18" s="51"/>
      <c r="N18" s="51"/>
      <c r="O18" s="51"/>
    </row>
    <row r="19" spans="1:15" x14ac:dyDescent="0.2">
      <c r="A19" s="73" t="s">
        <v>14</v>
      </c>
      <c r="B19" s="61">
        <v>264.38036004017601</v>
      </c>
      <c r="C19" s="61">
        <v>271.16639564106299</v>
      </c>
      <c r="D19" s="43">
        <v>319.81432902194399</v>
      </c>
      <c r="E19" s="43">
        <v>324.25371444372098</v>
      </c>
      <c r="F19" s="43">
        <v>403.565159919434</v>
      </c>
      <c r="G19" s="43">
        <v>478</v>
      </c>
      <c r="H19" s="121">
        <v>80.800116894977265</v>
      </c>
      <c r="I19" s="52"/>
      <c r="J19" s="54"/>
      <c r="K19" s="51"/>
      <c r="M19" s="51"/>
      <c r="N19" s="51"/>
      <c r="O19" s="51"/>
    </row>
    <row r="20" spans="1:15" x14ac:dyDescent="0.2">
      <c r="A20" s="73" t="s">
        <v>73</v>
      </c>
      <c r="B20" s="61">
        <v>426.00070210206201</v>
      </c>
      <c r="C20" s="61">
        <v>364.59690656132602</v>
      </c>
      <c r="D20" s="43">
        <v>387.46701306956601</v>
      </c>
      <c r="E20" s="43">
        <v>404.42555763408001</v>
      </c>
      <c r="F20" s="43">
        <v>447.517479026888</v>
      </c>
      <c r="G20" s="43">
        <f>VLOOKUP('Table 1'!A20, 'Figure 1'!A$5:C$37, 3,FALSE)</f>
        <v>483</v>
      </c>
      <c r="H20" s="121">
        <f>(G20/B20-1)*100</f>
        <v>13.380094825355936</v>
      </c>
      <c r="I20" s="52"/>
      <c r="J20" s="54"/>
      <c r="K20" s="51"/>
      <c r="M20" s="51"/>
      <c r="N20" s="51"/>
      <c r="O20" s="51"/>
    </row>
    <row r="21" spans="1:15" x14ac:dyDescent="0.2">
      <c r="A21" s="73" t="s">
        <v>13</v>
      </c>
      <c r="B21" s="61">
        <v>587.43346589170994</v>
      </c>
      <c r="C21" s="61">
        <v>653.81618152647195</v>
      </c>
      <c r="D21" s="43">
        <v>672.37368808017902</v>
      </c>
      <c r="E21" s="43">
        <v>679.07675859497795</v>
      </c>
      <c r="F21" s="43">
        <v>607.35177421506796</v>
      </c>
      <c r="G21" s="43">
        <v>789.57708456756495</v>
      </c>
      <c r="H21" s="121">
        <v>34.411321522005188</v>
      </c>
      <c r="I21" s="52"/>
      <c r="J21" s="54"/>
      <c r="K21" s="51"/>
      <c r="M21" s="51"/>
      <c r="N21" s="51"/>
      <c r="O21" s="51"/>
    </row>
    <row r="22" spans="1:15" x14ac:dyDescent="0.2">
      <c r="A22" s="73" t="s">
        <v>12</v>
      </c>
      <c r="B22" s="61">
        <v>460.06545670355098</v>
      </c>
      <c r="C22" s="61">
        <v>445.79501792728598</v>
      </c>
      <c r="D22" s="43">
        <v>460.58987425975698</v>
      </c>
      <c r="E22" s="43">
        <v>403.299072412133</v>
      </c>
      <c r="F22" s="43">
        <v>377.11972372729201</v>
      </c>
      <c r="G22" s="43">
        <v>363.62326360345799</v>
      </c>
      <c r="H22" s="121">
        <v>-20.96271121746851</v>
      </c>
      <c r="I22" s="52"/>
      <c r="J22" s="54"/>
      <c r="K22" s="51"/>
      <c r="M22" s="51"/>
      <c r="N22" s="51"/>
      <c r="O22" s="51"/>
    </row>
    <row r="23" spans="1:15" x14ac:dyDescent="0.2">
      <c r="A23" s="73" t="s">
        <v>11</v>
      </c>
      <c r="B23" s="61">
        <v>387.36788555955002</v>
      </c>
      <c r="C23" s="61">
        <v>533.49637388582505</v>
      </c>
      <c r="D23" s="43">
        <v>625.43888206540305</v>
      </c>
      <c r="E23" s="43">
        <v>623.25555357194503</v>
      </c>
      <c r="F23" s="43">
        <v>641.49392881297194</v>
      </c>
      <c r="G23" s="43">
        <v>643.37756630676904</v>
      </c>
      <c r="H23" s="121">
        <v>66.089546989011481</v>
      </c>
      <c r="I23" s="52"/>
      <c r="J23" s="54"/>
      <c r="K23" s="51"/>
      <c r="M23" s="51"/>
      <c r="N23" s="51"/>
      <c r="O23" s="51"/>
    </row>
    <row r="24" spans="1:15" x14ac:dyDescent="0.2">
      <c r="A24" s="73" t="s">
        <v>10</v>
      </c>
      <c r="B24" s="61">
        <v>539.29728729000999</v>
      </c>
      <c r="C24" s="61">
        <v>598.34807205268601</v>
      </c>
      <c r="D24" s="43">
        <v>598.59552785598498</v>
      </c>
      <c r="E24" s="43">
        <v>570.79597390227298</v>
      </c>
      <c r="F24" s="43">
        <v>523.37900237208805</v>
      </c>
      <c r="G24" s="43">
        <v>534.93105524180805</v>
      </c>
      <c r="H24" s="121">
        <v>-0.8096150585407913</v>
      </c>
      <c r="I24" s="52"/>
      <c r="J24" s="54"/>
      <c r="K24" s="51"/>
      <c r="M24" s="51"/>
      <c r="N24" s="51"/>
      <c r="O24" s="51"/>
    </row>
    <row r="25" spans="1:15" x14ac:dyDescent="0.2">
      <c r="A25" s="73" t="s">
        <v>52</v>
      </c>
      <c r="B25" s="61">
        <v>437.32743117439998</v>
      </c>
      <c r="C25" s="61">
        <v>579.91159281468799</v>
      </c>
      <c r="D25" s="43">
        <v>575.08487354319095</v>
      </c>
      <c r="E25" s="43">
        <v>562.067789622502</v>
      </c>
      <c r="F25" s="43">
        <v>559.54742841327595</v>
      </c>
      <c r="G25" s="43">
        <v>585.43900635918601</v>
      </c>
      <c r="H25" s="121">
        <v>33.867433100879786</v>
      </c>
      <c r="I25" s="52"/>
      <c r="J25" s="54"/>
      <c r="K25" s="51"/>
      <c r="M25" s="51"/>
      <c r="N25" s="51"/>
      <c r="O25" s="51"/>
    </row>
    <row r="26" spans="1:15" x14ac:dyDescent="0.2">
      <c r="A26" s="73" t="s">
        <v>9</v>
      </c>
      <c r="B26" s="61">
        <v>284.62237515856299</v>
      </c>
      <c r="C26" s="61">
        <v>319.56189543540597</v>
      </c>
      <c r="D26" s="43">
        <v>318.84863388858599</v>
      </c>
      <c r="E26" s="43">
        <v>316.275402905475</v>
      </c>
      <c r="F26" s="43">
        <v>285.970678146701</v>
      </c>
      <c r="G26" s="43">
        <f>VLOOKUP('Table 1'!A26, 'Figure 1'!A$5:C$37, 3,FALSE)</f>
        <v>346.10078373954798</v>
      </c>
      <c r="H26" s="121">
        <f>(G26/B26-1)*100</f>
        <v>21.599991408523444</v>
      </c>
      <c r="I26" s="52"/>
      <c r="J26" s="54"/>
      <c r="K26" s="51"/>
      <c r="M26" s="51"/>
      <c r="N26" s="51"/>
      <c r="O26" s="51"/>
    </row>
    <row r="27" spans="1:15" x14ac:dyDescent="0.2">
      <c r="A27" s="73" t="s">
        <v>69</v>
      </c>
      <c r="B27" s="61">
        <v>351.97367371169202</v>
      </c>
      <c r="C27" s="61">
        <v>457.20181094117697</v>
      </c>
      <c r="D27" s="43">
        <v>451.77862639753198</v>
      </c>
      <c r="E27" s="43">
        <v>516.13434092177295</v>
      </c>
      <c r="F27" s="43">
        <v>460.39569703871598</v>
      </c>
      <c r="G27" s="43">
        <v>512.90109245523001</v>
      </c>
      <c r="H27" s="121">
        <v>45.721436221777353</v>
      </c>
      <c r="I27" s="52"/>
      <c r="J27" s="54"/>
      <c r="K27" s="51"/>
      <c r="M27" s="51"/>
      <c r="N27" s="51"/>
      <c r="O27" s="51"/>
    </row>
    <row r="28" spans="1:15" x14ac:dyDescent="0.2">
      <c r="A28" s="73" t="s">
        <v>74</v>
      </c>
      <c r="B28" s="61">
        <v>341.99910334341803</v>
      </c>
      <c r="C28" s="61">
        <v>354.72130672895298</v>
      </c>
      <c r="D28" s="43">
        <v>383.35979166671501</v>
      </c>
      <c r="E28" s="43">
        <v>313.28989057123903</v>
      </c>
      <c r="F28" s="43">
        <v>247.45836818799799</v>
      </c>
      <c r="G28" s="43">
        <f>VLOOKUP('Table 1'!A28, 'Figure 1'!A$5:C$37, 3,FALSE)</f>
        <v>287.35300000000001</v>
      </c>
      <c r="H28" s="121">
        <f>(G28/B28-1)*100</f>
        <v>-15.97843468277903</v>
      </c>
      <c r="I28" s="52"/>
      <c r="J28" s="54"/>
      <c r="K28" s="51"/>
      <c r="M28" s="51"/>
      <c r="N28" s="51"/>
      <c r="O28" s="51"/>
    </row>
    <row r="29" spans="1:15" x14ac:dyDescent="0.2">
      <c r="A29" s="73" t="s">
        <v>53</v>
      </c>
      <c r="B29" s="61">
        <v>595.98305820675898</v>
      </c>
      <c r="C29" s="61">
        <v>512.83985067310198</v>
      </c>
      <c r="D29" s="43">
        <v>494.24786325640798</v>
      </c>
      <c r="E29" s="43">
        <v>490.04604646235902</v>
      </c>
      <c r="F29" s="43">
        <v>448.716302299311</v>
      </c>
      <c r="G29" s="43">
        <v>487.094152022027</v>
      </c>
      <c r="H29" s="121">
        <v>-18.270470055367937</v>
      </c>
      <c r="I29" s="52"/>
      <c r="J29" s="54"/>
      <c r="K29" s="51"/>
      <c r="M29" s="51"/>
      <c r="N29" s="51"/>
      <c r="O29" s="51"/>
    </row>
    <row r="30" spans="1:15" x14ac:dyDescent="0.2">
      <c r="A30" s="73" t="s">
        <v>7</v>
      </c>
      <c r="B30" s="61">
        <v>294.75760812338802</v>
      </c>
      <c r="C30" s="61">
        <v>253.99167149156</v>
      </c>
      <c r="D30" s="43">
        <v>273.184947830807</v>
      </c>
      <c r="E30" s="43">
        <v>318.84131625239098</v>
      </c>
      <c r="F30" s="43">
        <v>328.95380933039303</v>
      </c>
      <c r="G30" s="43">
        <v>433.35715273629199</v>
      </c>
      <c r="H30" s="121">
        <v>47.021532538317047</v>
      </c>
      <c r="I30" s="52"/>
      <c r="J30" s="54"/>
      <c r="K30" s="51"/>
      <c r="M30" s="51"/>
      <c r="N30" s="51"/>
      <c r="O30" s="51"/>
    </row>
    <row r="31" spans="1:15" x14ac:dyDescent="0.2">
      <c r="A31" s="73" t="s">
        <v>6</v>
      </c>
      <c r="B31" s="61">
        <v>412.82041744080999</v>
      </c>
      <c r="C31" s="61">
        <v>502.29811045110398</v>
      </c>
      <c r="D31" s="43">
        <v>477.65042805164001</v>
      </c>
      <c r="E31" s="43">
        <v>469.66896821241602</v>
      </c>
      <c r="F31" s="43">
        <v>499.72890015587097</v>
      </c>
      <c r="G31" s="43">
        <v>596.09935215260998</v>
      </c>
      <c r="H31" s="121">
        <f>(G31/B31-1)*100</f>
        <v>44.396770839969044</v>
      </c>
      <c r="I31" s="52"/>
      <c r="J31" s="54"/>
      <c r="K31" s="51"/>
      <c r="M31" s="51"/>
      <c r="N31" s="51"/>
      <c r="O31" s="51"/>
    </row>
    <row r="32" spans="1:15" x14ac:dyDescent="0.2">
      <c r="A32" s="79" t="s">
        <v>5</v>
      </c>
      <c r="B32" s="61">
        <v>385.75093812249003</v>
      </c>
      <c r="C32" s="61">
        <v>425.26528923393499</v>
      </c>
      <c r="D32" s="61">
        <v>478.508837406689</v>
      </c>
      <c r="E32" s="61">
        <v>441.464531399983</v>
      </c>
      <c r="F32" s="61">
        <v>451.21809097204601</v>
      </c>
      <c r="G32" s="61">
        <v>430.75597467972398</v>
      </c>
      <c r="H32" s="122">
        <v>11.666863799808368</v>
      </c>
      <c r="I32" s="52"/>
      <c r="J32" s="54"/>
      <c r="K32" s="51"/>
      <c r="M32" s="51"/>
      <c r="N32" s="51"/>
      <c r="O32" s="51"/>
    </row>
    <row r="33" spans="1:15" x14ac:dyDescent="0.2">
      <c r="A33" s="113" t="s">
        <v>39</v>
      </c>
      <c r="B33" s="66">
        <v>426.21921127013297</v>
      </c>
      <c r="C33" s="66">
        <v>462.29618961256</v>
      </c>
      <c r="D33" s="62">
        <v>515.61331023745095</v>
      </c>
      <c r="E33" s="62">
        <v>484.21429941422599</v>
      </c>
      <c r="F33" s="62">
        <v>588.10513428955699</v>
      </c>
      <c r="G33" s="62">
        <v>702</v>
      </c>
      <c r="H33" s="123">
        <v>64.703978947368526</v>
      </c>
      <c r="I33" s="52"/>
      <c r="J33" s="54"/>
      <c r="K33" s="51"/>
      <c r="M33" s="51"/>
      <c r="N33" s="51"/>
      <c r="O33" s="51"/>
    </row>
    <row r="34" spans="1:15" x14ac:dyDescent="0.2">
      <c r="A34" s="76" t="s">
        <v>4</v>
      </c>
      <c r="B34" s="61">
        <v>624.47467232399401</v>
      </c>
      <c r="C34" s="61">
        <v>613.45362813843803</v>
      </c>
      <c r="D34" s="43">
        <v>425.67080462813101</v>
      </c>
      <c r="E34" s="43">
        <v>469.39695478981201</v>
      </c>
      <c r="F34" s="43">
        <v>421.54281486341102</v>
      </c>
      <c r="G34" s="43">
        <v>725.90633844380704</v>
      </c>
      <c r="H34" s="121">
        <v>16.242718978871196</v>
      </c>
      <c r="I34" s="52"/>
      <c r="J34" s="54"/>
      <c r="K34" s="51"/>
      <c r="M34" s="51"/>
      <c r="N34" s="51"/>
      <c r="O34" s="51"/>
    </row>
    <row r="35" spans="1:15" x14ac:dyDescent="0.2">
      <c r="A35" s="116" t="s">
        <v>3</v>
      </c>
      <c r="B35" s="63">
        <v>602.21396008656495</v>
      </c>
      <c r="C35" s="63">
        <v>658.52385426453702</v>
      </c>
      <c r="D35" s="63">
        <v>664.236064656792</v>
      </c>
      <c r="E35" s="63">
        <v>711.19037933859602</v>
      </c>
      <c r="F35" s="63">
        <v>728.05019223905697</v>
      </c>
      <c r="G35" s="63">
        <v>705.83650135742596</v>
      </c>
      <c r="H35" s="124">
        <v>17.206931113979131</v>
      </c>
      <c r="I35" s="52"/>
      <c r="J35" s="54"/>
      <c r="K35" s="51"/>
      <c r="M35" s="51"/>
      <c r="N35" s="51"/>
      <c r="O35" s="51"/>
    </row>
    <row r="36" spans="1:15" ht="12" customHeight="1" x14ac:dyDescent="0.2">
      <c r="A36" s="114" t="s">
        <v>63</v>
      </c>
      <c r="B36" s="107">
        <v>498.11242966316303</v>
      </c>
      <c r="C36" s="107">
        <v>576.54186744345805</v>
      </c>
      <c r="D36" s="107">
        <v>581.46189994948099</v>
      </c>
      <c r="E36" s="107">
        <v>509.10244682800999</v>
      </c>
      <c r="F36" s="107">
        <v>483.36668626290998</v>
      </c>
      <c r="G36" s="107">
        <v>463</v>
      </c>
      <c r="H36" s="125">
        <v>-7.0490972664358109</v>
      </c>
      <c r="I36" s="52"/>
      <c r="J36" s="54"/>
      <c r="K36" s="51"/>
      <c r="M36" s="51"/>
      <c r="N36" s="51"/>
      <c r="O36" s="51"/>
    </row>
    <row r="37" spans="1:15" ht="12" customHeight="1" x14ac:dyDescent="0.2">
      <c r="A37" s="77" t="s">
        <v>57</v>
      </c>
      <c r="B37" s="117" t="s">
        <v>0</v>
      </c>
      <c r="C37" s="117" t="s">
        <v>0</v>
      </c>
      <c r="D37" s="64" t="s">
        <v>0</v>
      </c>
      <c r="E37" s="64">
        <v>494</v>
      </c>
      <c r="F37" s="64">
        <v>529.99255951185251</v>
      </c>
      <c r="G37" s="115">
        <v>486.20808426121698</v>
      </c>
      <c r="H37" s="126" t="s">
        <v>0</v>
      </c>
      <c r="I37" s="52"/>
      <c r="J37" s="54"/>
      <c r="K37" s="51"/>
      <c r="M37" s="51"/>
      <c r="N37" s="51"/>
      <c r="O37" s="51"/>
    </row>
    <row r="38" spans="1:15" ht="12" customHeight="1" x14ac:dyDescent="0.2">
      <c r="A38" s="78" t="s">
        <v>58</v>
      </c>
      <c r="B38" s="69" t="s">
        <v>0</v>
      </c>
      <c r="C38" s="69" t="s">
        <v>0</v>
      </c>
      <c r="D38" s="41" t="s">
        <v>0</v>
      </c>
      <c r="E38" s="42">
        <v>381</v>
      </c>
      <c r="F38" s="42">
        <v>441</v>
      </c>
      <c r="G38" s="43">
        <v>440.53994341221198</v>
      </c>
      <c r="H38" s="127" t="s">
        <v>0</v>
      </c>
      <c r="I38" s="52"/>
      <c r="J38" s="54"/>
      <c r="K38" s="51"/>
      <c r="M38" s="51"/>
      <c r="N38" s="51"/>
      <c r="O38" s="51"/>
    </row>
    <row r="39" spans="1:15" ht="12" customHeight="1" x14ac:dyDescent="0.2">
      <c r="A39" s="78" t="s">
        <v>54</v>
      </c>
      <c r="B39" s="69" t="s">
        <v>0</v>
      </c>
      <c r="C39" s="69" t="s">
        <v>0</v>
      </c>
      <c r="D39" s="41" t="s">
        <v>0</v>
      </c>
      <c r="E39" s="42" t="s">
        <v>0</v>
      </c>
      <c r="F39" s="42">
        <v>380.73546935015912</v>
      </c>
      <c r="G39" s="43">
        <v>369.24176347711301</v>
      </c>
      <c r="H39" s="127" t="s">
        <v>0</v>
      </c>
      <c r="I39" s="52"/>
      <c r="J39" s="43" t="s">
        <v>0</v>
      </c>
      <c r="K39" s="51"/>
      <c r="M39" s="51"/>
      <c r="N39" s="51"/>
      <c r="O39" s="51"/>
    </row>
    <row r="40" spans="1:15" ht="12" customHeight="1" x14ac:dyDescent="0.2">
      <c r="A40" s="73" t="s">
        <v>55</v>
      </c>
      <c r="B40" s="61" t="s">
        <v>0</v>
      </c>
      <c r="C40" s="61" t="s">
        <v>0</v>
      </c>
      <c r="D40" s="43" t="s">
        <v>0</v>
      </c>
      <c r="E40" s="42">
        <v>364</v>
      </c>
      <c r="F40" s="42">
        <v>338.36148092901107</v>
      </c>
      <c r="G40" s="43">
        <v>338</v>
      </c>
      <c r="H40" s="121" t="s">
        <v>0</v>
      </c>
      <c r="I40" s="52"/>
      <c r="J40" s="54"/>
      <c r="K40" s="51"/>
      <c r="M40" s="51"/>
      <c r="N40" s="51"/>
      <c r="O40" s="51"/>
    </row>
    <row r="41" spans="1:15" ht="12" customHeight="1" x14ac:dyDescent="0.2">
      <c r="A41" s="79" t="s">
        <v>56</v>
      </c>
      <c r="B41" s="61">
        <v>441</v>
      </c>
      <c r="C41" s="91">
        <v>465</v>
      </c>
      <c r="D41" s="91">
        <v>458</v>
      </c>
      <c r="E41" s="63">
        <v>410</v>
      </c>
      <c r="F41" s="63">
        <v>424.04492031818091</v>
      </c>
      <c r="G41" s="119">
        <v>424</v>
      </c>
      <c r="H41" s="124">
        <v>-3.8548752834467126</v>
      </c>
      <c r="I41" s="52"/>
      <c r="J41" s="54"/>
      <c r="K41" s="51"/>
      <c r="M41" s="51"/>
      <c r="N41" s="51"/>
      <c r="O41" s="51"/>
    </row>
    <row r="42" spans="1:15" ht="12" customHeight="1" x14ac:dyDescent="0.2">
      <c r="A42" s="74" t="s">
        <v>38</v>
      </c>
      <c r="B42" s="65" t="s">
        <v>0</v>
      </c>
      <c r="C42" s="65" t="s">
        <v>0</v>
      </c>
      <c r="D42" s="65" t="s">
        <v>0</v>
      </c>
      <c r="E42" s="112">
        <v>340</v>
      </c>
      <c r="F42" s="112">
        <v>352</v>
      </c>
      <c r="G42" s="118">
        <v>352</v>
      </c>
      <c r="H42" s="126" t="s">
        <v>0</v>
      </c>
      <c r="I42" s="52"/>
      <c r="J42" s="54"/>
      <c r="K42" s="51"/>
      <c r="M42" s="51"/>
      <c r="N42" s="51"/>
      <c r="O42" s="51"/>
    </row>
    <row r="43" spans="1:15" ht="12" customHeight="1" x14ac:dyDescent="0.2">
      <c r="A43" s="80" t="s">
        <v>59</v>
      </c>
      <c r="B43" s="67" t="s">
        <v>0</v>
      </c>
      <c r="C43" s="67" t="s">
        <v>0</v>
      </c>
      <c r="D43" s="67" t="s">
        <v>0</v>
      </c>
      <c r="E43" s="67" t="s">
        <v>0</v>
      </c>
      <c r="F43" s="120">
        <v>252</v>
      </c>
      <c r="G43" s="63">
        <v>255.767444861863</v>
      </c>
      <c r="H43" s="128" t="s">
        <v>0</v>
      </c>
      <c r="I43" s="52"/>
      <c r="J43" s="54"/>
      <c r="K43" s="51"/>
      <c r="M43" s="51"/>
      <c r="N43" s="51"/>
      <c r="O43" s="51"/>
    </row>
    <row r="44" spans="1:15" x14ac:dyDescent="0.2">
      <c r="A44" s="136" t="s">
        <v>48</v>
      </c>
      <c r="B44" s="136"/>
      <c r="C44" s="136"/>
      <c r="D44" s="136"/>
      <c r="E44" s="136"/>
      <c r="F44" s="136"/>
      <c r="G44" s="136"/>
      <c r="H44" s="136"/>
      <c r="J44" s="37"/>
    </row>
    <row r="45" spans="1:15" ht="12" customHeight="1" x14ac:dyDescent="0.2">
      <c r="A45" s="136" t="s">
        <v>47</v>
      </c>
      <c r="B45" s="136"/>
      <c r="C45" s="136"/>
      <c r="D45" s="136"/>
      <c r="E45" s="136"/>
      <c r="F45" s="136"/>
      <c r="G45" s="136"/>
      <c r="H45" s="136"/>
      <c r="I45" s="52"/>
      <c r="J45" s="54"/>
      <c r="K45" s="51"/>
      <c r="M45" s="51"/>
      <c r="N45" s="51"/>
      <c r="O45" s="51"/>
    </row>
    <row r="46" spans="1:15" ht="22.5" customHeight="1" x14ac:dyDescent="0.2">
      <c r="A46" s="136" t="s">
        <v>33</v>
      </c>
      <c r="B46" s="136"/>
      <c r="C46" s="136"/>
      <c r="D46" s="136"/>
      <c r="E46" s="136"/>
      <c r="F46" s="136"/>
      <c r="G46" s="136"/>
      <c r="H46" s="136"/>
    </row>
    <row r="47" spans="1:15" x14ac:dyDescent="0.2">
      <c r="A47" s="133" t="s">
        <v>37</v>
      </c>
      <c r="B47" s="133"/>
      <c r="C47" s="133"/>
      <c r="D47" s="133"/>
      <c r="E47" s="133"/>
      <c r="F47" s="133"/>
      <c r="G47" s="133"/>
      <c r="H47" s="133"/>
    </row>
    <row r="48" spans="1:15" ht="15" customHeight="1" x14ac:dyDescent="0.2">
      <c r="A48" s="132" t="s">
        <v>30</v>
      </c>
      <c r="B48" s="132"/>
      <c r="C48" s="132"/>
      <c r="D48" s="132"/>
      <c r="E48" s="132"/>
      <c r="F48" s="132"/>
      <c r="G48" s="132"/>
      <c r="H48" s="132"/>
    </row>
    <row r="49" spans="1:24" x14ac:dyDescent="0.2">
      <c r="B49" s="1"/>
      <c r="C49" s="1"/>
      <c r="D49" s="1"/>
      <c r="I49" s="29"/>
    </row>
    <row r="50" spans="1:24" x14ac:dyDescent="0.2">
      <c r="B50" s="1"/>
      <c r="C50" s="1"/>
      <c r="D50" s="1"/>
      <c r="H50" s="30"/>
      <c r="I50" s="30"/>
    </row>
    <row r="51" spans="1:24" x14ac:dyDescent="0.2">
      <c r="B51" s="1"/>
      <c r="C51" s="1"/>
      <c r="D51" s="1"/>
    </row>
    <row r="52" spans="1:24" x14ac:dyDescent="0.2">
      <c r="B52" s="1"/>
      <c r="C52" s="1"/>
      <c r="D52" s="1"/>
    </row>
    <row r="53" spans="1:24" x14ac:dyDescent="0.2">
      <c r="B53" s="1"/>
      <c r="C53" s="1"/>
      <c r="D53" s="1"/>
    </row>
    <row r="54" spans="1:24" x14ac:dyDescent="0.2">
      <c r="B54" s="1"/>
      <c r="C54" s="1"/>
      <c r="D54" s="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</sheetData>
  <mergeCells count="7">
    <mergeCell ref="A48:H48"/>
    <mergeCell ref="A47:H47"/>
    <mergeCell ref="A2:H2"/>
    <mergeCell ref="A3:H3"/>
    <mergeCell ref="A45:H45"/>
    <mergeCell ref="A46:H46"/>
    <mergeCell ref="A44:H44"/>
  </mergeCells>
  <printOptions gridLines="1"/>
  <pageMargins left="0.78740157499999996" right="0.78740157499999996" top="0.984251969" bottom="0.984251969" header="0.4921259845" footer="0.4921259845"/>
  <pageSetup paperSize="9" scale="82" orientation="landscape" r:id="rId1"/>
  <headerFooter alignWithMargins="0">
    <oddHeader>&amp;C&amp;A</oddHeader>
    <oddFooter>&amp;R&amp;D</oddFooter>
  </headerFooter>
  <rowBreaks count="2" manualBreakCount="2">
    <brk id="1" max="16383" man="1"/>
    <brk id="18" max="16383" man="1"/>
  </rowBreaks>
  <ignoredErrors>
    <ignoredError sqref="B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20"/>
  <sheetViews>
    <sheetView showGridLines="0" zoomScaleNormal="100" workbookViewId="0">
      <pane xSplit="1" topLeftCell="B1" activePane="topRight" state="frozen"/>
      <selection pane="topRight" activeCell="AA22" sqref="AA22"/>
    </sheetView>
  </sheetViews>
  <sheetFormatPr defaultColWidth="9.140625" defaultRowHeight="12" x14ac:dyDescent="0.2"/>
  <cols>
    <col min="1" max="1" width="30.140625" style="4" customWidth="1"/>
    <col min="2" max="24" width="6.5703125" style="4" customWidth="1"/>
    <col min="25" max="25" width="6.85546875" style="4" customWidth="1"/>
    <col min="26" max="27" width="7.42578125" style="4" customWidth="1"/>
    <col min="28" max="28" width="9.85546875" style="4" customWidth="1"/>
    <col min="29" max="16384" width="9.140625" style="4"/>
  </cols>
  <sheetData>
    <row r="1" spans="1:52" ht="19.5" customHeight="1" x14ac:dyDescent="0.25">
      <c r="A1" s="134" t="s">
        <v>67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52" ht="41.25" customHeight="1" x14ac:dyDescent="0.2">
      <c r="A2" s="81"/>
      <c r="B2" s="84">
        <v>1995</v>
      </c>
      <c r="C2" s="83">
        <v>1996</v>
      </c>
      <c r="D2" s="84">
        <v>1997</v>
      </c>
      <c r="E2" s="84">
        <v>1998</v>
      </c>
      <c r="F2" s="84">
        <v>1999</v>
      </c>
      <c r="G2" s="84">
        <v>2000</v>
      </c>
      <c r="H2" s="84">
        <v>2001</v>
      </c>
      <c r="I2" s="84">
        <v>2002</v>
      </c>
      <c r="J2" s="84">
        <v>2003</v>
      </c>
      <c r="K2" s="84">
        <v>2004</v>
      </c>
      <c r="L2" s="84">
        <v>2005</v>
      </c>
      <c r="M2" s="84">
        <v>2006</v>
      </c>
      <c r="N2" s="84">
        <v>2007</v>
      </c>
      <c r="O2" s="84">
        <v>2008</v>
      </c>
      <c r="P2" s="84">
        <v>2009</v>
      </c>
      <c r="Q2" s="84">
        <v>2010</v>
      </c>
      <c r="R2" s="84">
        <v>2011</v>
      </c>
      <c r="S2" s="84">
        <v>2012</v>
      </c>
      <c r="T2" s="84" t="s">
        <v>1</v>
      </c>
      <c r="U2" s="84">
        <v>2014</v>
      </c>
      <c r="V2" s="84">
        <v>2015</v>
      </c>
      <c r="W2" s="84">
        <v>2016</v>
      </c>
      <c r="X2" s="84">
        <v>2017</v>
      </c>
      <c r="Y2" s="84">
        <v>2018</v>
      </c>
      <c r="Z2" s="84">
        <v>2019</v>
      </c>
      <c r="AA2" s="84">
        <v>2020</v>
      </c>
      <c r="AB2" s="85" t="s">
        <v>60</v>
      </c>
    </row>
    <row r="3" spans="1:52" ht="17.25" customHeight="1" x14ac:dyDescent="0.2">
      <c r="A3" s="82"/>
      <c r="B3" s="137" t="s">
        <v>22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47"/>
    </row>
    <row r="4" spans="1:52" ht="17.25" customHeight="1" x14ac:dyDescent="0.2">
      <c r="A4" s="95" t="s">
        <v>23</v>
      </c>
      <c r="B4" s="100">
        <v>121.43387053399999</v>
      </c>
      <c r="C4" s="100">
        <v>117.131949796</v>
      </c>
      <c r="D4" s="100">
        <v>117.43750910600001</v>
      </c>
      <c r="E4" s="100">
        <v>113.813238817</v>
      </c>
      <c r="F4" s="100">
        <v>112.5235421732</v>
      </c>
      <c r="G4" s="100">
        <v>112.36524069799999</v>
      </c>
      <c r="H4" s="100">
        <v>107.36707572499999</v>
      </c>
      <c r="I4" s="100">
        <v>103.873118625</v>
      </c>
      <c r="J4" s="100">
        <v>98.826865140999999</v>
      </c>
      <c r="K4" s="100">
        <v>93.027048248</v>
      </c>
      <c r="L4" s="100">
        <v>87.834896395000001</v>
      </c>
      <c r="M4" s="100">
        <v>88.000887480800003</v>
      </c>
      <c r="N4" s="100">
        <v>87.252074464900005</v>
      </c>
      <c r="O4" s="100">
        <v>83.471962127399991</v>
      </c>
      <c r="P4" s="100">
        <v>81.7431424002</v>
      </c>
      <c r="Q4" s="100">
        <v>78.614898702079998</v>
      </c>
      <c r="R4" s="100">
        <v>73.611218769280001</v>
      </c>
      <c r="S4" s="100">
        <v>67.420887435420013</v>
      </c>
      <c r="T4" s="100">
        <v>62.896728748699999</v>
      </c>
      <c r="U4" s="100">
        <v>59.20772078908</v>
      </c>
      <c r="V4" s="100">
        <v>56.528030259429997</v>
      </c>
      <c r="W4" s="100">
        <v>53.955061375009997</v>
      </c>
      <c r="X4" s="100">
        <v>53.428276680536001</v>
      </c>
      <c r="Y4" s="100">
        <v>53.228818158202998</v>
      </c>
      <c r="Z4" s="100">
        <v>53.919032693002997</v>
      </c>
      <c r="AA4" s="100">
        <v>51.579583773968004</v>
      </c>
      <c r="AB4" s="101">
        <f>AA4/B4*100-100</f>
        <v>-57.524549331130515</v>
      </c>
      <c r="AC4" s="104"/>
      <c r="AD4" s="55"/>
      <c r="AE4" s="104"/>
      <c r="AF4" s="104"/>
    </row>
    <row r="5" spans="1:52" ht="17.25" customHeight="1" x14ac:dyDescent="0.2">
      <c r="A5" s="96" t="s">
        <v>24</v>
      </c>
      <c r="B5" s="102">
        <v>30</v>
      </c>
      <c r="C5" s="102">
        <v>30.320810465000001</v>
      </c>
      <c r="D5" s="102">
        <v>32.954759130799999</v>
      </c>
      <c r="E5" s="102">
        <v>33.220705664199997</v>
      </c>
      <c r="F5" s="102">
        <v>33.847656792000002</v>
      </c>
      <c r="G5" s="102">
        <v>36.084630667000006</v>
      </c>
      <c r="H5" s="102">
        <v>37.150759479000001</v>
      </c>
      <c r="I5" s="102">
        <v>38.543191831000001</v>
      </c>
      <c r="J5" s="102">
        <v>38.670838556999996</v>
      </c>
      <c r="K5" s="102">
        <v>41.336252203000001</v>
      </c>
      <c r="L5" s="102">
        <v>44.632403377999999</v>
      </c>
      <c r="M5" s="102">
        <v>48.398210755000001</v>
      </c>
      <c r="N5" s="102">
        <v>48.963590998000001</v>
      </c>
      <c r="O5" s="102">
        <v>50.901131282999998</v>
      </c>
      <c r="P5" s="102">
        <v>51.719434317369995</v>
      </c>
      <c r="Q5" s="102">
        <v>53.206484051809994</v>
      </c>
      <c r="R5" s="102">
        <v>55.227015185500001</v>
      </c>
      <c r="S5" s="102">
        <v>53.875561748000003</v>
      </c>
      <c r="T5" s="102">
        <v>55.923430007299999</v>
      </c>
      <c r="U5" s="102">
        <v>56.54673087426</v>
      </c>
      <c r="V5" s="102">
        <v>56.996509425159999</v>
      </c>
      <c r="W5" s="102">
        <v>58.124836573166</v>
      </c>
      <c r="X5" s="102">
        <v>59.335330492484005</v>
      </c>
      <c r="Y5" s="102">
        <v>59.034914168688999</v>
      </c>
      <c r="Z5" s="102">
        <v>58.912986524738997</v>
      </c>
      <c r="AA5" s="102">
        <v>61.381695355818003</v>
      </c>
      <c r="AB5" s="101">
        <f>AA5/B5*100-100</f>
        <v>104.60565118606002</v>
      </c>
      <c r="AC5" s="38"/>
      <c r="AD5" s="55"/>
      <c r="AE5" s="104"/>
      <c r="AF5" s="104"/>
    </row>
    <row r="6" spans="1:52" ht="17.25" customHeight="1" x14ac:dyDescent="0.2">
      <c r="A6" s="96" t="s">
        <v>32</v>
      </c>
      <c r="B6" s="102">
        <v>23.0959732882</v>
      </c>
      <c r="C6" s="102">
        <v>26.358935134799999</v>
      </c>
      <c r="D6" s="102">
        <v>29.537772877999998</v>
      </c>
      <c r="E6" s="102">
        <v>32.132385192999998</v>
      </c>
      <c r="F6" s="102">
        <v>36.569155893999998</v>
      </c>
      <c r="G6" s="102">
        <v>37.518306597000006</v>
      </c>
      <c r="H6" s="102">
        <v>39.596254631000001</v>
      </c>
      <c r="I6" s="102">
        <v>42.967362869000006</v>
      </c>
      <c r="J6" s="102">
        <v>43.123044477999997</v>
      </c>
      <c r="K6" s="102">
        <v>43.446962060000004</v>
      </c>
      <c r="L6" s="102">
        <v>45.895940283500003</v>
      </c>
      <c r="M6" s="102">
        <v>47.437086729000001</v>
      </c>
      <c r="N6" s="102">
        <v>51.9559827</v>
      </c>
      <c r="O6" s="102">
        <v>52.758072374999998</v>
      </c>
      <c r="P6" s="102">
        <v>54.286684612999998</v>
      </c>
      <c r="Q6" s="102">
        <v>55.327595527089002</v>
      </c>
      <c r="R6" s="102">
        <v>56.490128943000002</v>
      </c>
      <c r="S6" s="102">
        <v>57.518530462999998</v>
      </c>
      <c r="T6" s="102">
        <v>56.446386087999997</v>
      </c>
      <c r="U6" s="102">
        <v>59.395252550999999</v>
      </c>
      <c r="V6" s="102">
        <v>62.676210095999998</v>
      </c>
      <c r="W6" s="102">
        <v>64.874583114833001</v>
      </c>
      <c r="X6" s="102">
        <v>65.970810212461998</v>
      </c>
      <c r="Y6" s="102">
        <v>66.707116304888999</v>
      </c>
      <c r="Z6" s="102">
        <v>67.583073749771998</v>
      </c>
      <c r="AA6" s="102">
        <v>67.394074789046002</v>
      </c>
      <c r="AB6" s="101">
        <f>AA6/B6*100-100</f>
        <v>191.80010709260051</v>
      </c>
      <c r="AC6" s="38"/>
      <c r="AD6" s="55"/>
      <c r="AE6" s="104"/>
      <c r="AF6" s="104"/>
    </row>
    <row r="7" spans="1:52" ht="17.25" customHeight="1" x14ac:dyDescent="0.2">
      <c r="A7" s="96" t="s">
        <v>25</v>
      </c>
      <c r="B7" s="102">
        <v>14.125327303999999</v>
      </c>
      <c r="C7" s="102">
        <v>16.084700784999999</v>
      </c>
      <c r="D7" s="102">
        <v>17.421280449999998</v>
      </c>
      <c r="E7" s="102">
        <v>17.976567884000001</v>
      </c>
      <c r="F7" s="102">
        <v>19.162612276999997</v>
      </c>
      <c r="G7" s="102">
        <v>22.656129962000001</v>
      </c>
      <c r="H7" s="102">
        <v>23.147889785</v>
      </c>
      <c r="I7" s="102">
        <v>24.470045454000001</v>
      </c>
      <c r="J7" s="102">
        <v>24.437218449</v>
      </c>
      <c r="K7" s="102">
        <v>25.549667030000002</v>
      </c>
      <c r="L7" s="102">
        <v>25.702351885999999</v>
      </c>
      <c r="M7" s="102">
        <v>26.802209804</v>
      </c>
      <c r="N7" s="102">
        <v>27.861099315000001</v>
      </c>
      <c r="O7" s="102">
        <v>30.384916591</v>
      </c>
      <c r="P7" s="102">
        <v>29.516102109000002</v>
      </c>
      <c r="Q7" s="102">
        <v>28.986889102000003</v>
      </c>
      <c r="R7" s="102">
        <v>28.967257641</v>
      </c>
      <c r="S7" s="102">
        <v>30.334880037000001</v>
      </c>
      <c r="T7" s="102">
        <v>31.366789464</v>
      </c>
      <c r="U7" s="102">
        <v>32.550773852100001</v>
      </c>
      <c r="V7" s="102">
        <v>33.121734017900003</v>
      </c>
      <c r="W7" s="102">
        <v>36.441287285259996</v>
      </c>
      <c r="X7" s="102">
        <v>37.740398791331003</v>
      </c>
      <c r="Y7" s="102">
        <v>37.839278368980999</v>
      </c>
      <c r="Z7" s="102">
        <v>40.034880783803004</v>
      </c>
      <c r="AA7" s="102">
        <v>40.378973248988999</v>
      </c>
      <c r="AB7" s="101">
        <f>AA7/B7*100-100</f>
        <v>185.8622131718995</v>
      </c>
      <c r="AC7" s="38"/>
      <c r="AD7" s="55"/>
      <c r="AE7" s="104"/>
      <c r="AF7" s="104"/>
    </row>
    <row r="8" spans="1:52" ht="17.25" customHeight="1" x14ac:dyDescent="0.2">
      <c r="A8" s="97" t="s">
        <v>26</v>
      </c>
      <c r="B8" s="103">
        <v>9.7821293881000031</v>
      </c>
      <c r="C8" s="103">
        <v>13.296562895199997</v>
      </c>
      <c r="D8" s="103">
        <v>11.795210806199975</v>
      </c>
      <c r="E8" s="103">
        <v>11.370703416800012</v>
      </c>
      <c r="F8" s="103">
        <v>11.996738206799989</v>
      </c>
      <c r="G8" s="103">
        <v>11.449089638999965</v>
      </c>
      <c r="H8" s="103">
        <v>11.553818350000029</v>
      </c>
      <c r="I8" s="103">
        <v>11.731680210999997</v>
      </c>
      <c r="J8" s="103">
        <v>11.963876739</v>
      </c>
      <c r="K8" s="103">
        <v>13.329470069000024</v>
      </c>
      <c r="L8" s="103">
        <v>16.20969954399996</v>
      </c>
      <c r="M8" s="103">
        <v>13.290944642200003</v>
      </c>
      <c r="N8" s="103">
        <v>10.590499153100012</v>
      </c>
      <c r="O8" s="103">
        <v>9.9642991586000278</v>
      </c>
      <c r="P8" s="103">
        <v>7.2778006834300015</v>
      </c>
      <c r="Q8" s="103">
        <v>5.8732055180209954</v>
      </c>
      <c r="R8" s="103">
        <v>5.5436967712199987</v>
      </c>
      <c r="S8" s="103">
        <v>5.8244400723100114</v>
      </c>
      <c r="T8" s="103">
        <v>4.8535148745700099</v>
      </c>
      <c r="U8" s="103">
        <v>4.1608728079699802</v>
      </c>
      <c r="V8" s="103">
        <v>4.0868362440099872</v>
      </c>
      <c r="W8" s="103">
        <v>4.631739452090045</v>
      </c>
      <c r="X8" s="103">
        <v>4.4819671660439724</v>
      </c>
      <c r="Y8" s="103">
        <v>4.8039723191209873</v>
      </c>
      <c r="Z8" s="103">
        <v>3.5058280073440073</v>
      </c>
      <c r="AA8" s="103">
        <v>4.9289948208960084</v>
      </c>
      <c r="AB8" s="101">
        <f>AA8/B8*100-100</f>
        <v>-49.612250816349366</v>
      </c>
      <c r="AC8" s="38"/>
      <c r="AD8" s="55"/>
      <c r="AE8" s="104"/>
      <c r="AF8" s="104"/>
    </row>
    <row r="9" spans="1:52" ht="17.25" customHeight="1" x14ac:dyDescent="0.2">
      <c r="A9" s="86"/>
      <c r="B9" s="138" t="s">
        <v>27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56"/>
      <c r="AD9" s="5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</row>
    <row r="10" spans="1:52" ht="17.25" customHeight="1" x14ac:dyDescent="0.2">
      <c r="A10" s="98" t="s">
        <v>23</v>
      </c>
      <c r="B10" s="100">
        <v>286.19734816052397</v>
      </c>
      <c r="C10" s="100">
        <v>275.63205367875997</v>
      </c>
      <c r="D10" s="100">
        <v>275.95975795860801</v>
      </c>
      <c r="E10" s="100">
        <v>266.08003362159002</v>
      </c>
      <c r="F10" s="100">
        <v>262.64087641182999</v>
      </c>
      <c r="G10" s="100">
        <v>261.96698100779702</v>
      </c>
      <c r="H10" s="100">
        <v>249.99205956141401</v>
      </c>
      <c r="I10" s="100">
        <v>241.30912018197699</v>
      </c>
      <c r="J10" s="100">
        <v>228.77854213614401</v>
      </c>
      <c r="K10" s="100">
        <v>214.55114123748899</v>
      </c>
      <c r="L10" s="100">
        <v>201.865353425753</v>
      </c>
      <c r="M10" s="100">
        <v>201.59559998032199</v>
      </c>
      <c r="N10" s="100">
        <v>199.21281748608101</v>
      </c>
      <c r="O10" s="100">
        <v>189.973828784083</v>
      </c>
      <c r="P10" s="100">
        <v>185.60001129132999</v>
      </c>
      <c r="Q10" s="100">
        <v>178.24832431299399</v>
      </c>
      <c r="R10" s="100">
        <v>167.19927822277401</v>
      </c>
      <c r="S10" s="100">
        <v>152.91470723462899</v>
      </c>
      <c r="T10" s="100">
        <v>142.313510666306</v>
      </c>
      <c r="U10" s="100">
        <v>133.56896003957601</v>
      </c>
      <c r="V10" s="100">
        <v>127.248084992936</v>
      </c>
      <c r="W10" s="100">
        <v>121.20179355494901</v>
      </c>
      <c r="X10" s="100">
        <v>119.828868630332</v>
      </c>
      <c r="Y10" s="100">
        <v>119.18706863873</v>
      </c>
      <c r="Z10" s="100">
        <v>120.655778275659</v>
      </c>
      <c r="AA10" s="100">
        <v>115.34832159775</v>
      </c>
      <c r="AB10" s="101">
        <f>AA10/B10*100-100</f>
        <v>-59.696229773221802</v>
      </c>
      <c r="AC10" s="38"/>
      <c r="AD10" s="55"/>
    </row>
    <row r="11" spans="1:52" ht="17.25" customHeight="1" x14ac:dyDescent="0.2">
      <c r="A11" s="96" t="s">
        <v>24</v>
      </c>
      <c r="B11" s="102">
        <v>69.646286878636502</v>
      </c>
      <c r="C11" s="102">
        <v>71.350193283965993</v>
      </c>
      <c r="D11" s="102">
        <v>77.438523880060501</v>
      </c>
      <c r="E11" s="102">
        <v>77.665538490439502</v>
      </c>
      <c r="F11" s="102">
        <v>79.003718445463406</v>
      </c>
      <c r="G11" s="102">
        <v>84.127277242450702</v>
      </c>
      <c r="H11" s="102">
        <v>86.501330260813006</v>
      </c>
      <c r="I11" s="102">
        <v>89.540237482628996</v>
      </c>
      <c r="J11" s="102">
        <v>89.520780160639902</v>
      </c>
      <c r="K11" s="102">
        <v>95.335069226223894</v>
      </c>
      <c r="L11" s="102">
        <v>102.575812711423</v>
      </c>
      <c r="M11" s="102">
        <v>110.872362932215</v>
      </c>
      <c r="N11" s="102">
        <v>111.793043051046</v>
      </c>
      <c r="O11" s="102">
        <v>115.845878697736</v>
      </c>
      <c r="P11" s="102">
        <v>117.43037166701301</v>
      </c>
      <c r="Q11" s="102">
        <v>120.638285889825</v>
      </c>
      <c r="R11" s="102">
        <v>125.441708910644</v>
      </c>
      <c r="S11" s="102">
        <v>122.193077919478</v>
      </c>
      <c r="T11" s="102">
        <v>126.53535106155699</v>
      </c>
      <c r="U11" s="102">
        <v>127.565931197029</v>
      </c>
      <c r="V11" s="102">
        <v>128.30266050927099</v>
      </c>
      <c r="W11" s="102">
        <v>130.56855581706299</v>
      </c>
      <c r="X11" s="102">
        <v>133.0772011464</v>
      </c>
      <c r="Y11" s="102">
        <v>132.18776239202899</v>
      </c>
      <c r="Z11" s="102">
        <v>131.83085609412601</v>
      </c>
      <c r="AA11" s="102">
        <v>137.26895445967901</v>
      </c>
      <c r="AB11" s="101">
        <f>AA11/B11*100-100</f>
        <v>97.094433331212201</v>
      </c>
      <c r="AC11" s="38"/>
      <c r="AD11" s="55"/>
    </row>
    <row r="12" spans="1:52" ht="17.25" customHeight="1" x14ac:dyDescent="0.2">
      <c r="A12" s="96" t="s">
        <v>32</v>
      </c>
      <c r="B12" s="102">
        <v>54.432970630038703</v>
      </c>
      <c r="C12" s="102">
        <v>62.027204675101103</v>
      </c>
      <c r="D12" s="102">
        <v>69.409141219879302</v>
      </c>
      <c r="E12" s="102">
        <v>75.1211917116471</v>
      </c>
      <c r="F12" s="102">
        <v>85.355961678289205</v>
      </c>
      <c r="G12" s="102">
        <v>87.469732193756101</v>
      </c>
      <c r="H12" s="102">
        <v>92.195388384010798</v>
      </c>
      <c r="I12" s="102">
        <v>99.818092185043</v>
      </c>
      <c r="J12" s="102">
        <v>99.827382302102805</v>
      </c>
      <c r="K12" s="102">
        <v>100.203064257446</v>
      </c>
      <c r="L12" s="102">
        <v>105.479719182129</v>
      </c>
      <c r="M12" s="102">
        <v>108.670585424923</v>
      </c>
      <c r="N12" s="102">
        <v>118.625233410224</v>
      </c>
      <c r="O12" s="102">
        <v>120.072090710523</v>
      </c>
      <c r="P12" s="102">
        <v>123.25938276037</v>
      </c>
      <c r="Q12" s="102">
        <v>125.44761048849099</v>
      </c>
      <c r="R12" s="102">
        <v>128.31072415177499</v>
      </c>
      <c r="S12" s="102">
        <v>130.45555436719201</v>
      </c>
      <c r="T12" s="102">
        <v>127.718619527968</v>
      </c>
      <c r="U12" s="102">
        <v>133.99202010809699</v>
      </c>
      <c r="V12" s="102">
        <v>141.088017267336</v>
      </c>
      <c r="W12" s="102">
        <v>145.73082912457201</v>
      </c>
      <c r="X12" s="102">
        <v>147.95924633042799</v>
      </c>
      <c r="Y12" s="102">
        <v>149.36693927887401</v>
      </c>
      <c r="Z12" s="102">
        <v>151.232096613598</v>
      </c>
      <c r="AA12" s="102">
        <v>150.71454330876301</v>
      </c>
      <c r="AB12" s="101">
        <f>AA12/B12*100-100</f>
        <v>176.8809814425075</v>
      </c>
      <c r="AC12" s="38"/>
      <c r="AD12" s="55"/>
    </row>
    <row r="13" spans="1:52" ht="17.25" customHeight="1" x14ac:dyDescent="0.2">
      <c r="A13" s="96" t="s">
        <v>25</v>
      </c>
      <c r="B13" s="102">
        <v>33.290804275009599</v>
      </c>
      <c r="C13" s="102">
        <v>37.850126442011302</v>
      </c>
      <c r="D13" s="102">
        <v>40.937281222234297</v>
      </c>
      <c r="E13" s="102">
        <v>42.0267961503707</v>
      </c>
      <c r="F13" s="102">
        <v>44.727398245467498</v>
      </c>
      <c r="G13" s="102">
        <v>52.820230977096699</v>
      </c>
      <c r="H13" s="102">
        <v>53.897236213031498</v>
      </c>
      <c r="I13" s="102">
        <v>56.846710847637603</v>
      </c>
      <c r="J13" s="102">
        <v>56.570763452308597</v>
      </c>
      <c r="K13" s="102">
        <v>58.925982526186601</v>
      </c>
      <c r="L13" s="102">
        <v>59.070079891798201</v>
      </c>
      <c r="M13" s="102">
        <v>61.399466765772502</v>
      </c>
      <c r="N13" s="102">
        <v>63.612104661574101</v>
      </c>
      <c r="O13" s="102">
        <v>69.153028094238394</v>
      </c>
      <c r="P13" s="102">
        <v>67.017106559058107</v>
      </c>
      <c r="Q13" s="102">
        <v>65.723730422378395</v>
      </c>
      <c r="R13" s="102">
        <v>65.795739435434896</v>
      </c>
      <c r="S13" s="102">
        <v>68.801368185766805</v>
      </c>
      <c r="T13" s="102">
        <v>70.972179567367604</v>
      </c>
      <c r="U13" s="102">
        <v>73.432534709397203</v>
      </c>
      <c r="V13" s="102">
        <v>74.559067529512703</v>
      </c>
      <c r="W13" s="102">
        <v>81.859778598461205</v>
      </c>
      <c r="X13" s="102">
        <v>84.644116744837206</v>
      </c>
      <c r="Y13" s="102">
        <v>84.727649875666799</v>
      </c>
      <c r="Z13" s="102">
        <v>89.586913152650396</v>
      </c>
      <c r="AA13" s="102">
        <v>90.3002011904955</v>
      </c>
      <c r="AB13" s="101">
        <f>AA13/B13*100-100</f>
        <v>171.24667954712385</v>
      </c>
      <c r="AC13" s="38"/>
      <c r="AD13" s="55"/>
    </row>
    <row r="14" spans="1:52" ht="17.25" customHeight="1" x14ac:dyDescent="0.2">
      <c r="A14" s="99" t="s">
        <v>26</v>
      </c>
      <c r="B14" s="130">
        <v>23.054683820306252</v>
      </c>
      <c r="C14" s="130">
        <v>31.289148213239685</v>
      </c>
      <c r="D14" s="130">
        <v>27.716898492896917</v>
      </c>
      <c r="E14" s="130">
        <v>26.583174144687689</v>
      </c>
      <c r="F14" s="130">
        <v>28.001552171787921</v>
      </c>
      <c r="G14" s="130">
        <v>26.692270931697522</v>
      </c>
      <c r="H14" s="130">
        <v>26.901755734811672</v>
      </c>
      <c r="I14" s="130">
        <v>27.254033261415429</v>
      </c>
      <c r="J14" s="130">
        <v>27.695690587168713</v>
      </c>
      <c r="K14" s="130">
        <v>30.742166598373558</v>
      </c>
      <c r="L14" s="130">
        <v>37.253721034287878</v>
      </c>
      <c r="M14" s="130">
        <v>30.447374295336544</v>
      </c>
      <c r="N14" s="130">
        <v>24.180091852392877</v>
      </c>
      <c r="O14" s="130">
        <v>22.677747282616622</v>
      </c>
      <c r="P14" s="130">
        <v>16.52444289953587</v>
      </c>
      <c r="Q14" s="130">
        <v>13.316674818858701</v>
      </c>
      <c r="R14" s="130">
        <v>12.591859153142138</v>
      </c>
      <c r="S14" s="130">
        <v>13.210187263051182</v>
      </c>
      <c r="T14" s="130">
        <v>10.981822975738396</v>
      </c>
      <c r="U14" s="130">
        <v>9.3866719814697603</v>
      </c>
      <c r="V14" s="130">
        <v>9.1997206225543096</v>
      </c>
      <c r="W14" s="130">
        <v>10.404494306304798</v>
      </c>
      <c r="X14" s="130">
        <v>10.052150061972839</v>
      </c>
      <c r="Y14" s="130">
        <v>10.756792999535207</v>
      </c>
      <c r="Z14" s="130">
        <v>7.8450666786836223</v>
      </c>
      <c r="AA14" s="130">
        <v>11.022796970325487</v>
      </c>
      <c r="AB14" s="131">
        <f>AA14/B14*100-100</f>
        <v>-52.188470437331446</v>
      </c>
      <c r="AC14" s="38"/>
      <c r="AD14" s="55"/>
    </row>
    <row r="15" spans="1:52" ht="17.25" customHeight="1" x14ac:dyDescent="0.2">
      <c r="A15" s="140" t="s">
        <v>35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38"/>
      <c r="AD15" s="55"/>
    </row>
    <row r="16" spans="1:52" ht="15" customHeight="1" x14ac:dyDescent="0.2">
      <c r="A16" s="139" t="s">
        <v>30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</row>
    <row r="17" spans="1:28" ht="15" customHeight="1" x14ac:dyDescent="0.2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110"/>
      <c r="AA17" s="110"/>
      <c r="AB17" s="93"/>
    </row>
    <row r="19" spans="1:28" x14ac:dyDescent="0.2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109"/>
    </row>
    <row r="20" spans="1:28" x14ac:dyDescent="0.2"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</sheetData>
  <mergeCells count="5">
    <mergeCell ref="B3:AB3"/>
    <mergeCell ref="B9:AB9"/>
    <mergeCell ref="A1:AB1"/>
    <mergeCell ref="A16:AB16"/>
    <mergeCell ref="A15:AB15"/>
  </mergeCells>
  <pageMargins left="0.7" right="0.7" top="0.75" bottom="0.75" header="0.3" footer="0.3"/>
  <pageSetup paperSize="9" orientation="portrait" r:id="rId1"/>
  <ignoredErrors>
    <ignoredError sqref="T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D51"/>
  <sheetViews>
    <sheetView showGridLines="0" zoomScaleNormal="100" zoomScaleSheetLayoutView="70" zoomScalePageLayoutView="55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Z24" sqref="Z24"/>
    </sheetView>
  </sheetViews>
  <sheetFormatPr defaultColWidth="9.140625" defaultRowHeight="12" x14ac:dyDescent="0.2"/>
  <cols>
    <col min="1" max="1" width="17.7109375" style="4" customWidth="1"/>
    <col min="2" max="2" width="8.7109375" style="4" customWidth="1"/>
    <col min="3" max="3" width="6.28515625" style="4" customWidth="1"/>
    <col min="4" max="9" width="6.28515625" style="4" bestFit="1" customWidth="1"/>
    <col min="10" max="10" width="5.42578125" style="4" bestFit="1" customWidth="1"/>
    <col min="11" max="15" width="6.28515625" style="4" bestFit="1" customWidth="1"/>
    <col min="16" max="16" width="5.42578125" style="4" bestFit="1" customWidth="1"/>
    <col min="17" max="17" width="6.5703125" style="4" customWidth="1"/>
    <col min="18" max="18" width="6.85546875" style="4" customWidth="1"/>
    <col min="19" max="19" width="6.28515625" style="4" customWidth="1"/>
    <col min="20" max="20" width="5" style="4" bestFit="1" customWidth="1"/>
    <col min="21" max="21" width="6.28515625" style="4" customWidth="1"/>
    <col min="22" max="22" width="6.42578125" style="4" customWidth="1"/>
    <col min="23" max="24" width="6.140625" style="4" customWidth="1"/>
    <col min="25" max="25" width="6.7109375" style="4" customWidth="1"/>
    <col min="26" max="26" width="6.5703125" style="4" bestFit="1" customWidth="1"/>
    <col min="27" max="27" width="5.140625" style="4" bestFit="1" customWidth="1"/>
    <col min="28" max="28" width="5.5703125" style="4" bestFit="1" customWidth="1"/>
    <col min="29" max="29" width="7" style="4" bestFit="1" customWidth="1"/>
    <col min="30" max="30" width="6.140625" style="4" bestFit="1" customWidth="1"/>
    <col min="31" max="31" width="5.5703125" style="4" bestFit="1" customWidth="1"/>
    <col min="32" max="16384" width="9.140625" style="4"/>
  </cols>
  <sheetData>
    <row r="1" spans="1:56" x14ac:dyDescent="0.2">
      <c r="A1" s="6"/>
    </row>
    <row r="2" spans="1:56" s="5" customFormat="1" x14ac:dyDescent="0.2">
      <c r="AD2" s="28"/>
    </row>
    <row r="3" spans="1:56" x14ac:dyDescent="0.2">
      <c r="A3" s="24"/>
      <c r="B3" s="24">
        <v>1995</v>
      </c>
      <c r="C3" s="24">
        <v>1996</v>
      </c>
      <c r="D3" s="24">
        <v>1997</v>
      </c>
      <c r="E3" s="24">
        <v>1998</v>
      </c>
      <c r="F3" s="24">
        <v>1999</v>
      </c>
      <c r="G3" s="24">
        <v>2000</v>
      </c>
      <c r="H3" s="24">
        <v>2001</v>
      </c>
      <c r="I3" s="24">
        <v>2002</v>
      </c>
      <c r="J3" s="24">
        <v>2003</v>
      </c>
      <c r="K3" s="24">
        <v>2004</v>
      </c>
      <c r="L3" s="24">
        <v>2005</v>
      </c>
      <c r="M3" s="24">
        <v>2006</v>
      </c>
      <c r="N3" s="24">
        <v>2007</v>
      </c>
      <c r="O3" s="24">
        <v>2008</v>
      </c>
      <c r="P3" s="24">
        <v>2009</v>
      </c>
      <c r="Q3" s="24">
        <v>2010</v>
      </c>
      <c r="R3" s="24">
        <v>2011</v>
      </c>
      <c r="S3" s="24">
        <v>2012</v>
      </c>
      <c r="T3" s="24">
        <v>2013</v>
      </c>
      <c r="U3" s="24">
        <v>2014</v>
      </c>
      <c r="V3" s="24">
        <v>2015</v>
      </c>
      <c r="W3" s="24">
        <v>2016</v>
      </c>
      <c r="X3" s="24">
        <v>2017</v>
      </c>
      <c r="Y3" s="24">
        <v>2018</v>
      </c>
      <c r="Z3" s="24">
        <v>2019</v>
      </c>
      <c r="AA3" s="24">
        <v>2020</v>
      </c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</row>
    <row r="4" spans="1:56" x14ac:dyDescent="0.2">
      <c r="A4" s="4" t="s">
        <v>23</v>
      </c>
      <c r="B4" s="27">
        <f>'Table 2'!B10</f>
        <v>286.19734816052397</v>
      </c>
      <c r="C4" s="27">
        <f>'Table 2'!C10</f>
        <v>275.63205367875997</v>
      </c>
      <c r="D4" s="27">
        <f>'Table 2'!D10</f>
        <v>275.95975795860801</v>
      </c>
      <c r="E4" s="27">
        <f>'Table 2'!E10</f>
        <v>266.08003362159002</v>
      </c>
      <c r="F4" s="27">
        <f>'Table 2'!F10</f>
        <v>262.64087641182999</v>
      </c>
      <c r="G4" s="27">
        <f>'Table 2'!G10</f>
        <v>261.96698100779702</v>
      </c>
      <c r="H4" s="27">
        <f>'Table 2'!H10</f>
        <v>249.99205956141401</v>
      </c>
      <c r="I4" s="27">
        <f>'Table 2'!I10</f>
        <v>241.30912018197699</v>
      </c>
      <c r="J4" s="27">
        <f>'Table 2'!J10</f>
        <v>228.77854213614401</v>
      </c>
      <c r="K4" s="27">
        <f>'Table 2'!K10</f>
        <v>214.55114123748899</v>
      </c>
      <c r="L4" s="27">
        <f>'Table 2'!L10</f>
        <v>201.865353425753</v>
      </c>
      <c r="M4" s="27">
        <f>'Table 2'!M10</f>
        <v>201.59559998032199</v>
      </c>
      <c r="N4" s="27">
        <f>'Table 2'!N10</f>
        <v>199.21281748608101</v>
      </c>
      <c r="O4" s="27">
        <f>'Table 2'!O10</f>
        <v>189.973828784083</v>
      </c>
      <c r="P4" s="27">
        <f>'Table 2'!P10</f>
        <v>185.60001129132999</v>
      </c>
      <c r="Q4" s="27">
        <f>'Table 2'!Q10</f>
        <v>178.24832431299399</v>
      </c>
      <c r="R4" s="27">
        <f>'Table 2'!R10</f>
        <v>167.19927822277401</v>
      </c>
      <c r="S4" s="27">
        <f>'Table 2'!S10</f>
        <v>152.91470723462899</v>
      </c>
      <c r="T4" s="27">
        <f>'Table 2'!T10</f>
        <v>142.313510666306</v>
      </c>
      <c r="U4" s="27">
        <f>'Table 2'!U10</f>
        <v>133.56896003957601</v>
      </c>
      <c r="V4" s="27">
        <f>'Table 2'!V10</f>
        <v>127.248084992936</v>
      </c>
      <c r="W4" s="27">
        <f>'Table 2'!W10</f>
        <v>121.20179355494901</v>
      </c>
      <c r="X4" s="27">
        <f>'Table 2'!X10</f>
        <v>119.828868630332</v>
      </c>
      <c r="Y4" s="27">
        <f>'Table 2'!Y10</f>
        <v>119.18706863873</v>
      </c>
      <c r="Z4" s="27">
        <f>'Table 2'!Z10</f>
        <v>120.655778275659</v>
      </c>
      <c r="AA4" s="27">
        <f>'Table 2'!AA10</f>
        <v>115.34832159775</v>
      </c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</row>
    <row r="5" spans="1:56" x14ac:dyDescent="0.2">
      <c r="A5" s="4" t="s">
        <v>24</v>
      </c>
      <c r="B5" s="27">
        <f>'Table 2'!B11</f>
        <v>69.646286878636502</v>
      </c>
      <c r="C5" s="27">
        <f>'Table 2'!C11</f>
        <v>71.350193283965993</v>
      </c>
      <c r="D5" s="27">
        <f>'Table 2'!D11</f>
        <v>77.438523880060501</v>
      </c>
      <c r="E5" s="27">
        <f>'Table 2'!E11</f>
        <v>77.665538490439502</v>
      </c>
      <c r="F5" s="27">
        <f>'Table 2'!F11</f>
        <v>79.003718445463406</v>
      </c>
      <c r="G5" s="27">
        <f>'Table 2'!G11</f>
        <v>84.127277242450702</v>
      </c>
      <c r="H5" s="27">
        <f>'Table 2'!H11</f>
        <v>86.501330260813006</v>
      </c>
      <c r="I5" s="27">
        <f>'Table 2'!I11</f>
        <v>89.540237482628996</v>
      </c>
      <c r="J5" s="27">
        <f>'Table 2'!J11</f>
        <v>89.520780160639902</v>
      </c>
      <c r="K5" s="27">
        <f>'Table 2'!K11</f>
        <v>95.335069226223894</v>
      </c>
      <c r="L5" s="27">
        <f>'Table 2'!L11</f>
        <v>102.575812711423</v>
      </c>
      <c r="M5" s="27">
        <f>'Table 2'!M11</f>
        <v>110.872362932215</v>
      </c>
      <c r="N5" s="27">
        <f>'Table 2'!N11</f>
        <v>111.793043051046</v>
      </c>
      <c r="O5" s="27">
        <f>'Table 2'!O11</f>
        <v>115.845878697736</v>
      </c>
      <c r="P5" s="27">
        <f>'Table 2'!P11</f>
        <v>117.43037166701301</v>
      </c>
      <c r="Q5" s="27">
        <f>'Table 2'!Q11</f>
        <v>120.638285889825</v>
      </c>
      <c r="R5" s="27">
        <f>'Table 2'!R11</f>
        <v>125.441708910644</v>
      </c>
      <c r="S5" s="27">
        <f>'Table 2'!S11</f>
        <v>122.193077919478</v>
      </c>
      <c r="T5" s="27">
        <f>'Table 2'!T11</f>
        <v>126.53535106155699</v>
      </c>
      <c r="U5" s="27">
        <f>'Table 2'!U11</f>
        <v>127.565931197029</v>
      </c>
      <c r="V5" s="27">
        <f>'Table 2'!V11</f>
        <v>128.30266050927099</v>
      </c>
      <c r="W5" s="27">
        <f>'Table 2'!W11</f>
        <v>130.56855581706299</v>
      </c>
      <c r="X5" s="27">
        <f>'Table 2'!X11</f>
        <v>133.0772011464</v>
      </c>
      <c r="Y5" s="27">
        <f>'Table 2'!Y11</f>
        <v>132.18776239202899</v>
      </c>
      <c r="Z5" s="27">
        <f>'Table 2'!Z11</f>
        <v>131.83085609412601</v>
      </c>
      <c r="AA5" s="27">
        <f>'Table 2'!AA11</f>
        <v>137.26895445967901</v>
      </c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</row>
    <row r="6" spans="1:56" x14ac:dyDescent="0.2">
      <c r="A6" s="4" t="s">
        <v>32</v>
      </c>
      <c r="B6" s="27">
        <f>'Table 2'!B12</f>
        <v>54.432970630038703</v>
      </c>
      <c r="C6" s="27">
        <f>'Table 2'!C12</f>
        <v>62.027204675101103</v>
      </c>
      <c r="D6" s="27">
        <f>'Table 2'!D12</f>
        <v>69.409141219879302</v>
      </c>
      <c r="E6" s="27">
        <f>'Table 2'!E12</f>
        <v>75.1211917116471</v>
      </c>
      <c r="F6" s="27">
        <f>'Table 2'!F12</f>
        <v>85.355961678289205</v>
      </c>
      <c r="G6" s="27">
        <f>'Table 2'!G12</f>
        <v>87.469732193756101</v>
      </c>
      <c r="H6" s="27">
        <f>'Table 2'!H12</f>
        <v>92.195388384010798</v>
      </c>
      <c r="I6" s="27">
        <f>'Table 2'!I12</f>
        <v>99.818092185043</v>
      </c>
      <c r="J6" s="27">
        <f>'Table 2'!J12</f>
        <v>99.827382302102805</v>
      </c>
      <c r="K6" s="27">
        <f>'Table 2'!K12</f>
        <v>100.203064257446</v>
      </c>
      <c r="L6" s="27">
        <f>'Table 2'!L12</f>
        <v>105.479719182129</v>
      </c>
      <c r="M6" s="27">
        <f>'Table 2'!M12</f>
        <v>108.670585424923</v>
      </c>
      <c r="N6" s="27">
        <f>'Table 2'!N12</f>
        <v>118.625233410224</v>
      </c>
      <c r="O6" s="27">
        <f>'Table 2'!O12</f>
        <v>120.072090710523</v>
      </c>
      <c r="P6" s="27">
        <f>'Table 2'!P12</f>
        <v>123.25938276037</v>
      </c>
      <c r="Q6" s="27">
        <f>'Table 2'!Q12</f>
        <v>125.44761048849099</v>
      </c>
      <c r="R6" s="27">
        <f>'Table 2'!R12</f>
        <v>128.31072415177499</v>
      </c>
      <c r="S6" s="27">
        <f>'Table 2'!S12</f>
        <v>130.45555436719201</v>
      </c>
      <c r="T6" s="27">
        <f>'Table 2'!T12</f>
        <v>127.718619527968</v>
      </c>
      <c r="U6" s="27">
        <f>'Table 2'!U12</f>
        <v>133.99202010809699</v>
      </c>
      <c r="V6" s="27">
        <f>'Table 2'!V12</f>
        <v>141.088017267336</v>
      </c>
      <c r="W6" s="27">
        <f>'Table 2'!W12</f>
        <v>145.73082912457201</v>
      </c>
      <c r="X6" s="27">
        <f>'Table 2'!X12</f>
        <v>147.95924633042799</v>
      </c>
      <c r="Y6" s="27">
        <f>'Table 2'!Y12</f>
        <v>149.36693927887401</v>
      </c>
      <c r="Z6" s="27">
        <f>'Table 2'!Z12</f>
        <v>151.232096613598</v>
      </c>
      <c r="AA6" s="27">
        <f>'Table 2'!AA12</f>
        <v>150.71454330876301</v>
      </c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</row>
    <row r="7" spans="1:56" s="25" customFormat="1" x14ac:dyDescent="0.2">
      <c r="A7" s="4" t="s">
        <v>25</v>
      </c>
      <c r="B7" s="27">
        <f>'Table 2'!B13</f>
        <v>33.290804275009599</v>
      </c>
      <c r="C7" s="27">
        <f>'Table 2'!C13</f>
        <v>37.850126442011302</v>
      </c>
      <c r="D7" s="27">
        <f>'Table 2'!D13</f>
        <v>40.937281222234297</v>
      </c>
      <c r="E7" s="27">
        <f>'Table 2'!E13</f>
        <v>42.0267961503707</v>
      </c>
      <c r="F7" s="27">
        <f>'Table 2'!F13</f>
        <v>44.727398245467498</v>
      </c>
      <c r="G7" s="27">
        <f>'Table 2'!G13</f>
        <v>52.820230977096699</v>
      </c>
      <c r="H7" s="27">
        <f>'Table 2'!H13</f>
        <v>53.897236213031498</v>
      </c>
      <c r="I7" s="27">
        <f>'Table 2'!I13</f>
        <v>56.846710847637603</v>
      </c>
      <c r="J7" s="27">
        <f>'Table 2'!J13</f>
        <v>56.570763452308597</v>
      </c>
      <c r="K7" s="27">
        <f>'Table 2'!K13</f>
        <v>58.925982526186601</v>
      </c>
      <c r="L7" s="27">
        <f>'Table 2'!L13</f>
        <v>59.070079891798201</v>
      </c>
      <c r="M7" s="27">
        <f>'Table 2'!M13</f>
        <v>61.399466765772502</v>
      </c>
      <c r="N7" s="27">
        <f>'Table 2'!N13</f>
        <v>63.612104661574101</v>
      </c>
      <c r="O7" s="27">
        <f>'Table 2'!O13</f>
        <v>69.153028094238394</v>
      </c>
      <c r="P7" s="27">
        <f>'Table 2'!P13</f>
        <v>67.017106559058107</v>
      </c>
      <c r="Q7" s="27">
        <f>'Table 2'!Q13</f>
        <v>65.723730422378395</v>
      </c>
      <c r="R7" s="27">
        <f>'Table 2'!R13</f>
        <v>65.795739435434896</v>
      </c>
      <c r="S7" s="27">
        <f>'Table 2'!S13</f>
        <v>68.801368185766805</v>
      </c>
      <c r="T7" s="27">
        <f>'Table 2'!T13</f>
        <v>70.972179567367604</v>
      </c>
      <c r="U7" s="27">
        <f>'Table 2'!U13</f>
        <v>73.432534709397203</v>
      </c>
      <c r="V7" s="27">
        <f>'Table 2'!V13</f>
        <v>74.559067529512703</v>
      </c>
      <c r="W7" s="27">
        <f>'Table 2'!W13</f>
        <v>81.859778598461205</v>
      </c>
      <c r="X7" s="27">
        <f>'Table 2'!X13</f>
        <v>84.644116744837206</v>
      </c>
      <c r="Y7" s="27">
        <f>'Table 2'!Y13</f>
        <v>84.727649875666799</v>
      </c>
      <c r="Z7" s="27">
        <f>'Table 2'!Z13</f>
        <v>89.586913152650396</v>
      </c>
      <c r="AA7" s="27">
        <f>'Table 2'!AA13</f>
        <v>90.3002011904955</v>
      </c>
    </row>
    <row r="8" spans="1:56" x14ac:dyDescent="0.2">
      <c r="A8" s="24" t="s">
        <v>26</v>
      </c>
      <c r="B8" s="23">
        <f>'Table 2'!B14</f>
        <v>23.054683820306252</v>
      </c>
      <c r="C8" s="23">
        <f>'Table 2'!C14</f>
        <v>31.289148213239685</v>
      </c>
      <c r="D8" s="23">
        <f>'Table 2'!D14</f>
        <v>27.716898492896917</v>
      </c>
      <c r="E8" s="23">
        <f>'Table 2'!E14</f>
        <v>26.583174144687689</v>
      </c>
      <c r="F8" s="23">
        <f>'Table 2'!F14</f>
        <v>28.001552171787921</v>
      </c>
      <c r="G8" s="23">
        <f>'Table 2'!G14</f>
        <v>26.692270931697522</v>
      </c>
      <c r="H8" s="23">
        <f>'Table 2'!H14</f>
        <v>26.901755734811672</v>
      </c>
      <c r="I8" s="23">
        <f>'Table 2'!I14</f>
        <v>27.254033261415429</v>
      </c>
      <c r="J8" s="23">
        <f>'Table 2'!J14</f>
        <v>27.695690587168713</v>
      </c>
      <c r="K8" s="23">
        <f>'Table 2'!K14</f>
        <v>30.742166598373558</v>
      </c>
      <c r="L8" s="23">
        <f>'Table 2'!L14</f>
        <v>37.253721034287878</v>
      </c>
      <c r="M8" s="23">
        <f>'Table 2'!M14</f>
        <v>30.447374295336544</v>
      </c>
      <c r="N8" s="23">
        <f>'Table 2'!N14</f>
        <v>24.180091852392877</v>
      </c>
      <c r="O8" s="23">
        <f>'Table 2'!O14</f>
        <v>22.677747282616622</v>
      </c>
      <c r="P8" s="23">
        <f>'Table 2'!P14</f>
        <v>16.52444289953587</v>
      </c>
      <c r="Q8" s="23">
        <f>'Table 2'!Q14</f>
        <v>13.316674818858701</v>
      </c>
      <c r="R8" s="23">
        <f>'Table 2'!R14</f>
        <v>12.591859153142138</v>
      </c>
      <c r="S8" s="23">
        <f>'Table 2'!S14</f>
        <v>13.210187263051182</v>
      </c>
      <c r="T8" s="23">
        <f>'Table 2'!T14</f>
        <v>10.981822975738396</v>
      </c>
      <c r="U8" s="23">
        <f>'Table 2'!U14</f>
        <v>9.3866719814697603</v>
      </c>
      <c r="V8" s="23">
        <f>'Table 2'!V14</f>
        <v>9.1997206225543096</v>
      </c>
      <c r="W8" s="23">
        <f>'Table 2'!W14</f>
        <v>10.404494306304798</v>
      </c>
      <c r="X8" s="23">
        <f>'Table 2'!X14</f>
        <v>10.052150061972839</v>
      </c>
      <c r="Y8" s="23">
        <f>'Table 2'!Y14</f>
        <v>10.756792999535207</v>
      </c>
      <c r="Z8" s="23">
        <f>'Table 2'!Z14</f>
        <v>7.8450666786836223</v>
      </c>
      <c r="AA8" s="23">
        <f>'Table 2'!AA14</f>
        <v>11.022796970325487</v>
      </c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</row>
    <row r="9" spans="1:56" x14ac:dyDescent="0.2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</row>
    <row r="10" spans="1:56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108"/>
      <c r="X10" s="108"/>
      <c r="Y10" s="108"/>
      <c r="Z10" s="108"/>
      <c r="AA10" s="25"/>
      <c r="AB10" s="129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</row>
    <row r="11" spans="1:56" x14ac:dyDescent="0.2">
      <c r="S11" s="27"/>
      <c r="T11" s="27"/>
      <c r="U11" s="27"/>
      <c r="V11" s="32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</row>
    <row r="12" spans="1:56" x14ac:dyDescent="0.2">
      <c r="V12" s="25"/>
      <c r="W12" s="32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</row>
    <row r="13" spans="1:56" ht="17.25" customHeight="1" x14ac:dyDescent="0.25">
      <c r="A13" s="71" t="s">
        <v>68</v>
      </c>
      <c r="K13" s="20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</row>
    <row r="14" spans="1:56" ht="12.75" x14ac:dyDescent="0.2">
      <c r="A14" s="72" t="s">
        <v>31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</row>
    <row r="15" spans="1:56" x14ac:dyDescent="0.2"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</row>
    <row r="28" spans="1:1" x14ac:dyDescent="0.2">
      <c r="A28" s="19"/>
    </row>
    <row r="47" spans="1:1" x14ac:dyDescent="0.2">
      <c r="A47" s="94" t="s">
        <v>35</v>
      </c>
    </row>
    <row r="48" spans="1:1" x14ac:dyDescent="0.2">
      <c r="A48" s="45" t="s">
        <v>30</v>
      </c>
    </row>
    <row r="51" ht="14.25" customHeight="1" x14ac:dyDescent="0.2"/>
  </sheetData>
  <pageMargins left="0.42" right="0.43" top="0.984251969" bottom="0.984251969" header="0.5" footer="0.5"/>
  <pageSetup paperSize="9" scale="68" orientation="landscape" r:id="rId1"/>
  <headerFooter alignWithMargins="0">
    <oddHeader>&amp;C&amp;A</oddHeader>
    <oddFooter>&amp;R&amp;D</oddFooter>
  </headerFooter>
  <rowBreaks count="2" manualBreakCount="2">
    <brk id="2" max="30" man="1"/>
    <brk id="21" max="30" man="1"/>
  </rowBreaks>
  <colBreaks count="3" manualBreakCount="3">
    <brk id="10" min="1" max="40" man="1"/>
    <brk id="20" min="1" max="40" man="1"/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Figure 1</vt:lpstr>
      <vt:lpstr>Table 1</vt:lpstr>
      <vt:lpstr>Table 2</vt:lpstr>
      <vt:lpstr>Figure 2</vt:lpstr>
      <vt:lpstr>'Figure 2'!_Ref290901605</vt:lpstr>
      <vt:lpstr>'Figure 1'!Print_Area</vt:lpstr>
      <vt:lpstr>'Figure 2'!Print_Area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BOCHATON Lene (ESTAT)</dc:creator>
  <cp:lastModifiedBy>HAUSER Hans-Eduard (ESTAT)</cp:lastModifiedBy>
  <cp:lastPrinted>2019-01-22T14:49:54Z</cp:lastPrinted>
  <dcterms:created xsi:type="dcterms:W3CDTF">2015-03-19T20:39:57Z</dcterms:created>
  <dcterms:modified xsi:type="dcterms:W3CDTF">2022-02-11T11:04:11Z</dcterms:modified>
</cp:coreProperties>
</file>