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/>
  <bookViews>
    <workbookView xWindow="65428" yWindow="65428" windowWidth="23256" windowHeight="12576" activeTab="1"/>
  </bookViews>
  <sheets>
    <sheet name="Figure 1" sheetId="2" r:id="rId1"/>
    <sheet name="Table 1" sheetId="6" r:id="rId2"/>
    <sheet name="Figure 2" sheetId="1" r:id="rId3"/>
    <sheet name="Figure 3" sheetId="3" r:id="rId4"/>
    <sheet name="Figure 4" sheetId="4" r:id="rId5"/>
    <sheet name="Table 2" sheetId="5" r:id="rId6"/>
  </sheets>
  <definedNames/>
  <calcPr calcId="181029"/>
</workbook>
</file>

<file path=xl/sharedStrings.xml><?xml version="1.0" encoding="utf-8"?>
<sst xmlns="http://schemas.openxmlformats.org/spreadsheetml/2006/main" count="196" uniqueCount="88">
  <si>
    <t>Passenger cars</t>
  </si>
  <si>
    <t>Light goods  vehicles</t>
  </si>
  <si>
    <t>Buses &amp; coaches</t>
  </si>
  <si>
    <t>Bicycles</t>
  </si>
  <si>
    <t>Mopeds</t>
  </si>
  <si>
    <t>Motorcycles</t>
  </si>
  <si>
    <t>Pedestrians</t>
  </si>
  <si>
    <t>Other</t>
  </si>
  <si>
    <t>Percentage shares</t>
  </si>
  <si>
    <t>Total</t>
  </si>
  <si>
    <t>Goods vehicles</t>
  </si>
  <si>
    <t>Belgium</t>
  </si>
  <si>
    <t>Denmark</t>
  </si>
  <si>
    <t>Germany</t>
  </si>
  <si>
    <t>Greece</t>
  </si>
  <si>
    <t>Spain</t>
  </si>
  <si>
    <t>France</t>
  </si>
  <si>
    <t>Croatia</t>
  </si>
  <si>
    <t>Italy</t>
  </si>
  <si>
    <t>Latvia</t>
  </si>
  <si>
    <t>Luxembourg</t>
  </si>
  <si>
    <t>Hungary</t>
  </si>
  <si>
    <t>Netherlands</t>
  </si>
  <si>
    <t>Austria</t>
  </si>
  <si>
    <t>Poland</t>
  </si>
  <si>
    <t>Romania</t>
  </si>
  <si>
    <t>Slovenia</t>
  </si>
  <si>
    <t>Iceland</t>
  </si>
  <si>
    <t>Norway</t>
  </si>
  <si>
    <t>Switzerland</t>
  </si>
  <si>
    <t>Powered 2-wheelers</t>
  </si>
  <si>
    <r>
      <t>Source:</t>
    </r>
    <r>
      <rPr>
        <sz val="9"/>
        <color theme="1"/>
        <rFont val="Arial"/>
        <family val="2"/>
      </rPr>
      <t xml:space="preserve"> Eurostat (online data code: tran_sf_roadve)</t>
    </r>
  </si>
  <si>
    <t>Sweden</t>
  </si>
  <si>
    <t>Bulgaria</t>
  </si>
  <si>
    <r>
      <t>Source:</t>
    </r>
    <r>
      <rPr>
        <sz val="9"/>
        <color theme="1"/>
        <rFont val="Arial"/>
        <family val="2"/>
      </rPr>
      <t xml:space="preserve"> Eurostat (online data codes: tran_sf_roadve)</t>
    </r>
  </si>
  <si>
    <t>Estonia</t>
  </si>
  <si>
    <t>Finland</t>
  </si>
  <si>
    <t>(number)</t>
  </si>
  <si>
    <t>Note: the y-axis is cut.</t>
  </si>
  <si>
    <t>(%)</t>
  </si>
  <si>
    <t>Czechia</t>
  </si>
  <si>
    <t>HGV</t>
  </si>
  <si>
    <t>Heavy goods vehicles</t>
  </si>
  <si>
    <t xml:space="preserve">Light goods vehicles </t>
  </si>
  <si>
    <t>(¹) Estimated.</t>
  </si>
  <si>
    <t>Buses and coaches</t>
  </si>
  <si>
    <t>(number per million inhabitants)</t>
  </si>
  <si>
    <t>: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</si>
  <si>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</si>
  <si>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</si>
  <si>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</si>
  <si>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</si>
  <si>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</si>
  <si>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</si>
  <si>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</si>
  <si>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</si>
  <si>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</si>
  <si>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</si>
  <si>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Slovakia</t>
  </si>
  <si>
    <t>Liechtenstein</t>
  </si>
  <si>
    <t>Buses &amp; Coaches</t>
  </si>
  <si>
    <t>EU27_2020</t>
  </si>
  <si>
    <r>
      <t>Source:</t>
    </r>
    <r>
      <rPr>
        <sz val="9"/>
        <rFont val="Arial"/>
        <family val="2"/>
      </rPr>
      <t xml:space="preserve"> Eurostat (online data codes: tran_sf_roadve and tran_r_acci)</t>
    </r>
  </si>
  <si>
    <t>Note: Goods vehicles category includes road tractors.</t>
  </si>
  <si>
    <t>Table 1: Road accident fatalities by category of vehicles, 2019</t>
  </si>
  <si>
    <t>Figure 4 : Road accident fatalities by category of vehicles, 2019</t>
  </si>
  <si>
    <t>Table 2: Road accident fatalities by category of vehicles, 2019</t>
  </si>
  <si>
    <t>Figure 1: Road accident fatalities, EU, 2009-2019</t>
  </si>
  <si>
    <t>EU (¹)</t>
  </si>
  <si>
    <t>Figure 2 : Road accident fatalities by category of vehicles, EU, 2019</t>
  </si>
  <si>
    <t>Figure 3 : Road accident fatalities by category of vehicles, EU, 2009-2019</t>
  </si>
  <si>
    <t>Ireland (²)</t>
  </si>
  <si>
    <t>Lithuania (³)</t>
  </si>
  <si>
    <t>Malta (⁴)</t>
  </si>
  <si>
    <t>(²) 2016 instead of 2019.</t>
  </si>
  <si>
    <t>(index 2009=100)</t>
  </si>
  <si>
    <t>Note: Heavy goods vehicles category includes road tractors. Liechstenstein: No fatality registered. Countries are ranked based on the share of fatalities in passenger cars.</t>
  </si>
  <si>
    <t>(³) 2015 instead of 2019.</t>
  </si>
  <si>
    <t>(⁴) 2018 instead of 2019.</t>
  </si>
  <si>
    <t>(:) not available.</t>
  </si>
  <si>
    <t>Cyprus</t>
  </si>
  <si>
    <t>Portugal</t>
  </si>
  <si>
    <r>
      <t>Lithuania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</si>
  <si>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Malta (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</si>
  <si>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 2015 instead of 2019.</t>
    </r>
  </si>
  <si>
    <r>
      <t>(</t>
    </r>
    <r>
      <rPr>
        <vertAlign val="superscript"/>
        <sz val="9"/>
        <color theme="1"/>
        <rFont val="Arial"/>
        <family val="2"/>
      </rPr>
      <t>4</t>
    </r>
    <r>
      <rPr>
        <sz val="9"/>
        <color theme="1"/>
        <rFont val="Arial"/>
        <family val="2"/>
      </rPr>
      <t>) 2018 instead of 2019.</t>
    </r>
  </si>
  <si>
    <t>Note: Data for Ireland, Lithuania and Malta are not incuded because they are not available for all years and/or vehicle categories. Goods vehicles category includes road tractors.</t>
  </si>
  <si>
    <r>
      <t>Source:</t>
    </r>
    <r>
      <rPr>
        <sz val="9"/>
        <color theme="1"/>
        <rFont val="Arial"/>
        <family val="2"/>
      </rPr>
      <t xml:space="preserve"> Eurostat (online data code: tran_sf_roadve and demo_pjan)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</si>
</sst>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dd\.mm\.yy"/>
    <numFmt numFmtId="167" formatCode="#,##0.0_i"/>
    <numFmt numFmtId="168" formatCode="#,##0_i"/>
    <numFmt numFmtId="169" formatCode="0.0%"/>
  </numFmts>
  <fonts count="26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9"/>
      <name val="Arial"/>
      <family val="2"/>
    </font>
    <font>
      <sz val="9"/>
      <color theme="0" tint="-0.04997999966144562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thin">
        <color rgb="FFF0F0F0"/>
      </left>
      <right style="thin">
        <color rgb="FFF0F0F0"/>
      </right>
      <top style="thin">
        <color rgb="FF000000"/>
      </top>
      <bottom/>
    </border>
    <border>
      <left style="thin">
        <color rgb="FFF0F0F0"/>
      </left>
      <right style="thin">
        <color rgb="FFF0F0F0"/>
      </right>
      <top style="thin">
        <color rgb="FF000000"/>
      </top>
      <bottom style="hair">
        <color rgb="FFC0C0C0"/>
      </bottom>
    </border>
    <border>
      <left style="thin">
        <color rgb="FFF0F0F0"/>
      </left>
      <right style="thin">
        <color rgb="FFF0F0F0"/>
      </right>
      <top style="hair">
        <color rgb="FFC0C0C0"/>
      </top>
      <bottom style="hair">
        <color rgb="FFC0C0C0"/>
      </bottom>
    </border>
    <border>
      <left style="thin">
        <color rgb="FFF0F0F0"/>
      </left>
      <right style="thin">
        <color rgb="FFF0F0F0"/>
      </right>
      <top style="hair">
        <color rgb="FFC0C0C0"/>
      </top>
      <bottom style="thin">
        <color rgb="FF000000"/>
      </bottom>
    </border>
    <border>
      <left style="thin">
        <color rgb="FFF0F0F0"/>
      </left>
      <right/>
      <top style="thin">
        <color rgb="FF000000"/>
      </top>
      <bottom/>
    </border>
    <border>
      <left style="thin">
        <color rgb="FFF0F0F0"/>
      </left>
      <right style="thick">
        <color rgb="FFF0F0F0"/>
      </right>
      <top style="thin">
        <color rgb="FF000000"/>
      </top>
      <bottom/>
    </border>
    <border>
      <left style="thin">
        <color rgb="FFF0F0F0"/>
      </left>
      <right style="thick">
        <color rgb="FFF0F0F0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thin">
        <color rgb="FFF0F0F0"/>
      </left>
      <right style="thick">
        <color rgb="FFF0F0F0"/>
      </right>
      <top style="hair">
        <color rgb="FFC0C0C0"/>
      </top>
      <bottom style="hair">
        <color rgb="FFC0C0C0"/>
      </bottom>
    </border>
    <border>
      <left style="thin">
        <color rgb="FFF0F0F0"/>
      </left>
      <right style="thick">
        <color rgb="FFF0F0F0"/>
      </right>
      <top style="hair">
        <color rgb="FFC0C0C0"/>
      </top>
      <bottom/>
    </border>
    <border>
      <left style="thin">
        <color rgb="FFF0F0F0"/>
      </left>
      <right style="thick">
        <color rgb="FFF0F0F0"/>
      </right>
      <top/>
      <bottom style="hair">
        <color rgb="FFC0C0C0"/>
      </bottom>
    </border>
    <border>
      <left style="thin">
        <color rgb="FFF0F0F0"/>
      </left>
      <right style="thick">
        <color rgb="FFF0F0F0"/>
      </right>
      <top style="thin">
        <color rgb="FF000000"/>
      </top>
      <bottom style="thin">
        <color rgb="FF000000"/>
      </bottom>
    </border>
    <border>
      <left style="thick">
        <color rgb="FFF0F0F0"/>
      </left>
      <right/>
      <top style="thin">
        <color rgb="FF000000"/>
      </top>
      <bottom/>
    </border>
    <border>
      <left style="hair">
        <color rgb="FFA6A6A6"/>
      </left>
      <right style="thin">
        <color rgb="FFF0F0F0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thin">
        <color rgb="FFF0F0F0"/>
      </left>
      <right/>
      <top style="thin">
        <color rgb="FF000000"/>
      </top>
      <bottom style="hair">
        <color rgb="FFC0C0C0"/>
      </bottom>
    </border>
    <border>
      <left style="thin">
        <color rgb="FFF0F0F0"/>
      </left>
      <right/>
      <top style="hair">
        <color rgb="FFC0C0C0"/>
      </top>
      <bottom style="hair">
        <color rgb="FFC0C0C0"/>
      </bottom>
    </border>
    <border>
      <left style="thin">
        <color rgb="FFF0F0F0"/>
      </left>
      <right/>
      <top style="hair">
        <color rgb="FFC0C0C0"/>
      </top>
      <bottom/>
    </border>
    <border>
      <left style="thin">
        <color rgb="FFF0F0F0"/>
      </left>
      <right/>
      <top style="thin">
        <color rgb="FF000000"/>
      </top>
      <bottom style="thin">
        <color rgb="FF000000"/>
      </bottom>
    </border>
    <border>
      <left style="thin">
        <color rgb="FFF0F0F0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7" fontId="3" fillId="0" borderId="0" applyFill="0" applyBorder="0" applyProtection="0">
      <alignment horizontal="right"/>
    </xf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165" fontId="3" fillId="0" borderId="0" xfId="0" applyNumberFormat="1" applyFont="1"/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Border="1"/>
    <xf numFmtId="165" fontId="3" fillId="0" borderId="0" xfId="0" applyNumberFormat="1" applyFont="1" applyFill="1" applyBorder="1"/>
    <xf numFmtId="3" fontId="3" fillId="0" borderId="0" xfId="0" applyNumberFormat="1" applyFont="1"/>
    <xf numFmtId="9" fontId="8" fillId="0" borderId="0" xfId="15" applyFont="1"/>
    <xf numFmtId="0" fontId="11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/>
    <xf numFmtId="168" fontId="3" fillId="0" borderId="2" xfId="21" applyNumberFormat="1" applyBorder="1" applyAlignment="1">
      <alignment horizontal="right" indent="1"/>
    </xf>
    <xf numFmtId="169" fontId="8" fillId="0" borderId="0" xfId="15" applyNumberFormat="1" applyFont="1"/>
    <xf numFmtId="165" fontId="8" fillId="0" borderId="0" xfId="0" applyNumberFormat="1" applyFont="1"/>
    <xf numFmtId="0" fontId="15" fillId="0" borderId="0" xfId="0" applyFont="1" applyAlignment="1">
      <alignment horizontal="left"/>
    </xf>
    <xf numFmtId="3" fontId="6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right"/>
    </xf>
    <xf numFmtId="3" fontId="7" fillId="0" borderId="2" xfId="0" applyNumberFormat="1" applyFont="1" applyBorder="1"/>
    <xf numFmtId="0" fontId="2" fillId="2" borderId="1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164" fontId="9" fillId="0" borderId="8" xfId="0" applyNumberFormat="1" applyFont="1" applyFill="1" applyBorder="1" applyAlignment="1" applyProtection="1">
      <alignment horizontal="right" wrapText="1"/>
      <protection/>
    </xf>
    <xf numFmtId="0" fontId="9" fillId="0" borderId="9" xfId="0" applyNumberFormat="1" applyFont="1" applyFill="1" applyBorder="1" applyAlignment="1" applyProtection="1">
      <alignment horizontal="left" wrapText="1"/>
      <protection/>
    </xf>
    <xf numFmtId="164" fontId="9" fillId="0" borderId="9" xfId="0" applyNumberFormat="1" applyFont="1" applyFill="1" applyBorder="1" applyAlignment="1" applyProtection="1">
      <alignment horizontal="right" wrapText="1"/>
      <protection/>
    </xf>
    <xf numFmtId="0" fontId="9" fillId="0" borderId="10" xfId="0" applyNumberFormat="1" applyFont="1" applyFill="1" applyBorder="1" applyAlignment="1" applyProtection="1">
      <alignment horizontal="left" wrapText="1"/>
      <protection/>
    </xf>
    <xf numFmtId="164" fontId="9" fillId="0" borderId="10" xfId="0" applyNumberFormat="1" applyFont="1" applyFill="1" applyBorder="1" applyAlignment="1" applyProtection="1">
      <alignment horizontal="right" wrapText="1"/>
      <protection/>
    </xf>
    <xf numFmtId="164" fontId="8" fillId="0" borderId="0" xfId="0" applyNumberFormat="1" applyFont="1"/>
    <xf numFmtId="165" fontId="11" fillId="3" borderId="1" xfId="0" applyNumberFormat="1" applyFont="1" applyFill="1" applyBorder="1"/>
    <xf numFmtId="0" fontId="9" fillId="2" borderId="11" xfId="0" applyNumberFormat="1" applyFont="1" applyFill="1" applyBorder="1" applyAlignment="1" applyProtection="1">
      <alignment horizontal="center" vertical="center" wrapText="1"/>
      <protection/>
    </xf>
    <xf numFmtId="0" fontId="9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3" borderId="12" xfId="0" applyNumberFormat="1" applyFont="1" applyFill="1" applyBorder="1" applyAlignment="1" applyProtection="1">
      <alignment horizontal="left" wrapText="1"/>
      <protection/>
    </xf>
    <xf numFmtId="0" fontId="9" fillId="0" borderId="13" xfId="0" applyNumberFormat="1" applyFont="1" applyFill="1" applyBorder="1" applyAlignment="1" applyProtection="1">
      <alignment horizontal="left" wrapText="1"/>
      <protection/>
    </xf>
    <xf numFmtId="165" fontId="11" fillId="0" borderId="14" xfId="0" applyNumberFormat="1" applyFont="1" applyFill="1" applyBorder="1"/>
    <xf numFmtId="0" fontId="10" fillId="0" borderId="15" xfId="0" applyNumberFormat="1" applyFont="1" applyFill="1" applyBorder="1" applyAlignment="1" applyProtection="1">
      <alignment horizontal="left" wrapText="1"/>
      <protection/>
    </xf>
    <xf numFmtId="165" fontId="11" fillId="0" borderId="4" xfId="0" applyNumberFormat="1" applyFont="1" applyFill="1" applyBorder="1"/>
    <xf numFmtId="165" fontId="11" fillId="0" borderId="5" xfId="0" applyNumberFormat="1" applyFont="1" applyFill="1" applyBorder="1"/>
    <xf numFmtId="0" fontId="10" fillId="0" borderId="16" xfId="0" applyNumberFormat="1" applyFont="1" applyFill="1" applyBorder="1" applyAlignment="1" applyProtection="1">
      <alignment horizontal="left" wrapText="1"/>
      <protection/>
    </xf>
    <xf numFmtId="0" fontId="10" fillId="0" borderId="17" xfId="0" applyNumberFormat="1" applyFont="1" applyFill="1" applyBorder="1" applyAlignment="1" applyProtection="1">
      <alignment horizontal="left" wrapText="1"/>
      <protection/>
    </xf>
    <xf numFmtId="165" fontId="11" fillId="0" borderId="3" xfId="0" applyNumberFormat="1" applyFont="1" applyFill="1" applyBorder="1"/>
    <xf numFmtId="0" fontId="10" fillId="0" borderId="18" xfId="0" applyNumberFormat="1" applyFont="1" applyFill="1" applyBorder="1" applyAlignment="1" applyProtection="1">
      <alignment horizontal="left" wrapText="1"/>
      <protection/>
    </xf>
    <xf numFmtId="165" fontId="11" fillId="0" borderId="2" xfId="0" applyNumberFormat="1" applyFont="1" applyFill="1" applyBorder="1"/>
    <xf numFmtId="0" fontId="10" fillId="0" borderId="12" xfId="0" applyNumberFormat="1" applyFont="1" applyFill="1" applyBorder="1" applyAlignment="1" applyProtection="1">
      <alignment horizontal="left" wrapText="1"/>
      <protection/>
    </xf>
    <xf numFmtId="165" fontId="11" fillId="0" borderId="1" xfId="0" applyNumberFormat="1" applyFont="1" applyFill="1" applyBorder="1"/>
    <xf numFmtId="165" fontId="8" fillId="0" borderId="0" xfId="0" applyNumberFormat="1" applyFont="1" applyFill="1"/>
    <xf numFmtId="0" fontId="9" fillId="2" borderId="19" xfId="0" applyNumberFormat="1" applyFont="1" applyFill="1" applyBorder="1" applyAlignment="1" applyProtection="1">
      <alignment horizontal="center" vertical="center" wrapText="1"/>
      <protection/>
    </xf>
    <xf numFmtId="0" fontId="9" fillId="2" borderId="20" xfId="0" applyNumberFormat="1" applyFont="1" applyFill="1" applyBorder="1" applyAlignment="1" applyProtection="1">
      <alignment horizontal="center" vertical="center" wrapText="1"/>
      <protection/>
    </xf>
    <xf numFmtId="165" fontId="11" fillId="3" borderId="21" xfId="0" applyNumberFormat="1" applyFont="1" applyFill="1" applyBorder="1"/>
    <xf numFmtId="165" fontId="11" fillId="0" borderId="22" xfId="0" applyNumberFormat="1" applyFont="1" applyFill="1" applyBorder="1"/>
    <xf numFmtId="165" fontId="11" fillId="0" borderId="23" xfId="0" applyNumberFormat="1" applyFont="1" applyFill="1" applyBorder="1"/>
    <xf numFmtId="165" fontId="11" fillId="0" borderId="24" xfId="0" applyNumberFormat="1" applyFont="1" applyFill="1" applyBorder="1"/>
    <xf numFmtId="165" fontId="11" fillId="0" borderId="21" xfId="0" applyNumberFormat="1" applyFont="1" applyFill="1" applyBorder="1"/>
    <xf numFmtId="165" fontId="11" fillId="0" borderId="25" xfId="0" applyNumberFormat="1" applyFont="1" applyFill="1" applyBorder="1"/>
    <xf numFmtId="165" fontId="11" fillId="0" borderId="26" xfId="0" applyNumberFormat="1" applyFont="1" applyFill="1" applyBorder="1"/>
    <xf numFmtId="168" fontId="3" fillId="3" borderId="11" xfId="21" applyNumberFormat="1" applyFill="1" applyBorder="1" applyAlignment="1" applyProtection="1">
      <alignment horizontal="right"/>
      <protection/>
    </xf>
    <xf numFmtId="168" fontId="3" fillId="0" borderId="27" xfId="21" applyNumberFormat="1" applyFill="1" applyBorder="1" applyAlignment="1" applyProtection="1">
      <alignment horizontal="right"/>
      <protection/>
    </xf>
    <xf numFmtId="168" fontId="3" fillId="0" borderId="28" xfId="21" applyNumberFormat="1" applyFill="1" applyBorder="1" applyAlignment="1" applyProtection="1">
      <alignment horizontal="right"/>
      <protection/>
    </xf>
    <xf numFmtId="168" fontId="3" fillId="0" borderId="29" xfId="21" applyNumberFormat="1" applyFill="1" applyBorder="1" applyAlignment="1" applyProtection="1">
      <alignment horizontal="right"/>
      <protection/>
    </xf>
    <xf numFmtId="168" fontId="3" fillId="0" borderId="11" xfId="21" applyNumberFormat="1" applyFill="1" applyBorder="1" applyAlignment="1" applyProtection="1">
      <alignment horizontal="right"/>
      <protection/>
    </xf>
    <xf numFmtId="168" fontId="3" fillId="0" borderId="30" xfId="21" applyNumberFormat="1" applyFill="1" applyBorder="1" applyAlignment="1" applyProtection="1">
      <alignment horizontal="right"/>
      <protection/>
    </xf>
    <xf numFmtId="168" fontId="3" fillId="0" borderId="31" xfId="21" applyNumberFormat="1" applyFill="1" applyBorder="1" applyAlignment="1" applyProtection="1">
      <alignment horizontal="right"/>
      <protection/>
    </xf>
    <xf numFmtId="165" fontId="3" fillId="0" borderId="32" xfId="0" applyNumberFormat="1" applyFont="1" applyBorder="1"/>
    <xf numFmtId="167" fontId="3" fillId="4" borderId="3" xfId="21" applyFill="1" applyBorder="1" applyAlignment="1">
      <alignment horizontal="right" indent="2"/>
    </xf>
    <xf numFmtId="167" fontId="3" fillId="4" borderId="4" xfId="21" applyFill="1" applyBorder="1" applyAlignment="1">
      <alignment horizontal="right" indent="2"/>
    </xf>
    <xf numFmtId="167" fontId="3" fillId="4" borderId="5" xfId="21" applyFill="1" applyBorder="1" applyAlignment="1">
      <alignment horizontal="right" indent="2"/>
    </xf>
    <xf numFmtId="167" fontId="3" fillId="4" borderId="6" xfId="21" applyFill="1" applyBorder="1" applyAlignment="1">
      <alignment horizontal="right" indent="2"/>
    </xf>
    <xf numFmtId="168" fontId="13" fillId="3" borderId="2" xfId="21" applyNumberFormat="1" applyFont="1" applyFill="1" applyBorder="1" applyAlignment="1">
      <alignment horizontal="right" indent="1"/>
    </xf>
    <xf numFmtId="168" fontId="3" fillId="0" borderId="3" xfId="21" applyNumberFormat="1" applyBorder="1" applyAlignment="1">
      <alignment horizontal="right" indent="1"/>
    </xf>
    <xf numFmtId="168" fontId="3" fillId="0" borderId="4" xfId="21" applyNumberFormat="1" applyBorder="1" applyAlignment="1">
      <alignment horizontal="right" indent="1"/>
    </xf>
    <xf numFmtId="168" fontId="3" fillId="0" borderId="5" xfId="21" applyNumberFormat="1" applyBorder="1" applyAlignment="1">
      <alignment horizontal="right" indent="1"/>
    </xf>
    <xf numFmtId="3" fontId="6" fillId="0" borderId="2" xfId="0" applyNumberFormat="1" applyFont="1" applyFill="1" applyBorder="1" applyAlignment="1">
      <alignment horizontal="right" vertical="center" wrapText="1" indent="2"/>
    </xf>
    <xf numFmtId="0" fontId="7" fillId="0" borderId="2" xfId="0" applyFont="1" applyBorder="1" applyAlignment="1">
      <alignment horizontal="right" indent="2"/>
    </xf>
    <xf numFmtId="3" fontId="7" fillId="0" borderId="2" xfId="0" applyNumberFormat="1" applyFont="1" applyBorder="1" applyAlignment="1">
      <alignment horizontal="right" indent="2"/>
    </xf>
    <xf numFmtId="3" fontId="17" fillId="0" borderId="0" xfId="0" applyNumberFormat="1" applyFont="1"/>
    <xf numFmtId="165" fontId="17" fillId="0" borderId="0" xfId="0" applyNumberFormat="1" applyFont="1"/>
    <xf numFmtId="167" fontId="3" fillId="4" borderId="1" xfId="21" applyFill="1" applyBorder="1" applyAlignment="1">
      <alignment horizontal="right" indent="2"/>
    </xf>
    <xf numFmtId="0" fontId="5" fillId="2" borderId="33" xfId="0" applyFont="1" applyFill="1" applyBorder="1" applyAlignment="1">
      <alignment horizontal="center" vertical="center" wrapText="1"/>
    </xf>
    <xf numFmtId="167" fontId="3" fillId="4" borderId="34" xfId="21" applyFill="1" applyBorder="1" applyAlignment="1">
      <alignment horizontal="right" indent="2"/>
    </xf>
    <xf numFmtId="167" fontId="3" fillId="4" borderId="35" xfId="21" applyFill="1" applyBorder="1" applyAlignment="1">
      <alignment horizontal="right" indent="2"/>
    </xf>
    <xf numFmtId="167" fontId="3" fillId="4" borderId="36" xfId="21" applyFill="1" applyBorder="1" applyAlignment="1">
      <alignment horizontal="right" indent="2"/>
    </xf>
    <xf numFmtId="167" fontId="3" fillId="4" borderId="37" xfId="21" applyFill="1" applyBorder="1" applyAlignment="1">
      <alignment horizontal="right" indent="2"/>
    </xf>
    <xf numFmtId="168" fontId="13" fillId="3" borderId="38" xfId="21" applyNumberFormat="1" applyFont="1" applyFill="1" applyBorder="1" applyAlignment="1">
      <alignment horizontal="right" indent="1"/>
    </xf>
    <xf numFmtId="168" fontId="3" fillId="0" borderId="34" xfId="21" applyNumberFormat="1" applyBorder="1" applyAlignment="1">
      <alignment horizontal="right" indent="1"/>
    </xf>
    <xf numFmtId="168" fontId="3" fillId="0" borderId="35" xfId="21" applyNumberFormat="1" applyBorder="1" applyAlignment="1">
      <alignment horizontal="right" indent="1"/>
    </xf>
    <xf numFmtId="168" fontId="3" fillId="0" borderId="36" xfId="21" applyNumberFormat="1" applyBorder="1" applyAlignment="1">
      <alignment horizontal="right" indent="1"/>
    </xf>
    <xf numFmtId="167" fontId="13" fillId="3" borderId="38" xfId="21" applyFont="1" applyFill="1" applyBorder="1" applyAlignment="1">
      <alignment horizontal="right" indent="2"/>
    </xf>
    <xf numFmtId="167" fontId="13" fillId="3" borderId="1" xfId="21" applyFont="1" applyFill="1" applyBorder="1" applyAlignment="1">
      <alignment horizontal="right" indent="2"/>
    </xf>
    <xf numFmtId="167" fontId="13" fillId="3" borderId="2" xfId="21" applyFont="1" applyFill="1" applyBorder="1" applyAlignment="1">
      <alignment horizontal="right" indent="2"/>
    </xf>
    <xf numFmtId="0" fontId="12" fillId="0" borderId="39" xfId="0" applyFont="1" applyBorder="1" applyAlignment="1">
      <alignment horizontal="left"/>
    </xf>
    <xf numFmtId="168" fontId="3" fillId="0" borderId="40" xfId="21" applyNumberFormat="1" applyBorder="1" applyAlignment="1">
      <alignment horizontal="right" indent="1"/>
    </xf>
    <xf numFmtId="168" fontId="3" fillId="0" borderId="39" xfId="21" applyNumberFormat="1" applyBorder="1" applyAlignment="1">
      <alignment horizontal="right" indent="1"/>
    </xf>
    <xf numFmtId="167" fontId="3" fillId="0" borderId="0" xfId="0" applyNumberFormat="1" applyFont="1"/>
    <xf numFmtId="169" fontId="3" fillId="0" borderId="0" xfId="15" applyNumberFormat="1" applyFont="1"/>
    <xf numFmtId="164" fontId="3" fillId="0" borderId="0" xfId="0" applyNumberFormat="1" applyFont="1"/>
    <xf numFmtId="9" fontId="3" fillId="0" borderId="0" xfId="15" applyFont="1"/>
    <xf numFmtId="169" fontId="3" fillId="0" borderId="0" xfId="15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/>
    <xf numFmtId="0" fontId="11" fillId="0" borderId="0" xfId="20" applyFont="1" applyBorder="1" applyAlignment="1">
      <alignment horizontal="left"/>
      <protection/>
    </xf>
    <xf numFmtId="0" fontId="13" fillId="0" borderId="0" xfId="0" applyFont="1" applyAlignment="1">
      <alignment horizontal="left"/>
    </xf>
    <xf numFmtId="0" fontId="15" fillId="0" borderId="3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1" fillId="0" borderId="41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fatalities, EU,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5"/>
          <c:w val="0.97075"/>
          <c:h val="0.6845"/>
        </c:manualLayout>
      </c:layout>
      <c:lineChart>
        <c:grouping val="standard"/>
        <c:varyColors val="0"/>
        <c:ser>
          <c:idx val="1"/>
          <c:order val="0"/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1'!$D$52:$N$52</c:f>
              <c:strCache/>
            </c:strRef>
          </c:cat>
          <c:val>
            <c:numRef>
              <c:f>'Figure 1'!$D$53:$N$53</c:f>
              <c:numCache/>
            </c:numRef>
          </c:val>
          <c:smooth val="0"/>
        </c:ser>
        <c:axId val="337476"/>
        <c:axId val="3037285"/>
      </c:lineChart>
      <c:catAx>
        <c:axId val="337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37285"/>
        <c:crosses val="autoZero"/>
        <c:auto val="1"/>
        <c:lblOffset val="100"/>
        <c:noMultiLvlLbl val="0"/>
      </c:catAx>
      <c:valAx>
        <c:axId val="3037285"/>
        <c:scaling>
          <c:orientation val="minMax"/>
          <c:max val="40000"/>
          <c:min val="2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7476"/>
        <c:crosses val="autoZero"/>
        <c:crossBetween val="between"/>
        <c:dispUnits/>
        <c:majorUnit val="5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category of vehicles, EU,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15"/>
          <c:w val="0.49375"/>
          <c:h val="0.49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Lbls>
            <c:dLbl>
              <c:idx val="3"/>
              <c:layout>
                <c:manualLayout>
                  <c:x val="-0.03175"/>
                  <c:y val="0.05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64"/>
                  <c:y val="0.05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59"/>
                  <c:y val="-0.01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515"/>
                  <c:y val="-0.07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6675"/>
                  <c:y val="-0.06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1185"/>
                  <c:y val="-0.00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2'!$C$48:$K$48</c:f>
              <c:strCache/>
            </c:strRef>
          </c:cat>
          <c:val>
            <c:numRef>
              <c:f>'Figure 2'!$C$49:$K$49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category of vehicles, EU,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2009=100)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5"/>
          <c:w val="0.97075"/>
          <c:h val="0.594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3'!$B$56</c:f>
              <c:strCache>
                <c:ptCount val="1"/>
                <c:pt idx="0">
                  <c:v>Bicycles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3'!$C$56:$M$56</c:f>
              <c:numCache/>
            </c:numRef>
          </c:val>
          <c:smooth val="0"/>
        </c:ser>
        <c:ser>
          <c:idx val="1"/>
          <c:order val="1"/>
          <c:tx>
            <c:strRef>
              <c:f>'Figure 3'!$B$57</c:f>
              <c:strCache>
                <c:ptCount val="1"/>
                <c:pt idx="0">
                  <c:v>Goods vehicles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3'!$C$57:$M$57</c:f>
              <c:numCache/>
            </c:numRef>
          </c:val>
          <c:smooth val="0"/>
        </c:ser>
        <c:ser>
          <c:idx val="2"/>
          <c:order val="2"/>
          <c:tx>
            <c:strRef>
              <c:f>'Figure 3'!$B$58</c:f>
              <c:strCache>
                <c:ptCount val="1"/>
                <c:pt idx="0">
                  <c:v>Buses &amp; Coaches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3'!$C$58:$M$58</c:f>
              <c:numCache/>
            </c:numRef>
          </c:val>
          <c:smooth val="0"/>
        </c:ser>
        <c:ser>
          <c:idx val="3"/>
          <c:order val="3"/>
          <c:tx>
            <c:strRef>
              <c:f>'Figure 3'!$B$59</c:f>
              <c:strCache>
                <c:ptCount val="1"/>
                <c:pt idx="0">
                  <c:v>Pedestrians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3'!$C$59:$M$59</c:f>
              <c:numCache/>
            </c:numRef>
          </c:val>
          <c:smooth val="0"/>
        </c:ser>
        <c:ser>
          <c:idx val="4"/>
          <c:order val="4"/>
          <c:tx>
            <c:strRef>
              <c:f>'Figure 3'!$B$60</c:f>
              <c:strCache>
                <c:ptCount val="1"/>
                <c:pt idx="0">
                  <c:v>Powered 2-wheelers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3'!$C$60:$M$60</c:f>
              <c:numCache/>
            </c:numRef>
          </c:val>
          <c:smooth val="0"/>
        </c:ser>
        <c:ser>
          <c:idx val="5"/>
          <c:order val="5"/>
          <c:tx>
            <c:strRef>
              <c:f>'Figure 3'!$B$61</c:f>
              <c:strCache>
                <c:ptCount val="1"/>
                <c:pt idx="0">
                  <c:v>Passenger cars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dash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3'!$C$61:$M$61</c:f>
              <c:numCache/>
            </c:numRef>
          </c:val>
          <c:smooth val="0"/>
        </c:ser>
        <c:axId val="27335566"/>
        <c:axId val="44693503"/>
      </c:lineChart>
      <c:catAx>
        <c:axId val="27335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4693503"/>
        <c:crossesAt val="100"/>
        <c:auto val="1"/>
        <c:lblOffset val="100"/>
        <c:noMultiLvlLbl val="0"/>
      </c:catAx>
      <c:valAx>
        <c:axId val="44693503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335566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0625"/>
          <c:y val="0.7625"/>
          <c:w val="0.5875"/>
          <c:h val="0.08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category of vehicles,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075"/>
          <c:w val="0.99325"/>
          <c:h val="0.64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4'!$D$79</c:f>
              <c:strCache>
                <c:ptCount val="1"/>
                <c:pt idx="0">
                  <c:v>Passenger cars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4'!$B$80:$B$112</c:f>
              <c:strCache/>
            </c:strRef>
          </c:cat>
          <c:val>
            <c:numRef>
              <c:f>'Figure 4'!$D$80:$D$112</c:f>
              <c:numCache/>
            </c:numRef>
          </c:val>
        </c:ser>
        <c:ser>
          <c:idx val="1"/>
          <c:order val="1"/>
          <c:tx>
            <c:strRef>
              <c:f>'Figure 4'!$E$79</c:f>
              <c:strCache>
                <c:ptCount val="1"/>
                <c:pt idx="0">
                  <c:v>Light goods vehicles 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4'!$B$80:$B$112</c:f>
              <c:strCache/>
            </c:strRef>
          </c:cat>
          <c:val>
            <c:numRef>
              <c:f>'Figure 4'!$E$80:$E$112</c:f>
              <c:numCache/>
            </c:numRef>
          </c:val>
        </c:ser>
        <c:ser>
          <c:idx val="2"/>
          <c:order val="2"/>
          <c:tx>
            <c:strRef>
              <c:f>'Figure 4'!$F$79</c:f>
              <c:strCache>
                <c:ptCount val="1"/>
                <c:pt idx="0">
                  <c:v>Heavy goods vehicles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4'!$B$80:$B$112</c:f>
              <c:strCache/>
            </c:strRef>
          </c:cat>
          <c:val>
            <c:numRef>
              <c:f>'Figure 4'!$F$80:$F$112</c:f>
              <c:numCache/>
            </c:numRef>
          </c:val>
        </c:ser>
        <c:ser>
          <c:idx val="3"/>
          <c:order val="3"/>
          <c:tx>
            <c:strRef>
              <c:f>'Figure 4'!$G$79</c:f>
              <c:strCache>
                <c:ptCount val="1"/>
                <c:pt idx="0">
                  <c:v>Buses &amp; coaches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4'!$B$80:$B$112</c:f>
              <c:strCache/>
            </c:strRef>
          </c:cat>
          <c:val>
            <c:numRef>
              <c:f>'Figure 4'!$G$80:$G$112</c:f>
              <c:numCache/>
            </c:numRef>
          </c:val>
        </c:ser>
        <c:ser>
          <c:idx val="4"/>
          <c:order val="4"/>
          <c:tx>
            <c:strRef>
              <c:f>'Figure 4'!$H$79</c:f>
              <c:strCache>
                <c:ptCount val="1"/>
                <c:pt idx="0">
                  <c:v>Bicycles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4'!$B$80:$B$112</c:f>
              <c:strCache/>
            </c:strRef>
          </c:cat>
          <c:val>
            <c:numRef>
              <c:f>'Figure 4'!$H$80:$H$112</c:f>
              <c:numCache/>
            </c:numRef>
          </c:val>
        </c:ser>
        <c:ser>
          <c:idx val="5"/>
          <c:order val="5"/>
          <c:tx>
            <c:strRef>
              <c:f>'Figure 4'!$I$79</c:f>
              <c:strCache>
                <c:ptCount val="1"/>
                <c:pt idx="0">
                  <c:v>Mopeds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4'!$B$80:$B$112</c:f>
              <c:strCache/>
            </c:strRef>
          </c:cat>
          <c:val>
            <c:numRef>
              <c:f>'Figure 4'!$I$80:$I$112</c:f>
              <c:numCache/>
            </c:numRef>
          </c:val>
        </c:ser>
        <c:ser>
          <c:idx val="6"/>
          <c:order val="6"/>
          <c:tx>
            <c:strRef>
              <c:f>'Figure 4'!$J$79</c:f>
              <c:strCache>
                <c:ptCount val="1"/>
                <c:pt idx="0">
                  <c:v>Motorcycles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4'!$B$80:$B$112</c:f>
              <c:strCache/>
            </c:strRef>
          </c:cat>
          <c:val>
            <c:numRef>
              <c:f>'Figure 4'!$J$80:$J$112</c:f>
              <c:numCache/>
            </c:numRef>
          </c:val>
        </c:ser>
        <c:ser>
          <c:idx val="7"/>
          <c:order val="7"/>
          <c:tx>
            <c:strRef>
              <c:f>'Figure 4'!$K$79</c:f>
              <c:strCache>
                <c:ptCount val="1"/>
                <c:pt idx="0">
                  <c:v>Pedestrians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4'!$B$80:$B$112</c:f>
              <c:strCache/>
            </c:strRef>
          </c:cat>
          <c:val>
            <c:numRef>
              <c:f>'Figure 4'!$K$80:$K$112</c:f>
              <c:numCache/>
            </c:numRef>
          </c:val>
        </c:ser>
        <c:ser>
          <c:idx val="8"/>
          <c:order val="8"/>
          <c:tx>
            <c:strRef>
              <c:f>'Figure 4'!$L$79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4'!$B$80:$B$112</c:f>
              <c:strCache/>
            </c:strRef>
          </c:cat>
          <c:val>
            <c:numRef>
              <c:f>'Figure 4'!$L$80:$L$112</c:f>
              <c:numCache/>
            </c:numRef>
          </c:val>
        </c:ser>
        <c:overlap val="100"/>
        <c:gapWidth val="55"/>
        <c:axId val="66697208"/>
        <c:axId val="63403961"/>
      </c:barChart>
      <c:catAx>
        <c:axId val="6669720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403961"/>
        <c:crosses val="autoZero"/>
        <c:auto val="1"/>
        <c:lblOffset val="100"/>
        <c:noMultiLvlLbl val="0"/>
      </c:catAx>
      <c:valAx>
        <c:axId val="6340396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697208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25"/>
          <c:y val="0.74475"/>
          <c:w val="0.55"/>
          <c:h val="0.0812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38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y-axis is cut.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tran_sf_roadve and tran_r_acci)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3</xdr:row>
      <xdr:rowOff>76200</xdr:rowOff>
    </xdr:from>
    <xdr:ext cx="9525000" cy="5524500"/>
    <xdr:graphicFrame macro="">
      <xdr:nvGraphicFramePr>
        <xdr:cNvPr id="2" name="Chart 1"/>
        <xdr:cNvGraphicFramePr/>
      </xdr:nvGraphicFramePr>
      <xdr:xfrm>
        <a:off x="685800" y="590550"/>
        <a:ext cx="95250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0.91475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695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Goods vehicles category includes road tractors.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codes: tran_sf_roadve)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3</xdr:row>
      <xdr:rowOff>19050</xdr:rowOff>
    </xdr:from>
    <xdr:ext cx="5143500" cy="5143500"/>
    <xdr:graphicFrame macro="">
      <xdr:nvGraphicFramePr>
        <xdr:cNvPr id="8" name="Chart 7"/>
        <xdr:cNvGraphicFramePr/>
      </xdr:nvGraphicFramePr>
      <xdr:xfrm>
        <a:off x="676275" y="533400"/>
        <a:ext cx="5143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838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for Ireland, Lithuania and Malta are not incuded because they are not available for all years and/or vehicle categories. Goods vehicles category includes road tractors.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tran_sf_roadve)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3</xdr:row>
      <xdr:rowOff>0</xdr:rowOff>
    </xdr:from>
    <xdr:ext cx="9277350" cy="5534025"/>
    <xdr:graphicFrame macro="">
      <xdr:nvGraphicFramePr>
        <xdr:cNvPr id="2" name="Chart 1"/>
        <xdr:cNvGraphicFramePr/>
      </xdr:nvGraphicFramePr>
      <xdr:xfrm>
        <a:off x="457200" y="514350"/>
        <a:ext cx="927735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410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Heavy goods vehicles category includes road tractors. Liechstenstein: No fatality registered. Countries are ranked based on the share of fatalities in passenger cars.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Estimated.</a:t>
          </a:r>
        </a:p>
        <a:p>
          <a:r>
            <a:rPr lang="en-GB" sz="1200">
              <a:latin typeface="Arial" panose="020B0604020202020204" pitchFamily="34" charset="0"/>
            </a:rPr>
            <a:t>(²) 2016 instead of 2019.</a:t>
          </a:r>
        </a:p>
        <a:p>
          <a:r>
            <a:rPr lang="en-GB" sz="1200">
              <a:latin typeface="Arial" panose="020B0604020202020204" pitchFamily="34" charset="0"/>
            </a:rPr>
            <a:t>(³) 2015 instead of 2019.</a:t>
          </a:r>
        </a:p>
        <a:p>
          <a:r>
            <a:rPr lang="en-GB" sz="1200">
              <a:latin typeface="Arial" panose="020B0604020202020204" pitchFamily="34" charset="0"/>
            </a:rPr>
            <a:t>(⁴) 2018 instead of 2019.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tran_sf_roadve)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114300</xdr:rowOff>
    </xdr:from>
    <xdr:ext cx="9525000" cy="8829675"/>
    <xdr:graphicFrame macro="">
      <xdr:nvGraphicFramePr>
        <xdr:cNvPr id="3" name="Chart 2"/>
        <xdr:cNvGraphicFramePr/>
      </xdr:nvGraphicFramePr>
      <xdr:xfrm>
        <a:off x="609600" y="628650"/>
        <a:ext cx="9525000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R59"/>
  <sheetViews>
    <sheetView showGridLines="0" workbookViewId="0" topLeftCell="A19"/>
  </sheetViews>
  <sheetFormatPr defaultColWidth="9.140625" defaultRowHeight="12.75"/>
  <cols>
    <col min="1" max="10" width="9.140625" style="2" customWidth="1"/>
    <col min="11" max="11" width="25.8515625" style="2" bestFit="1" customWidth="1"/>
    <col min="12" max="12" width="12.7109375" style="2" customWidth="1"/>
    <col min="13" max="16384" width="9.140625" style="2" customWidth="1"/>
  </cols>
  <sheetData>
    <row r="1" ht="12"/>
    <row r="2" spans="2:14" ht="15.75">
      <c r="B2" s="119" t="s">
        <v>67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2:14" ht="12.75">
      <c r="B3" s="120" t="s">
        <v>37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3" spans="2:14" ht="12.75">
      <c r="B43" s="122" t="s">
        <v>38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</row>
    <row r="44" spans="2:14" ht="12.75">
      <c r="B44" s="121" t="s">
        <v>62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</row>
    <row r="52" spans="2:16" ht="12">
      <c r="B52" s="32"/>
      <c r="C52" s="32"/>
      <c r="D52" s="32" t="s">
        <v>48</v>
      </c>
      <c r="E52" s="32" t="s">
        <v>49</v>
      </c>
      <c r="F52" s="32" t="s">
        <v>50</v>
      </c>
      <c r="G52" s="32" t="s">
        <v>51</v>
      </c>
      <c r="H52" s="32" t="s">
        <v>52</v>
      </c>
      <c r="I52" s="32" t="s">
        <v>53</v>
      </c>
      <c r="J52" s="32" t="s">
        <v>54</v>
      </c>
      <c r="K52" s="32" t="s">
        <v>55</v>
      </c>
      <c r="L52" s="32" t="s">
        <v>56</v>
      </c>
      <c r="M52" s="32" t="s">
        <v>57</v>
      </c>
      <c r="N52" s="32">
        <v>2019</v>
      </c>
      <c r="P52" s="4"/>
    </row>
    <row r="53" spans="2:16" ht="12">
      <c r="B53" s="33" t="s">
        <v>61</v>
      </c>
      <c r="C53" s="34"/>
      <c r="D53" s="35">
        <v>32978</v>
      </c>
      <c r="E53" s="35">
        <v>29576</v>
      </c>
      <c r="F53" s="35">
        <v>28671</v>
      </c>
      <c r="G53" s="35">
        <v>26457</v>
      </c>
      <c r="H53" s="35">
        <v>24182</v>
      </c>
      <c r="I53" s="35">
        <v>24131</v>
      </c>
      <c r="J53" s="35">
        <v>24358</v>
      </c>
      <c r="K53" s="35">
        <v>23812</v>
      </c>
      <c r="L53" s="35">
        <v>23394</v>
      </c>
      <c r="M53" s="35">
        <v>23332</v>
      </c>
      <c r="N53" s="35">
        <v>22756</v>
      </c>
      <c r="P53" s="12"/>
    </row>
    <row r="54" spans="10:14" ht="12.75">
      <c r="J54" s="115">
        <f>J53/I53-1</f>
        <v>0.009406986863370825</v>
      </c>
      <c r="N54" s="115">
        <f>N53/M53-1</f>
        <v>-0.024687124978570174</v>
      </c>
    </row>
    <row r="55" spans="4:18" ht="12.75"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P55" s="4"/>
      <c r="R55" s="4"/>
    </row>
    <row r="56" spans="14:18" ht="12.75">
      <c r="N56" s="115"/>
      <c r="P56" s="36"/>
      <c r="R56" s="37"/>
    </row>
    <row r="57" ht="12.75">
      <c r="N57" s="117"/>
    </row>
    <row r="58" ht="12.75">
      <c r="P58" s="4"/>
    </row>
    <row r="59" ht="12.75">
      <c r="P59" s="36"/>
    </row>
  </sheetData>
  <mergeCells count="4">
    <mergeCell ref="B2:N2"/>
    <mergeCell ref="B3:N3"/>
    <mergeCell ref="B44:N44"/>
    <mergeCell ref="B43:N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L44"/>
  <sheetViews>
    <sheetView showGridLines="0" tabSelected="1" workbookViewId="0" topLeftCell="A1"/>
  </sheetViews>
  <sheetFormatPr defaultColWidth="9.140625" defaultRowHeight="12.75"/>
  <cols>
    <col min="1" max="1" width="9.140625" style="2" customWidth="1"/>
    <col min="2" max="2" width="17.421875" style="2" customWidth="1"/>
    <col min="3" max="11" width="11.421875" style="2" customWidth="1"/>
    <col min="12" max="16384" width="9.140625" style="2" customWidth="1"/>
  </cols>
  <sheetData>
    <row r="2" spans="2:11" ht="15.6">
      <c r="B2" s="119" t="s">
        <v>64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13.2">
      <c r="B3" s="124" t="s">
        <v>46</v>
      </c>
      <c r="C3" s="124"/>
      <c r="D3" s="124"/>
      <c r="E3" s="124"/>
      <c r="F3" s="124"/>
      <c r="G3" s="124"/>
      <c r="H3" s="124"/>
      <c r="I3" s="124"/>
      <c r="J3" s="124"/>
      <c r="K3" s="124"/>
    </row>
    <row r="4" spans="2:11" ht="27.75" customHeight="1">
      <c r="B4" s="20"/>
      <c r="C4" s="99" t="s">
        <v>9</v>
      </c>
      <c r="D4" s="21" t="s">
        <v>0</v>
      </c>
      <c r="E4" s="21" t="s">
        <v>10</v>
      </c>
      <c r="F4" s="21" t="s">
        <v>45</v>
      </c>
      <c r="G4" s="21" t="s">
        <v>3</v>
      </c>
      <c r="H4" s="21" t="s">
        <v>4</v>
      </c>
      <c r="I4" s="21" t="s">
        <v>5</v>
      </c>
      <c r="J4" s="21" t="s">
        <v>6</v>
      </c>
      <c r="K4" s="21" t="s">
        <v>7</v>
      </c>
    </row>
    <row r="5" spans="2:11" ht="12">
      <c r="B5" s="22" t="s">
        <v>68</v>
      </c>
      <c r="C5" s="108">
        <v>51.195390415070705</v>
      </c>
      <c r="D5" s="109">
        <v>22.690291604159356</v>
      </c>
      <c r="E5" s="110">
        <v>2.8424462039169027</v>
      </c>
      <c r="F5" s="110">
        <v>0.2531098668578487</v>
      </c>
      <c r="G5" s="110">
        <v>4.58509643768156</v>
      </c>
      <c r="H5" s="110">
        <v>1.3797847609242018</v>
      </c>
      <c r="I5" s="110">
        <v>7.944961926945038</v>
      </c>
      <c r="J5" s="110">
        <v>10.415583016716782</v>
      </c>
      <c r="K5" s="110">
        <v>1.0841165978690157</v>
      </c>
    </row>
    <row r="6" spans="2:11" ht="12">
      <c r="B6" s="23" t="s">
        <v>11</v>
      </c>
      <c r="C6" s="100">
        <v>56.39203252161687</v>
      </c>
      <c r="D6" s="98">
        <v>26.712015404976412</v>
      </c>
      <c r="E6" s="85">
        <v>2.7061192076936886</v>
      </c>
      <c r="F6" s="85">
        <v>0.17458833598023799</v>
      </c>
      <c r="G6" s="85">
        <v>8.292945959061305</v>
      </c>
      <c r="H6" s="85">
        <v>1.6585891918122608</v>
      </c>
      <c r="I6" s="85">
        <v>7.3327101111699955</v>
      </c>
      <c r="J6" s="85">
        <v>8.031063455090948</v>
      </c>
      <c r="K6" s="85">
        <v>1.4840008558320228</v>
      </c>
    </row>
    <row r="7" spans="2:11" ht="12">
      <c r="B7" s="24" t="s">
        <v>33</v>
      </c>
      <c r="C7" s="101">
        <v>89.7137858803358</v>
      </c>
      <c r="D7" s="87">
        <v>49.71400873623704</v>
      </c>
      <c r="E7" s="86">
        <v>0</v>
      </c>
      <c r="F7" s="86">
        <v>0.42856904082962965</v>
      </c>
      <c r="G7" s="86">
        <v>3.857121367466667</v>
      </c>
      <c r="H7" s="86">
        <v>0.2857126938864198</v>
      </c>
      <c r="I7" s="86">
        <v>0.7142817347160494</v>
      </c>
      <c r="J7" s="86">
        <v>21.999877429254322</v>
      </c>
      <c r="K7" s="86">
        <v>12.714214877945679</v>
      </c>
    </row>
    <row r="8" spans="2:11" ht="12">
      <c r="B8" s="24" t="s">
        <v>40</v>
      </c>
      <c r="C8" s="101">
        <v>58.02925876542282</v>
      </c>
      <c r="D8" s="87">
        <v>30.892598922045483</v>
      </c>
      <c r="E8" s="86">
        <v>2.8169543090011078</v>
      </c>
      <c r="F8" s="86">
        <v>0.2816954309001108</v>
      </c>
      <c r="G8" s="86">
        <v>4.97661927923529</v>
      </c>
      <c r="H8" s="86">
        <v>0.18779695393340717</v>
      </c>
      <c r="I8" s="86">
        <v>7.887472065203101</v>
      </c>
      <c r="J8" s="86">
        <v>10.4227309433041</v>
      </c>
      <c r="K8" s="86">
        <v>0.5633908618002216</v>
      </c>
    </row>
    <row r="9" spans="2:11" ht="12">
      <c r="B9" s="24" t="s">
        <v>12</v>
      </c>
      <c r="C9" s="101">
        <v>34.27440988163961</v>
      </c>
      <c r="D9" s="87">
        <v>14.984289747249479</v>
      </c>
      <c r="E9" s="86">
        <v>1.894565370341888</v>
      </c>
      <c r="F9" s="86">
        <v>0</v>
      </c>
      <c r="G9" s="86">
        <v>5.339229680054412</v>
      </c>
      <c r="H9" s="86">
        <v>2.2390318013131405</v>
      </c>
      <c r="I9" s="86">
        <v>4.650296818111907</v>
      </c>
      <c r="J9" s="86">
        <v>5.166996464568786</v>
      </c>
      <c r="K9" s="86">
        <v>0</v>
      </c>
    </row>
    <row r="10" spans="2:11" ht="12">
      <c r="B10" s="24" t="s">
        <v>13</v>
      </c>
      <c r="C10" s="101">
        <v>36.69030203887864</v>
      </c>
      <c r="D10" s="87">
        <v>16.42993170749523</v>
      </c>
      <c r="E10" s="86">
        <v>2.0597641656757215</v>
      </c>
      <c r="F10" s="86">
        <v>0.08431783134345058</v>
      </c>
      <c r="G10" s="86">
        <v>5.3602049925479305</v>
      </c>
      <c r="H10" s="86">
        <v>0.7588604820910553</v>
      </c>
      <c r="I10" s="86">
        <v>6.5286092268786025</v>
      </c>
      <c r="J10" s="86">
        <v>5.071115285084671</v>
      </c>
      <c r="K10" s="86">
        <v>0.39749834776198134</v>
      </c>
    </row>
    <row r="11" spans="2:11" ht="12">
      <c r="B11" s="24" t="s">
        <v>35</v>
      </c>
      <c r="C11" s="101">
        <v>39.25061517791096</v>
      </c>
      <c r="D11" s="87">
        <v>15.096390453042677</v>
      </c>
      <c r="E11" s="86">
        <v>4.528917135912803</v>
      </c>
      <c r="F11" s="86">
        <v>1.5096390453042676</v>
      </c>
      <c r="G11" s="86">
        <v>1.5096390453042676</v>
      </c>
      <c r="H11" s="86">
        <v>0.7548195226521338</v>
      </c>
      <c r="I11" s="86">
        <v>2.2644585679564013</v>
      </c>
      <c r="J11" s="86">
        <v>8.303014749173473</v>
      </c>
      <c r="K11" s="86">
        <v>5.283736658564937</v>
      </c>
    </row>
    <row r="12" spans="2:11" ht="12">
      <c r="B12" s="24" t="s">
        <v>71</v>
      </c>
      <c r="C12" s="101">
        <v>38.50803781235414</v>
      </c>
      <c r="D12" s="87">
        <v>22.42775828631615</v>
      </c>
      <c r="E12" s="86">
        <v>1.6926610027408413</v>
      </c>
      <c r="F12" s="86">
        <v>0</v>
      </c>
      <c r="G12" s="86">
        <v>2.1158262534260515</v>
      </c>
      <c r="H12" s="86">
        <v>0</v>
      </c>
      <c r="I12" s="86">
        <v>4.654817757537313</v>
      </c>
      <c r="J12" s="86">
        <v>7.405391886991181</v>
      </c>
      <c r="K12" s="86">
        <v>0.21158262534260516</v>
      </c>
    </row>
    <row r="13" spans="2:11" ht="12">
      <c r="B13" s="24" t="s">
        <v>14</v>
      </c>
      <c r="C13" s="101">
        <v>64.15158273050582</v>
      </c>
      <c r="D13" s="87">
        <v>18.83520306913107</v>
      </c>
      <c r="E13" s="86">
        <v>6.060832670759998</v>
      </c>
      <c r="F13" s="86">
        <v>0</v>
      </c>
      <c r="G13" s="86">
        <v>2.051358750103384</v>
      </c>
      <c r="H13" s="86">
        <v>1.7716280114529224</v>
      </c>
      <c r="I13" s="86">
        <v>21.25953613743507</v>
      </c>
      <c r="J13" s="86">
        <v>13.520319034772303</v>
      </c>
      <c r="K13" s="86">
        <v>0.6527050568510767</v>
      </c>
    </row>
    <row r="14" spans="2:11" ht="12">
      <c r="B14" s="24" t="s">
        <v>15</v>
      </c>
      <c r="C14" s="101">
        <v>37.3904969761634</v>
      </c>
      <c r="D14" s="87">
        <v>13.656586075054552</v>
      </c>
      <c r="E14" s="86">
        <v>3.366209984178813</v>
      </c>
      <c r="F14" s="86">
        <v>0.06391537944643316</v>
      </c>
      <c r="G14" s="86">
        <v>1.7044101185715508</v>
      </c>
      <c r="H14" s="86">
        <v>1.0439511976250748</v>
      </c>
      <c r="I14" s="86">
        <v>8.884237743054209</v>
      </c>
      <c r="J14" s="86">
        <v>8.117253189697012</v>
      </c>
      <c r="K14" s="86">
        <v>0.5539332885357541</v>
      </c>
    </row>
    <row r="15" spans="2:11" ht="12">
      <c r="B15" s="24" t="s">
        <v>16</v>
      </c>
      <c r="C15" s="101">
        <v>48.185678936365065</v>
      </c>
      <c r="D15" s="87">
        <v>24.144940140495564</v>
      </c>
      <c r="E15" s="86">
        <v>2.2031141435224066</v>
      </c>
      <c r="F15" s="86">
        <v>0.05954362550060558</v>
      </c>
      <c r="G15" s="86">
        <v>2.783664492153311</v>
      </c>
      <c r="H15" s="86">
        <v>1.994711454270287</v>
      </c>
      <c r="I15" s="86">
        <v>9.154832420718108</v>
      </c>
      <c r="J15" s="86">
        <v>7.085691434572064</v>
      </c>
      <c r="K15" s="86">
        <v>0.7591812251327211</v>
      </c>
    </row>
    <row r="16" spans="2:12" ht="12">
      <c r="B16" s="24" t="s">
        <v>17</v>
      </c>
      <c r="C16" s="101">
        <v>72.86115705479993</v>
      </c>
      <c r="D16" s="87">
        <v>34.59065031894542</v>
      </c>
      <c r="E16" s="86">
        <v>4.170503939163632</v>
      </c>
      <c r="F16" s="86">
        <v>0</v>
      </c>
      <c r="G16" s="86">
        <v>3.9251801780363595</v>
      </c>
      <c r="H16" s="86">
        <v>2.2079138501454523</v>
      </c>
      <c r="I16" s="86">
        <v>11.284893011854534</v>
      </c>
      <c r="J16" s="86">
        <v>14.964749428763621</v>
      </c>
      <c r="K16" s="86">
        <v>1.7172663278909073</v>
      </c>
      <c r="L16" s="114"/>
    </row>
    <row r="17" spans="2:11" ht="12">
      <c r="B17" s="24" t="s">
        <v>18</v>
      </c>
      <c r="C17" s="101">
        <v>53.045410934172146</v>
      </c>
      <c r="D17" s="87">
        <v>23.58874088500375</v>
      </c>
      <c r="E17" s="86">
        <v>2.557815276687154</v>
      </c>
      <c r="F17" s="86">
        <v>0.08358873453225993</v>
      </c>
      <c r="G17" s="86">
        <v>4.229589967332352</v>
      </c>
      <c r="H17" s="86">
        <v>1.4711617277677747</v>
      </c>
      <c r="I17" s="86">
        <v>11.668987340703486</v>
      </c>
      <c r="J17" s="86">
        <v>8.92727684804536</v>
      </c>
      <c r="K17" s="86">
        <v>0.5182501541000115</v>
      </c>
    </row>
    <row r="18" spans="2:11" ht="12">
      <c r="B18" s="25" t="s">
        <v>80</v>
      </c>
      <c r="C18" s="101">
        <v>59.36757548530139</v>
      </c>
      <c r="D18" s="87">
        <v>15.983578015273451</v>
      </c>
      <c r="E18" s="86">
        <v>6.850104863688622</v>
      </c>
      <c r="F18" s="86">
        <v>0</v>
      </c>
      <c r="G18" s="86">
        <v>1.1416841439481036</v>
      </c>
      <c r="H18" s="86">
        <v>0</v>
      </c>
      <c r="I18" s="86">
        <v>18.266946303169657</v>
      </c>
      <c r="J18" s="86">
        <v>14.841893871325347</v>
      </c>
      <c r="K18" s="86">
        <v>2.283368287896207</v>
      </c>
    </row>
    <row r="19" spans="2:11" ht="12">
      <c r="B19" s="26" t="s">
        <v>19</v>
      </c>
      <c r="C19" s="101">
        <v>68.75114585243088</v>
      </c>
      <c r="D19" s="87">
        <v>32.29220487008117</v>
      </c>
      <c r="E19" s="86">
        <v>8.333472224537076</v>
      </c>
      <c r="F19" s="86">
        <v>0</v>
      </c>
      <c r="G19" s="86">
        <v>4.687578126302105</v>
      </c>
      <c r="H19" s="86">
        <v>0.5208420140335672</v>
      </c>
      <c r="I19" s="86">
        <v>0.5208420140335672</v>
      </c>
      <c r="J19" s="86">
        <v>20.83368056134269</v>
      </c>
      <c r="K19" s="86">
        <v>1.5625260421007017</v>
      </c>
    </row>
    <row r="20" spans="2:11" ht="13.8">
      <c r="B20" s="27" t="s">
        <v>82</v>
      </c>
      <c r="C20" s="101">
        <v>82.84090916870859</v>
      </c>
      <c r="D20" s="87">
        <v>39.36654774546069</v>
      </c>
      <c r="E20" s="86">
        <v>1.3692712259290676</v>
      </c>
      <c r="F20" s="86">
        <v>0.3423178064822669</v>
      </c>
      <c r="G20" s="86">
        <v>7.530991742609872</v>
      </c>
      <c r="H20" s="86">
        <v>1.0269534194468006</v>
      </c>
      <c r="I20" s="86">
        <v>4.45013148426947</v>
      </c>
      <c r="J20" s="86">
        <v>27.72774232506362</v>
      </c>
      <c r="K20" s="86">
        <v>1.0269534194468006</v>
      </c>
    </row>
    <row r="21" spans="2:11" ht="12">
      <c r="B21" s="26" t="s">
        <v>20</v>
      </c>
      <c r="C21" s="101">
        <v>35.836805702613155</v>
      </c>
      <c r="D21" s="87">
        <v>26.063131420082293</v>
      </c>
      <c r="E21" s="86">
        <v>0</v>
      </c>
      <c r="F21" s="86">
        <v>0</v>
      </c>
      <c r="G21" s="86">
        <v>0</v>
      </c>
      <c r="H21" s="86">
        <v>1.6289457137551433</v>
      </c>
      <c r="I21" s="86">
        <v>4.8868371412654295</v>
      </c>
      <c r="J21" s="86">
        <v>3.2578914275102866</v>
      </c>
      <c r="K21" s="86">
        <v>0</v>
      </c>
    </row>
    <row r="22" spans="2:11" ht="12">
      <c r="B22" s="26" t="s">
        <v>21</v>
      </c>
      <c r="C22" s="101">
        <v>61.59981892518344</v>
      </c>
      <c r="D22" s="87">
        <v>27.934801605606445</v>
      </c>
      <c r="E22" s="86">
        <v>4.399987066084532</v>
      </c>
      <c r="F22" s="86">
        <v>0.10232528060661701</v>
      </c>
      <c r="G22" s="86">
        <v>6.446492678216872</v>
      </c>
      <c r="H22" s="86">
        <v>1.02325280606617</v>
      </c>
      <c r="I22" s="86">
        <v>6.548817958823489</v>
      </c>
      <c r="J22" s="86">
        <v>14.73484040735285</v>
      </c>
      <c r="K22" s="86">
        <v>0.40930112242646804</v>
      </c>
    </row>
    <row r="23" spans="2:11" ht="13.8">
      <c r="B23" s="26" t="s">
        <v>83</v>
      </c>
      <c r="C23" s="101">
        <v>37.838894599759094</v>
      </c>
      <c r="D23" s="87">
        <v>10.510804055488638</v>
      </c>
      <c r="E23" s="86">
        <v>0</v>
      </c>
      <c r="F23" s="86">
        <v>4.2043216221954545</v>
      </c>
      <c r="G23" s="86">
        <v>2.1021608110977272</v>
      </c>
      <c r="H23" s="86">
        <v>0</v>
      </c>
      <c r="I23" s="86">
        <v>16.817286488781818</v>
      </c>
      <c r="J23" s="86">
        <v>4.2043216221954545</v>
      </c>
      <c r="K23" s="86">
        <v>0</v>
      </c>
    </row>
    <row r="24" spans="2:11" ht="12">
      <c r="B24" s="26" t="s">
        <v>22</v>
      </c>
      <c r="C24" s="101">
        <v>33.90779267618295</v>
      </c>
      <c r="D24" s="87">
        <v>13.887150584102233</v>
      </c>
      <c r="E24" s="86">
        <v>1.5623044407115012</v>
      </c>
      <c r="F24" s="86">
        <v>0</v>
      </c>
      <c r="G24" s="86">
        <v>8.563742860196376</v>
      </c>
      <c r="H24" s="86">
        <v>2.0252094601815758</v>
      </c>
      <c r="I24" s="86">
        <v>2.6038407345191685</v>
      </c>
      <c r="J24" s="86">
        <v>2.835293244254206</v>
      </c>
      <c r="K24" s="86">
        <v>2.4302513522178906</v>
      </c>
    </row>
    <row r="25" spans="2:11" ht="12">
      <c r="B25" s="26" t="s">
        <v>23</v>
      </c>
      <c r="C25" s="101">
        <v>46.95908858730468</v>
      </c>
      <c r="D25" s="87">
        <v>22.576484897742635</v>
      </c>
      <c r="E25" s="86">
        <v>1.919001216308124</v>
      </c>
      <c r="F25" s="86">
        <v>0.11288242448871318</v>
      </c>
      <c r="G25" s="86">
        <v>3.7251200081275346</v>
      </c>
      <c r="H25" s="86">
        <v>1.3545890938645582</v>
      </c>
      <c r="I25" s="86">
        <v>8.91771153460834</v>
      </c>
      <c r="J25" s="86">
        <v>7.788887289721209</v>
      </c>
      <c r="K25" s="86">
        <v>0.5644121224435659</v>
      </c>
    </row>
    <row r="26" spans="2:11" ht="12">
      <c r="B26" s="26" t="s">
        <v>24</v>
      </c>
      <c r="C26" s="101">
        <v>76.60744218784745</v>
      </c>
      <c r="D26" s="87">
        <v>35.10406340199404</v>
      </c>
      <c r="E26" s="86">
        <v>3.1601557451157425</v>
      </c>
      <c r="F26" s="86">
        <v>0.26334631209297854</v>
      </c>
      <c r="G26" s="86">
        <v>6.794334851998847</v>
      </c>
      <c r="H26" s="86">
        <v>2.291112915208913</v>
      </c>
      <c r="I26" s="86">
        <v>7.768716206742867</v>
      </c>
      <c r="J26" s="86">
        <v>20.8833625489732</v>
      </c>
      <c r="K26" s="86">
        <v>0.3423502057208721</v>
      </c>
    </row>
    <row r="27" spans="2:11" ht="12">
      <c r="B27" s="26" t="s">
        <v>81</v>
      </c>
      <c r="C27" s="101">
        <v>66.94810169533417</v>
      </c>
      <c r="D27" s="87">
        <v>22.86744752674932</v>
      </c>
      <c r="E27" s="86">
        <v>7.492738125785947</v>
      </c>
      <c r="F27" s="86">
        <v>2.8219403330882136</v>
      </c>
      <c r="G27" s="86">
        <v>2.627323758392475</v>
      </c>
      <c r="H27" s="86">
        <v>3.5030983445232997</v>
      </c>
      <c r="I27" s="86">
        <v>12.35815249317942</v>
      </c>
      <c r="J27" s="86">
        <v>13.623160228701721</v>
      </c>
      <c r="K27" s="86">
        <v>1.6542408849137804</v>
      </c>
    </row>
    <row r="28" spans="2:11" ht="12">
      <c r="B28" s="26" t="s">
        <v>25</v>
      </c>
      <c r="C28" s="101">
        <v>96.01092134531905</v>
      </c>
      <c r="D28" s="87">
        <v>35.12845941926373</v>
      </c>
      <c r="E28" s="86">
        <v>4.7902444662632355</v>
      </c>
      <c r="F28" s="86">
        <v>1.3907161353667459</v>
      </c>
      <c r="G28" s="86">
        <v>10.198584992689469</v>
      </c>
      <c r="H28" s="86">
        <v>0.9271440902444972</v>
      </c>
      <c r="I28" s="86">
        <v>2.626908255692742</v>
      </c>
      <c r="J28" s="86">
        <v>37.54933565490214</v>
      </c>
      <c r="K28" s="86">
        <v>3.39952833089649</v>
      </c>
    </row>
    <row r="29" spans="2:11" ht="12">
      <c r="B29" s="26" t="s">
        <v>26</v>
      </c>
      <c r="C29" s="101">
        <v>49.01706370488267</v>
      </c>
      <c r="D29" s="87">
        <v>13.455664546438381</v>
      </c>
      <c r="E29" s="86">
        <v>2.8833566885225106</v>
      </c>
      <c r="F29" s="86">
        <v>0.48055944808708506</v>
      </c>
      <c r="G29" s="86">
        <v>4.325035032783766</v>
      </c>
      <c r="H29" s="86">
        <v>1.4416783442612553</v>
      </c>
      <c r="I29" s="86">
        <v>9.611188961741702</v>
      </c>
      <c r="J29" s="86">
        <v>7.208391721306276</v>
      </c>
      <c r="K29" s="86">
        <v>9.611188961741702</v>
      </c>
    </row>
    <row r="30" spans="2:11" ht="12">
      <c r="B30" s="26" t="s">
        <v>58</v>
      </c>
      <c r="C30" s="101">
        <v>49.53745774867666</v>
      </c>
      <c r="D30" s="87">
        <v>22.750536151244095</v>
      </c>
      <c r="E30" s="86">
        <v>2.3851368545659133</v>
      </c>
      <c r="F30" s="86">
        <v>2.2016647888300738</v>
      </c>
      <c r="G30" s="86">
        <v>3.119025117509271</v>
      </c>
      <c r="H30" s="86">
        <v>0.3669441314716789</v>
      </c>
      <c r="I30" s="86">
        <v>0</v>
      </c>
      <c r="J30" s="86">
        <v>14.677765258867158</v>
      </c>
      <c r="K30" s="86">
        <v>4.0363854461884685</v>
      </c>
    </row>
    <row r="31" spans="2:11" ht="12">
      <c r="B31" s="28" t="s">
        <v>36</v>
      </c>
      <c r="C31" s="102">
        <v>38.2390535272446</v>
      </c>
      <c r="D31" s="87">
        <v>22.291012245739743</v>
      </c>
      <c r="E31" s="87">
        <v>3.2620993530350844</v>
      </c>
      <c r="F31" s="87">
        <v>0</v>
      </c>
      <c r="G31" s="87">
        <v>4.168238062211497</v>
      </c>
      <c r="H31" s="87">
        <v>0.5436832255058474</v>
      </c>
      <c r="I31" s="87">
        <v>4.530693545882062</v>
      </c>
      <c r="J31" s="87">
        <v>2.718416127529237</v>
      </c>
      <c r="K31" s="87">
        <v>0.7249109673411299</v>
      </c>
    </row>
    <row r="32" spans="2:11" ht="12">
      <c r="B32" s="29" t="s">
        <v>32</v>
      </c>
      <c r="C32" s="103">
        <v>21.602737389402048</v>
      </c>
      <c r="D32" s="88">
        <v>10.068244122662493</v>
      </c>
      <c r="E32" s="88">
        <v>3.030248231092595</v>
      </c>
      <c r="F32" s="88">
        <v>0</v>
      </c>
      <c r="G32" s="88">
        <v>1.6617490299540036</v>
      </c>
      <c r="H32" s="88">
        <v>0.5864996576308248</v>
      </c>
      <c r="I32" s="88">
        <v>2.834748345215653</v>
      </c>
      <c r="J32" s="88">
        <v>2.6392484593387118</v>
      </c>
      <c r="K32" s="88">
        <v>0.7819995435077665</v>
      </c>
    </row>
    <row r="33" spans="2:11" ht="12">
      <c r="B33" s="30" t="s">
        <v>27</v>
      </c>
      <c r="C33" s="100">
        <v>16.807146398648705</v>
      </c>
      <c r="D33" s="98">
        <v>8.403573199324352</v>
      </c>
      <c r="E33" s="85">
        <v>0</v>
      </c>
      <c r="F33" s="85">
        <v>0</v>
      </c>
      <c r="G33" s="85">
        <v>0</v>
      </c>
      <c r="H33" s="85">
        <v>0</v>
      </c>
      <c r="I33" s="85">
        <v>2.8011910664414508</v>
      </c>
      <c r="J33" s="85">
        <v>2.8011910664414508</v>
      </c>
      <c r="K33" s="85">
        <v>2.8011910664414508</v>
      </c>
    </row>
    <row r="34" spans="2:11" ht="12">
      <c r="B34" s="26" t="s">
        <v>59</v>
      </c>
      <c r="C34" s="102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</row>
    <row r="35" spans="2:11" ht="12">
      <c r="B35" s="26" t="s">
        <v>28</v>
      </c>
      <c r="C35" s="101">
        <v>20.269463752568406</v>
      </c>
      <c r="D35" s="87">
        <v>11.448493415802526</v>
      </c>
      <c r="E35" s="86">
        <v>1.6891219793807004</v>
      </c>
      <c r="F35" s="86">
        <v>0.18768021993118894</v>
      </c>
      <c r="G35" s="86">
        <v>1.1260813195871335</v>
      </c>
      <c r="H35" s="86">
        <v>0</v>
      </c>
      <c r="I35" s="86">
        <v>3.002883518899023</v>
      </c>
      <c r="J35" s="86">
        <v>2.439842859105456</v>
      </c>
      <c r="K35" s="86">
        <v>0.3753604398623779</v>
      </c>
    </row>
    <row r="36" spans="2:11" ht="12">
      <c r="B36" s="31" t="s">
        <v>29</v>
      </c>
      <c r="C36" s="103">
        <v>21.88535421562832</v>
      </c>
      <c r="D36" s="88">
        <v>7.607208684576689</v>
      </c>
      <c r="E36" s="88">
        <v>1.287373777389901</v>
      </c>
      <c r="F36" s="88">
        <v>0.11703397976271829</v>
      </c>
      <c r="G36" s="88">
        <v>3.1599174535933936</v>
      </c>
      <c r="H36" s="88">
        <v>0.5851698988135914</v>
      </c>
      <c r="I36" s="88">
        <v>3.5110193928815483</v>
      </c>
      <c r="J36" s="88">
        <v>4.330257251220576</v>
      </c>
      <c r="K36" s="88">
        <v>1.287373777389901</v>
      </c>
    </row>
    <row r="37" spans="2:11" ht="12.75">
      <c r="B37" s="125" t="s">
        <v>44</v>
      </c>
      <c r="C37" s="125"/>
      <c r="D37" s="125"/>
      <c r="E37" s="125"/>
      <c r="F37" s="125"/>
      <c r="G37" s="125"/>
      <c r="H37" s="125"/>
      <c r="I37" s="125"/>
      <c r="J37" s="125"/>
      <c r="K37" s="125"/>
    </row>
    <row r="38" spans="2:11" ht="12.75">
      <c r="B38" s="125" t="s">
        <v>74</v>
      </c>
      <c r="C38" s="125"/>
      <c r="D38" s="125"/>
      <c r="E38" s="125"/>
      <c r="F38" s="125"/>
      <c r="G38" s="125"/>
      <c r="H38" s="125"/>
      <c r="I38" s="125"/>
      <c r="J38" s="125"/>
      <c r="K38" s="125"/>
    </row>
    <row r="39" spans="2:11" ht="13.2">
      <c r="B39" s="125" t="s">
        <v>84</v>
      </c>
      <c r="C39" s="125"/>
      <c r="D39" s="125"/>
      <c r="E39" s="125"/>
      <c r="F39" s="125"/>
      <c r="G39" s="125"/>
      <c r="H39" s="125"/>
      <c r="I39" s="125"/>
      <c r="J39" s="125"/>
      <c r="K39" s="125"/>
    </row>
    <row r="40" spans="2:11" ht="13.2">
      <c r="B40" s="125" t="s">
        <v>85</v>
      </c>
      <c r="C40" s="125"/>
      <c r="D40" s="125"/>
      <c r="E40" s="125"/>
      <c r="F40" s="125"/>
      <c r="G40" s="125"/>
      <c r="H40" s="125"/>
      <c r="I40" s="125"/>
      <c r="J40" s="125"/>
      <c r="K40" s="125"/>
    </row>
    <row r="41" spans="2:11" ht="12.75">
      <c r="B41" s="123" t="s">
        <v>87</v>
      </c>
      <c r="C41" s="123"/>
      <c r="D41" s="123"/>
      <c r="E41" s="123"/>
      <c r="F41" s="123"/>
      <c r="G41" s="123"/>
      <c r="H41" s="123"/>
      <c r="I41" s="123"/>
      <c r="J41" s="123"/>
      <c r="K41" s="123"/>
    </row>
    <row r="43" spans="3:11" ht="12.75">
      <c r="C43" s="114">
        <f>MAX(C5:C32)</f>
        <v>96.01092134531905</v>
      </c>
      <c r="D43" s="114">
        <f aca="true" t="shared" si="0" ref="D43:K43">MAX(D5:D32)</f>
        <v>49.71400873623704</v>
      </c>
      <c r="E43" s="114">
        <f t="shared" si="0"/>
        <v>8.333472224537076</v>
      </c>
      <c r="F43" s="114">
        <f t="shared" si="0"/>
        <v>4.2043216221954545</v>
      </c>
      <c r="G43" s="114">
        <f t="shared" si="0"/>
        <v>10.198584992689469</v>
      </c>
      <c r="H43" s="114">
        <f t="shared" si="0"/>
        <v>3.5030983445232997</v>
      </c>
      <c r="I43" s="114">
        <f t="shared" si="0"/>
        <v>21.25953613743507</v>
      </c>
      <c r="J43" s="114">
        <f t="shared" si="0"/>
        <v>37.54933565490214</v>
      </c>
      <c r="K43" s="114">
        <f t="shared" si="0"/>
        <v>12.714214877945679</v>
      </c>
    </row>
    <row r="44" spans="3:11" ht="12.75">
      <c r="C44" s="114">
        <f>MIN(C6:C32)</f>
        <v>21.602737389402048</v>
      </c>
      <c r="D44" s="114">
        <f aca="true" t="shared" si="1" ref="D44:K44">MIN(D6:D32)</f>
        <v>10.068244122662493</v>
      </c>
      <c r="E44" s="114">
        <f t="shared" si="1"/>
        <v>0</v>
      </c>
      <c r="F44" s="114">
        <f t="shared" si="1"/>
        <v>0</v>
      </c>
      <c r="G44" s="114">
        <f t="shared" si="1"/>
        <v>0</v>
      </c>
      <c r="H44" s="114">
        <f t="shared" si="1"/>
        <v>0</v>
      </c>
      <c r="I44" s="114">
        <f t="shared" si="1"/>
        <v>0</v>
      </c>
      <c r="J44" s="114">
        <f t="shared" si="1"/>
        <v>2.6392484593387118</v>
      </c>
      <c r="K44" s="114">
        <f t="shared" si="1"/>
        <v>0</v>
      </c>
    </row>
  </sheetData>
  <mergeCells count="7">
    <mergeCell ref="B41:K41"/>
    <mergeCell ref="B2:K2"/>
    <mergeCell ref="B3:K3"/>
    <mergeCell ref="B37:K37"/>
    <mergeCell ref="B38:K38"/>
    <mergeCell ref="B40:K40"/>
    <mergeCell ref="B39:K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M53"/>
  <sheetViews>
    <sheetView showGridLines="0" workbookViewId="0" topLeftCell="A28">
      <selection activeCell="D53" sqref="D53"/>
    </sheetView>
  </sheetViews>
  <sheetFormatPr defaultColWidth="9.140625" defaultRowHeight="12.75"/>
  <cols>
    <col min="1" max="1" width="9.140625" style="2" customWidth="1"/>
    <col min="2" max="11" width="12.140625" style="2" customWidth="1"/>
    <col min="12" max="16384" width="9.140625" style="2" customWidth="1"/>
  </cols>
  <sheetData>
    <row r="1" ht="12"/>
    <row r="2" spans="2:12" ht="15.75">
      <c r="B2" s="119" t="s">
        <v>69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2" ht="12.75">
      <c r="B3" s="120" t="s">
        <v>39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ht="12"/>
    <row r="5" ht="12"/>
    <row r="6" ht="12">
      <c r="C6" s="3"/>
    </row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40" ht="29.1" customHeight="1"/>
    <row r="41" spans="2:13" ht="22.65" customHeight="1">
      <c r="B41" s="126" t="s">
        <v>63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6"/>
      <c r="M41" s="16"/>
    </row>
    <row r="42" ht="12.75">
      <c r="B42" s="8" t="s">
        <v>34</v>
      </c>
    </row>
    <row r="48" spans="3:11" ht="24">
      <c r="C48" s="21" t="s">
        <v>0</v>
      </c>
      <c r="D48" s="21" t="s">
        <v>6</v>
      </c>
      <c r="E48" s="21" t="s">
        <v>5</v>
      </c>
      <c r="F48" s="21" t="s">
        <v>3</v>
      </c>
      <c r="G48" s="21" t="s">
        <v>1</v>
      </c>
      <c r="H48" s="21" t="s">
        <v>4</v>
      </c>
      <c r="I48" s="21" t="s">
        <v>42</v>
      </c>
      <c r="J48" s="21" t="s">
        <v>45</v>
      </c>
      <c r="K48" s="21" t="s">
        <v>7</v>
      </c>
    </row>
    <row r="49" spans="2:12" ht="12.75">
      <c r="B49" s="11"/>
      <c r="C49" s="93">
        <v>9904</v>
      </c>
      <c r="D49" s="93">
        <v>4532</v>
      </c>
      <c r="E49" s="93">
        <v>3504</v>
      </c>
      <c r="F49" s="93">
        <v>2014</v>
      </c>
      <c r="G49" s="93">
        <v>814</v>
      </c>
      <c r="H49" s="93">
        <v>613</v>
      </c>
      <c r="I49" s="94">
        <v>443</v>
      </c>
      <c r="J49" s="95">
        <v>110</v>
      </c>
      <c r="K49" s="93">
        <v>480</v>
      </c>
      <c r="L49" s="11"/>
    </row>
    <row r="50" spans="3:11" ht="12.75">
      <c r="C50" s="117"/>
      <c r="D50" s="117"/>
      <c r="E50" s="117"/>
      <c r="F50" s="117"/>
      <c r="G50" s="115"/>
      <c r="H50" s="115"/>
      <c r="I50" s="115"/>
      <c r="J50" s="115"/>
      <c r="K50" s="115"/>
    </row>
    <row r="51" ht="12.75">
      <c r="G51" s="11"/>
    </row>
    <row r="52" spans="3:7" ht="12.75">
      <c r="C52" s="115"/>
      <c r="D52" s="115"/>
      <c r="E52" s="115"/>
      <c r="F52" s="115"/>
      <c r="G52" s="115"/>
    </row>
    <row r="53" ht="12.75">
      <c r="D53" s="118"/>
    </row>
  </sheetData>
  <mergeCells count="3">
    <mergeCell ref="B41:K41"/>
    <mergeCell ref="B2:L2"/>
    <mergeCell ref="B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2:Y61"/>
  <sheetViews>
    <sheetView showGridLines="0" workbookViewId="0" topLeftCell="A7">
      <selection activeCell="J58" sqref="J58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13" width="9.140625" style="2" customWidth="1"/>
    <col min="14" max="14" width="6.57421875" style="2" customWidth="1"/>
    <col min="15" max="16384" width="9.140625" style="2" customWidth="1"/>
  </cols>
  <sheetData>
    <row r="1" ht="12"/>
    <row r="2" spans="2:25" ht="15.75">
      <c r="B2" s="119" t="s">
        <v>70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12" ht="12.75">
      <c r="B3" s="120" t="s">
        <v>75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12" ht="12.7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ht="12"/>
    <row r="6" ht="12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2" spans="2:14" ht="22.65" customHeight="1">
      <c r="B42" s="126" t="s">
        <v>86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9"/>
    </row>
    <row r="43" ht="12.75">
      <c r="B43" s="8" t="s">
        <v>31</v>
      </c>
    </row>
    <row r="55" spans="2:16" ht="12">
      <c r="B55" s="42"/>
      <c r="C55" s="43">
        <v>2009</v>
      </c>
      <c r="D55" s="43">
        <v>2010</v>
      </c>
      <c r="E55" s="43">
        <v>2011</v>
      </c>
      <c r="F55" s="43">
        <v>2012</v>
      </c>
      <c r="G55" s="43">
        <v>2013</v>
      </c>
      <c r="H55" s="43">
        <v>2014</v>
      </c>
      <c r="I55" s="43">
        <v>2015</v>
      </c>
      <c r="J55" s="43">
        <v>2016</v>
      </c>
      <c r="K55" s="43">
        <v>2017</v>
      </c>
      <c r="L55" s="43">
        <v>2018</v>
      </c>
      <c r="M55" s="43">
        <v>2019</v>
      </c>
      <c r="P55" s="4"/>
    </row>
    <row r="56" spans="2:16" ht="12">
      <c r="B56" s="44" t="s">
        <v>3</v>
      </c>
      <c r="C56" s="45">
        <v>100</v>
      </c>
      <c r="D56" s="45">
        <v>88.7408088235294</v>
      </c>
      <c r="E56" s="45">
        <v>88.97058823529412</v>
      </c>
      <c r="F56" s="45">
        <v>93.56617647058823</v>
      </c>
      <c r="G56" s="45">
        <v>85.98345588235294</v>
      </c>
      <c r="H56" s="45">
        <v>91.31433823529412</v>
      </c>
      <c r="I56" s="45">
        <v>88.28125</v>
      </c>
      <c r="J56" s="45">
        <v>90.39522058823529</v>
      </c>
      <c r="K56" s="45">
        <v>86.81066176470588</v>
      </c>
      <c r="L56" s="45">
        <v>90.67095588235294</v>
      </c>
      <c r="M56" s="45">
        <v>92.55514705882354</v>
      </c>
      <c r="N56" s="116"/>
      <c r="O56" s="116">
        <f aca="true" t="shared" si="0" ref="O56:O61">M56-C56</f>
        <v>-7.444852941176464</v>
      </c>
      <c r="P56" s="50"/>
    </row>
    <row r="57" spans="2:16" ht="12">
      <c r="B57" s="46" t="s">
        <v>10</v>
      </c>
      <c r="C57" s="47">
        <v>100</v>
      </c>
      <c r="D57" s="47">
        <v>93.6842105263158</v>
      </c>
      <c r="E57" s="47">
        <v>89.29824561403508</v>
      </c>
      <c r="F57" s="47">
        <v>81.75438596491227</v>
      </c>
      <c r="G57" s="47">
        <v>75.78947368421052</v>
      </c>
      <c r="H57" s="47">
        <v>78.24561403508773</v>
      </c>
      <c r="I57" s="47">
        <v>77.07602339181287</v>
      </c>
      <c r="J57" s="47">
        <v>73.6842105263158</v>
      </c>
      <c r="K57" s="47">
        <v>69.00584795321637</v>
      </c>
      <c r="L57" s="47">
        <v>80.64327485380117</v>
      </c>
      <c r="M57" s="47">
        <v>73.50877192982456</v>
      </c>
      <c r="N57" s="116"/>
      <c r="O57" s="116">
        <f t="shared" si="0"/>
        <v>-26.49122807017544</v>
      </c>
      <c r="P57" s="50"/>
    </row>
    <row r="58" spans="2:16" ht="12">
      <c r="B58" s="46" t="s">
        <v>60</v>
      </c>
      <c r="C58" s="47">
        <v>100</v>
      </c>
      <c r="D58" s="47">
        <v>95.72649572649573</v>
      </c>
      <c r="E58" s="47">
        <v>82.05128205128206</v>
      </c>
      <c r="F58" s="47">
        <v>76.06837606837607</v>
      </c>
      <c r="G58" s="47">
        <v>116.23931623931624</v>
      </c>
      <c r="H58" s="47">
        <v>92.3076923076923</v>
      </c>
      <c r="I58" s="47">
        <v>98.2905982905983</v>
      </c>
      <c r="J58" s="47">
        <v>85.47008547008546</v>
      </c>
      <c r="K58" s="47">
        <v>87.17948717948718</v>
      </c>
      <c r="L58" s="47">
        <v>94.01709401709402</v>
      </c>
      <c r="M58" s="47">
        <v>94.01709401709402</v>
      </c>
      <c r="N58" s="116"/>
      <c r="O58" s="116">
        <f t="shared" si="0"/>
        <v>-5.982905982905976</v>
      </c>
      <c r="P58" s="50"/>
    </row>
    <row r="59" spans="2:16" ht="12">
      <c r="B59" s="46" t="s">
        <v>6</v>
      </c>
      <c r="C59" s="47">
        <v>100</v>
      </c>
      <c r="D59" s="47">
        <v>90.7667731629393</v>
      </c>
      <c r="E59" s="47">
        <v>91.0223642172524</v>
      </c>
      <c r="F59" s="47">
        <v>82.84345047923323</v>
      </c>
      <c r="G59" s="47">
        <v>80.814696485623</v>
      </c>
      <c r="H59" s="47">
        <v>79.77635782747603</v>
      </c>
      <c r="I59" s="47">
        <v>76.56549520766774</v>
      </c>
      <c r="J59" s="47">
        <v>77.34824281150159</v>
      </c>
      <c r="K59" s="47">
        <v>75.83067092651757</v>
      </c>
      <c r="L59" s="47">
        <v>74.20127795527156</v>
      </c>
      <c r="M59" s="47">
        <v>72.39616613418531</v>
      </c>
      <c r="N59" s="116"/>
      <c r="O59" s="116">
        <f t="shared" si="0"/>
        <v>-27.603833865814693</v>
      </c>
      <c r="P59" s="50"/>
    </row>
    <row r="60" spans="2:16" ht="12">
      <c r="B60" s="46" t="s">
        <v>30</v>
      </c>
      <c r="C60" s="47">
        <v>100</v>
      </c>
      <c r="D60" s="47">
        <v>88.19138106549033</v>
      </c>
      <c r="E60" s="47">
        <v>87.19036308109942</v>
      </c>
      <c r="F60" s="47">
        <v>77.82490668476417</v>
      </c>
      <c r="G60" s="47">
        <v>71.30980658296573</v>
      </c>
      <c r="H60" s="47">
        <v>70.59721750933153</v>
      </c>
      <c r="I60" s="47">
        <v>72.09026128266034</v>
      </c>
      <c r="J60" s="47">
        <v>66.0841533763149</v>
      </c>
      <c r="K60" s="47">
        <v>68.476416694944</v>
      </c>
      <c r="L60" s="47">
        <v>69.91856124872751</v>
      </c>
      <c r="M60" s="47">
        <v>69.85069562266712</v>
      </c>
      <c r="N60" s="116"/>
      <c r="O60" s="116">
        <f t="shared" si="0"/>
        <v>-30.149304377332882</v>
      </c>
      <c r="P60" s="50"/>
    </row>
    <row r="61" spans="2:16" ht="12">
      <c r="B61" s="48" t="s">
        <v>0</v>
      </c>
      <c r="C61" s="49">
        <v>100</v>
      </c>
      <c r="D61" s="49">
        <v>89.99934593498594</v>
      </c>
      <c r="E61" s="49">
        <v>85.55170383936164</v>
      </c>
      <c r="F61" s="49">
        <v>77.83373667342534</v>
      </c>
      <c r="G61" s="49">
        <v>69.12813133625482</v>
      </c>
      <c r="H61" s="49">
        <v>68.37595657008306</v>
      </c>
      <c r="I61" s="49">
        <v>71.09686702858264</v>
      </c>
      <c r="J61" s="49">
        <v>71.58087513898882</v>
      </c>
      <c r="K61" s="49">
        <v>68.71607037739551</v>
      </c>
      <c r="L61" s="49">
        <v>66.96317613970828</v>
      </c>
      <c r="M61" s="49">
        <v>64.77859899273987</v>
      </c>
      <c r="N61" s="116"/>
      <c r="O61" s="116">
        <f t="shared" si="0"/>
        <v>-35.22140100726013</v>
      </c>
      <c r="P61" s="50"/>
    </row>
  </sheetData>
  <mergeCells count="3">
    <mergeCell ref="B42:M42"/>
    <mergeCell ref="B2:L2"/>
    <mergeCell ref="B3:L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2:W113"/>
  <sheetViews>
    <sheetView showGridLines="0" workbookViewId="0" topLeftCell="A34">
      <selection activeCell="E98" sqref="E98"/>
    </sheetView>
  </sheetViews>
  <sheetFormatPr defaultColWidth="9.140625" defaultRowHeight="12.75"/>
  <cols>
    <col min="1" max="1" width="9.140625" style="2" customWidth="1"/>
    <col min="2" max="2" width="13.57421875" style="2" customWidth="1"/>
    <col min="3" max="11" width="12.7109375" style="2" customWidth="1"/>
    <col min="12" max="12" width="9.421875" style="2" bestFit="1" customWidth="1"/>
    <col min="13" max="14" width="9.140625" style="2" customWidth="1"/>
    <col min="15" max="16" width="9.28125" style="2" bestFit="1" customWidth="1"/>
    <col min="17" max="17" width="27.8515625" style="2" customWidth="1"/>
    <col min="18" max="20" width="9.28125" style="2" bestFit="1" customWidth="1"/>
    <col min="21" max="21" width="14.57421875" style="2" customWidth="1"/>
    <col min="22" max="22" width="9.28125" style="2" bestFit="1" customWidth="1"/>
    <col min="23" max="23" width="10.421875" style="2" bestFit="1" customWidth="1"/>
    <col min="24" max="16384" width="9.140625" style="2" customWidth="1"/>
  </cols>
  <sheetData>
    <row r="1" ht="12"/>
    <row r="2" ht="15.75">
      <c r="B2" s="17" t="s">
        <v>65</v>
      </c>
    </row>
    <row r="3" ht="12.75">
      <c r="B3" s="18" t="s">
        <v>39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29.1" customHeight="1"/>
    <row r="54" ht="12">
      <c r="B54" s="7"/>
    </row>
    <row r="55" ht="12">
      <c r="B55" s="7"/>
    </row>
    <row r="56" ht="12">
      <c r="B56" s="7"/>
    </row>
    <row r="57" ht="12">
      <c r="B57" s="7"/>
    </row>
    <row r="58" ht="12">
      <c r="B58" s="7"/>
    </row>
    <row r="59" ht="12">
      <c r="B59" s="7"/>
    </row>
    <row r="60" ht="12">
      <c r="B60" s="7"/>
    </row>
    <row r="61" ht="12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spans="2:9" ht="12.75">
      <c r="B66" s="7" t="s">
        <v>76</v>
      </c>
      <c r="C66" s="7"/>
      <c r="D66" s="7"/>
      <c r="E66" s="7"/>
      <c r="F66" s="7"/>
      <c r="G66" s="7"/>
      <c r="H66" s="7"/>
      <c r="I66" s="7"/>
    </row>
    <row r="67" spans="2:9" ht="12.75">
      <c r="B67" s="7" t="s">
        <v>44</v>
      </c>
      <c r="C67" s="7"/>
      <c r="D67" s="7"/>
      <c r="E67" s="7"/>
      <c r="F67" s="7"/>
      <c r="G67" s="7"/>
      <c r="H67" s="7"/>
      <c r="I67" s="7"/>
    </row>
    <row r="68" ht="12.75">
      <c r="B68" s="7" t="s">
        <v>74</v>
      </c>
    </row>
    <row r="69" ht="12.75">
      <c r="B69" s="7" t="s">
        <v>77</v>
      </c>
    </row>
    <row r="70" ht="12.75">
      <c r="B70" s="7" t="s">
        <v>78</v>
      </c>
    </row>
    <row r="71" ht="12.75">
      <c r="B71" s="8" t="s">
        <v>31</v>
      </c>
    </row>
    <row r="73" ht="12.75">
      <c r="J73" s="6"/>
    </row>
    <row r="75" spans="4:12" ht="24">
      <c r="D75" s="21" t="s">
        <v>0</v>
      </c>
      <c r="E75" s="21" t="s">
        <v>1</v>
      </c>
      <c r="F75" s="21" t="s">
        <v>41</v>
      </c>
      <c r="G75" s="21" t="s">
        <v>2</v>
      </c>
      <c r="H75" s="21" t="s">
        <v>3</v>
      </c>
      <c r="I75" s="21" t="s">
        <v>4</v>
      </c>
      <c r="J75" s="21" t="s">
        <v>5</v>
      </c>
      <c r="K75" s="21" t="s">
        <v>6</v>
      </c>
      <c r="L75" s="21" t="s">
        <v>7</v>
      </c>
    </row>
    <row r="76" spans="4:14" ht="12.75">
      <c r="D76" s="39">
        <v>10130</v>
      </c>
      <c r="E76" s="39">
        <v>820</v>
      </c>
      <c r="F76" s="40">
        <v>449</v>
      </c>
      <c r="G76" s="41">
        <v>113</v>
      </c>
      <c r="H76" s="39">
        <v>2047</v>
      </c>
      <c r="I76" s="39">
        <v>616</v>
      </c>
      <c r="J76" s="39">
        <v>3547</v>
      </c>
      <c r="K76" s="39">
        <v>4650</v>
      </c>
      <c r="L76" s="39">
        <v>484</v>
      </c>
      <c r="N76" s="96"/>
    </row>
    <row r="77" spans="2:14" ht="12">
      <c r="B77" s="5"/>
      <c r="D77" s="84">
        <f>D76/$C$80*100</f>
        <v>44.30352066477148</v>
      </c>
      <c r="E77" s="84">
        <f aca="true" t="shared" si="0" ref="E77:L77">E76/$C$80*100</f>
        <v>3.586267220642904</v>
      </c>
      <c r="F77" s="84">
        <f t="shared" si="0"/>
        <v>1.963699978132517</v>
      </c>
      <c r="G77" s="84">
        <f t="shared" si="0"/>
        <v>0.4942051169910343</v>
      </c>
      <c r="H77" s="84">
        <f t="shared" si="0"/>
        <v>8.95254756177564</v>
      </c>
      <c r="I77" s="84">
        <f t="shared" si="0"/>
        <v>2.694073912092718</v>
      </c>
      <c r="J77" s="84">
        <f t="shared" si="0"/>
        <v>15.51279247758583</v>
      </c>
      <c r="K77" s="84">
        <f t="shared" si="0"/>
        <v>20.336759239011588</v>
      </c>
      <c r="L77" s="84">
        <f t="shared" si="0"/>
        <v>2.1167723595014216</v>
      </c>
      <c r="N77" s="97"/>
    </row>
    <row r="78" ht="12.75">
      <c r="B78" s="2" t="s">
        <v>8</v>
      </c>
    </row>
    <row r="79" spans="2:23" ht="24">
      <c r="B79" s="52"/>
      <c r="C79" s="68" t="s">
        <v>9</v>
      </c>
      <c r="D79" s="69" t="s">
        <v>0</v>
      </c>
      <c r="E79" s="53" t="s">
        <v>43</v>
      </c>
      <c r="F79" s="53" t="s">
        <v>42</v>
      </c>
      <c r="G79" s="53" t="s">
        <v>2</v>
      </c>
      <c r="H79" s="53" t="s">
        <v>3</v>
      </c>
      <c r="I79" s="53" t="s">
        <v>4</v>
      </c>
      <c r="J79" s="53" t="s">
        <v>5</v>
      </c>
      <c r="K79" s="53" t="s">
        <v>6</v>
      </c>
      <c r="L79" s="53" t="s">
        <v>7</v>
      </c>
      <c r="N79" s="37"/>
      <c r="Q79" s="13"/>
      <c r="R79" s="9"/>
      <c r="S79" s="9"/>
      <c r="T79" s="9"/>
      <c r="U79" s="9"/>
      <c r="V79" s="9"/>
      <c r="W79" s="9"/>
    </row>
    <row r="80" spans="2:23" ht="12">
      <c r="B80" s="54" t="s">
        <v>68</v>
      </c>
      <c r="C80" s="77">
        <v>22865</v>
      </c>
      <c r="D80" s="70">
        <v>44.321014651213645</v>
      </c>
      <c r="E80" s="51">
        <v>3.616881696916685</v>
      </c>
      <c r="F80" s="51">
        <v>2.024928930680079</v>
      </c>
      <c r="G80" s="51">
        <v>0.37174721189591076</v>
      </c>
      <c r="H80" s="51">
        <v>8.9481740651651</v>
      </c>
      <c r="I80" s="51">
        <v>2.7290618849770394</v>
      </c>
      <c r="J80" s="51">
        <v>15.438443035206648</v>
      </c>
      <c r="K80" s="51">
        <v>20.415482178001312</v>
      </c>
      <c r="L80" s="51">
        <v>2.134266345943582</v>
      </c>
      <c r="N80" s="37"/>
      <c r="Q80" s="9"/>
      <c r="R80" s="9"/>
      <c r="S80" s="9"/>
      <c r="T80" s="9"/>
      <c r="U80" s="9"/>
      <c r="V80" s="9"/>
      <c r="W80" s="9"/>
    </row>
    <row r="81" spans="2:23" ht="12">
      <c r="B81" s="55"/>
      <c r="C81" s="78"/>
      <c r="D81" s="71"/>
      <c r="E81" s="56"/>
      <c r="F81" s="56"/>
      <c r="G81" s="56"/>
      <c r="H81" s="56"/>
      <c r="I81" s="56"/>
      <c r="J81" s="56"/>
      <c r="K81" s="56"/>
      <c r="L81" s="56"/>
      <c r="N81" s="67"/>
      <c r="Q81" s="9"/>
      <c r="R81" s="9"/>
      <c r="S81" s="9"/>
      <c r="T81" s="9"/>
      <c r="U81" s="9"/>
      <c r="V81" s="9"/>
      <c r="W81" s="9"/>
    </row>
    <row r="82" spans="2:23" ht="12.75">
      <c r="B82" s="57" t="s">
        <v>20</v>
      </c>
      <c r="C82" s="79">
        <v>22</v>
      </c>
      <c r="D82" s="72">
        <v>72.72727272727273</v>
      </c>
      <c r="E82" s="58">
        <v>0</v>
      </c>
      <c r="F82" s="58">
        <v>0</v>
      </c>
      <c r="G82" s="58">
        <v>0</v>
      </c>
      <c r="H82" s="58">
        <v>0</v>
      </c>
      <c r="I82" s="58">
        <v>4.545454545454546</v>
      </c>
      <c r="J82" s="58">
        <v>13.636363636363635</v>
      </c>
      <c r="K82" s="58">
        <v>9.090909090909092</v>
      </c>
      <c r="L82" s="58">
        <v>0</v>
      </c>
      <c r="N82" s="67"/>
      <c r="Q82" s="13"/>
      <c r="R82" s="14"/>
      <c r="S82" s="9"/>
      <c r="T82" s="9"/>
      <c r="U82" s="9"/>
      <c r="V82" s="9"/>
      <c r="W82" s="9"/>
    </row>
    <row r="83" spans="2:23" ht="12.75">
      <c r="B83" s="57" t="s">
        <v>36</v>
      </c>
      <c r="C83" s="79">
        <v>211</v>
      </c>
      <c r="D83" s="72">
        <v>58.29383886255924</v>
      </c>
      <c r="E83" s="58">
        <v>4.739336492890995</v>
      </c>
      <c r="F83" s="58">
        <v>3.7914691943127963</v>
      </c>
      <c r="G83" s="58">
        <v>0</v>
      </c>
      <c r="H83" s="58">
        <v>10.90047393364929</v>
      </c>
      <c r="I83" s="58">
        <v>1.4218009478672986</v>
      </c>
      <c r="J83" s="58">
        <v>11.848341232227488</v>
      </c>
      <c r="K83" s="58">
        <v>7.109004739336493</v>
      </c>
      <c r="L83" s="58">
        <v>1.8957345971563981</v>
      </c>
      <c r="N83" s="67"/>
      <c r="Q83" s="13"/>
      <c r="R83" s="14"/>
      <c r="S83" s="9"/>
      <c r="T83" s="9"/>
      <c r="U83" s="9"/>
      <c r="V83" s="9"/>
      <c r="W83" s="9"/>
    </row>
    <row r="84" spans="2:23" ht="12" customHeight="1">
      <c r="B84" s="57" t="s">
        <v>71</v>
      </c>
      <c r="C84" s="79">
        <v>182</v>
      </c>
      <c r="D84" s="72">
        <v>58.24175824175825</v>
      </c>
      <c r="E84" s="58">
        <v>2.7472527472527473</v>
      </c>
      <c r="F84" s="58">
        <v>1.6483516483516485</v>
      </c>
      <c r="G84" s="58">
        <v>0</v>
      </c>
      <c r="H84" s="58">
        <v>5.4945054945054945</v>
      </c>
      <c r="I84" s="58" t="s">
        <v>47</v>
      </c>
      <c r="J84" s="58">
        <v>12.087912087912088</v>
      </c>
      <c r="K84" s="58">
        <v>19.230769230769234</v>
      </c>
      <c r="L84" s="58">
        <v>0.5494505494505495</v>
      </c>
      <c r="N84" s="67"/>
      <c r="Q84" s="13"/>
      <c r="R84" s="14"/>
      <c r="S84" s="9"/>
      <c r="T84" s="9"/>
      <c r="U84" s="9"/>
      <c r="V84" s="9"/>
      <c r="W84" s="9"/>
    </row>
    <row r="85" spans="2:23" ht="12.75">
      <c r="B85" s="57" t="s">
        <v>33</v>
      </c>
      <c r="C85" s="79">
        <v>628</v>
      </c>
      <c r="D85" s="72">
        <v>55.4140127388535</v>
      </c>
      <c r="E85" s="58">
        <v>0</v>
      </c>
      <c r="F85" s="58">
        <v>0</v>
      </c>
      <c r="G85" s="58">
        <v>0.47770700636942676</v>
      </c>
      <c r="H85" s="58">
        <v>4.2993630573248405</v>
      </c>
      <c r="I85" s="58">
        <v>0.3184713375796179</v>
      </c>
      <c r="J85" s="58">
        <v>0.7961783439490446</v>
      </c>
      <c r="K85" s="58">
        <v>24.522292993630572</v>
      </c>
      <c r="L85" s="58">
        <v>14.171974522292993</v>
      </c>
      <c r="N85" s="67"/>
      <c r="Q85" s="13"/>
      <c r="R85" s="13"/>
      <c r="S85" s="9"/>
      <c r="T85" s="9"/>
      <c r="U85" s="9"/>
      <c r="V85" s="9"/>
      <c r="W85" s="9"/>
    </row>
    <row r="86" spans="2:23" ht="12.75">
      <c r="B86" s="57" t="s">
        <v>40</v>
      </c>
      <c r="C86" s="79">
        <v>618</v>
      </c>
      <c r="D86" s="72">
        <v>53.23624595469255</v>
      </c>
      <c r="E86" s="58">
        <v>2.103559870550162</v>
      </c>
      <c r="F86" s="58">
        <v>2.750809061488673</v>
      </c>
      <c r="G86" s="58">
        <v>0.48543689320388345</v>
      </c>
      <c r="H86" s="58">
        <v>8.576051779935275</v>
      </c>
      <c r="I86" s="58">
        <v>0.3236245954692557</v>
      </c>
      <c r="J86" s="58">
        <v>13.592233009708737</v>
      </c>
      <c r="K86" s="58">
        <v>17.96116504854369</v>
      </c>
      <c r="L86" s="58">
        <v>0.9708737864077669</v>
      </c>
      <c r="N86" s="67"/>
      <c r="Q86" s="9"/>
      <c r="R86" s="9"/>
      <c r="S86" s="9"/>
      <c r="T86" s="9"/>
      <c r="U86" s="9"/>
      <c r="V86" s="9"/>
      <c r="W86" s="9"/>
    </row>
    <row r="87" spans="2:23" ht="12.75">
      <c r="B87" s="57" t="s">
        <v>16</v>
      </c>
      <c r="C87" s="79">
        <v>3237</v>
      </c>
      <c r="D87" s="72">
        <v>50.10812480691998</v>
      </c>
      <c r="E87" s="58">
        <v>3.027494593759654</v>
      </c>
      <c r="F87" s="58">
        <v>1.5446400988569662</v>
      </c>
      <c r="G87" s="58">
        <v>0.1235712079085573</v>
      </c>
      <c r="H87" s="58">
        <v>5.776953969725055</v>
      </c>
      <c r="I87" s="58">
        <v>4.13963546493667</v>
      </c>
      <c r="J87" s="58">
        <v>18.999073215940683</v>
      </c>
      <c r="K87" s="58">
        <v>14.704973741118318</v>
      </c>
      <c r="L87" s="58">
        <v>1.5755329008341055</v>
      </c>
      <c r="N87" s="67"/>
      <c r="Q87" s="13"/>
      <c r="R87" s="13"/>
      <c r="S87" s="9"/>
      <c r="T87" s="9"/>
      <c r="U87" s="9"/>
      <c r="V87" s="9"/>
      <c r="W87" s="9"/>
    </row>
    <row r="88" spans="2:23" ht="12.75">
      <c r="B88" s="57" t="s">
        <v>23</v>
      </c>
      <c r="C88" s="79">
        <v>416</v>
      </c>
      <c r="D88" s="72">
        <v>48.07692307692308</v>
      </c>
      <c r="E88" s="58">
        <v>2.403846153846154</v>
      </c>
      <c r="F88" s="58">
        <v>1.6826923076923077</v>
      </c>
      <c r="G88" s="58">
        <v>0.2403846153846154</v>
      </c>
      <c r="H88" s="58">
        <v>7.9326923076923075</v>
      </c>
      <c r="I88" s="58">
        <v>2.8846153846153846</v>
      </c>
      <c r="J88" s="58">
        <v>18.990384615384613</v>
      </c>
      <c r="K88" s="58">
        <v>16.58653846153846</v>
      </c>
      <c r="L88" s="58">
        <v>1.201923076923077</v>
      </c>
      <c r="N88" s="67"/>
      <c r="Q88" s="13"/>
      <c r="R88" s="13"/>
      <c r="S88" s="9"/>
      <c r="T88" s="9"/>
      <c r="U88" s="9"/>
      <c r="V88" s="9"/>
      <c r="W88" s="9"/>
    </row>
    <row r="89" spans="2:23" ht="12.75">
      <c r="B89" s="57" t="s">
        <v>72</v>
      </c>
      <c r="C89" s="79">
        <v>242</v>
      </c>
      <c r="D89" s="72">
        <v>47.5206611570248</v>
      </c>
      <c r="E89" s="58">
        <v>0.4132231404958678</v>
      </c>
      <c r="F89" s="58">
        <v>1.2396694214876034</v>
      </c>
      <c r="G89" s="58">
        <v>0.4132231404958678</v>
      </c>
      <c r="H89" s="58">
        <v>9.090909090909092</v>
      </c>
      <c r="I89" s="58">
        <v>1.2396694214876034</v>
      </c>
      <c r="J89" s="58">
        <v>5.371900826446281</v>
      </c>
      <c r="K89" s="58">
        <v>33.47107438016529</v>
      </c>
      <c r="L89" s="58">
        <v>1.2396694214876034</v>
      </c>
      <c r="N89" s="67"/>
      <c r="Q89" s="9"/>
      <c r="R89" s="9"/>
      <c r="S89" s="9"/>
      <c r="T89" s="9"/>
      <c r="U89" s="9"/>
      <c r="V89" s="9"/>
      <c r="W89" s="9"/>
    </row>
    <row r="90" spans="2:23" ht="12.75">
      <c r="B90" s="57" t="s">
        <v>17</v>
      </c>
      <c r="C90" s="79">
        <v>297</v>
      </c>
      <c r="D90" s="72">
        <v>47.474747474747474</v>
      </c>
      <c r="E90" s="58">
        <v>2.356902356902357</v>
      </c>
      <c r="F90" s="58">
        <v>3.3670033670033668</v>
      </c>
      <c r="G90" s="58">
        <v>0</v>
      </c>
      <c r="H90" s="58">
        <v>5.387205387205387</v>
      </c>
      <c r="I90" s="58">
        <v>3.0303030303030303</v>
      </c>
      <c r="J90" s="58">
        <v>15.488215488215488</v>
      </c>
      <c r="K90" s="58">
        <v>20.53872053872054</v>
      </c>
      <c r="L90" s="58">
        <v>2.356902356902357</v>
      </c>
      <c r="N90" s="67"/>
      <c r="Q90" s="13"/>
      <c r="R90" s="13"/>
      <c r="S90" s="9"/>
      <c r="T90" s="9"/>
      <c r="U90" s="9"/>
      <c r="V90" s="9"/>
      <c r="W90" s="9"/>
    </row>
    <row r="91" spans="2:23" ht="12.75">
      <c r="B91" s="57" t="s">
        <v>11</v>
      </c>
      <c r="C91" s="79">
        <v>646</v>
      </c>
      <c r="D91" s="72">
        <v>47.368421052631575</v>
      </c>
      <c r="E91" s="58">
        <v>2.631578947368421</v>
      </c>
      <c r="F91" s="58">
        <v>2.1671826625387</v>
      </c>
      <c r="G91" s="58">
        <v>0.30959752321981426</v>
      </c>
      <c r="H91" s="58">
        <v>14.705882352941178</v>
      </c>
      <c r="I91" s="58">
        <v>2.941176470588235</v>
      </c>
      <c r="J91" s="58">
        <v>13.003095975232199</v>
      </c>
      <c r="K91" s="58">
        <v>14.241486068111456</v>
      </c>
      <c r="L91" s="58">
        <v>2.631578947368421</v>
      </c>
      <c r="N91" s="67"/>
      <c r="Q91" s="13"/>
      <c r="R91" s="15"/>
      <c r="S91" s="9"/>
      <c r="T91" s="9"/>
      <c r="U91" s="9"/>
      <c r="V91" s="9"/>
      <c r="W91" s="9"/>
    </row>
    <row r="92" spans="2:23" ht="12.75">
      <c r="B92" s="57" t="s">
        <v>19</v>
      </c>
      <c r="C92" s="79">
        <v>132</v>
      </c>
      <c r="D92" s="72">
        <v>46.96969696969697</v>
      </c>
      <c r="E92" s="58">
        <v>6.8181818181818175</v>
      </c>
      <c r="F92" s="58">
        <v>5.303030303030303</v>
      </c>
      <c r="G92" s="58">
        <v>0</v>
      </c>
      <c r="H92" s="58">
        <v>6.8181818181818175</v>
      </c>
      <c r="I92" s="58">
        <v>0.7575757575757576</v>
      </c>
      <c r="J92" s="58">
        <v>0.7575757575757576</v>
      </c>
      <c r="K92" s="58">
        <v>30.303030303030305</v>
      </c>
      <c r="L92" s="58">
        <v>2.272727272727273</v>
      </c>
      <c r="N92" s="67"/>
      <c r="Q92" s="13"/>
      <c r="R92" s="15"/>
      <c r="S92" s="9"/>
      <c r="T92" s="9"/>
      <c r="U92" s="9"/>
      <c r="V92" s="9"/>
      <c r="W92" s="9"/>
    </row>
    <row r="93" spans="2:23" ht="12.75">
      <c r="B93" s="57" t="s">
        <v>32</v>
      </c>
      <c r="C93" s="79">
        <v>221</v>
      </c>
      <c r="D93" s="72">
        <v>46.60633484162896</v>
      </c>
      <c r="E93" s="58">
        <v>11.76470588235294</v>
      </c>
      <c r="F93" s="58">
        <v>2.262443438914027</v>
      </c>
      <c r="G93" s="58">
        <v>0</v>
      </c>
      <c r="H93" s="58">
        <v>7.6923076923076925</v>
      </c>
      <c r="I93" s="58">
        <v>2.7149321266968327</v>
      </c>
      <c r="J93" s="58">
        <v>13.122171945701359</v>
      </c>
      <c r="K93" s="58">
        <v>12.217194570135746</v>
      </c>
      <c r="L93" s="58">
        <v>3.619909502262444</v>
      </c>
      <c r="N93" s="67"/>
      <c r="Q93" s="13"/>
      <c r="R93" s="15"/>
      <c r="S93" s="9"/>
      <c r="T93" s="9"/>
      <c r="U93" s="9"/>
      <c r="V93" s="9"/>
      <c r="W93" s="9"/>
    </row>
    <row r="94" spans="2:23" ht="12.75">
      <c r="B94" s="57" t="s">
        <v>58</v>
      </c>
      <c r="C94" s="79">
        <v>270</v>
      </c>
      <c r="D94" s="72">
        <v>45.925925925925924</v>
      </c>
      <c r="E94" s="58">
        <v>4.074074074074074</v>
      </c>
      <c r="F94" s="58">
        <v>0.7407407407407408</v>
      </c>
      <c r="G94" s="58">
        <v>4.444444444444445</v>
      </c>
      <c r="H94" s="58">
        <v>6.296296296296296</v>
      </c>
      <c r="I94" s="58">
        <v>0.7407407407407408</v>
      </c>
      <c r="J94" s="58">
        <v>0</v>
      </c>
      <c r="K94" s="58">
        <v>29.629629629629626</v>
      </c>
      <c r="L94" s="58">
        <v>8.148148148148149</v>
      </c>
      <c r="N94" s="67"/>
      <c r="Q94" s="13"/>
      <c r="R94" s="15"/>
      <c r="S94" s="9"/>
      <c r="T94" s="9"/>
      <c r="U94" s="9"/>
      <c r="V94" s="9"/>
      <c r="W94" s="9"/>
    </row>
    <row r="95" spans="2:23" ht="12.75">
      <c r="B95" s="57" t="s">
        <v>24</v>
      </c>
      <c r="C95" s="79">
        <v>2909</v>
      </c>
      <c r="D95" s="72">
        <v>45.823306978343076</v>
      </c>
      <c r="E95" s="58">
        <v>2.8875902371949125</v>
      </c>
      <c r="F95" s="58">
        <v>1.2375386730835338</v>
      </c>
      <c r="G95" s="58">
        <v>0.3437607425232038</v>
      </c>
      <c r="H95" s="58">
        <v>8.869027157098659</v>
      </c>
      <c r="I95" s="58">
        <v>2.9907184599518737</v>
      </c>
      <c r="J95" s="58">
        <v>10.140941904434515</v>
      </c>
      <c r="K95" s="58">
        <v>27.260226882090066</v>
      </c>
      <c r="L95" s="58">
        <v>0.446888965280165</v>
      </c>
      <c r="N95" s="67"/>
      <c r="Q95" s="13"/>
      <c r="R95" s="15"/>
      <c r="S95" s="9"/>
      <c r="T95" s="9"/>
      <c r="U95" s="9"/>
      <c r="V95" s="10"/>
      <c r="W95" s="9"/>
    </row>
    <row r="96" spans="2:23" ht="12.75">
      <c r="B96" s="57" t="s">
        <v>21</v>
      </c>
      <c r="C96" s="79">
        <v>602</v>
      </c>
      <c r="D96" s="72">
        <v>45.348837209302324</v>
      </c>
      <c r="E96" s="58">
        <v>5.149501661129568</v>
      </c>
      <c r="F96" s="58">
        <v>1.9933554817275747</v>
      </c>
      <c r="G96" s="58">
        <v>0.16611295681063123</v>
      </c>
      <c r="H96" s="58">
        <v>10.465116279069768</v>
      </c>
      <c r="I96" s="58">
        <v>1.6611295681063125</v>
      </c>
      <c r="J96" s="58">
        <v>10.631229235880399</v>
      </c>
      <c r="K96" s="58">
        <v>23.920265780730897</v>
      </c>
      <c r="L96" s="58">
        <v>0.6644518272425249</v>
      </c>
      <c r="N96" s="67"/>
      <c r="Q96" s="13"/>
      <c r="R96" s="15"/>
      <c r="S96" s="9"/>
      <c r="T96" s="9"/>
      <c r="U96" s="9"/>
      <c r="V96" s="10"/>
      <c r="W96" s="9"/>
    </row>
    <row r="97" spans="2:23" ht="12.75">
      <c r="B97" s="57" t="s">
        <v>13</v>
      </c>
      <c r="C97" s="79">
        <v>3046</v>
      </c>
      <c r="D97" s="72">
        <v>44.78003939592909</v>
      </c>
      <c r="E97" s="58">
        <v>3.939592908732764</v>
      </c>
      <c r="F97" s="58">
        <v>1.674326986211425</v>
      </c>
      <c r="G97" s="58">
        <v>0.2298095863427446</v>
      </c>
      <c r="H97" s="58">
        <v>14.609323703217333</v>
      </c>
      <c r="I97" s="58">
        <v>2.068286277084701</v>
      </c>
      <c r="J97" s="58">
        <v>17.793827971109653</v>
      </c>
      <c r="K97" s="58">
        <v>13.82140512147078</v>
      </c>
      <c r="L97" s="58">
        <v>1.0833880499015103</v>
      </c>
      <c r="N97" s="67"/>
      <c r="Q97" s="13"/>
      <c r="R97" s="15"/>
      <c r="S97" s="9"/>
      <c r="T97" s="9"/>
      <c r="U97" s="9"/>
      <c r="V97" s="10"/>
      <c r="W97" s="9"/>
    </row>
    <row r="98" spans="2:23" ht="12.75">
      <c r="B98" s="57" t="s">
        <v>18</v>
      </c>
      <c r="C98" s="79">
        <v>3173</v>
      </c>
      <c r="D98" s="72">
        <v>44.46895682319572</v>
      </c>
      <c r="E98" s="58">
        <v>2.2061140876142455</v>
      </c>
      <c r="F98" s="58">
        <v>2.6158209895997477</v>
      </c>
      <c r="G98" s="58">
        <v>0.15757957768673178</v>
      </c>
      <c r="H98" s="58">
        <v>7.97352663094863</v>
      </c>
      <c r="I98" s="58">
        <v>2.7734005672864797</v>
      </c>
      <c r="J98" s="58">
        <v>21.99810904506776</v>
      </c>
      <c r="K98" s="58">
        <v>16.829498896942958</v>
      </c>
      <c r="L98" s="58">
        <v>0.9769933816577372</v>
      </c>
      <c r="N98" s="67"/>
      <c r="Q98" s="13"/>
      <c r="R98" s="15"/>
      <c r="S98" s="9"/>
      <c r="T98" s="9"/>
      <c r="U98" s="9"/>
      <c r="V98" s="10"/>
      <c r="W98" s="9"/>
    </row>
    <row r="99" spans="2:23" ht="12.75">
      <c r="B99" s="57" t="s">
        <v>12</v>
      </c>
      <c r="C99" s="79">
        <v>199</v>
      </c>
      <c r="D99" s="72">
        <v>43.71859296482412</v>
      </c>
      <c r="E99" s="58">
        <v>4.522613065326634</v>
      </c>
      <c r="F99" s="58">
        <v>1.0050251256281406</v>
      </c>
      <c r="G99" s="58">
        <v>0</v>
      </c>
      <c r="H99" s="58">
        <v>15.577889447236181</v>
      </c>
      <c r="I99" s="58">
        <v>6.532663316582915</v>
      </c>
      <c r="J99" s="58">
        <v>13.5678391959799</v>
      </c>
      <c r="K99" s="58">
        <v>15.07537688442211</v>
      </c>
      <c r="L99" s="58">
        <v>0</v>
      </c>
      <c r="N99" s="67"/>
      <c r="Q99" s="13"/>
      <c r="R99" s="15"/>
      <c r="S99" s="9"/>
      <c r="T99" s="9"/>
      <c r="U99" s="9"/>
      <c r="V99" s="10"/>
      <c r="W99" s="9"/>
    </row>
    <row r="100" spans="2:23" ht="12.75">
      <c r="B100" s="57" t="s">
        <v>22</v>
      </c>
      <c r="C100" s="79">
        <v>586</v>
      </c>
      <c r="D100" s="72">
        <v>40.955631399317404</v>
      </c>
      <c r="E100" s="58">
        <v>3.754266211604096</v>
      </c>
      <c r="F100" s="58">
        <v>0.8532423208191127</v>
      </c>
      <c r="G100" s="58">
        <v>0</v>
      </c>
      <c r="H100" s="58">
        <v>25.25597269624573</v>
      </c>
      <c r="I100" s="58">
        <v>5.972696245733788</v>
      </c>
      <c r="J100" s="58">
        <v>7.679180887372014</v>
      </c>
      <c r="K100" s="58">
        <v>8.361774744027302</v>
      </c>
      <c r="L100" s="58">
        <v>7.167235494880546</v>
      </c>
      <c r="N100" s="67"/>
      <c r="Q100" s="13"/>
      <c r="R100" s="15"/>
      <c r="S100" s="9"/>
      <c r="T100" s="9"/>
      <c r="U100" s="9"/>
      <c r="V100" s="10"/>
      <c r="W100" s="9"/>
    </row>
    <row r="101" spans="2:23" ht="12.75">
      <c r="B101" s="57" t="s">
        <v>35</v>
      </c>
      <c r="C101" s="79">
        <v>52</v>
      </c>
      <c r="D101" s="72">
        <v>38.46153846153847</v>
      </c>
      <c r="E101" s="58">
        <v>9.615384615384617</v>
      </c>
      <c r="F101" s="58">
        <v>1.9230769230769231</v>
      </c>
      <c r="G101" s="58">
        <v>3.8461538461538463</v>
      </c>
      <c r="H101" s="58">
        <v>3.8461538461538463</v>
      </c>
      <c r="I101" s="58">
        <v>1.9230769230769231</v>
      </c>
      <c r="J101" s="58">
        <v>5.769230769230769</v>
      </c>
      <c r="K101" s="58">
        <v>21.153846153846153</v>
      </c>
      <c r="L101" s="58">
        <v>13.461538461538462</v>
      </c>
      <c r="N101" s="67"/>
      <c r="Q101" s="13"/>
      <c r="R101" s="15"/>
      <c r="S101" s="9"/>
      <c r="T101" s="9"/>
      <c r="U101" s="9"/>
      <c r="V101" s="10"/>
      <c r="W101" s="9"/>
    </row>
    <row r="102" spans="2:23" ht="12.75">
      <c r="B102" s="57" t="s">
        <v>25</v>
      </c>
      <c r="C102" s="79">
        <v>1864</v>
      </c>
      <c r="D102" s="72">
        <v>36.587982832618025</v>
      </c>
      <c r="E102" s="58">
        <v>3.969957081545064</v>
      </c>
      <c r="F102" s="58">
        <v>1.01931330472103</v>
      </c>
      <c r="G102" s="58">
        <v>1.448497854077253</v>
      </c>
      <c r="H102" s="58">
        <v>10.622317596566523</v>
      </c>
      <c r="I102" s="58">
        <v>0.9656652360515022</v>
      </c>
      <c r="J102" s="58">
        <v>2.736051502145923</v>
      </c>
      <c r="K102" s="58">
        <v>39.10944206008583</v>
      </c>
      <c r="L102" s="58">
        <v>3.5407725321888415</v>
      </c>
      <c r="N102" s="67"/>
      <c r="Q102" s="13"/>
      <c r="R102" s="15"/>
      <c r="S102" s="9"/>
      <c r="T102" s="9"/>
      <c r="U102" s="9"/>
      <c r="V102" s="10"/>
      <c r="W102" s="9"/>
    </row>
    <row r="103" spans="2:23" ht="12.75">
      <c r="B103" s="57" t="s">
        <v>15</v>
      </c>
      <c r="C103" s="79">
        <v>1755</v>
      </c>
      <c r="D103" s="72">
        <v>36.52421652421653</v>
      </c>
      <c r="E103" s="58">
        <v>4.9002849002849</v>
      </c>
      <c r="F103" s="58">
        <v>4.102564102564102</v>
      </c>
      <c r="G103" s="58">
        <v>0.17094017094017094</v>
      </c>
      <c r="H103" s="58">
        <v>4.5584045584045585</v>
      </c>
      <c r="I103" s="58">
        <v>2.792022792022792</v>
      </c>
      <c r="J103" s="58">
        <v>23.760683760683758</v>
      </c>
      <c r="K103" s="58">
        <v>21.70940170940171</v>
      </c>
      <c r="L103" s="58">
        <v>1.4814814814814816</v>
      </c>
      <c r="N103" s="67"/>
      <c r="Q103" s="13"/>
      <c r="R103" s="15"/>
      <c r="S103" s="9"/>
      <c r="T103" s="9"/>
      <c r="U103" s="9"/>
      <c r="V103" s="10"/>
      <c r="W103" s="9"/>
    </row>
    <row r="104" spans="2:23" ht="12.75">
      <c r="B104" s="57" t="s">
        <v>81</v>
      </c>
      <c r="C104" s="79">
        <v>688</v>
      </c>
      <c r="D104" s="72">
        <v>34.156976744186046</v>
      </c>
      <c r="E104" s="58">
        <v>7.994186046511628</v>
      </c>
      <c r="F104" s="58">
        <v>3.1976744186046515</v>
      </c>
      <c r="G104" s="58">
        <v>4.215116279069767</v>
      </c>
      <c r="H104" s="58">
        <v>3.9244186046511627</v>
      </c>
      <c r="I104" s="58">
        <v>5.232558139534884</v>
      </c>
      <c r="J104" s="58">
        <v>18.459302325581394</v>
      </c>
      <c r="K104" s="58">
        <v>20.348837209302324</v>
      </c>
      <c r="L104" s="58">
        <v>2.4709302325581395</v>
      </c>
      <c r="N104" s="67"/>
      <c r="Q104" s="13"/>
      <c r="R104" s="15"/>
      <c r="S104" s="9"/>
      <c r="T104" s="9"/>
      <c r="U104" s="9"/>
      <c r="V104" s="10"/>
      <c r="W104" s="9"/>
    </row>
    <row r="105" spans="2:23" ht="12.75">
      <c r="B105" s="57" t="s">
        <v>14</v>
      </c>
      <c r="C105" s="79">
        <v>688</v>
      </c>
      <c r="D105" s="72">
        <v>29.360465116279073</v>
      </c>
      <c r="E105" s="58">
        <v>7.122093023255814</v>
      </c>
      <c r="F105" s="58">
        <v>2.3255813953488373</v>
      </c>
      <c r="G105" s="58">
        <v>0</v>
      </c>
      <c r="H105" s="58">
        <v>3.1976744186046515</v>
      </c>
      <c r="I105" s="58">
        <v>2.761627906976744</v>
      </c>
      <c r="J105" s="58">
        <v>33.13953488372093</v>
      </c>
      <c r="K105" s="58">
        <v>21.075581395348838</v>
      </c>
      <c r="L105" s="58">
        <v>1.0174418604651163</v>
      </c>
      <c r="N105" s="67"/>
      <c r="Q105" s="13"/>
      <c r="R105" s="15"/>
      <c r="S105" s="9"/>
      <c r="T105" s="9"/>
      <c r="U105" s="9"/>
      <c r="V105" s="10"/>
      <c r="W105" s="9"/>
    </row>
    <row r="106" spans="2:23" ht="12.75">
      <c r="B106" s="57" t="s">
        <v>73</v>
      </c>
      <c r="C106" s="79">
        <v>18</v>
      </c>
      <c r="D106" s="72">
        <v>27.77777777777778</v>
      </c>
      <c r="E106" s="58">
        <v>0</v>
      </c>
      <c r="F106" s="58">
        <v>0</v>
      </c>
      <c r="G106" s="58">
        <v>11.11111111111111</v>
      </c>
      <c r="H106" s="58">
        <v>5.555555555555555</v>
      </c>
      <c r="I106" s="58">
        <v>0</v>
      </c>
      <c r="J106" s="58">
        <v>44.44444444444444</v>
      </c>
      <c r="K106" s="58">
        <v>11.11111111111111</v>
      </c>
      <c r="L106" s="58">
        <v>0</v>
      </c>
      <c r="N106" s="67"/>
      <c r="Q106" s="13"/>
      <c r="R106" s="15"/>
      <c r="S106" s="9"/>
      <c r="T106" s="9"/>
      <c r="U106" s="9"/>
      <c r="V106" s="10"/>
      <c r="W106" s="9"/>
    </row>
    <row r="107" spans="2:23" ht="12.75">
      <c r="B107" s="60" t="s">
        <v>26</v>
      </c>
      <c r="C107" s="80">
        <v>102</v>
      </c>
      <c r="D107" s="73">
        <v>27.450980392156865</v>
      </c>
      <c r="E107" s="59">
        <v>1.9607843137254901</v>
      </c>
      <c r="F107" s="59">
        <v>3.9215686274509802</v>
      </c>
      <c r="G107" s="59">
        <v>0.9803921568627451</v>
      </c>
      <c r="H107" s="59">
        <v>8.823529411764707</v>
      </c>
      <c r="I107" s="59">
        <v>2.941176470588235</v>
      </c>
      <c r="J107" s="59">
        <v>19.607843137254903</v>
      </c>
      <c r="K107" s="59">
        <v>14.705882352941178</v>
      </c>
      <c r="L107" s="59">
        <v>19.607843137254903</v>
      </c>
      <c r="N107" s="67"/>
      <c r="Q107" s="13"/>
      <c r="R107" s="15"/>
      <c r="S107" s="9"/>
      <c r="T107" s="9"/>
      <c r="U107" s="9"/>
      <c r="V107" s="10"/>
      <c r="W107" s="9"/>
    </row>
    <row r="108" spans="2:23" ht="12.75">
      <c r="B108" s="60" t="s">
        <v>80</v>
      </c>
      <c r="C108" s="80">
        <v>49</v>
      </c>
      <c r="D108" s="73">
        <v>26.923076923076923</v>
      </c>
      <c r="E108" s="59">
        <v>11.538461538461538</v>
      </c>
      <c r="F108" s="59">
        <v>0</v>
      </c>
      <c r="G108" s="59">
        <v>0</v>
      </c>
      <c r="H108" s="59">
        <v>1.9230769230769231</v>
      </c>
      <c r="I108" s="59">
        <v>0</v>
      </c>
      <c r="J108" s="59">
        <v>30.76923076923077</v>
      </c>
      <c r="K108" s="59">
        <v>25</v>
      </c>
      <c r="L108" s="59">
        <v>3.8461538461538463</v>
      </c>
      <c r="N108" s="67"/>
      <c r="Q108" s="13"/>
      <c r="R108" s="15"/>
      <c r="S108" s="9"/>
      <c r="T108" s="9"/>
      <c r="U108" s="9"/>
      <c r="V108" s="10"/>
      <c r="W108" s="9"/>
    </row>
    <row r="109" spans="2:23" ht="12.75">
      <c r="B109" s="65"/>
      <c r="C109" s="81"/>
      <c r="D109" s="74"/>
      <c r="E109" s="66"/>
      <c r="F109" s="66"/>
      <c r="G109" s="66"/>
      <c r="H109" s="66"/>
      <c r="I109" s="66"/>
      <c r="J109" s="66"/>
      <c r="K109" s="66"/>
      <c r="L109" s="66"/>
      <c r="N109" s="67"/>
      <c r="Q109" s="13"/>
      <c r="R109" s="15"/>
      <c r="S109" s="9"/>
      <c r="T109" s="9"/>
      <c r="U109" s="9"/>
      <c r="V109" s="10"/>
      <c r="W109" s="9"/>
    </row>
    <row r="110" spans="2:23" ht="11.4" customHeight="1">
      <c r="B110" s="65" t="s">
        <v>28</v>
      </c>
      <c r="C110" s="81">
        <v>108</v>
      </c>
      <c r="D110" s="74">
        <v>56.481481481481474</v>
      </c>
      <c r="E110" s="66">
        <v>4.62962962962963</v>
      </c>
      <c r="F110" s="66">
        <v>3.7037037037037033</v>
      </c>
      <c r="G110" s="66">
        <v>0.9259259259259258</v>
      </c>
      <c r="H110" s="66">
        <v>5.555555555555555</v>
      </c>
      <c r="I110" s="66">
        <v>0</v>
      </c>
      <c r="J110" s="66">
        <v>14.814814814814813</v>
      </c>
      <c r="K110" s="66">
        <v>12.037037037037036</v>
      </c>
      <c r="L110" s="66">
        <v>1.8518518518518516</v>
      </c>
      <c r="N110" s="67"/>
      <c r="Q110" s="13"/>
      <c r="R110" s="15"/>
      <c r="S110" s="9"/>
      <c r="T110" s="9"/>
      <c r="U110" s="9"/>
      <c r="V110" s="10"/>
      <c r="W110" s="9"/>
    </row>
    <row r="111" spans="2:23" ht="12.75">
      <c r="B111" s="63" t="s">
        <v>27</v>
      </c>
      <c r="C111" s="82">
        <v>6</v>
      </c>
      <c r="D111" s="75">
        <v>50</v>
      </c>
      <c r="E111" s="64">
        <v>0</v>
      </c>
      <c r="F111" s="64">
        <v>0</v>
      </c>
      <c r="G111" s="64">
        <v>0</v>
      </c>
      <c r="H111" s="64">
        <v>0</v>
      </c>
      <c r="I111" s="64">
        <v>0</v>
      </c>
      <c r="J111" s="64">
        <v>16.666666666666664</v>
      </c>
      <c r="K111" s="64">
        <v>16.666666666666664</v>
      </c>
      <c r="L111" s="64">
        <v>16.666666666666664</v>
      </c>
      <c r="N111" s="67"/>
      <c r="Q111" s="13"/>
      <c r="R111" s="15"/>
      <c r="S111" s="9"/>
      <c r="T111" s="9"/>
      <c r="U111" s="9"/>
      <c r="V111" s="10"/>
      <c r="W111" s="9"/>
    </row>
    <row r="112" spans="2:23" ht="12.75">
      <c r="B112" s="61" t="s">
        <v>29</v>
      </c>
      <c r="C112" s="83">
        <v>187</v>
      </c>
      <c r="D112" s="76">
        <v>34.75935828877005</v>
      </c>
      <c r="E112" s="62">
        <v>4.27807486631016</v>
      </c>
      <c r="F112" s="62">
        <v>1.6042780748663104</v>
      </c>
      <c r="G112" s="62">
        <v>0.53475935828877</v>
      </c>
      <c r="H112" s="62">
        <v>14.43850267379679</v>
      </c>
      <c r="I112" s="62">
        <v>2.6737967914438503</v>
      </c>
      <c r="J112" s="62">
        <v>16.0427807486631</v>
      </c>
      <c r="K112" s="62">
        <v>19.786096256684495</v>
      </c>
      <c r="L112" s="62">
        <v>5.88235294117647</v>
      </c>
      <c r="N112" s="67"/>
      <c r="Q112" s="13"/>
      <c r="R112" s="15"/>
      <c r="S112" s="9"/>
      <c r="T112" s="9"/>
      <c r="U112" s="9"/>
      <c r="V112" s="10"/>
      <c r="W112" s="9"/>
    </row>
    <row r="113" spans="17:23" ht="12.75">
      <c r="Q113" s="13"/>
      <c r="R113" s="15"/>
      <c r="S113" s="9"/>
      <c r="T113" s="9"/>
      <c r="U113" s="9"/>
      <c r="V113" s="10"/>
      <c r="W113" s="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K42"/>
  <sheetViews>
    <sheetView showGridLines="0" workbookViewId="0" topLeftCell="A1">
      <selection activeCell="B2" sqref="B2:K42"/>
    </sheetView>
  </sheetViews>
  <sheetFormatPr defaultColWidth="9.140625" defaultRowHeight="12.75"/>
  <cols>
    <col min="1" max="1" width="9.140625" style="2" customWidth="1"/>
    <col min="2" max="2" width="17.8515625" style="2" customWidth="1"/>
    <col min="3" max="11" width="11.8515625" style="2" customWidth="1"/>
    <col min="12" max="12" width="9.140625" style="2" customWidth="1"/>
    <col min="13" max="13" width="21.140625" style="2" customWidth="1"/>
    <col min="14" max="16384" width="9.140625" style="2" customWidth="1"/>
  </cols>
  <sheetData>
    <row r="2" spans="2:11" ht="15.6">
      <c r="B2" s="119" t="s">
        <v>66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13.2">
      <c r="B3" s="124" t="s">
        <v>37</v>
      </c>
      <c r="C3" s="124"/>
      <c r="D3" s="124"/>
      <c r="E3" s="124"/>
      <c r="F3" s="124"/>
      <c r="G3" s="124"/>
      <c r="H3" s="124"/>
      <c r="I3" s="124"/>
      <c r="J3" s="124"/>
      <c r="K3" s="124"/>
    </row>
    <row r="4" spans="2:11" ht="24">
      <c r="B4" s="20"/>
      <c r="C4" s="99" t="s">
        <v>9</v>
      </c>
      <c r="D4" s="21" t="s">
        <v>0</v>
      </c>
      <c r="E4" s="21" t="s">
        <v>10</v>
      </c>
      <c r="F4" s="21" t="s">
        <v>45</v>
      </c>
      <c r="G4" s="21" t="s">
        <v>3</v>
      </c>
      <c r="H4" s="21" t="s">
        <v>4</v>
      </c>
      <c r="I4" s="21" t="s">
        <v>5</v>
      </c>
      <c r="J4" s="21" t="s">
        <v>6</v>
      </c>
      <c r="K4" s="21" t="s">
        <v>7</v>
      </c>
    </row>
    <row r="5" spans="2:11" ht="12">
      <c r="B5" s="22" t="s">
        <v>68</v>
      </c>
      <c r="C5" s="104">
        <v>22856</v>
      </c>
      <c r="D5" s="89">
        <v>10130</v>
      </c>
      <c r="E5" s="89">
        <v>1269</v>
      </c>
      <c r="F5" s="89">
        <v>113</v>
      </c>
      <c r="G5" s="89">
        <v>2047</v>
      </c>
      <c r="H5" s="89">
        <v>616</v>
      </c>
      <c r="I5" s="89">
        <v>3547</v>
      </c>
      <c r="J5" s="89">
        <v>4650</v>
      </c>
      <c r="K5" s="89">
        <v>484</v>
      </c>
    </row>
    <row r="6" spans="2:11" ht="12" customHeight="1">
      <c r="B6" s="23" t="s">
        <v>11</v>
      </c>
      <c r="C6" s="105">
        <v>646</v>
      </c>
      <c r="D6" s="90">
        <v>306</v>
      </c>
      <c r="E6" s="90">
        <v>31</v>
      </c>
      <c r="F6" s="90">
        <v>2</v>
      </c>
      <c r="G6" s="90">
        <v>95</v>
      </c>
      <c r="H6" s="90">
        <v>19</v>
      </c>
      <c r="I6" s="90">
        <v>84</v>
      </c>
      <c r="J6" s="90">
        <v>92</v>
      </c>
      <c r="K6" s="90">
        <v>17</v>
      </c>
    </row>
    <row r="7" spans="2:11" ht="12" customHeight="1">
      <c r="B7" s="24" t="s">
        <v>33</v>
      </c>
      <c r="C7" s="106">
        <v>628</v>
      </c>
      <c r="D7" s="91">
        <v>348</v>
      </c>
      <c r="E7" s="91">
        <v>0</v>
      </c>
      <c r="F7" s="91">
        <v>3</v>
      </c>
      <c r="G7" s="91">
        <v>27</v>
      </c>
      <c r="H7" s="91">
        <v>2</v>
      </c>
      <c r="I7" s="91">
        <v>5</v>
      </c>
      <c r="J7" s="91">
        <v>154</v>
      </c>
      <c r="K7" s="91">
        <v>89</v>
      </c>
    </row>
    <row r="8" spans="2:11" ht="12" customHeight="1">
      <c r="B8" s="24" t="s">
        <v>40</v>
      </c>
      <c r="C8" s="106">
        <v>618</v>
      </c>
      <c r="D8" s="91">
        <v>329</v>
      </c>
      <c r="E8" s="91">
        <v>30</v>
      </c>
      <c r="F8" s="91">
        <v>3</v>
      </c>
      <c r="G8" s="91">
        <v>53</v>
      </c>
      <c r="H8" s="91">
        <v>2</v>
      </c>
      <c r="I8" s="91">
        <v>84</v>
      </c>
      <c r="J8" s="91">
        <v>111</v>
      </c>
      <c r="K8" s="91">
        <v>6</v>
      </c>
    </row>
    <row r="9" spans="2:11" ht="12" customHeight="1">
      <c r="B9" s="24" t="s">
        <v>12</v>
      </c>
      <c r="C9" s="106">
        <v>199</v>
      </c>
      <c r="D9" s="91">
        <v>87</v>
      </c>
      <c r="E9" s="91">
        <v>11</v>
      </c>
      <c r="F9" s="91">
        <v>0</v>
      </c>
      <c r="G9" s="91">
        <v>31</v>
      </c>
      <c r="H9" s="91">
        <v>13</v>
      </c>
      <c r="I9" s="91">
        <v>27</v>
      </c>
      <c r="J9" s="91">
        <v>30</v>
      </c>
      <c r="K9" s="91">
        <v>0</v>
      </c>
    </row>
    <row r="10" spans="2:11" ht="12" customHeight="1">
      <c r="B10" s="24" t="s">
        <v>13</v>
      </c>
      <c r="C10" s="106">
        <v>3046</v>
      </c>
      <c r="D10" s="91">
        <v>1364</v>
      </c>
      <c r="E10" s="91">
        <v>171</v>
      </c>
      <c r="F10" s="91">
        <v>7</v>
      </c>
      <c r="G10" s="91">
        <v>445</v>
      </c>
      <c r="H10" s="91">
        <v>63</v>
      </c>
      <c r="I10" s="91">
        <v>542</v>
      </c>
      <c r="J10" s="91">
        <v>421</v>
      </c>
      <c r="K10" s="91">
        <v>33</v>
      </c>
    </row>
    <row r="11" spans="2:11" ht="12" customHeight="1">
      <c r="B11" s="24" t="s">
        <v>35</v>
      </c>
      <c r="C11" s="106">
        <v>52</v>
      </c>
      <c r="D11" s="91">
        <v>20</v>
      </c>
      <c r="E11" s="91">
        <v>6</v>
      </c>
      <c r="F11" s="91">
        <v>2</v>
      </c>
      <c r="G11" s="91">
        <v>2</v>
      </c>
      <c r="H11" s="91">
        <v>1</v>
      </c>
      <c r="I11" s="91">
        <v>3</v>
      </c>
      <c r="J11" s="91">
        <v>11</v>
      </c>
      <c r="K11" s="91">
        <v>7</v>
      </c>
    </row>
    <row r="12" spans="2:11" ht="12" customHeight="1">
      <c r="B12" s="24" t="s">
        <v>71</v>
      </c>
      <c r="C12" s="106">
        <v>182</v>
      </c>
      <c r="D12" s="91">
        <v>106</v>
      </c>
      <c r="E12" s="91">
        <v>8</v>
      </c>
      <c r="F12" s="91">
        <v>0</v>
      </c>
      <c r="G12" s="91">
        <v>10</v>
      </c>
      <c r="H12" s="91" t="s">
        <v>47</v>
      </c>
      <c r="I12" s="91">
        <v>22</v>
      </c>
      <c r="J12" s="91">
        <v>35</v>
      </c>
      <c r="K12" s="91">
        <v>1</v>
      </c>
    </row>
    <row r="13" spans="2:11" ht="12" customHeight="1">
      <c r="B13" s="24" t="s">
        <v>14</v>
      </c>
      <c r="C13" s="106">
        <v>688</v>
      </c>
      <c r="D13" s="91">
        <v>202</v>
      </c>
      <c r="E13" s="91">
        <v>65</v>
      </c>
      <c r="F13" s="91">
        <v>0</v>
      </c>
      <c r="G13" s="91">
        <v>22</v>
      </c>
      <c r="H13" s="91">
        <v>19</v>
      </c>
      <c r="I13" s="91">
        <v>228</v>
      </c>
      <c r="J13" s="91">
        <v>145</v>
      </c>
      <c r="K13" s="91">
        <v>7</v>
      </c>
    </row>
    <row r="14" spans="2:11" ht="12" customHeight="1">
      <c r="B14" s="24" t="s">
        <v>15</v>
      </c>
      <c r="C14" s="106">
        <v>1755</v>
      </c>
      <c r="D14" s="91">
        <v>641</v>
      </c>
      <c r="E14" s="91">
        <v>158</v>
      </c>
      <c r="F14" s="91">
        <v>3</v>
      </c>
      <c r="G14" s="91">
        <v>80</v>
      </c>
      <c r="H14" s="91">
        <v>49</v>
      </c>
      <c r="I14" s="91">
        <v>417</v>
      </c>
      <c r="J14" s="91">
        <v>381</v>
      </c>
      <c r="K14" s="91">
        <v>26</v>
      </c>
    </row>
    <row r="15" spans="2:11" ht="12" customHeight="1">
      <c r="B15" s="24" t="s">
        <v>16</v>
      </c>
      <c r="C15" s="106">
        <v>3237</v>
      </c>
      <c r="D15" s="91">
        <v>1622</v>
      </c>
      <c r="E15" s="91">
        <v>148</v>
      </c>
      <c r="F15" s="91">
        <v>4</v>
      </c>
      <c r="G15" s="91">
        <v>187</v>
      </c>
      <c r="H15" s="91">
        <v>134</v>
      </c>
      <c r="I15" s="91">
        <v>615</v>
      </c>
      <c r="J15" s="91">
        <v>476</v>
      </c>
      <c r="K15" s="91">
        <v>51</v>
      </c>
    </row>
    <row r="16" spans="2:11" ht="12" customHeight="1">
      <c r="B16" s="24" t="s">
        <v>17</v>
      </c>
      <c r="C16" s="106">
        <v>297</v>
      </c>
      <c r="D16" s="91">
        <v>141</v>
      </c>
      <c r="E16" s="91">
        <v>17</v>
      </c>
      <c r="F16" s="91">
        <v>0</v>
      </c>
      <c r="G16" s="91">
        <v>16</v>
      </c>
      <c r="H16" s="91">
        <v>9</v>
      </c>
      <c r="I16" s="91">
        <v>46</v>
      </c>
      <c r="J16" s="91">
        <v>61</v>
      </c>
      <c r="K16" s="91">
        <v>7</v>
      </c>
    </row>
    <row r="17" spans="2:11" ht="12" customHeight="1">
      <c r="B17" s="24" t="s">
        <v>18</v>
      </c>
      <c r="C17" s="106">
        <v>3173</v>
      </c>
      <c r="D17" s="91">
        <v>1411</v>
      </c>
      <c r="E17" s="91">
        <v>153</v>
      </c>
      <c r="F17" s="91">
        <v>5</v>
      </c>
      <c r="G17" s="91">
        <v>253</v>
      </c>
      <c r="H17" s="91">
        <v>88</v>
      </c>
      <c r="I17" s="91">
        <v>698</v>
      </c>
      <c r="J17" s="91">
        <v>534</v>
      </c>
      <c r="K17" s="91">
        <v>31</v>
      </c>
    </row>
    <row r="18" spans="2:11" ht="12" customHeight="1">
      <c r="B18" s="25" t="s">
        <v>80</v>
      </c>
      <c r="C18" s="106">
        <v>52</v>
      </c>
      <c r="D18" s="91">
        <v>14</v>
      </c>
      <c r="E18" s="91">
        <v>6</v>
      </c>
      <c r="F18" s="91">
        <v>0</v>
      </c>
      <c r="G18" s="91">
        <v>1</v>
      </c>
      <c r="H18" s="91">
        <v>0</v>
      </c>
      <c r="I18" s="91">
        <v>16</v>
      </c>
      <c r="J18" s="91">
        <v>13</v>
      </c>
      <c r="K18" s="91">
        <v>2</v>
      </c>
    </row>
    <row r="19" spans="2:11" ht="12" customHeight="1">
      <c r="B19" s="26" t="s">
        <v>19</v>
      </c>
      <c r="C19" s="106">
        <v>132</v>
      </c>
      <c r="D19" s="91">
        <v>62</v>
      </c>
      <c r="E19" s="91">
        <v>16</v>
      </c>
      <c r="F19" s="91">
        <v>0</v>
      </c>
      <c r="G19" s="91">
        <v>9</v>
      </c>
      <c r="H19" s="91">
        <v>1</v>
      </c>
      <c r="I19" s="91">
        <v>1</v>
      </c>
      <c r="J19" s="91">
        <v>40</v>
      </c>
      <c r="K19" s="91">
        <v>3</v>
      </c>
    </row>
    <row r="20" spans="2:11" ht="12" customHeight="1">
      <c r="B20" s="27" t="s">
        <v>82</v>
      </c>
      <c r="C20" s="106">
        <v>242</v>
      </c>
      <c r="D20" s="91">
        <v>115</v>
      </c>
      <c r="E20" s="91">
        <v>4</v>
      </c>
      <c r="F20" s="91">
        <v>1</v>
      </c>
      <c r="G20" s="91">
        <v>22</v>
      </c>
      <c r="H20" s="91">
        <v>3</v>
      </c>
      <c r="I20" s="91">
        <v>13</v>
      </c>
      <c r="J20" s="91">
        <v>81</v>
      </c>
      <c r="K20" s="91">
        <v>3</v>
      </c>
    </row>
    <row r="21" spans="2:11" ht="12" customHeight="1">
      <c r="B21" s="26" t="s">
        <v>20</v>
      </c>
      <c r="C21" s="106">
        <v>22</v>
      </c>
      <c r="D21" s="91">
        <v>16</v>
      </c>
      <c r="E21" s="91">
        <v>0</v>
      </c>
      <c r="F21" s="91">
        <v>0</v>
      </c>
      <c r="G21" s="91">
        <v>0</v>
      </c>
      <c r="H21" s="91">
        <v>1</v>
      </c>
      <c r="I21" s="91">
        <v>3</v>
      </c>
      <c r="J21" s="91">
        <v>2</v>
      </c>
      <c r="K21" s="91">
        <v>0</v>
      </c>
    </row>
    <row r="22" spans="2:11" ht="12" customHeight="1">
      <c r="B22" s="26" t="s">
        <v>21</v>
      </c>
      <c r="C22" s="106">
        <v>602</v>
      </c>
      <c r="D22" s="91">
        <v>273</v>
      </c>
      <c r="E22" s="91">
        <v>43</v>
      </c>
      <c r="F22" s="91">
        <v>1</v>
      </c>
      <c r="G22" s="91">
        <v>63</v>
      </c>
      <c r="H22" s="91">
        <v>10</v>
      </c>
      <c r="I22" s="91">
        <v>64</v>
      </c>
      <c r="J22" s="91">
        <v>144</v>
      </c>
      <c r="K22" s="91">
        <v>4</v>
      </c>
    </row>
    <row r="23" spans="2:11" ht="12" customHeight="1">
      <c r="B23" s="26" t="s">
        <v>83</v>
      </c>
      <c r="C23" s="106">
        <v>18</v>
      </c>
      <c r="D23" s="91">
        <v>5</v>
      </c>
      <c r="E23" s="91">
        <v>0</v>
      </c>
      <c r="F23" s="91">
        <v>2</v>
      </c>
      <c r="G23" s="91">
        <v>1</v>
      </c>
      <c r="H23" s="91">
        <v>0</v>
      </c>
      <c r="I23" s="91">
        <v>8</v>
      </c>
      <c r="J23" s="91">
        <v>2</v>
      </c>
      <c r="K23" s="91">
        <v>0</v>
      </c>
    </row>
    <row r="24" spans="2:11" ht="12" customHeight="1">
      <c r="B24" s="26" t="s">
        <v>22</v>
      </c>
      <c r="C24" s="106">
        <v>586</v>
      </c>
      <c r="D24" s="91">
        <v>240</v>
      </c>
      <c r="E24" s="91">
        <v>27</v>
      </c>
      <c r="F24" s="91">
        <v>0</v>
      </c>
      <c r="G24" s="91">
        <v>148</v>
      </c>
      <c r="H24" s="91">
        <v>35</v>
      </c>
      <c r="I24" s="91">
        <v>45</v>
      </c>
      <c r="J24" s="91">
        <v>49</v>
      </c>
      <c r="K24" s="91">
        <v>42</v>
      </c>
    </row>
    <row r="25" spans="2:11" ht="12" customHeight="1">
      <c r="B25" s="26" t="s">
        <v>23</v>
      </c>
      <c r="C25" s="106">
        <v>416</v>
      </c>
      <c r="D25" s="91">
        <v>200</v>
      </c>
      <c r="E25" s="91">
        <v>17</v>
      </c>
      <c r="F25" s="91">
        <v>1</v>
      </c>
      <c r="G25" s="91">
        <v>33</v>
      </c>
      <c r="H25" s="91">
        <v>12</v>
      </c>
      <c r="I25" s="91">
        <v>79</v>
      </c>
      <c r="J25" s="91">
        <v>69</v>
      </c>
      <c r="K25" s="91">
        <v>5</v>
      </c>
    </row>
    <row r="26" spans="2:11" ht="12" customHeight="1">
      <c r="B26" s="26" t="s">
        <v>24</v>
      </c>
      <c r="C26" s="106">
        <v>2909</v>
      </c>
      <c r="D26" s="91">
        <v>1333</v>
      </c>
      <c r="E26" s="91">
        <v>120</v>
      </c>
      <c r="F26" s="91">
        <v>10</v>
      </c>
      <c r="G26" s="91">
        <v>258</v>
      </c>
      <c r="H26" s="91">
        <v>87</v>
      </c>
      <c r="I26" s="91">
        <v>295</v>
      </c>
      <c r="J26" s="91">
        <v>793</v>
      </c>
      <c r="K26" s="91">
        <v>13</v>
      </c>
    </row>
    <row r="27" spans="2:11" ht="12" customHeight="1">
      <c r="B27" s="26" t="s">
        <v>81</v>
      </c>
      <c r="C27" s="106">
        <v>688</v>
      </c>
      <c r="D27" s="91">
        <v>235</v>
      </c>
      <c r="E27" s="91">
        <v>77</v>
      </c>
      <c r="F27" s="91">
        <v>29</v>
      </c>
      <c r="G27" s="91">
        <v>27</v>
      </c>
      <c r="H27" s="91">
        <v>36</v>
      </c>
      <c r="I27" s="91">
        <v>127</v>
      </c>
      <c r="J27" s="91">
        <v>140</v>
      </c>
      <c r="K27" s="91">
        <v>17</v>
      </c>
    </row>
    <row r="28" spans="2:11" ht="12" customHeight="1">
      <c r="B28" s="26" t="s">
        <v>25</v>
      </c>
      <c r="C28" s="106">
        <v>1864</v>
      </c>
      <c r="D28" s="91">
        <v>682</v>
      </c>
      <c r="E28" s="91">
        <v>93</v>
      </c>
      <c r="F28" s="91">
        <v>27</v>
      </c>
      <c r="G28" s="91">
        <v>198</v>
      </c>
      <c r="H28" s="91">
        <v>18</v>
      </c>
      <c r="I28" s="91">
        <v>51</v>
      </c>
      <c r="J28" s="91">
        <v>729</v>
      </c>
      <c r="K28" s="91">
        <v>66</v>
      </c>
    </row>
    <row r="29" spans="2:11" ht="12" customHeight="1">
      <c r="B29" s="26" t="s">
        <v>26</v>
      </c>
      <c r="C29" s="106">
        <v>102</v>
      </c>
      <c r="D29" s="91">
        <v>28</v>
      </c>
      <c r="E29" s="91">
        <v>6</v>
      </c>
      <c r="F29" s="91">
        <v>1</v>
      </c>
      <c r="G29" s="91">
        <v>9</v>
      </c>
      <c r="H29" s="91">
        <v>3</v>
      </c>
      <c r="I29" s="91">
        <v>20</v>
      </c>
      <c r="J29" s="91">
        <v>15</v>
      </c>
      <c r="K29" s="91">
        <v>20</v>
      </c>
    </row>
    <row r="30" spans="2:11" ht="12" customHeight="1">
      <c r="B30" s="26" t="s">
        <v>58</v>
      </c>
      <c r="C30" s="106">
        <v>270</v>
      </c>
      <c r="D30" s="91">
        <v>124</v>
      </c>
      <c r="E30" s="91">
        <v>13</v>
      </c>
      <c r="F30" s="91">
        <v>12</v>
      </c>
      <c r="G30" s="91">
        <v>17</v>
      </c>
      <c r="H30" s="91">
        <v>2</v>
      </c>
      <c r="I30" s="91">
        <v>0</v>
      </c>
      <c r="J30" s="91">
        <v>80</v>
      </c>
      <c r="K30" s="91">
        <v>22</v>
      </c>
    </row>
    <row r="31" spans="2:11" ht="12" customHeight="1">
      <c r="B31" s="28" t="s">
        <v>36</v>
      </c>
      <c r="C31" s="107">
        <v>211</v>
      </c>
      <c r="D31" s="92">
        <v>123</v>
      </c>
      <c r="E31" s="92">
        <v>18</v>
      </c>
      <c r="F31" s="92">
        <v>0</v>
      </c>
      <c r="G31" s="92">
        <v>23</v>
      </c>
      <c r="H31" s="92">
        <v>3</v>
      </c>
      <c r="I31" s="92">
        <v>25</v>
      </c>
      <c r="J31" s="92">
        <v>15</v>
      </c>
      <c r="K31" s="92">
        <v>4</v>
      </c>
    </row>
    <row r="32" spans="2:11" ht="12" customHeight="1">
      <c r="B32" s="111" t="s">
        <v>32</v>
      </c>
      <c r="C32" s="112">
        <v>221</v>
      </c>
      <c r="D32" s="113">
        <v>103</v>
      </c>
      <c r="E32" s="113">
        <v>31</v>
      </c>
      <c r="F32" s="113">
        <v>0</v>
      </c>
      <c r="G32" s="113">
        <v>17</v>
      </c>
      <c r="H32" s="113">
        <v>6</v>
      </c>
      <c r="I32" s="113">
        <v>29</v>
      </c>
      <c r="J32" s="113">
        <v>27</v>
      </c>
      <c r="K32" s="113">
        <v>8</v>
      </c>
    </row>
    <row r="33" spans="2:11" ht="12" customHeight="1">
      <c r="B33" s="30" t="s">
        <v>27</v>
      </c>
      <c r="C33" s="105">
        <v>6</v>
      </c>
      <c r="D33" s="90">
        <v>3</v>
      </c>
      <c r="E33" s="90">
        <v>0</v>
      </c>
      <c r="F33" s="90">
        <v>0</v>
      </c>
      <c r="G33" s="90">
        <v>0</v>
      </c>
      <c r="H33" s="90">
        <v>0</v>
      </c>
      <c r="I33" s="90">
        <v>1</v>
      </c>
      <c r="J33" s="90">
        <v>1</v>
      </c>
      <c r="K33" s="90">
        <v>1</v>
      </c>
    </row>
    <row r="34" spans="2:11" ht="12" customHeight="1">
      <c r="B34" s="28" t="s">
        <v>59</v>
      </c>
      <c r="C34" s="107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</row>
    <row r="35" spans="2:11" ht="12" customHeight="1">
      <c r="B35" s="26" t="s">
        <v>28</v>
      </c>
      <c r="C35" s="106">
        <v>108</v>
      </c>
      <c r="D35" s="91">
        <v>61</v>
      </c>
      <c r="E35" s="91">
        <v>9</v>
      </c>
      <c r="F35" s="91">
        <v>1</v>
      </c>
      <c r="G35" s="91">
        <v>6</v>
      </c>
      <c r="H35" s="91">
        <v>0</v>
      </c>
      <c r="I35" s="91">
        <v>16</v>
      </c>
      <c r="J35" s="91">
        <v>13</v>
      </c>
      <c r="K35" s="91">
        <v>2</v>
      </c>
    </row>
    <row r="36" spans="2:11" ht="12" customHeight="1">
      <c r="B36" s="111" t="s">
        <v>29</v>
      </c>
      <c r="C36" s="112">
        <v>187</v>
      </c>
      <c r="D36" s="113">
        <v>65</v>
      </c>
      <c r="E36" s="113">
        <v>11</v>
      </c>
      <c r="F36" s="113">
        <v>1</v>
      </c>
      <c r="G36" s="113">
        <v>27</v>
      </c>
      <c r="H36" s="113">
        <v>5</v>
      </c>
      <c r="I36" s="113">
        <v>30</v>
      </c>
      <c r="J36" s="113">
        <v>37</v>
      </c>
      <c r="K36" s="113">
        <v>11</v>
      </c>
    </row>
    <row r="37" spans="2:11" ht="12.75">
      <c r="B37" s="127" t="s">
        <v>79</v>
      </c>
      <c r="C37" s="127"/>
      <c r="D37" s="127"/>
      <c r="E37" s="127"/>
      <c r="F37" s="127"/>
      <c r="G37" s="127"/>
      <c r="H37" s="127"/>
      <c r="I37" s="127"/>
      <c r="J37" s="127"/>
      <c r="K37" s="127"/>
    </row>
    <row r="38" spans="2:11" ht="12.75">
      <c r="B38" s="128" t="s">
        <v>44</v>
      </c>
      <c r="C38" s="128"/>
      <c r="D38" s="128"/>
      <c r="E38" s="128"/>
      <c r="F38" s="128"/>
      <c r="G38" s="128"/>
      <c r="H38" s="128"/>
      <c r="I38" s="128"/>
      <c r="J38" s="128"/>
      <c r="K38" s="128"/>
    </row>
    <row r="39" spans="2:11" ht="12.75">
      <c r="B39" s="125" t="s">
        <v>74</v>
      </c>
      <c r="C39" s="125"/>
      <c r="D39" s="125"/>
      <c r="E39" s="125"/>
      <c r="F39" s="125"/>
      <c r="G39" s="125"/>
      <c r="H39" s="125"/>
      <c r="I39" s="125"/>
      <c r="J39" s="125"/>
      <c r="K39" s="125"/>
    </row>
    <row r="40" spans="2:11" ht="13.2">
      <c r="B40" s="125" t="s">
        <v>84</v>
      </c>
      <c r="C40" s="125"/>
      <c r="D40" s="125"/>
      <c r="E40" s="125"/>
      <c r="F40" s="125"/>
      <c r="G40" s="125"/>
      <c r="H40" s="125"/>
      <c r="I40" s="125"/>
      <c r="J40" s="125"/>
      <c r="K40" s="125"/>
    </row>
    <row r="41" spans="2:11" ht="13.2">
      <c r="B41" s="125" t="s">
        <v>85</v>
      </c>
      <c r="C41" s="125"/>
      <c r="D41" s="125"/>
      <c r="E41" s="125"/>
      <c r="F41" s="125"/>
      <c r="G41" s="125"/>
      <c r="H41" s="125"/>
      <c r="I41" s="125"/>
      <c r="J41" s="125"/>
      <c r="K41" s="125"/>
    </row>
    <row r="42" spans="2:11" ht="12.75">
      <c r="B42" s="123" t="s">
        <v>31</v>
      </c>
      <c r="C42" s="123"/>
      <c r="D42" s="123"/>
      <c r="E42" s="123"/>
      <c r="F42" s="123"/>
      <c r="G42" s="123"/>
      <c r="H42" s="123"/>
      <c r="I42" s="123"/>
      <c r="J42" s="123"/>
      <c r="K42" s="123"/>
    </row>
  </sheetData>
  <mergeCells count="8">
    <mergeCell ref="B42:K42"/>
    <mergeCell ref="B37:K37"/>
    <mergeCell ref="B3:K3"/>
    <mergeCell ref="B2:K2"/>
    <mergeCell ref="B38:K38"/>
    <mergeCell ref="B39:K39"/>
    <mergeCell ref="B41:K41"/>
    <mergeCell ref="B40:K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Mariame Mbacké</dc:creator>
  <cp:keywords/>
  <dc:description/>
  <cp:lastModifiedBy>Julien Tardivon</cp:lastModifiedBy>
  <dcterms:created xsi:type="dcterms:W3CDTF">2016-10-03T09:45:18Z</dcterms:created>
  <dcterms:modified xsi:type="dcterms:W3CDTF">2021-06-21T08:58:45Z</dcterms:modified>
  <cp:category/>
  <cp:version/>
  <cp:contentType/>
  <cp:contentStatus/>
</cp:coreProperties>
</file>