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35" yWindow="45" windowWidth="14310" windowHeight="12855" tabRatio="864" activeTab="0"/>
  </bookViews>
  <sheets>
    <sheet name="Tab 1 - key fig" sheetId="1" r:id="rId1"/>
    <sheet name="Tab 2 - key fig" sheetId="2" r:id="rId2"/>
    <sheet name="Fig 1 - holdings" sheetId="3" r:id="rId3"/>
    <sheet name="Tab 3 - SO" sheetId="4" r:id="rId4"/>
    <sheet name="Fig 2-3 - farm type" sheetId="5" r:id="rId5"/>
    <sheet name="Fig 4 - Tab 4 - land use" sheetId="6" r:id="rId6"/>
    <sheet name="Tab 5 - Fig 5 - LSU" sheetId="7" r:id="rId7"/>
    <sheet name="Tab 6 - Fig 6 - labour force" sheetId="8" r:id="rId8"/>
    <sheet name="Tab 7 - tenure" sheetId="9" r:id="rId9"/>
    <sheet name="Tab 8 - housing" sheetId="10" r:id="rId10"/>
    <sheet name="Tab 9 - OGA" sheetId="11" r:id="rId11"/>
  </sheets>
  <definedNames/>
  <calcPr fullCalcOnLoad="1"/>
</workbook>
</file>

<file path=xl/sharedStrings.xml><?xml version="1.0" encoding="utf-8"?>
<sst xmlns="http://schemas.openxmlformats.org/spreadsheetml/2006/main" count="337" uniqueCount="200">
  <si>
    <t>Total</t>
  </si>
  <si>
    <t xml:space="preserve">ha: Utilised agricultural area </t>
  </si>
  <si>
    <t>Direct Labour Force</t>
  </si>
  <si>
    <t>Labour force, not directly employed by the holding</t>
  </si>
  <si>
    <t>:</t>
  </si>
  <si>
    <t>AWU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</si>
  <si>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</si>
  <si>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</si>
  <si>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</si>
  <si>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</si>
  <si>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</si>
  <si>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</si>
  <si>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</si>
  <si>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</si>
  <si>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</si>
  <si>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Number of holdings</t>
  </si>
  <si>
    <t>Total UAA (ha)</t>
  </si>
  <si>
    <t>Livestock (LSU)</t>
  </si>
  <si>
    <t>Number of persons working on farms (Regular labour Force)</t>
  </si>
  <si>
    <t>Average area per holding (ha)</t>
  </si>
  <si>
    <t>UAA per Inhabitant (ha/person)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</si>
  <si>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</si>
  <si>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</si>
  <si>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</si>
  <si>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</si>
  <si>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</si>
  <si>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</si>
  <si>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</si>
  <si>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</si>
  <si>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</si>
  <si>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</si>
  <si>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 xml:space="preserve">Ha </t>
  </si>
  <si>
    <t xml:space="preserve">Utilised agricultural area </t>
  </si>
  <si>
    <t>Arable land</t>
  </si>
  <si>
    <t>Kitchen gardens</t>
  </si>
  <si>
    <t>Permanent grassland and meadow</t>
  </si>
  <si>
    <t>Permanent crops</t>
  </si>
  <si>
    <t xml:space="preserve">1 000 Ha 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</si>
  <si>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</si>
  <si>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</si>
  <si>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</si>
  <si>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</si>
  <si>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</si>
  <si>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</si>
  <si>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</si>
  <si>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</si>
  <si>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</si>
  <si>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>(%)</t>
  </si>
  <si>
    <t xml:space="preserve">              Family labour force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</si>
  <si>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</si>
  <si>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</si>
  <si>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</si>
  <si>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EB_LEGALTYPE#1</t>
  </si>
  <si>
    <t>-</t>
  </si>
  <si>
    <t xml:space="preserve">Standard output (SO) of the holding </t>
  </si>
  <si>
    <t>% of UAA</t>
  </si>
  <si>
    <t>Livestock units (LSU) size classes</t>
  </si>
  <si>
    <t>Places</t>
  </si>
  <si>
    <t>Other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</si>
  <si>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</si>
  <si>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</si>
  <si>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</si>
  <si>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r>
      <t>Source:</t>
    </r>
    <r>
      <rPr>
        <sz val="8"/>
        <rFont val="Arial"/>
        <family val="2"/>
      </rPr>
      <t xml:space="preserve"> Eurostat, FSS 2000 and 2010.</t>
    </r>
  </si>
  <si>
    <t>DY#HOLD$HOLD</t>
  </si>
  <si>
    <t>DY#AGRAREA$HA</t>
  </si>
  <si>
    <t>DY#C_LIVESTOCK$LSU</t>
  </si>
  <si>
    <t>DY#OGA_F_1_EQ_Y$HOLD</t>
  </si>
  <si>
    <t>DY#OGA_F_1_EQ_Y$HA</t>
  </si>
  <si>
    <t>DY#OGA_F_1_EQ_Y$LSU</t>
  </si>
  <si>
    <t>Holdings with other gainful activity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</si>
  <si>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2000-2010 (see excel table)</t>
    </r>
  </si>
  <si>
    <t xml:space="preserve">           Cereals </t>
  </si>
  <si>
    <t xml:space="preserve">           Potatoes</t>
  </si>
  <si>
    <t xml:space="preserve">    Kitchen gardens</t>
  </si>
  <si>
    <t xml:space="preserve">    Permanent grassland and meadow</t>
  </si>
  <si>
    <t xml:space="preserve">        Pasture and meadow</t>
  </si>
  <si>
    <t xml:space="preserve">        Permanent grassland and meadow - not used for production, eligible for subsidies</t>
  </si>
  <si>
    <t xml:space="preserve">    Permanent crops</t>
  </si>
  <si>
    <t xml:space="preserve">        Fruit and berry plantations</t>
  </si>
  <si>
    <t xml:space="preserve">        Citrus plantations</t>
  </si>
  <si>
    <t xml:space="preserve">        Nurseries</t>
  </si>
  <si>
    <t xml:space="preserve">       Other permanent crops</t>
  </si>
  <si>
    <t xml:space="preserve">       Permanent crops under glass</t>
  </si>
  <si>
    <t xml:space="preserve">        Vineyards</t>
  </si>
  <si>
    <t xml:space="preserve">        Olive plantations</t>
  </si>
  <si>
    <t xml:space="preserve">           Sugar beet</t>
  </si>
  <si>
    <t xml:space="preserve">           Fodder roots and brassicas</t>
  </si>
  <si>
    <t xml:space="preserve">           Fresh vegetables, melons, strawberries</t>
  </si>
  <si>
    <t xml:space="preserve">           Fodder crops</t>
  </si>
  <si>
    <t xml:space="preserve">           Seeds and seedlings</t>
  </si>
  <si>
    <t xml:space="preserve">           Other crops on arable land</t>
  </si>
  <si>
    <t xml:space="preserve">           Fallow land - total (with and w/o subsidies)</t>
  </si>
  <si>
    <t>Male holder</t>
  </si>
  <si>
    <t>Female holder</t>
  </si>
  <si>
    <t>Shared farming or other modes</t>
  </si>
  <si>
    <t>Persons</t>
  </si>
  <si>
    <t>Cattle</t>
  </si>
  <si>
    <t>Pigs</t>
  </si>
  <si>
    <t>Poultry</t>
  </si>
  <si>
    <t>Sheep</t>
  </si>
  <si>
    <t>Goat</t>
  </si>
  <si>
    <r>
      <t xml:space="preserve">Source: </t>
    </r>
    <r>
      <rPr>
        <sz val="8"/>
        <rFont val="Arial"/>
        <family val="2"/>
      </rPr>
      <t>Eurostat, FSS, 2000 and 2010.</t>
    </r>
  </si>
  <si>
    <t xml:space="preserve">           Pulses (total)</t>
  </si>
  <si>
    <t xml:space="preserve">           Industrial crops (total)</t>
  </si>
  <si>
    <t>Land use</t>
  </si>
  <si>
    <t>Livestock</t>
  </si>
  <si>
    <t>(ha)</t>
  </si>
  <si>
    <t xml:space="preserve"> (% of total UAA)</t>
  </si>
  <si>
    <t>Holdings</t>
  </si>
  <si>
    <t>(% of total)</t>
  </si>
  <si>
    <t>(Number)</t>
  </si>
  <si>
    <t>(% of total heads of cattle)</t>
  </si>
  <si>
    <t>Stanchion tied stable with solid dung and manure</t>
  </si>
  <si>
    <t>Loose housing with slurry</t>
  </si>
  <si>
    <t>Stanchion tied stable with slurry</t>
  </si>
  <si>
    <t>Loose housing with solid dung and liquid manure</t>
  </si>
  <si>
    <t>Other gainful activity</t>
  </si>
  <si>
    <t>Tourism</t>
  </si>
  <si>
    <t>Handicraft</t>
  </si>
  <si>
    <t>Processing of farm products</t>
  </si>
  <si>
    <t>Renewable energy production</t>
  </si>
  <si>
    <t>Wood processing</t>
  </si>
  <si>
    <t>Aquaculture</t>
  </si>
  <si>
    <t>Contractual work</t>
  </si>
  <si>
    <t>Contractual agricultural work</t>
  </si>
  <si>
    <t>Contractual non-agricultural work</t>
  </si>
  <si>
    <t>Forestry-work</t>
  </si>
  <si>
    <t>Other gainful activities n.a.e.</t>
  </si>
  <si>
    <t xml:space="preserve">Total </t>
  </si>
  <si>
    <t>(LSU)</t>
  </si>
  <si>
    <t>(EUR)</t>
  </si>
  <si>
    <t>Standard output</t>
  </si>
  <si>
    <t>2 000-&lt;4 000</t>
  </si>
  <si>
    <t>4 000-&lt;8 000</t>
  </si>
  <si>
    <t>8 000-&lt;15 000</t>
  </si>
  <si>
    <t>15 000-&lt;25 000</t>
  </si>
  <si>
    <t>25 000-&lt;50 000</t>
  </si>
  <si>
    <t>50 000-&lt;100 000</t>
  </si>
  <si>
    <t>100 000-&lt;250 000</t>
  </si>
  <si>
    <t xml:space="preserve">250 000-&lt;500 000 </t>
  </si>
  <si>
    <t>&gt;= 500 000</t>
  </si>
  <si>
    <t>change (%)</t>
  </si>
  <si>
    <t xml:space="preserve">Goat </t>
  </si>
  <si>
    <t xml:space="preserve">Pigs </t>
  </si>
  <si>
    <t xml:space="preserve">Poultry </t>
  </si>
  <si>
    <r>
      <t xml:space="preserve">Source: </t>
    </r>
    <r>
      <rPr>
        <sz val="8"/>
        <color indexed="8"/>
        <rFont val="Arial"/>
        <family val="2"/>
      </rPr>
      <t>Eurostat, FSS, 2007 and 2010.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</si>
  <si>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 and 2010.</t>
    </r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</si>
  <si>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ef_kvaareg, demo_pjan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2000 and 2010</t>
    </r>
    <r>
      <rPr>
        <sz val="8"/>
        <rFont val="Arial"/>
        <family val="2"/>
      </rPr>
      <t>).</t>
    </r>
  </si>
  <si>
    <t>Field crops-grazing livestock combined</t>
  </si>
  <si>
    <t>Specialist cereals, oilseed and protein crops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</si>
  <si>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Eurostat (online datacode: </t>
    </r>
    <r>
      <rPr>
        <sz val="10"/>
        <color indexed="62"/>
        <rFont val="Arial"/>
        <family val="2"/>
      </rPr>
      <t>ef_mptenure</t>
    </r>
    <r>
      <rPr>
        <sz val="10"/>
        <rFont val="Arial"/>
        <family val="2"/>
      </rPr>
      <t>).</t>
    </r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</si>
  <si>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2000 and 2010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</si>
  <si>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 and ef_kva</t>
    </r>
    <r>
      <rPr>
        <sz val="8"/>
        <color indexed="62"/>
        <rFont val="Arial"/>
        <family val="2"/>
      </rPr>
      <t>areg).</t>
    </r>
  </si>
  <si>
    <t>Sheep, goats and other grazing livestock</t>
  </si>
  <si>
    <t>General field cropping</t>
  </si>
  <si>
    <t>Specialist vineyards</t>
  </si>
  <si>
    <t>Various crops and livestock combined</t>
  </si>
  <si>
    <t xml:space="preserve">0-&lt;2 000 </t>
  </si>
  <si>
    <t>Equidae</t>
  </si>
  <si>
    <t>Specialist dairying</t>
  </si>
  <si>
    <t>Mixed cropping</t>
  </si>
  <si>
    <t>Mixed livestock, mainly grazing livestock</t>
  </si>
  <si>
    <t>Mixed livestock, mainly granivores</t>
  </si>
  <si>
    <t>Various granivores combined</t>
  </si>
  <si>
    <t>Rabbits</t>
  </si>
  <si>
    <t xml:space="preserve">Figure 5: Livestock by main types, Hungary, 2000 and 2010 </t>
  </si>
  <si>
    <t>2003</t>
  </si>
  <si>
    <t>Bulgaria</t>
  </si>
  <si>
    <t>*Figures on common land not included</t>
  </si>
  <si>
    <t>Severozapaden</t>
  </si>
  <si>
    <t>Severen tsentralen</t>
  </si>
  <si>
    <t>Severoiztochen</t>
  </si>
  <si>
    <t>Yugoiztochen</t>
  </si>
  <si>
    <t>Yugozapaden</t>
  </si>
  <si>
    <t>Yuzhen tsentralen</t>
  </si>
  <si>
    <t>Figure 1: Number of holdings and Utilised Agriculture Area (UAA) by UAA size classes, Bulgaria, 2010</t>
  </si>
  <si>
    <t>Figure 2: Number of holdings by main type of farming, Bulgaria, 2010</t>
  </si>
  <si>
    <t>Figure 3: Standard output by main type of farming, Bulgaria, 2010</t>
  </si>
  <si>
    <t>Figure 4: Utilised Agricultural Area by land use, Bulgaria, 2003 and 2010*</t>
  </si>
  <si>
    <t>Table 7:  Utilised agricultural area by type of tenure, by NUTS 2 regions, Bulgaria, 2010</t>
  </si>
  <si>
    <t>Figure 6: Sole holders by gender, Bulgaria, 2003 and 2010*</t>
  </si>
  <si>
    <t>2010*</t>
  </si>
  <si>
    <t>Table 5: Number of holdings with livestock by LSU size class, Bulgaria, 2003 and 2010</t>
  </si>
  <si>
    <t>Table 3: Economic size of the farm by standard output size classes, Bulgaria, 2007 and 2010</t>
  </si>
  <si>
    <t>Table 2: Farm structure, key indicators, by NUTS 2 regions, Bulgaria, 2003 and 2010</t>
  </si>
  <si>
    <t>Table 1: Farm Structure, key indicators, Bulgaria, 2003 and 2010</t>
  </si>
  <si>
    <t>Table 6: Agricultural labour force, Bulgaria, 2003 and 2010</t>
  </si>
  <si>
    <t>Table 4: Utilised Agricultural Area by land use, Bulgaria, 2003 and 2010*</t>
  </si>
  <si>
    <t xml:space="preserve">Change 2010/2003          (%) </t>
  </si>
  <si>
    <t>change 2010/2003 (%)</t>
  </si>
  <si>
    <t>Table 8: Number of holdings with cattle and places by type of animal housing, Bulgaria, 2010</t>
  </si>
  <si>
    <t>Table 9: Number of holdings by other gainful activities, by NUTS 2 regions, Bulgaria, 2010</t>
  </si>
  <si>
    <t>Others</t>
  </si>
  <si>
    <t>Type of farming</t>
  </si>
  <si>
    <t>Standard output (EUR)</t>
  </si>
  <si>
    <t xml:space="preserve">        Rough grazing</t>
  </si>
  <si>
    <t xml:space="preserve">           Flowers and ornamental plants (total)</t>
  </si>
  <si>
    <t>Farmed by owner</t>
  </si>
  <si>
    <t>Farmed by tenant</t>
  </si>
  <si>
    <t>Holdings with cattle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</si>
</sst>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0.0"/>
    <numFmt numFmtId="185" formatCode="###\ ###\ ###\ ###"/>
    <numFmt numFmtId="186" formatCode="#,##0.0"/>
    <numFmt numFmtId="187" formatCode="###\ ###\ ###"/>
    <numFmt numFmtId="188" formatCode="dd\.mm\.yy"/>
    <numFmt numFmtId="189" formatCode="0.0%"/>
    <numFmt numFmtId="190" formatCode="0.00000%"/>
    <numFmt numFmtId="191" formatCode="0.000"/>
    <numFmt numFmtId="192" formatCode="0.0000"/>
    <numFmt numFmtId="193" formatCode="0.000000"/>
    <numFmt numFmtId="194" formatCode="0.00000"/>
    <numFmt numFmtId="195" formatCode="0.0000000"/>
    <numFmt numFmtId="196" formatCode="0.00000000"/>
    <numFmt numFmtId="197" formatCode="0.0000000000"/>
    <numFmt numFmtId="198" formatCode="0.00000000000"/>
    <numFmt numFmtId="199" formatCode="0.000000000"/>
    <numFmt numFmtId="200" formatCode="#\ ##0"/>
    <numFmt numFmtId="201" formatCode="#\ ###\ ##0"/>
    <numFmt numFmtId="202" formatCode="#\ ###\ ###\ ##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5"/>
      <color indexed="9"/>
      <name val="Arial"/>
      <family val="2"/>
    </font>
    <font>
      <sz val="11"/>
      <color indexed="17"/>
      <name val="Calibri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Myriad Pro"/>
      <family val="2"/>
    </font>
    <font>
      <b/>
      <sz val="10"/>
      <color indexed="23"/>
      <name val="Myriad Pro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 Narrow"/>
      <family val="2"/>
    </font>
    <font>
      <sz val="7.35"/>
      <color indexed="8"/>
      <name val="Arial Narrow"/>
      <family val="2"/>
    </font>
    <font>
      <sz val="10"/>
      <color indexed="8"/>
      <name val="Calibri"/>
      <family val="2"/>
    </font>
    <font>
      <b/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Myriad Pro"/>
      <family val="2"/>
    </font>
    <font>
      <b/>
      <sz val="10"/>
      <color theme="0" tint="-0.4999699890613556"/>
      <name val="Myriad Pr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8"/>
      </top>
      <bottom style="thin">
        <color theme="8"/>
      </bottom>
    </border>
    <border>
      <left>
        <color indexed="63"/>
      </left>
      <right>
        <color indexed="63"/>
      </right>
      <top style="thin">
        <color theme="8"/>
      </top>
      <bottom style="thin"/>
    </border>
    <border>
      <left>
        <color indexed="63"/>
      </left>
      <right style="thin">
        <color theme="8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8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8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8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>
        <color indexed="63"/>
      </left>
      <right style="thin">
        <color theme="8"/>
      </right>
      <top>
        <color indexed="63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>
        <color indexed="63"/>
      </right>
      <top style="thin">
        <color theme="8"/>
      </top>
      <bottom>
        <color indexed="63"/>
      </bottom>
    </border>
    <border>
      <left>
        <color indexed="63"/>
      </left>
      <right style="thin">
        <color theme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indexed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>
        <color theme="8"/>
      </left>
      <right>
        <color indexed="63"/>
      </right>
      <top style="thin"/>
      <bottom style="thin"/>
    </border>
    <border>
      <left style="thin">
        <color theme="8"/>
      </left>
      <right>
        <color indexed="63"/>
      </right>
      <top style="thin">
        <color theme="8"/>
      </top>
      <bottom style="thin"/>
    </border>
    <border>
      <left style="thin">
        <color theme="8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8"/>
      </bottom>
    </border>
    <border>
      <left>
        <color indexed="63"/>
      </left>
      <right style="thin">
        <color theme="0" tint="-0.2499399930238723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0" tint="-0.24993999302387238"/>
      </right>
      <top style="thin">
        <color theme="8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theme="8"/>
      </left>
      <right style="thin">
        <color theme="8"/>
      </right>
      <top style="thin"/>
      <bottom>
        <color indexed="63"/>
      </bottom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8"/>
      </right>
      <top style="thin"/>
      <bottom style="thin">
        <color theme="0" tint="-0.24993999302387238"/>
      </bottom>
    </border>
    <border>
      <left>
        <color indexed="63"/>
      </left>
      <right style="thin">
        <color theme="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/>
      <bottom style="thin"/>
    </border>
    <border>
      <left style="thin">
        <color theme="8"/>
      </left>
      <right style="thin">
        <color theme="8"/>
      </right>
      <top>
        <color indexed="63"/>
      </top>
      <bottom style="thin">
        <color theme="8"/>
      </bottom>
    </border>
    <border>
      <left>
        <color indexed="63"/>
      </left>
      <right>
        <color indexed="63"/>
      </right>
      <top style="thin">
        <color theme="8"/>
      </top>
      <bottom>
        <color indexed="63"/>
      </bottom>
    </border>
    <border>
      <left style="thin">
        <color theme="8"/>
      </left>
      <right style="thin">
        <color theme="8"/>
      </right>
      <top style="thin">
        <color theme="8"/>
      </top>
      <bottom>
        <color indexed="63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8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8"/>
      </right>
      <top style="thin"/>
      <bottom>
        <color indexed="63"/>
      </bottom>
    </border>
    <border>
      <left style="thin">
        <color theme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>
        <color indexed="63"/>
      </right>
      <top style="thin"/>
      <bottom style="thin">
        <color theme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>
        <color indexed="63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>
        <color indexed="63"/>
      </left>
      <right style="thin">
        <color theme="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8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 style="thin"/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thin"/>
    </border>
    <border>
      <left style="thin">
        <color theme="8"/>
      </left>
      <right>
        <color indexed="63"/>
      </right>
      <top>
        <color indexed="63"/>
      </top>
      <bottom style="thin">
        <color theme="8"/>
      </bottom>
    </border>
    <border>
      <left style="thin">
        <color theme="8"/>
      </left>
      <right style="thin">
        <color theme="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>
        <color theme="8"/>
      </bottom>
    </border>
    <border>
      <left>
        <color indexed="63"/>
      </left>
      <right style="thin">
        <color theme="8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8"/>
      </left>
      <right>
        <color indexed="63"/>
      </right>
      <top>
        <color indexed="63"/>
      </top>
      <bottom style="thin"/>
    </border>
    <border>
      <left style="thin">
        <color theme="8"/>
      </left>
      <right style="thin">
        <color theme="8"/>
      </right>
      <top>
        <color indexed="63"/>
      </top>
      <bottom>
        <color indexed="63"/>
      </bottom>
    </border>
    <border>
      <left style="thin">
        <color theme="8"/>
      </left>
      <right style="thin">
        <color theme="8"/>
      </right>
      <top>
        <color indexed="63"/>
      </top>
      <bottom style="thin"/>
    </border>
    <border>
      <left style="thin">
        <color theme="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8"/>
      </bottom>
    </border>
    <border>
      <left style="thin">
        <color theme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8"/>
      </right>
      <top style="thin"/>
      <bottom style="thin"/>
    </border>
    <border>
      <left style="thin">
        <color theme="0" tint="-0.24993999302387238"/>
      </left>
      <right style="thin">
        <color theme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1"/>
      </bottom>
    </border>
    <border>
      <left style="thin">
        <color theme="8"/>
      </left>
      <right style="thin">
        <color theme="8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4" applyFont="1" applyFill="1" applyBorder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57">
      <alignment/>
      <protection/>
    </xf>
    <xf numFmtId="3" fontId="4" fillId="0" borderId="0" xfId="57" applyNumberFormat="1">
      <alignment/>
      <protection/>
    </xf>
    <xf numFmtId="0" fontId="61" fillId="0" borderId="0" xfId="0" applyFont="1" applyAlignment="1">
      <alignment horizontal="left" readingOrder="1"/>
    </xf>
    <xf numFmtId="0" fontId="62" fillId="0" borderId="0" xfId="0" applyFont="1" applyBorder="1" applyAlignment="1">
      <alignment/>
    </xf>
    <xf numFmtId="0" fontId="6" fillId="0" borderId="0" xfId="60" applyFont="1" applyBorder="1" applyAlignment="1">
      <alignment vertical="center"/>
      <protection/>
    </xf>
    <xf numFmtId="0" fontId="63" fillId="23" borderId="10" xfId="61" applyFont="1" applyFill="1" applyBorder="1">
      <alignment/>
      <protection/>
    </xf>
    <xf numFmtId="0" fontId="64" fillId="0" borderId="0" xfId="61" applyFont="1" applyFill="1" applyBorder="1">
      <alignment/>
      <protection/>
    </xf>
    <xf numFmtId="0" fontId="64" fillId="23" borderId="11" xfId="61" applyFont="1" applyFill="1" applyBorder="1">
      <alignment/>
      <protection/>
    </xf>
    <xf numFmtId="0" fontId="63" fillId="25" borderId="12" xfId="61" applyFont="1" applyFill="1" applyBorder="1">
      <alignment/>
      <protection/>
    </xf>
    <xf numFmtId="0" fontId="64" fillId="25" borderId="12" xfId="61" applyFont="1" applyFill="1" applyBorder="1">
      <alignment/>
      <protection/>
    </xf>
    <xf numFmtId="0" fontId="64" fillId="0" borderId="13" xfId="61" applyFont="1" applyFill="1" applyBorder="1">
      <alignment/>
      <protection/>
    </xf>
    <xf numFmtId="0" fontId="64" fillId="0" borderId="14" xfId="61" applyFont="1" applyFill="1" applyBorder="1">
      <alignment/>
      <protection/>
    </xf>
    <xf numFmtId="0" fontId="65" fillId="0" borderId="0" xfId="61" applyFont="1" applyBorder="1">
      <alignment/>
      <protection/>
    </xf>
    <xf numFmtId="0" fontId="64" fillId="0" borderId="0" xfId="61" applyFont="1" applyBorder="1">
      <alignment/>
      <protection/>
    </xf>
    <xf numFmtId="0" fontId="2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61" fillId="0" borderId="0" xfId="60" applyFont="1">
      <alignment/>
      <protection/>
    </xf>
    <xf numFmtId="0" fontId="66" fillId="0" borderId="0" xfId="60" applyFont="1">
      <alignment/>
      <protection/>
    </xf>
    <xf numFmtId="0" fontId="6" fillId="0" borderId="0" xfId="0" applyFont="1" applyAlignment="1">
      <alignment/>
    </xf>
    <xf numFmtId="0" fontId="66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63" fillId="0" borderId="0" xfId="61" applyFont="1" applyBorder="1">
      <alignment/>
      <protection/>
    </xf>
    <xf numFmtId="0" fontId="0" fillId="0" borderId="0" xfId="57" applyFont="1">
      <alignment/>
      <protection/>
    </xf>
    <xf numFmtId="0" fontId="6" fillId="0" borderId="0" xfId="57" applyFont="1">
      <alignment/>
      <protection/>
    </xf>
    <xf numFmtId="0" fontId="6" fillId="0" borderId="0" xfId="57" applyNumberFormat="1" applyFont="1" applyFill="1" applyBorder="1" applyAlignment="1">
      <alignment/>
      <protection/>
    </xf>
    <xf numFmtId="0" fontId="2" fillId="0" borderId="0" xfId="57" applyFont="1">
      <alignment/>
      <protection/>
    </xf>
    <xf numFmtId="0" fontId="6" fillId="0" borderId="0" xfId="60" applyFont="1">
      <alignment/>
      <protection/>
    </xf>
    <xf numFmtId="0" fontId="3" fillId="0" borderId="0" xfId="60" applyFont="1">
      <alignment/>
      <protection/>
    </xf>
    <xf numFmtId="0" fontId="2" fillId="0" borderId="0" xfId="61" applyFont="1">
      <alignment/>
      <protection/>
    </xf>
    <xf numFmtId="0" fontId="7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6" fillId="0" borderId="0" xfId="0" applyFont="1" applyAlignment="1">
      <alignment horizontal="left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13" xfId="57" applyNumberFormat="1" applyFont="1" applyFill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4" xfId="57" applyNumberFormat="1" applyFont="1" applyFill="1" applyBorder="1" applyAlignment="1">
      <alignment/>
      <protection/>
    </xf>
    <xf numFmtId="0" fontId="63" fillId="23" borderId="19" xfId="61" applyFont="1" applyFill="1" applyBorder="1" applyAlignment="1">
      <alignment horizontal="center" vertical="center"/>
      <protection/>
    </xf>
    <xf numFmtId="0" fontId="2" fillId="25" borderId="12" xfId="60" applyNumberFormat="1" applyFont="1" applyFill="1" applyBorder="1" applyAlignment="1">
      <alignment/>
      <protection/>
    </xf>
    <xf numFmtId="3" fontId="2" fillId="0" borderId="20" xfId="60" applyNumberFormat="1" applyFont="1" applyFill="1" applyBorder="1" applyAlignment="1">
      <alignment/>
      <protection/>
    </xf>
    <xf numFmtId="0" fontId="2" fillId="0" borderId="20" xfId="60" applyFont="1" applyBorder="1">
      <alignment/>
      <protection/>
    </xf>
    <xf numFmtId="0" fontId="2" fillId="0" borderId="21" xfId="60" applyFont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2" fillId="0" borderId="22" xfId="60" applyNumberFormat="1" applyFont="1" applyFill="1" applyBorder="1" applyAlignment="1">
      <alignment horizontal="left" indent="1"/>
      <protection/>
    </xf>
    <xf numFmtId="0" fontId="2" fillId="0" borderId="0" xfId="60" applyFont="1" applyFill="1">
      <alignment/>
      <protection/>
    </xf>
    <xf numFmtId="0" fontId="2" fillId="0" borderId="20" xfId="60" applyFont="1" applyFill="1" applyBorder="1">
      <alignment/>
      <protection/>
    </xf>
    <xf numFmtId="0" fontId="63" fillId="23" borderId="2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3" borderId="24" xfId="0" applyFill="1" applyBorder="1" applyAlignment="1">
      <alignment/>
    </xf>
    <xf numFmtId="0" fontId="0" fillId="23" borderId="25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0" fontId="2" fillId="0" borderId="18" xfId="57" applyNumberFormat="1" applyFont="1" applyFill="1" applyBorder="1" applyAlignment="1">
      <alignment/>
      <protection/>
    </xf>
    <xf numFmtId="0" fontId="0" fillId="0" borderId="0" xfId="0" applyFont="1" applyAlignment="1">
      <alignment horizontal="center"/>
    </xf>
    <xf numFmtId="0" fontId="64" fillId="0" borderId="26" xfId="0" applyFont="1" applyBorder="1" applyAlignment="1">
      <alignment/>
    </xf>
    <xf numFmtId="0" fontId="64" fillId="0" borderId="27" xfId="0" applyFont="1" applyBorder="1" applyAlignment="1">
      <alignment/>
    </xf>
    <xf numFmtId="0" fontId="64" fillId="0" borderId="28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63" fillId="23" borderId="29" xfId="0" applyFont="1" applyFill="1" applyBorder="1" applyAlignment="1">
      <alignment horizontal="center" vertical="center" wrapText="1"/>
    </xf>
    <xf numFmtId="0" fontId="63" fillId="23" borderId="24" xfId="0" applyFont="1" applyFill="1" applyBorder="1" applyAlignment="1">
      <alignment vertical="center"/>
    </xf>
    <xf numFmtId="0" fontId="63" fillId="23" borderId="30" xfId="61" applyFont="1" applyFill="1" applyBorder="1" applyAlignment="1">
      <alignment horizontal="center" vertical="center" wrapText="1"/>
      <protection/>
    </xf>
    <xf numFmtId="0" fontId="63" fillId="23" borderId="31" xfId="0" applyFont="1" applyFill="1" applyBorder="1" applyAlignment="1">
      <alignment horizontal="center" vertical="center" wrapText="1"/>
    </xf>
    <xf numFmtId="0" fontId="63" fillId="25" borderId="32" xfId="0" applyFont="1" applyFill="1" applyBorder="1" applyAlignment="1">
      <alignment horizontal="center" vertical="center" wrapText="1"/>
    </xf>
    <xf numFmtId="0" fontId="2" fillId="0" borderId="33" xfId="57" applyNumberFormat="1" applyFont="1" applyFill="1" applyBorder="1" applyAlignment="1">
      <alignment horizontal="left"/>
      <protection/>
    </xf>
    <xf numFmtId="0" fontId="3" fillId="25" borderId="34" xfId="57" applyNumberFormat="1" applyFont="1" applyFill="1" applyBorder="1" applyAlignment="1">
      <alignment horizontal="center" vertical="center"/>
      <protection/>
    </xf>
    <xf numFmtId="0" fontId="3" fillId="25" borderId="35" xfId="57" applyNumberFormat="1" applyFont="1" applyFill="1" applyBorder="1" applyAlignment="1">
      <alignment horizontal="center" vertical="center"/>
      <protection/>
    </xf>
    <xf numFmtId="0" fontId="3" fillId="25" borderId="35" xfId="57" applyNumberFormat="1" applyFont="1" applyFill="1" applyBorder="1" applyAlignment="1">
      <alignment horizontal="center" vertical="center" wrapText="1"/>
      <protection/>
    </xf>
    <xf numFmtId="0" fontId="3" fillId="25" borderId="36" xfId="57" applyFont="1" applyFill="1" applyBorder="1" applyAlignment="1">
      <alignment horizontal="center" vertical="center"/>
      <protection/>
    </xf>
    <xf numFmtId="0" fontId="3" fillId="23" borderId="12" xfId="57" applyFont="1" applyFill="1" applyBorder="1" applyAlignment="1">
      <alignment horizontal="center" vertical="center"/>
      <protection/>
    </xf>
    <xf numFmtId="184" fontId="3" fillId="23" borderId="12" xfId="57" applyNumberFormat="1" applyFont="1" applyFill="1" applyBorder="1" applyAlignment="1">
      <alignment horizontal="center" vertical="center"/>
      <protection/>
    </xf>
    <xf numFmtId="0" fontId="0" fillId="0" borderId="0" xfId="60" applyFont="1">
      <alignment/>
      <protection/>
    </xf>
    <xf numFmtId="0" fontId="2" fillId="0" borderId="37" xfId="60" applyFont="1" applyBorder="1">
      <alignment/>
      <protection/>
    </xf>
    <xf numFmtId="0" fontId="2" fillId="0" borderId="38" xfId="60" applyFont="1" applyBorder="1">
      <alignment/>
      <protection/>
    </xf>
    <xf numFmtId="0" fontId="2" fillId="0" borderId="39" xfId="60" applyFont="1" applyBorder="1">
      <alignment/>
      <protection/>
    </xf>
    <xf numFmtId="0" fontId="6" fillId="0" borderId="0" xfId="57" applyFont="1" applyAlignment="1">
      <alignment horizontal="left"/>
      <protection/>
    </xf>
    <xf numFmtId="0" fontId="3" fillId="23" borderId="40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/>
    </xf>
    <xf numFmtId="0" fontId="3" fillId="23" borderId="32" xfId="0" applyFont="1" applyFill="1" applyBorder="1" applyAlignment="1">
      <alignment horizontal="center" vertical="center"/>
    </xf>
    <xf numFmtId="0" fontId="3" fillId="23" borderId="41" xfId="0" applyFont="1" applyFill="1" applyBorder="1" applyAlignment="1">
      <alignment horizontal="center" vertical="center"/>
    </xf>
    <xf numFmtId="1" fontId="3" fillId="23" borderId="28" xfId="0" applyNumberFormat="1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0" fontId="3" fillId="23" borderId="41" xfId="0" applyFont="1" applyFill="1" applyBorder="1" applyAlignment="1">
      <alignment horizontal="center" vertical="center" wrapText="1"/>
    </xf>
    <xf numFmtId="0" fontId="3" fillId="23" borderId="28" xfId="0" applyFont="1" applyFill="1" applyBorder="1" applyAlignment="1">
      <alignment horizontal="center" vertical="center" wrapText="1"/>
    </xf>
    <xf numFmtId="0" fontId="3" fillId="25" borderId="42" xfId="60" applyFont="1" applyFill="1" applyBorder="1" applyAlignment="1">
      <alignment horizontal="center" vertical="center"/>
      <protection/>
    </xf>
    <xf numFmtId="0" fontId="3" fillId="25" borderId="43" xfId="60" applyFont="1" applyFill="1" applyBorder="1" applyAlignment="1">
      <alignment horizontal="center" vertical="center"/>
      <protection/>
    </xf>
    <xf numFmtId="0" fontId="6" fillId="23" borderId="44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7" fillId="0" borderId="0" xfId="0" applyFont="1" applyFill="1" applyAlignment="1">
      <alignment vertical="center" wrapText="1"/>
    </xf>
    <xf numFmtId="0" fontId="6" fillId="23" borderId="45" xfId="0" applyNumberFormat="1" applyFont="1" applyFill="1" applyBorder="1" applyAlignment="1">
      <alignment horizontal="center" vertical="center"/>
    </xf>
    <xf numFmtId="0" fontId="3" fillId="25" borderId="46" xfId="57" applyNumberFormat="1" applyFont="1" applyFill="1" applyBorder="1" applyAlignment="1">
      <alignment horizontal="center" vertical="center"/>
      <protection/>
    </xf>
    <xf numFmtId="0" fontId="63" fillId="25" borderId="32" xfId="0" applyFont="1" applyFill="1" applyBorder="1" applyAlignment="1">
      <alignment/>
    </xf>
    <xf numFmtId="0" fontId="64" fillId="0" borderId="27" xfId="60" applyFont="1" applyBorder="1">
      <alignment/>
      <protection/>
    </xf>
    <xf numFmtId="0" fontId="64" fillId="0" borderId="28" xfId="60" applyFont="1" applyBorder="1">
      <alignment/>
      <protection/>
    </xf>
    <xf numFmtId="0" fontId="6" fillId="0" borderId="0" xfId="60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61" applyFont="1" applyBorder="1">
      <alignment/>
      <protection/>
    </xf>
    <xf numFmtId="3" fontId="64" fillId="0" borderId="47" xfId="0" applyNumberFormat="1" applyFont="1" applyBorder="1" applyAlignment="1">
      <alignment/>
    </xf>
    <xf numFmtId="3" fontId="64" fillId="0" borderId="48" xfId="0" applyNumberFormat="1" applyFont="1" applyBorder="1" applyAlignment="1">
      <alignment/>
    </xf>
    <xf numFmtId="3" fontId="64" fillId="0" borderId="49" xfId="0" applyNumberFormat="1" applyFont="1" applyBorder="1" applyAlignment="1">
      <alignment/>
    </xf>
    <xf numFmtId="0" fontId="6" fillId="23" borderId="50" xfId="0" applyFont="1" applyFill="1" applyBorder="1" applyAlignment="1">
      <alignment horizontal="center" vertical="center" wrapText="1"/>
    </xf>
    <xf numFmtId="0" fontId="3" fillId="25" borderId="36" xfId="57" applyNumberFormat="1" applyFont="1" applyFill="1" applyBorder="1" applyAlignment="1">
      <alignment horizontal="center" vertical="center" wrapText="1"/>
      <protection/>
    </xf>
    <xf numFmtId="0" fontId="2" fillId="0" borderId="0" xfId="60" applyFont="1" applyBorder="1">
      <alignment/>
      <protection/>
    </xf>
    <xf numFmtId="0" fontId="3" fillId="23" borderId="40" xfId="60" applyFont="1" applyFill="1" applyBorder="1" applyAlignment="1">
      <alignment horizontal="center" vertical="center"/>
      <protection/>
    </xf>
    <xf numFmtId="0" fontId="3" fillId="23" borderId="51" xfId="60" applyFont="1" applyFill="1" applyBorder="1" applyAlignment="1">
      <alignment horizontal="center" vertical="center" wrapText="1"/>
      <protection/>
    </xf>
    <xf numFmtId="0" fontId="3" fillId="25" borderId="52" xfId="60" applyNumberFormat="1" applyFont="1" applyFill="1" applyBorder="1" applyAlignment="1">
      <alignment/>
      <protection/>
    </xf>
    <xf numFmtId="0" fontId="2" fillId="0" borderId="53" xfId="60" applyNumberFormat="1" applyFont="1" applyFill="1" applyBorder="1" applyAlignment="1">
      <alignment/>
      <protection/>
    </xf>
    <xf numFmtId="0" fontId="2" fillId="0" borderId="23" xfId="60" applyNumberFormat="1" applyFont="1" applyFill="1" applyBorder="1" applyAlignment="1">
      <alignment/>
      <protection/>
    </xf>
    <xf numFmtId="185" fontId="2" fillId="0" borderId="0" xfId="60" applyNumberFormat="1" applyFont="1" applyFill="1" applyBorder="1" applyAlignment="1">
      <alignment vertical="top" wrapText="1"/>
      <protection/>
    </xf>
    <xf numFmtId="0" fontId="7" fillId="0" borderId="0" xfId="59" applyFont="1" applyAlignment="1">
      <alignment horizontal="left"/>
      <protection/>
    </xf>
    <xf numFmtId="0" fontId="63" fillId="23" borderId="54" xfId="0" applyFont="1" applyFill="1" applyBorder="1" applyAlignment="1">
      <alignment horizontal="center" vertical="center" wrapText="1"/>
    </xf>
    <xf numFmtId="0" fontId="63" fillId="23" borderId="25" xfId="0" applyFont="1" applyFill="1" applyBorder="1" applyAlignment="1">
      <alignment horizontal="center" vertical="center" wrapText="1"/>
    </xf>
    <xf numFmtId="184" fontId="4" fillId="0" borderId="0" xfId="57" applyNumberFormat="1">
      <alignment/>
      <protection/>
    </xf>
    <xf numFmtId="0" fontId="2" fillId="0" borderId="13" xfId="57" applyFont="1" applyFill="1" applyBorder="1">
      <alignment/>
      <protection/>
    </xf>
    <xf numFmtId="0" fontId="2" fillId="0" borderId="39" xfId="60" applyFont="1" applyBorder="1" applyAlignment="1">
      <alignment horizontal="right"/>
      <protection/>
    </xf>
    <xf numFmtId="0" fontId="64" fillId="0" borderId="55" xfId="0" applyFont="1" applyFill="1" applyBorder="1" applyAlignment="1">
      <alignment/>
    </xf>
    <xf numFmtId="0" fontId="64" fillId="0" borderId="56" xfId="0" applyFont="1" applyFill="1" applyBorder="1" applyAlignment="1">
      <alignment/>
    </xf>
    <xf numFmtId="0" fontId="64" fillId="0" borderId="57" xfId="0" applyFont="1" applyFill="1" applyBorder="1" applyAlignment="1">
      <alignment/>
    </xf>
    <xf numFmtId="0" fontId="64" fillId="0" borderId="43" xfId="0" applyFont="1" applyFill="1" applyBorder="1" applyAlignment="1">
      <alignment/>
    </xf>
    <xf numFmtId="0" fontId="4" fillId="0" borderId="0" xfId="57" applyAlignment="1">
      <alignment horizontal="center"/>
      <protection/>
    </xf>
    <xf numFmtId="3" fontId="0" fillId="25" borderId="58" xfId="0" applyNumberFormat="1" applyFont="1" applyFill="1" applyBorder="1" applyAlignment="1">
      <alignment horizontal="right"/>
    </xf>
    <xf numFmtId="186" fontId="0" fillId="25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186" fontId="0" fillId="0" borderId="18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86" fontId="0" fillId="0" borderId="13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186" fontId="0" fillId="0" borderId="1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2" fillId="0" borderId="60" xfId="57" applyNumberFormat="1" applyFont="1" applyFill="1" applyBorder="1" applyAlignment="1">
      <alignment/>
      <protection/>
    </xf>
    <xf numFmtId="0" fontId="3" fillId="23" borderId="32" xfId="60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vertical="top" wrapText="1"/>
    </xf>
    <xf numFmtId="2" fontId="2" fillId="33" borderId="0" xfId="0" applyNumberFormat="1" applyFont="1" applyFill="1" applyBorder="1" applyAlignment="1">
      <alignment horizontal="right" wrapText="1" indent="1"/>
    </xf>
    <xf numFmtId="184" fontId="2" fillId="33" borderId="0" xfId="0" applyNumberFormat="1" applyFont="1" applyFill="1" applyBorder="1" applyAlignment="1">
      <alignment horizontal="right" wrapText="1" indent="1"/>
    </xf>
    <xf numFmtId="0" fontId="63" fillId="23" borderId="61" xfId="0" applyFont="1" applyFill="1" applyBorder="1" applyAlignment="1">
      <alignment horizontal="center" vertical="center" wrapText="1"/>
    </xf>
    <xf numFmtId="0" fontId="2" fillId="0" borderId="0" xfId="60" applyFont="1" applyFill="1" applyBorder="1">
      <alignment/>
      <protection/>
    </xf>
    <xf numFmtId="0" fontId="63" fillId="23" borderId="62" xfId="0" applyFont="1" applyFill="1" applyBorder="1" applyAlignment="1">
      <alignment horizontal="center" vertical="center" wrapText="1"/>
    </xf>
    <xf numFmtId="0" fontId="2" fillId="0" borderId="30" xfId="60" applyNumberFormat="1" applyFont="1" applyFill="1" applyBorder="1" applyAlignment="1">
      <alignment/>
      <protection/>
    </xf>
    <xf numFmtId="0" fontId="67" fillId="0" borderId="0" xfId="61" applyFont="1" applyBorder="1">
      <alignment/>
      <protection/>
    </xf>
    <xf numFmtId="0" fontId="69" fillId="0" borderId="0" xfId="61" applyFont="1" applyBorder="1" applyAlignment="1">
      <alignment horizontal="center" vertical="center"/>
      <protection/>
    </xf>
    <xf numFmtId="0" fontId="69" fillId="0" borderId="0" xfId="61" applyFont="1" applyBorder="1">
      <alignment/>
      <protection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0" fontId="67" fillId="0" borderId="0" xfId="61" applyFont="1" applyFill="1" applyBorder="1">
      <alignment/>
      <protection/>
    </xf>
    <xf numFmtId="0" fontId="67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4" fontId="64" fillId="0" borderId="0" xfId="61" applyNumberFormat="1" applyFont="1" applyBorder="1">
      <alignment/>
      <protection/>
    </xf>
    <xf numFmtId="185" fontId="11" fillId="33" borderId="63" xfId="0" applyNumberFormat="1" applyFont="1" applyFill="1" applyBorder="1" applyAlignment="1">
      <alignment horizontal="right" wrapText="1" indent="1"/>
    </xf>
    <xf numFmtId="184" fontId="11" fillId="33" borderId="64" xfId="0" applyNumberFormat="1" applyFont="1" applyFill="1" applyBorder="1" applyAlignment="1">
      <alignment horizontal="right" wrapText="1" indent="1"/>
    </xf>
    <xf numFmtId="185" fontId="11" fillId="33" borderId="65" xfId="0" applyNumberFormat="1" applyFont="1" applyFill="1" applyBorder="1" applyAlignment="1">
      <alignment horizontal="right" wrapText="1" indent="1"/>
    </xf>
    <xf numFmtId="185" fontId="11" fillId="0" borderId="65" xfId="0" applyNumberFormat="1" applyFont="1" applyFill="1" applyBorder="1" applyAlignment="1">
      <alignment horizontal="right" wrapText="1" indent="1"/>
    </xf>
    <xf numFmtId="184" fontId="11" fillId="33" borderId="65" xfId="0" applyNumberFormat="1" applyFont="1" applyFill="1" applyBorder="1" applyAlignment="1">
      <alignment horizontal="right" wrapText="1" indent="1"/>
    </xf>
    <xf numFmtId="2" fontId="11" fillId="33" borderId="66" xfId="0" applyNumberFormat="1" applyFont="1" applyFill="1" applyBorder="1" applyAlignment="1">
      <alignment horizontal="right" wrapText="1" indent="1"/>
    </xf>
    <xf numFmtId="185" fontId="11" fillId="25" borderId="67" xfId="60" applyNumberFormat="1" applyFont="1" applyFill="1" applyBorder="1" applyAlignment="1">
      <alignment horizontal="right" vertical="top" wrapText="1" indent="2"/>
      <protection/>
    </xf>
    <xf numFmtId="185" fontId="11" fillId="25" borderId="68" xfId="60" applyNumberFormat="1" applyFont="1" applyFill="1" applyBorder="1" applyAlignment="1">
      <alignment horizontal="right" vertical="top" wrapText="1" indent="2"/>
      <protection/>
    </xf>
    <xf numFmtId="184" fontId="11" fillId="25" borderId="40" xfId="64" applyNumberFormat="1" applyFont="1" applyFill="1" applyBorder="1" applyAlignment="1">
      <alignment horizontal="right" indent="2"/>
    </xf>
    <xf numFmtId="185" fontId="11" fillId="0" borderId="69" xfId="60" applyNumberFormat="1" applyFont="1" applyFill="1" applyBorder="1" applyAlignment="1">
      <alignment horizontal="right" vertical="top" wrapText="1" indent="2"/>
      <protection/>
    </xf>
    <xf numFmtId="185" fontId="11" fillId="0" borderId="70" xfId="60" applyNumberFormat="1" applyFont="1" applyFill="1" applyBorder="1" applyAlignment="1">
      <alignment horizontal="right" vertical="top" wrapText="1" indent="2"/>
      <protection/>
    </xf>
    <xf numFmtId="184" fontId="11" fillId="0" borderId="68" xfId="64" applyNumberFormat="1" applyFont="1" applyFill="1" applyBorder="1" applyAlignment="1">
      <alignment horizontal="right" indent="2"/>
    </xf>
    <xf numFmtId="185" fontId="11" fillId="0" borderId="27" xfId="60" applyNumberFormat="1" applyFont="1" applyFill="1" applyBorder="1" applyAlignment="1">
      <alignment horizontal="right" vertical="top" wrapText="1" indent="2"/>
      <protection/>
    </xf>
    <xf numFmtId="185" fontId="11" fillId="0" borderId="62" xfId="60" applyNumberFormat="1" applyFont="1" applyFill="1" applyBorder="1" applyAlignment="1">
      <alignment horizontal="right" vertical="top" wrapText="1" indent="2"/>
      <protection/>
    </xf>
    <xf numFmtId="184" fontId="11" fillId="0" borderId="62" xfId="64" applyNumberFormat="1" applyFont="1" applyFill="1" applyBorder="1" applyAlignment="1">
      <alignment horizontal="right" indent="2"/>
    </xf>
    <xf numFmtId="184" fontId="11" fillId="33" borderId="68" xfId="64" applyNumberFormat="1" applyFont="1" applyFill="1" applyBorder="1" applyAlignment="1">
      <alignment horizontal="right" indent="2"/>
    </xf>
    <xf numFmtId="184" fontId="11" fillId="25" borderId="68" xfId="60" applyNumberFormat="1" applyFont="1" applyFill="1" applyBorder="1" applyAlignment="1">
      <alignment horizontal="right" indent="2"/>
      <protection/>
    </xf>
    <xf numFmtId="184" fontId="11" fillId="0" borderId="69" xfId="60" applyNumberFormat="1" applyFont="1" applyFill="1" applyBorder="1" applyAlignment="1">
      <alignment horizontal="right" indent="2"/>
      <protection/>
    </xf>
    <xf numFmtId="184" fontId="11" fillId="0" borderId="70" xfId="60" applyNumberFormat="1" applyFont="1" applyFill="1" applyBorder="1" applyAlignment="1">
      <alignment horizontal="right" indent="2"/>
      <protection/>
    </xf>
    <xf numFmtId="184" fontId="11" fillId="0" borderId="27" xfId="60" applyNumberFormat="1" applyFont="1" applyFill="1" applyBorder="1" applyAlignment="1">
      <alignment horizontal="right" indent="2"/>
      <protection/>
    </xf>
    <xf numFmtId="184" fontId="11" fillId="0" borderId="62" xfId="60" applyNumberFormat="1" applyFont="1" applyFill="1" applyBorder="1" applyAlignment="1">
      <alignment horizontal="right" indent="2"/>
      <protection/>
    </xf>
    <xf numFmtId="184" fontId="11" fillId="33" borderId="62" xfId="64" applyNumberFormat="1" applyFont="1" applyFill="1" applyBorder="1" applyAlignment="1">
      <alignment horizontal="right" indent="2"/>
    </xf>
    <xf numFmtId="184" fontId="11" fillId="0" borderId="28" xfId="60" applyNumberFormat="1" applyFont="1" applyFill="1" applyBorder="1" applyAlignment="1">
      <alignment horizontal="right" indent="2"/>
      <protection/>
    </xf>
    <xf numFmtId="184" fontId="11" fillId="0" borderId="41" xfId="60" applyNumberFormat="1" applyFont="1" applyFill="1" applyBorder="1" applyAlignment="1">
      <alignment horizontal="right" indent="2"/>
      <protection/>
    </xf>
    <xf numFmtId="184" fontId="11" fillId="0" borderId="41" xfId="64" applyNumberFormat="1" applyFont="1" applyFill="1" applyBorder="1" applyAlignment="1">
      <alignment horizontal="right" indent="2"/>
    </xf>
    <xf numFmtId="0" fontId="3" fillId="23" borderId="71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 wrapText="1"/>
    </xf>
    <xf numFmtId="0" fontId="3" fillId="23" borderId="72" xfId="0" applyFont="1" applyFill="1" applyBorder="1" applyAlignment="1">
      <alignment horizontal="center" wrapText="1"/>
    </xf>
    <xf numFmtId="0" fontId="3" fillId="23" borderId="72" xfId="0" applyNumberFormat="1" applyFont="1" applyFill="1" applyBorder="1" applyAlignment="1">
      <alignment horizontal="center" wrapText="1"/>
    </xf>
    <xf numFmtId="0" fontId="3" fillId="23" borderId="71" xfId="0" applyFont="1" applyFill="1" applyBorder="1" applyAlignment="1">
      <alignment horizontal="center" wrapText="1"/>
    </xf>
    <xf numFmtId="3" fontId="3" fillId="23" borderId="71" xfId="0" applyNumberFormat="1" applyFont="1" applyFill="1" applyBorder="1" applyAlignment="1">
      <alignment horizontal="center" wrapText="1"/>
    </xf>
    <xf numFmtId="9" fontId="3" fillId="23" borderId="71" xfId="64" applyFont="1" applyFill="1" applyBorder="1" applyAlignment="1">
      <alignment horizontal="center" wrapText="1"/>
    </xf>
    <xf numFmtId="0" fontId="2" fillId="0" borderId="73" xfId="0" applyFont="1" applyFill="1" applyBorder="1" applyAlignment="1">
      <alignment/>
    </xf>
    <xf numFmtId="9" fontId="2" fillId="0" borderId="73" xfId="64" applyFont="1" applyFill="1" applyBorder="1" applyAlignment="1">
      <alignment/>
    </xf>
    <xf numFmtId="0" fontId="2" fillId="0" borderId="74" xfId="0" applyFont="1" applyFill="1" applyBorder="1" applyAlignment="1">
      <alignment/>
    </xf>
    <xf numFmtId="9" fontId="2" fillId="0" borderId="74" xfId="64" applyFont="1" applyFill="1" applyBorder="1" applyAlignment="1">
      <alignment/>
    </xf>
    <xf numFmtId="9" fontId="2" fillId="0" borderId="74" xfId="64" applyNumberFormat="1" applyFont="1" applyFill="1" applyBorder="1" applyAlignment="1">
      <alignment/>
    </xf>
    <xf numFmtId="0" fontId="2" fillId="0" borderId="75" xfId="0" applyFont="1" applyFill="1" applyBorder="1" applyAlignment="1">
      <alignment/>
    </xf>
    <xf numFmtId="9" fontId="2" fillId="0" borderId="75" xfId="64" applyFont="1" applyFill="1" applyBorder="1" applyAlignment="1">
      <alignment/>
    </xf>
    <xf numFmtId="0" fontId="2" fillId="0" borderId="76" xfId="0" applyFont="1" applyFill="1" applyBorder="1" applyAlignment="1">
      <alignment/>
    </xf>
    <xf numFmtId="9" fontId="2" fillId="0" borderId="76" xfId="64" applyFont="1" applyFill="1" applyBorder="1" applyAlignment="1">
      <alignment/>
    </xf>
    <xf numFmtId="184" fontId="70" fillId="25" borderId="40" xfId="61" applyNumberFormat="1" applyFont="1" applyFill="1" applyBorder="1" applyAlignment="1">
      <alignment horizontal="right" indent="1"/>
      <protection/>
    </xf>
    <xf numFmtId="184" fontId="70" fillId="0" borderId="68" xfId="61" applyNumberFormat="1" applyFont="1" applyFill="1" applyBorder="1" applyAlignment="1">
      <alignment horizontal="right" indent="1"/>
      <protection/>
    </xf>
    <xf numFmtId="184" fontId="70" fillId="0" borderId="62" xfId="61" applyNumberFormat="1" applyFont="1" applyFill="1" applyBorder="1" applyAlignment="1">
      <alignment horizontal="right" indent="1"/>
      <protection/>
    </xf>
    <xf numFmtId="184" fontId="70" fillId="0" borderId="41" xfId="61" applyNumberFormat="1" applyFont="1" applyFill="1" applyBorder="1" applyAlignment="1">
      <alignment horizontal="right" indent="1"/>
      <protection/>
    </xf>
    <xf numFmtId="0" fontId="6" fillId="0" borderId="0" xfId="60" applyFont="1" applyBorder="1" applyAlignment="1">
      <alignment horizontal="left" vertical="center"/>
      <protection/>
    </xf>
    <xf numFmtId="0" fontId="64" fillId="0" borderId="0" xfId="61" applyFont="1" applyBorder="1" applyAlignment="1">
      <alignment horizontal="left" vertical="center"/>
      <protection/>
    </xf>
    <xf numFmtId="0" fontId="2" fillId="33" borderId="18" xfId="57" applyFont="1" applyFill="1" applyBorder="1">
      <alignment/>
      <protection/>
    </xf>
    <xf numFmtId="184" fontId="4" fillId="33" borderId="0" xfId="57" applyNumberFormat="1" applyFill="1">
      <alignment/>
      <protection/>
    </xf>
    <xf numFmtId="0" fontId="2" fillId="33" borderId="13" xfId="57" applyFont="1" applyFill="1" applyBorder="1">
      <alignment/>
      <protection/>
    </xf>
    <xf numFmtId="184" fontId="11" fillId="25" borderId="32" xfId="60" applyNumberFormat="1" applyFont="1" applyFill="1" applyBorder="1" applyAlignment="1">
      <alignment horizontal="right" indent="1"/>
      <protection/>
    </xf>
    <xf numFmtId="184" fontId="11" fillId="25" borderId="12" xfId="60" applyNumberFormat="1" applyFont="1" applyFill="1" applyBorder="1" applyAlignment="1">
      <alignment horizontal="right" indent="1"/>
      <protection/>
    </xf>
    <xf numFmtId="184" fontId="11" fillId="0" borderId="77" xfId="60" applyNumberFormat="1" applyFont="1" applyFill="1" applyBorder="1" applyAlignment="1">
      <alignment horizontal="right" indent="1"/>
      <protection/>
    </xf>
    <xf numFmtId="184" fontId="11" fillId="0" borderId="24" xfId="60" applyNumberFormat="1" applyFont="1" applyFill="1" applyBorder="1" applyAlignment="1">
      <alignment horizontal="right" indent="1"/>
      <protection/>
    </xf>
    <xf numFmtId="184" fontId="11" fillId="0" borderId="10" xfId="60" applyNumberFormat="1" applyFont="1" applyFill="1" applyBorder="1" applyAlignment="1">
      <alignment horizontal="right" indent="1"/>
      <protection/>
    </xf>
    <xf numFmtId="184" fontId="11" fillId="0" borderId="27" xfId="60" applyNumberFormat="1" applyFont="1" applyFill="1" applyBorder="1" applyAlignment="1">
      <alignment horizontal="right" indent="1"/>
      <protection/>
    </xf>
    <xf numFmtId="184" fontId="11" fillId="0" borderId="48" xfId="60" applyNumberFormat="1" applyFont="1" applyFill="1" applyBorder="1" applyAlignment="1">
      <alignment horizontal="right" indent="1"/>
      <protection/>
    </xf>
    <xf numFmtId="184" fontId="11" fillId="0" borderId="13" xfId="60" applyNumberFormat="1" applyFont="1" applyFill="1" applyBorder="1" applyAlignment="1">
      <alignment horizontal="right" indent="1"/>
      <protection/>
    </xf>
    <xf numFmtId="184" fontId="11" fillId="0" borderId="28" xfId="60" applyNumberFormat="1" applyFont="1" applyFill="1" applyBorder="1" applyAlignment="1">
      <alignment horizontal="right" indent="1"/>
      <protection/>
    </xf>
    <xf numFmtId="184" fontId="11" fillId="0" borderId="49" xfId="60" applyNumberFormat="1" applyFont="1" applyFill="1" applyBorder="1" applyAlignment="1">
      <alignment horizontal="right" indent="1"/>
      <protection/>
    </xf>
    <xf numFmtId="184" fontId="11" fillId="0" borderId="78" xfId="60" applyNumberFormat="1" applyFont="1" applyFill="1" applyBorder="1" applyAlignment="1">
      <alignment horizontal="right" indent="1"/>
      <protection/>
    </xf>
    <xf numFmtId="0" fontId="2" fillId="0" borderId="79" xfId="60" applyFont="1" applyBorder="1">
      <alignment/>
      <protection/>
    </xf>
    <xf numFmtId="0" fontId="64" fillId="0" borderId="80" xfId="0" applyFont="1" applyFill="1" applyBorder="1" applyAlignment="1">
      <alignment horizontal="center" vertical="center" wrapText="1"/>
    </xf>
    <xf numFmtId="0" fontId="64" fillId="0" borderId="74" xfId="0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/>
    </xf>
    <xf numFmtId="3" fontId="64" fillId="33" borderId="81" xfId="0" applyNumberFormat="1" applyFont="1" applyFill="1" applyBorder="1" applyAlignment="1">
      <alignment horizontal="center"/>
    </xf>
    <xf numFmtId="3" fontId="64" fillId="33" borderId="74" xfId="0" applyNumberFormat="1" applyFont="1" applyFill="1" applyBorder="1" applyAlignment="1">
      <alignment horizontal="center"/>
    </xf>
    <xf numFmtId="3" fontId="64" fillId="33" borderId="82" xfId="0" applyNumberFormat="1" applyFont="1" applyFill="1" applyBorder="1" applyAlignment="1">
      <alignment horizontal="center"/>
    </xf>
    <xf numFmtId="3" fontId="70" fillId="0" borderId="0" xfId="0" applyNumberFormat="1" applyFont="1" applyBorder="1" applyAlignment="1">
      <alignment vertical="center"/>
    </xf>
    <xf numFmtId="3" fontId="70" fillId="0" borderId="0" xfId="0" applyNumberFormat="1" applyFont="1" applyFill="1" applyBorder="1" applyAlignment="1">
      <alignment vertical="center"/>
    </xf>
    <xf numFmtId="184" fontId="11" fillId="0" borderId="0" xfId="0" applyNumberFormat="1" applyFont="1" applyAlignment="1">
      <alignment/>
    </xf>
    <xf numFmtId="0" fontId="11" fillId="0" borderId="62" xfId="0" applyFont="1" applyFill="1" applyBorder="1" applyAlignment="1">
      <alignment horizontal="right" vertical="top" wrapText="1" indent="1"/>
    </xf>
    <xf numFmtId="0" fontId="11" fillId="0" borderId="69" xfId="0" applyFont="1" applyFill="1" applyBorder="1" applyAlignment="1">
      <alignment horizontal="right" vertical="top" wrapText="1" indent="1"/>
    </xf>
    <xf numFmtId="0" fontId="11" fillId="0" borderId="53" xfId="0" applyFont="1" applyFill="1" applyBorder="1" applyAlignment="1">
      <alignment horizontal="right" vertical="top" wrapText="1" indent="1"/>
    </xf>
    <xf numFmtId="185" fontId="11" fillId="0" borderId="13" xfId="0" applyNumberFormat="1" applyFont="1" applyFill="1" applyBorder="1" applyAlignment="1">
      <alignment horizontal="right" indent="1"/>
    </xf>
    <xf numFmtId="2" fontId="11" fillId="0" borderId="83" xfId="0" applyNumberFormat="1" applyFont="1" applyBorder="1" applyAlignment="1">
      <alignment horizontal="right" indent="1"/>
    </xf>
    <xf numFmtId="185" fontId="11" fillId="0" borderId="83" xfId="0" applyNumberFormat="1" applyFont="1" applyFill="1" applyBorder="1" applyAlignment="1">
      <alignment horizontal="right" indent="1"/>
    </xf>
    <xf numFmtId="185" fontId="11" fillId="0" borderId="26" xfId="0" applyNumberFormat="1" applyFont="1" applyFill="1" applyBorder="1" applyAlignment="1">
      <alignment horizontal="right" indent="1"/>
    </xf>
    <xf numFmtId="184" fontId="11" fillId="0" borderId="59" xfId="0" applyNumberFormat="1" applyFont="1" applyFill="1" applyBorder="1" applyAlignment="1">
      <alignment horizontal="right" indent="1"/>
    </xf>
    <xf numFmtId="185" fontId="11" fillId="0" borderId="18" xfId="0" applyNumberFormat="1" applyFont="1" applyFill="1" applyBorder="1" applyAlignment="1">
      <alignment horizontal="right" indent="1"/>
    </xf>
    <xf numFmtId="185" fontId="11" fillId="0" borderId="62" xfId="0" applyNumberFormat="1" applyFont="1" applyFill="1" applyBorder="1" applyAlignment="1">
      <alignment horizontal="right" indent="1"/>
    </xf>
    <xf numFmtId="185" fontId="11" fillId="0" borderId="27" xfId="0" applyNumberFormat="1" applyFont="1" applyFill="1" applyBorder="1" applyAlignment="1">
      <alignment horizontal="right" indent="1"/>
    </xf>
    <xf numFmtId="0" fontId="11" fillId="0" borderId="27" xfId="0" applyFont="1" applyFill="1" applyBorder="1" applyAlignment="1">
      <alignment horizontal="right" vertical="top" wrapText="1" indent="1"/>
    </xf>
    <xf numFmtId="0" fontId="11" fillId="0" borderId="23" xfId="0" applyFont="1" applyFill="1" applyBorder="1" applyAlignment="1">
      <alignment horizontal="right" vertical="top" wrapText="1" indent="1"/>
    </xf>
    <xf numFmtId="0" fontId="11" fillId="0" borderId="41" xfId="0" applyFont="1" applyFill="1" applyBorder="1" applyAlignment="1">
      <alignment horizontal="right" vertical="top" wrapText="1" indent="1"/>
    </xf>
    <xf numFmtId="0" fontId="11" fillId="0" borderId="28" xfId="0" applyFont="1" applyFill="1" applyBorder="1" applyAlignment="1">
      <alignment horizontal="right" vertical="top" wrapText="1" indent="1"/>
    </xf>
    <xf numFmtId="0" fontId="11" fillId="0" borderId="30" xfId="0" applyFont="1" applyFill="1" applyBorder="1" applyAlignment="1">
      <alignment horizontal="right" vertical="top" wrapText="1" indent="1"/>
    </xf>
    <xf numFmtId="185" fontId="11" fillId="0" borderId="14" xfId="0" applyNumberFormat="1" applyFont="1" applyFill="1" applyBorder="1" applyAlignment="1">
      <alignment horizontal="right" indent="1"/>
    </xf>
    <xf numFmtId="2" fontId="11" fillId="0" borderId="41" xfId="0" applyNumberFormat="1" applyFont="1" applyBorder="1" applyAlignment="1">
      <alignment horizontal="right" indent="1"/>
    </xf>
    <xf numFmtId="186" fontId="11" fillId="0" borderId="84" xfId="57" applyNumberFormat="1" applyFont="1" applyFill="1" applyBorder="1" applyAlignment="1">
      <alignment horizontal="right"/>
      <protection/>
    </xf>
    <xf numFmtId="186" fontId="11" fillId="0" borderId="83" xfId="57" applyNumberFormat="1" applyFont="1" applyFill="1" applyBorder="1" applyAlignment="1">
      <alignment horizontal="right"/>
      <protection/>
    </xf>
    <xf numFmtId="186" fontId="11" fillId="0" borderId="59" xfId="57" applyNumberFormat="1" applyFont="1" applyFill="1" applyBorder="1" applyAlignment="1">
      <alignment horizontal="right"/>
      <protection/>
    </xf>
    <xf numFmtId="186" fontId="11" fillId="0" borderId="23" xfId="57" applyNumberFormat="1" applyFont="1" applyFill="1" applyBorder="1" applyAlignment="1">
      <alignment horizontal="right"/>
      <protection/>
    </xf>
    <xf numFmtId="186" fontId="11" fillId="0" borderId="62" xfId="57" applyNumberFormat="1" applyFont="1" applyFill="1" applyBorder="1" applyAlignment="1">
      <alignment horizontal="right"/>
      <protection/>
    </xf>
    <xf numFmtId="186" fontId="11" fillId="0" borderId="61" xfId="57" applyNumberFormat="1" applyFont="1" applyFill="1" applyBorder="1" applyAlignment="1">
      <alignment horizontal="right"/>
      <protection/>
    </xf>
    <xf numFmtId="186" fontId="11" fillId="0" borderId="31" xfId="57" applyNumberFormat="1" applyFont="1" applyFill="1" applyBorder="1" applyAlignment="1">
      <alignment horizontal="right"/>
      <protection/>
    </xf>
    <xf numFmtId="186" fontId="11" fillId="0" borderId="30" xfId="57" applyNumberFormat="1" applyFont="1" applyFill="1" applyBorder="1" applyAlignment="1">
      <alignment horizontal="right"/>
      <protection/>
    </xf>
    <xf numFmtId="186" fontId="11" fillId="0" borderId="41" xfId="57" applyNumberFormat="1" applyFont="1" applyFill="1" applyBorder="1" applyAlignment="1">
      <alignment horizontal="right"/>
      <protection/>
    </xf>
    <xf numFmtId="0" fontId="2" fillId="0" borderId="85" xfId="57" applyFont="1" applyFill="1" applyBorder="1">
      <alignment/>
      <protection/>
    </xf>
    <xf numFmtId="0" fontId="2" fillId="33" borderId="14" xfId="57" applyFont="1" applyFill="1" applyBorder="1">
      <alignment/>
      <protection/>
    </xf>
    <xf numFmtId="0" fontId="0" fillId="0" borderId="0" xfId="57" applyNumberFormat="1" applyFont="1" applyFill="1" applyBorder="1" applyAlignment="1">
      <alignment/>
      <protection/>
    </xf>
    <xf numFmtId="0" fontId="3" fillId="0" borderId="67" xfId="60" applyFont="1" applyFill="1" applyBorder="1" applyAlignment="1">
      <alignment horizontal="center" vertical="center" wrapText="1"/>
      <protection/>
    </xf>
    <xf numFmtId="0" fontId="3" fillId="0" borderId="77" xfId="60" applyFont="1" applyFill="1" applyBorder="1" applyAlignment="1">
      <alignment horizontal="center" vertical="center" wrapText="1"/>
      <protection/>
    </xf>
    <xf numFmtId="0" fontId="3" fillId="0" borderId="86" xfId="60" applyFont="1" applyFill="1" applyBorder="1" applyAlignment="1">
      <alignment horizontal="center" vertical="center" wrapText="1"/>
      <protection/>
    </xf>
    <xf numFmtId="0" fontId="3" fillId="23" borderId="12" xfId="60" applyFont="1" applyFill="1" applyBorder="1" applyAlignment="1">
      <alignment horizontal="center" vertical="center"/>
      <protection/>
    </xf>
    <xf numFmtId="0" fontId="3" fillId="23" borderId="32" xfId="60" applyFont="1" applyFill="1" applyBorder="1" applyAlignment="1">
      <alignment horizontal="center" vertical="center"/>
      <protection/>
    </xf>
    <xf numFmtId="0" fontId="3" fillId="23" borderId="71" xfId="0" applyFont="1" applyFill="1" applyBorder="1" applyAlignment="1">
      <alignment horizontal="center"/>
    </xf>
    <xf numFmtId="0" fontId="3" fillId="23" borderId="0" xfId="0" applyNumberFormat="1" applyFont="1" applyFill="1" applyBorder="1" applyAlignment="1">
      <alignment horizontal="center" wrapText="1"/>
    </xf>
    <xf numFmtId="0" fontId="63" fillId="23" borderId="87" xfId="61" applyFont="1" applyFill="1" applyBorder="1" applyAlignment="1">
      <alignment horizontal="center" vertical="center" wrapText="1"/>
      <protection/>
    </xf>
    <xf numFmtId="0" fontId="63" fillId="23" borderId="67" xfId="61" applyFont="1" applyFill="1" applyBorder="1" applyAlignment="1">
      <alignment horizontal="center" vertical="center" wrapText="1"/>
      <protection/>
    </xf>
    <xf numFmtId="0" fontId="63" fillId="23" borderId="68" xfId="61" applyFont="1" applyFill="1" applyBorder="1" applyAlignment="1">
      <alignment horizontal="center" vertical="center" wrapText="1"/>
      <protection/>
    </xf>
    <xf numFmtId="0" fontId="63" fillId="23" borderId="88" xfId="61" applyFont="1" applyFill="1" applyBorder="1" applyAlignment="1">
      <alignment horizontal="center" vertical="center" wrapText="1"/>
      <protection/>
    </xf>
    <xf numFmtId="0" fontId="63" fillId="23" borderId="10" xfId="61" applyFont="1" applyFill="1" applyBorder="1" applyAlignment="1">
      <alignment horizontal="center" vertical="center"/>
      <protection/>
    </xf>
    <xf numFmtId="0" fontId="63" fillId="23" borderId="11" xfId="61" applyFont="1" applyFill="1" applyBorder="1" applyAlignment="1">
      <alignment horizontal="center" vertical="center"/>
      <protection/>
    </xf>
    <xf numFmtId="0" fontId="2" fillId="25" borderId="67" xfId="60" applyFont="1" applyFill="1" applyBorder="1" applyAlignment="1">
      <alignment horizontal="center"/>
      <protection/>
    </xf>
    <xf numFmtId="0" fontId="2" fillId="25" borderId="86" xfId="60" applyFont="1" applyFill="1" applyBorder="1" applyAlignment="1">
      <alignment horizontal="center"/>
      <protection/>
    </xf>
    <xf numFmtId="0" fontId="3" fillId="25" borderId="68" xfId="60" applyFont="1" applyFill="1" applyBorder="1" applyAlignment="1">
      <alignment horizontal="center" vertical="center"/>
      <protection/>
    </xf>
    <xf numFmtId="0" fontId="3" fillId="25" borderId="67" xfId="60" applyFont="1" applyFill="1" applyBorder="1" applyAlignment="1">
      <alignment horizontal="center" vertical="center"/>
      <protection/>
    </xf>
    <xf numFmtId="0" fontId="3" fillId="25" borderId="68" xfId="60" applyFont="1" applyFill="1" applyBorder="1" applyAlignment="1">
      <alignment horizontal="center" vertical="center" wrapText="1"/>
      <protection/>
    </xf>
    <xf numFmtId="0" fontId="3" fillId="25" borderId="88" xfId="60" applyFont="1" applyFill="1" applyBorder="1" applyAlignment="1">
      <alignment horizontal="center" vertical="center" wrapText="1"/>
      <protection/>
    </xf>
    <xf numFmtId="0" fontId="63" fillId="23" borderId="41" xfId="0" applyFont="1" applyFill="1" applyBorder="1" applyAlignment="1">
      <alignment horizontal="center" vertical="center" wrapText="1"/>
    </xf>
    <xf numFmtId="0" fontId="63" fillId="23" borderId="14" xfId="0" applyFont="1" applyFill="1" applyBorder="1" applyAlignment="1">
      <alignment horizontal="center" vertical="center" wrapText="1"/>
    </xf>
    <xf numFmtId="0" fontId="63" fillId="2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3" fillId="23" borderId="67" xfId="0" applyFont="1" applyFill="1" applyBorder="1" applyAlignment="1">
      <alignment horizontal="center" vertical="center" wrapText="1"/>
    </xf>
    <xf numFmtId="0" fontId="63" fillId="23" borderId="77" xfId="0" applyFont="1" applyFill="1" applyBorder="1" applyAlignment="1">
      <alignment horizontal="center" vertical="center" wrapText="1"/>
    </xf>
    <xf numFmtId="0" fontId="63" fillId="23" borderId="86" xfId="0" applyFont="1" applyFill="1" applyBorder="1" applyAlignment="1">
      <alignment horizontal="center" vertical="center" wrapText="1"/>
    </xf>
    <xf numFmtId="0" fontId="63" fillId="23" borderId="61" xfId="0" applyFont="1" applyFill="1" applyBorder="1" applyAlignment="1">
      <alignment horizontal="center" vertical="center" wrapText="1"/>
    </xf>
    <xf numFmtId="0" fontId="63" fillId="23" borderId="89" xfId="0" applyFont="1" applyFill="1" applyBorder="1" applyAlignment="1">
      <alignment horizontal="center" vertical="center" wrapText="1"/>
    </xf>
    <xf numFmtId="0" fontId="63" fillId="23" borderId="90" xfId="0" applyFont="1" applyFill="1" applyBorder="1" applyAlignment="1">
      <alignment horizontal="center" vertical="center" wrapText="1"/>
    </xf>
    <xf numFmtId="0" fontId="63" fillId="23" borderId="68" xfId="0" applyFont="1" applyFill="1" applyBorder="1" applyAlignment="1">
      <alignment horizontal="center" vertical="center"/>
    </xf>
    <xf numFmtId="0" fontId="63" fillId="23" borderId="10" xfId="0" applyFont="1" applyFill="1" applyBorder="1" applyAlignment="1">
      <alignment horizontal="center" vertical="center"/>
    </xf>
    <xf numFmtId="0" fontId="63" fillId="23" borderId="31" xfId="0" applyFont="1" applyFill="1" applyBorder="1" applyAlignment="1">
      <alignment horizontal="center" vertical="center" wrapText="1"/>
    </xf>
    <xf numFmtId="0" fontId="63" fillId="23" borderId="60" xfId="0" applyFont="1" applyFill="1" applyBorder="1" applyAlignment="1">
      <alignment horizontal="center" vertical="center" wrapText="1"/>
    </xf>
    <xf numFmtId="0" fontId="63" fillId="23" borderId="91" xfId="0" applyFont="1" applyFill="1" applyBorder="1" applyAlignment="1">
      <alignment horizontal="center" vertical="center" wrapText="1"/>
    </xf>
    <xf numFmtId="0" fontId="63" fillId="23" borderId="0" xfId="0" applyFont="1" applyFill="1" applyBorder="1" applyAlignment="1">
      <alignment horizontal="center" vertical="center" wrapText="1"/>
    </xf>
    <xf numFmtId="0" fontId="63" fillId="23" borderId="92" xfId="0" applyFont="1" applyFill="1" applyBorder="1" applyAlignment="1">
      <alignment horizontal="center" vertical="center"/>
    </xf>
    <xf numFmtId="0" fontId="63" fillId="23" borderId="85" xfId="0" applyFont="1" applyFill="1" applyBorder="1" applyAlignment="1">
      <alignment horizontal="center" vertical="center"/>
    </xf>
    <xf numFmtId="0" fontId="63" fillId="23" borderId="62" xfId="0" applyFont="1" applyFill="1" applyBorder="1" applyAlignment="1">
      <alignment horizontal="center" vertical="center" wrapText="1"/>
    </xf>
    <xf numFmtId="0" fontId="63" fillId="2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2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3" fillId="23" borderId="70" xfId="0" applyFont="1" applyFill="1" applyBorder="1" applyAlignment="1">
      <alignment horizontal="center" vertical="top" wrapText="1"/>
    </xf>
    <xf numFmtId="0" fontId="3" fillId="23" borderId="85" xfId="0" applyFont="1" applyFill="1" applyBorder="1" applyAlignment="1">
      <alignment horizontal="center" vertical="top" wrapText="1"/>
    </xf>
    <xf numFmtId="0" fontId="3" fillId="23" borderId="69" xfId="0" applyFont="1" applyFill="1" applyBorder="1" applyAlignment="1">
      <alignment horizontal="center" vertical="top" wrapText="1"/>
    </xf>
    <xf numFmtId="0" fontId="3" fillId="23" borderId="85" xfId="0" applyFont="1" applyFill="1" applyBorder="1" applyAlignment="1">
      <alignment horizontal="center"/>
    </xf>
    <xf numFmtId="0" fontId="6" fillId="23" borderId="45" xfId="0" applyNumberFormat="1" applyFont="1" applyFill="1" applyBorder="1" applyAlignment="1">
      <alignment horizontal="center" vertical="center"/>
    </xf>
    <xf numFmtId="0" fontId="6" fillId="23" borderId="22" xfId="0" applyNumberFormat="1" applyFont="1" applyFill="1" applyBorder="1" applyAlignment="1">
      <alignment horizontal="center" vertical="center"/>
    </xf>
    <xf numFmtId="0" fontId="6" fillId="23" borderId="45" xfId="0" applyNumberFormat="1" applyFont="1" applyFill="1" applyBorder="1" applyAlignment="1">
      <alignment horizontal="center" vertical="center" wrapText="1"/>
    </xf>
    <xf numFmtId="0" fontId="6" fillId="23" borderId="37" xfId="0" applyNumberFormat="1" applyFont="1" applyFill="1" applyBorder="1" applyAlignment="1">
      <alignment horizontal="center" vertical="center" wrapText="1"/>
    </xf>
    <xf numFmtId="0" fontId="3" fillId="25" borderId="93" xfId="57" applyNumberFormat="1" applyFont="1" applyFill="1" applyBorder="1" applyAlignment="1">
      <alignment horizontal="center" vertical="center"/>
      <protection/>
    </xf>
    <xf numFmtId="0" fontId="3" fillId="25" borderId="46" xfId="57" applyNumberFormat="1" applyFont="1" applyFill="1" applyBorder="1" applyAlignment="1">
      <alignment horizontal="center" vertical="center"/>
      <protection/>
    </xf>
    <xf numFmtId="0" fontId="3" fillId="25" borderId="93" xfId="57" applyFont="1" applyFill="1" applyBorder="1" applyAlignment="1">
      <alignment horizontal="center" vertical="center"/>
      <protection/>
    </xf>
    <xf numFmtId="0" fontId="3" fillId="25" borderId="94" xfId="57" applyFont="1" applyFill="1" applyBorder="1" applyAlignment="1">
      <alignment horizontal="center" vertical="center"/>
      <protection/>
    </xf>
    <xf numFmtId="0" fontId="63" fillId="23" borderId="95" xfId="0" applyFont="1" applyFill="1" applyBorder="1" applyAlignment="1">
      <alignment horizontal="center" vertical="center" wrapText="1"/>
    </xf>
    <xf numFmtId="0" fontId="63" fillId="23" borderId="44" xfId="0" applyFont="1" applyFill="1" applyBorder="1" applyAlignment="1">
      <alignment horizontal="center" vertical="center" wrapText="1"/>
    </xf>
    <xf numFmtId="0" fontId="63" fillId="23" borderId="45" xfId="0" applyFont="1" applyFill="1" applyBorder="1" applyAlignment="1">
      <alignment horizontal="center" vertical="center" wrapText="1"/>
    </xf>
    <xf numFmtId="0" fontId="63" fillId="23" borderId="37" xfId="0" applyFont="1" applyFill="1" applyBorder="1" applyAlignment="1">
      <alignment horizontal="center" vertical="center" wrapText="1"/>
    </xf>
    <xf numFmtId="200" fontId="2" fillId="0" borderId="73" xfId="0" applyNumberFormat="1" applyFont="1" applyFill="1" applyBorder="1" applyAlignment="1">
      <alignment/>
    </xf>
    <xf numFmtId="200" fontId="2" fillId="0" borderId="74" xfId="0" applyNumberFormat="1" applyFont="1" applyFill="1" applyBorder="1" applyAlignment="1">
      <alignment/>
    </xf>
    <xf numFmtId="200" fontId="2" fillId="0" borderId="75" xfId="0" applyNumberFormat="1" applyFont="1" applyFill="1" applyBorder="1" applyAlignment="1">
      <alignment/>
    </xf>
    <xf numFmtId="200" fontId="2" fillId="0" borderId="76" xfId="0" applyNumberFormat="1" applyFont="1" applyFill="1" applyBorder="1" applyAlignment="1">
      <alignment/>
    </xf>
    <xf numFmtId="202" fontId="70" fillId="25" borderId="96" xfId="61" applyNumberFormat="1" applyFont="1" applyFill="1" applyBorder="1" applyAlignment="1">
      <alignment horizontal="right" indent="2"/>
      <protection/>
    </xf>
    <xf numFmtId="202" fontId="70" fillId="25" borderId="32" xfId="61" applyNumberFormat="1" applyFont="1" applyFill="1" applyBorder="1" applyAlignment="1">
      <alignment horizontal="right" indent="2"/>
      <protection/>
    </xf>
    <xf numFmtId="202" fontId="70" fillId="0" borderId="97" xfId="61" applyNumberFormat="1" applyFont="1" applyFill="1" applyBorder="1" applyAlignment="1">
      <alignment horizontal="right" indent="2"/>
      <protection/>
    </xf>
    <xf numFmtId="202" fontId="70" fillId="0" borderId="77" xfId="61" applyNumberFormat="1" applyFont="1" applyFill="1" applyBorder="1" applyAlignment="1">
      <alignment horizontal="right" indent="2"/>
      <protection/>
    </xf>
    <xf numFmtId="202" fontId="70" fillId="0" borderId="98" xfId="61" applyNumberFormat="1" applyFont="1" applyFill="1" applyBorder="1" applyAlignment="1">
      <alignment horizontal="right" indent="2"/>
      <protection/>
    </xf>
    <xf numFmtId="202" fontId="70" fillId="0" borderId="27" xfId="61" applyNumberFormat="1" applyFont="1" applyFill="1" applyBorder="1" applyAlignment="1">
      <alignment horizontal="right" indent="2"/>
      <protection/>
    </xf>
    <xf numFmtId="202" fontId="70" fillId="0" borderId="19" xfId="61" applyNumberFormat="1" applyFont="1" applyFill="1" applyBorder="1" applyAlignment="1">
      <alignment horizontal="right" indent="2"/>
      <protection/>
    </xf>
    <xf numFmtId="202" fontId="70" fillId="0" borderId="28" xfId="61" applyNumberFormat="1" applyFont="1" applyFill="1" applyBorder="1" applyAlignment="1">
      <alignment horizontal="right" indent="2"/>
      <protection/>
    </xf>
    <xf numFmtId="202" fontId="11" fillId="0" borderId="85" xfId="57" applyNumberFormat="1" applyFont="1" applyFill="1" applyBorder="1" applyAlignment="1">
      <alignment horizontal="right"/>
      <protection/>
    </xf>
    <xf numFmtId="202" fontId="11" fillId="33" borderId="18" xfId="57" applyNumberFormat="1" applyFont="1" applyFill="1" applyBorder="1" applyAlignment="1">
      <alignment horizontal="right"/>
      <protection/>
    </xf>
    <xf numFmtId="202" fontId="11" fillId="33" borderId="13" xfId="57" applyNumberFormat="1" applyFont="1" applyFill="1" applyBorder="1" applyAlignment="1">
      <alignment horizontal="right"/>
      <protection/>
    </xf>
    <xf numFmtId="202" fontId="11" fillId="0" borderId="13" xfId="57" applyNumberFormat="1" applyFont="1" applyFill="1" applyBorder="1" applyAlignment="1">
      <alignment horizontal="right"/>
      <protection/>
    </xf>
    <xf numFmtId="202" fontId="11" fillId="33" borderId="14" xfId="57" applyNumberFormat="1" applyFont="1" applyFill="1" applyBorder="1" applyAlignment="1">
      <alignment horizontal="right"/>
      <protection/>
    </xf>
    <xf numFmtId="202" fontId="11" fillId="25" borderId="40" xfId="60" applyNumberFormat="1" applyFont="1" applyFill="1" applyBorder="1" applyAlignment="1">
      <alignment/>
      <protection/>
    </xf>
    <xf numFmtId="202" fontId="11" fillId="0" borderId="83" xfId="60" applyNumberFormat="1" applyFont="1" applyFill="1" applyBorder="1" applyAlignment="1">
      <alignment horizontal="right"/>
      <protection/>
    </xf>
    <xf numFmtId="202" fontId="11" fillId="0" borderId="62" xfId="60" applyNumberFormat="1" applyFont="1" applyFill="1" applyBorder="1" applyAlignment="1">
      <alignment horizontal="right"/>
      <protection/>
    </xf>
    <xf numFmtId="202" fontId="11" fillId="0" borderId="41" xfId="60" applyNumberFormat="1" applyFont="1" applyFill="1" applyBorder="1" applyAlignment="1">
      <alignment horizontal="right"/>
      <protection/>
    </xf>
    <xf numFmtId="202" fontId="70" fillId="0" borderId="59" xfId="0" applyNumberFormat="1" applyFont="1" applyBorder="1" applyAlignment="1">
      <alignment/>
    </xf>
    <xf numFmtId="202" fontId="70" fillId="0" borderId="83" xfId="0" applyNumberFormat="1" applyFont="1" applyBorder="1" applyAlignment="1">
      <alignment/>
    </xf>
    <xf numFmtId="202" fontId="70" fillId="0" borderId="70" xfId="0" applyNumberFormat="1" applyFont="1" applyBorder="1" applyAlignment="1">
      <alignment/>
    </xf>
    <xf numFmtId="202" fontId="70" fillId="0" borderId="23" xfId="0" applyNumberFormat="1" applyFont="1" applyBorder="1" applyAlignment="1">
      <alignment/>
    </xf>
    <xf numFmtId="202" fontId="70" fillId="0" borderId="62" xfId="0" applyNumberFormat="1" applyFont="1" applyBorder="1" applyAlignment="1">
      <alignment/>
    </xf>
    <xf numFmtId="202" fontId="70" fillId="0" borderId="30" xfId="0" applyNumberFormat="1" applyFont="1" applyBorder="1" applyAlignment="1">
      <alignment/>
    </xf>
    <xf numFmtId="202" fontId="70" fillId="0" borderId="41" xfId="0" applyNumberFormat="1" applyFont="1" applyBorder="1" applyAlignment="1">
      <alignment/>
    </xf>
    <xf numFmtId="202" fontId="70" fillId="0" borderId="99" xfId="0" applyNumberFormat="1" applyFont="1" applyBorder="1" applyAlignment="1">
      <alignment/>
    </xf>
    <xf numFmtId="202" fontId="71" fillId="25" borderId="58" xfId="0" applyNumberFormat="1" applyFont="1" applyFill="1" applyBorder="1" applyAlignment="1">
      <alignment horizontal="right"/>
    </xf>
    <xf numFmtId="202" fontId="70" fillId="0" borderId="26" xfId="0" applyNumberFormat="1" applyFont="1" applyBorder="1" applyAlignment="1">
      <alignment/>
    </xf>
    <xf numFmtId="202" fontId="70" fillId="0" borderId="27" xfId="0" applyNumberFormat="1" applyFont="1" applyBorder="1" applyAlignment="1">
      <alignment/>
    </xf>
    <xf numFmtId="202" fontId="70" fillId="0" borderId="28" xfId="0" applyNumberFormat="1" applyFont="1" applyBorder="1" applyAlignment="1">
      <alignment/>
    </xf>
    <xf numFmtId="202" fontId="71" fillId="25" borderId="40" xfId="0" applyNumberFormat="1" applyFont="1" applyFill="1" applyBorder="1" applyAlignment="1">
      <alignment horizontal="right"/>
    </xf>
    <xf numFmtId="202" fontId="71" fillId="25" borderId="32" xfId="0" applyNumberFormat="1" applyFont="1" applyFill="1" applyBorder="1" applyAlignment="1">
      <alignment horizontal="right"/>
    </xf>
    <xf numFmtId="202" fontId="11" fillId="25" borderId="58" xfId="0" applyNumberFormat="1" applyFont="1" applyFill="1" applyBorder="1" applyAlignment="1">
      <alignment horizontal="right"/>
    </xf>
    <xf numFmtId="186" fontId="11" fillId="25" borderId="58" xfId="0" applyNumberFormat="1" applyFont="1" applyFill="1" applyBorder="1" applyAlignment="1">
      <alignment horizontal="right"/>
    </xf>
    <xf numFmtId="202" fontId="11" fillId="0" borderId="59" xfId="0" applyNumberFormat="1" applyFont="1" applyFill="1" applyBorder="1" applyAlignment="1">
      <alignment horizontal="right"/>
    </xf>
    <xf numFmtId="186" fontId="11" fillId="0" borderId="59" xfId="0" applyNumberFormat="1" applyFont="1" applyFill="1" applyBorder="1" applyAlignment="1">
      <alignment horizontal="right"/>
    </xf>
    <xf numFmtId="202" fontId="11" fillId="0" borderId="23" xfId="0" applyNumberFormat="1" applyFont="1" applyFill="1" applyBorder="1" applyAlignment="1">
      <alignment horizontal="right"/>
    </xf>
    <xf numFmtId="186" fontId="11" fillId="0" borderId="23" xfId="0" applyNumberFormat="1" applyFont="1" applyFill="1" applyBorder="1" applyAlignment="1">
      <alignment horizontal="right"/>
    </xf>
    <xf numFmtId="202" fontId="11" fillId="0" borderId="30" xfId="0" applyNumberFormat="1" applyFont="1" applyFill="1" applyBorder="1" applyAlignment="1">
      <alignment horizontal="right"/>
    </xf>
    <xf numFmtId="186" fontId="11" fillId="0" borderId="30" xfId="0" applyNumberFormat="1" applyFont="1" applyFill="1" applyBorder="1" applyAlignment="1">
      <alignment horizontal="right"/>
    </xf>
    <xf numFmtId="0" fontId="3" fillId="25" borderId="12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202" fontId="11" fillId="0" borderId="84" xfId="57" applyNumberFormat="1" applyFont="1" applyFill="1" applyBorder="1" applyAlignment="1">
      <alignment horizontal="right"/>
      <protection/>
    </xf>
    <xf numFmtId="202" fontId="11" fillId="0" borderId="59" xfId="57" applyNumberFormat="1" applyFont="1" applyFill="1" applyBorder="1" applyAlignment="1">
      <alignment horizontal="right"/>
      <protection/>
    </xf>
    <xf numFmtId="202" fontId="11" fillId="0" borderId="23" xfId="57" applyNumberFormat="1" applyFont="1" applyFill="1" applyBorder="1" applyAlignment="1">
      <alignment horizontal="right"/>
      <protection/>
    </xf>
    <xf numFmtId="202" fontId="11" fillId="0" borderId="61" xfId="57" applyNumberFormat="1" applyFont="1" applyFill="1" applyBorder="1" applyAlignment="1">
      <alignment horizontal="right"/>
      <protection/>
    </xf>
    <xf numFmtId="202" fontId="11" fillId="0" borderId="30" xfId="57" applyNumberFormat="1" applyFont="1" applyFill="1" applyBorder="1" applyAlignment="1">
      <alignment horizontal="right"/>
      <protection/>
    </xf>
    <xf numFmtId="202" fontId="11" fillId="0" borderId="33" xfId="57" applyNumberFormat="1" applyFont="1" applyFill="1" applyBorder="1" applyAlignment="1">
      <alignment horizontal="right"/>
      <protection/>
    </xf>
    <xf numFmtId="202" fontId="11" fillId="0" borderId="18" xfId="57" applyNumberFormat="1" applyFont="1" applyFill="1" applyBorder="1" applyAlignment="1">
      <alignment horizontal="right"/>
      <protection/>
    </xf>
    <xf numFmtId="202" fontId="11" fillId="0" borderId="60" xfId="57" applyNumberFormat="1" applyFont="1" applyFill="1" applyBorder="1" applyAlignment="1">
      <alignment horizontal="right"/>
      <protection/>
    </xf>
    <xf numFmtId="202" fontId="11" fillId="0" borderId="14" xfId="57" applyNumberFormat="1" applyFont="1" applyFill="1" applyBorder="1" applyAlignment="1">
      <alignment horizontal="right"/>
      <protection/>
    </xf>
    <xf numFmtId="202" fontId="71" fillId="25" borderId="58" xfId="0" applyNumberFormat="1" applyFont="1" applyFill="1" applyBorder="1" applyAlignment="1">
      <alignment/>
    </xf>
    <xf numFmtId="202" fontId="71" fillId="25" borderId="40" xfId="0" applyNumberFormat="1" applyFont="1" applyFill="1" applyBorder="1" applyAlignment="1">
      <alignment/>
    </xf>
    <xf numFmtId="202" fontId="70" fillId="0" borderId="100" xfId="0" applyNumberFormat="1" applyFont="1" applyFill="1" applyBorder="1" applyAlignment="1">
      <alignment/>
    </xf>
    <xf numFmtId="202" fontId="70" fillId="0" borderId="101" xfId="0" applyNumberFormat="1" applyFont="1" applyFill="1" applyBorder="1" applyAlignment="1">
      <alignment/>
    </xf>
    <xf numFmtId="202" fontId="70" fillId="0" borderId="84" xfId="0" applyNumberFormat="1" applyFont="1" applyFill="1" applyBorder="1" applyAlignment="1">
      <alignment/>
    </xf>
    <xf numFmtId="202" fontId="70" fillId="0" borderId="102" xfId="0" applyNumberFormat="1" applyFont="1" applyFill="1" applyBorder="1" applyAlignment="1">
      <alignment/>
    </xf>
    <xf numFmtId="202" fontId="70" fillId="0" borderId="103" xfId="0" applyNumberFormat="1" applyFont="1" applyFill="1" applyBorder="1" applyAlignment="1">
      <alignment/>
    </xf>
    <xf numFmtId="202" fontId="70" fillId="0" borderId="104" xfId="0" applyNumberFormat="1" applyFont="1" applyFill="1" applyBorder="1" applyAlignment="1">
      <alignment/>
    </xf>
    <xf numFmtId="202" fontId="70" fillId="0" borderId="105" xfId="0" applyNumberFormat="1" applyFont="1" applyFill="1" applyBorder="1" applyAlignment="1">
      <alignment/>
    </xf>
    <xf numFmtId="202" fontId="70" fillId="0" borderId="42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825"/>
          <c:w val="0.9627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1 - holdings'!$C$36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1 - holdings'!$A$37:$A$45</c:f>
              <c:strCache/>
            </c:strRef>
          </c:cat>
          <c:val>
            <c:numRef>
              <c:f>'Fig 1 - holdings'!$C$37:$C$45</c:f>
              <c:numCache/>
            </c:numRef>
          </c:val>
        </c:ser>
        <c:ser>
          <c:idx val="1"/>
          <c:order val="1"/>
          <c:tx>
            <c:strRef>
              <c:f>'Fig 1 - holdings'!$E$36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1 - holdings'!$A$37:$A$45</c:f>
              <c:strCache/>
            </c:strRef>
          </c:cat>
          <c:val>
            <c:numRef>
              <c:f>'Fig 1 - holdings'!$E$37:$E$45</c:f>
              <c:numCache/>
            </c:numRef>
          </c:val>
        </c:ser>
        <c:axId val="15744938"/>
        <c:axId val="7486715"/>
      </c:barChart>
      <c:catAx>
        <c:axId val="1574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486715"/>
        <c:crosses val="autoZero"/>
        <c:auto val="1"/>
        <c:lblOffset val="100"/>
        <c:tickLblSkip val="1"/>
        <c:noMultiLvlLbl val="0"/>
      </c:catAx>
      <c:valAx>
        <c:axId val="7486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744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575"/>
          <c:y val="0.929"/>
          <c:w val="0.147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75"/>
          <c:y val="0.1405"/>
          <c:w val="0.5"/>
          <c:h val="0.68675"/>
        </c:manualLayout>
      </c:layout>
      <c:pieChart>
        <c:varyColors val="1"/>
        <c:ser>
          <c:idx val="0"/>
          <c:order val="0"/>
          <c:tx>
            <c:strRef>
              <c:f>'Fig 2-3 - farm type'!$C$34</c:f>
              <c:strCache>
                <c:ptCount val="1"/>
                <c:pt idx="0">
                  <c:v>Standard output (EUR)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4321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E8CB35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974B1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2-3 - farm type'!$A$35:$A$46</c:f>
              <c:strCache/>
            </c:strRef>
          </c:cat>
          <c:val>
            <c:numRef>
              <c:f>'Fig 2-3 - farm type'!$C$35:$C$46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75"/>
          <c:y val="0.21075"/>
          <c:w val="0.44275"/>
          <c:h val="0.642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5C8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79B8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4321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E8CB35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974B1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2-3 - farm type'!$A$35:$A$46</c:f>
              <c:strCache/>
            </c:strRef>
          </c:cat>
          <c:val>
            <c:numRef>
              <c:f>'Fig 2-3 - farm type'!$B$35:$B$46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51"/>
          <c:w val="0.89275"/>
          <c:h val="0.89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4 - Tab 4 - land use'!$K$13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use'!$L$12:$M$12</c:f>
              <c:numCache/>
            </c:numRef>
          </c:cat>
          <c:val>
            <c:numRef>
              <c:f>'Fig 4 - Tab 4 - land use'!$L$13:$M$13</c:f>
              <c:numCache/>
            </c:numRef>
          </c:val>
        </c:ser>
        <c:ser>
          <c:idx val="1"/>
          <c:order val="1"/>
          <c:tx>
            <c:strRef>
              <c:f>'Fig 4 - Tab 4 - land use'!$K$14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use'!$L$12:$M$12</c:f>
              <c:numCache/>
            </c:numRef>
          </c:cat>
          <c:val>
            <c:numRef>
              <c:f>'Fig 4 - Tab 4 - land use'!$L$14:$M$14</c:f>
              <c:numCache/>
            </c:numRef>
          </c:val>
        </c:ser>
        <c:ser>
          <c:idx val="2"/>
          <c:order val="2"/>
          <c:tx>
            <c:strRef>
              <c:f>'Fig 4 - Tab 4 - land use'!$K$15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use'!$L$12:$M$12</c:f>
              <c:numCache/>
            </c:numRef>
          </c:cat>
          <c:val>
            <c:numRef>
              <c:f>'Fig 4 - Tab 4 - land use'!$L$15:$M$15</c:f>
              <c:numCache/>
            </c:numRef>
          </c:val>
        </c:ser>
        <c:ser>
          <c:idx val="3"/>
          <c:order val="3"/>
          <c:tx>
            <c:strRef>
              <c:f>'Fig 4 - Tab 4 - land use'!$K$16</c:f>
              <c:strCache>
                <c:ptCount val="1"/>
                <c:pt idx="0">
                  <c:v>Kitchen gardens</c:v>
                </c:pt>
              </c:strCache>
            </c:strRef>
          </c:tx>
          <c:spPr>
            <a:solidFill>
              <a:srgbClr val="0062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4 - land use'!$L$12:$M$12</c:f>
              <c:numCache/>
            </c:numRef>
          </c:cat>
          <c:val>
            <c:numRef>
              <c:f>'Fig 4 - Tab 4 - land use'!$L$16:$M$16</c:f>
              <c:numCache/>
            </c:numRef>
          </c:val>
        </c:ser>
        <c:overlap val="100"/>
        <c:axId val="271572"/>
        <c:axId val="2444149"/>
      </c:barChart>
      <c:catAx>
        <c:axId val="27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44149"/>
        <c:crosses val="autoZero"/>
        <c:auto val="1"/>
        <c:lblOffset val="100"/>
        <c:tickLblSkip val="1"/>
        <c:noMultiLvlLbl val="0"/>
      </c:catAx>
      <c:valAx>
        <c:axId val="244414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1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4"/>
          <c:y val="0.941"/>
          <c:w val="0.4892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75"/>
          <c:y val="0.00475"/>
          <c:w val="0.999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5 - Fig 5 - LSU'!$O$45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5 - LSU'!$N$46:$N$52</c:f>
              <c:strCache/>
            </c:strRef>
          </c:cat>
          <c:val>
            <c:numRef>
              <c:f>'Tab 5 - Fig 5 - LSU'!$O$46:$O$52</c:f>
              <c:numCache/>
            </c:numRef>
          </c:val>
        </c:ser>
        <c:ser>
          <c:idx val="1"/>
          <c:order val="1"/>
          <c:tx>
            <c:strRef>
              <c:f>'Tab 5 - Fig 5 - LSU'!$P$45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5 - LSU'!$N$46:$N$52</c:f>
              <c:strCache/>
            </c:strRef>
          </c:cat>
          <c:val>
            <c:numRef>
              <c:f>'Tab 5 - Fig 5 - LSU'!$P$46:$P$52</c:f>
              <c:numCache/>
            </c:numRef>
          </c:val>
        </c:ser>
        <c:axId val="21997342"/>
        <c:axId val="63758351"/>
      </c:barChart>
      <c:catAx>
        <c:axId val="2199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758351"/>
        <c:crosses val="autoZero"/>
        <c:auto val="1"/>
        <c:lblOffset val="100"/>
        <c:tickLblSkip val="1"/>
        <c:noMultiLvlLbl val="0"/>
      </c:catAx>
      <c:valAx>
        <c:axId val="637583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997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825"/>
          <c:y val="0.94725"/>
          <c:w val="0.1017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-0.00125"/>
          <c:w val="0.8692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 6 - Fig 6 - labour force'!$C$61:$D$61</c:f>
              <c:strCache>
                <c:ptCount val="1"/>
                <c:pt idx="0">
                  <c:v>Male holder</c:v>
                </c:pt>
              </c:strCache>
            </c:strRef>
          </c:tx>
          <c:spPr>
            <a:solidFill>
              <a:srgbClr val="97C3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6 - Fig 6 - labour force'!$E$60:$F$60</c:f>
              <c:numCache/>
            </c:numRef>
          </c:cat>
          <c:val>
            <c:numRef>
              <c:f>'Tab 6 - Fig 6 - labour force'!$E$61:$F$61</c:f>
              <c:numCache/>
            </c:numRef>
          </c:val>
        </c:ser>
        <c:ser>
          <c:idx val="1"/>
          <c:order val="1"/>
          <c:tx>
            <c:strRef>
              <c:f>'Tab 6 - Fig 6 - labour force'!$C$62:$D$62</c:f>
              <c:strCache>
                <c:ptCount val="1"/>
                <c:pt idx="0">
                  <c:v>Female holder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6 - Fig 6 - labour force'!$E$60:$F$60</c:f>
              <c:numCache/>
            </c:numRef>
          </c:cat>
          <c:val>
            <c:numRef>
              <c:f>'Tab 6 - Fig 6 - labour force'!$E$62:$F$62</c:f>
              <c:numCache/>
            </c:numRef>
          </c:val>
        </c:ser>
        <c:overlap val="100"/>
        <c:axId val="36954248"/>
        <c:axId val="64152777"/>
      </c:bar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52777"/>
        <c:crosses val="autoZero"/>
        <c:auto val="1"/>
        <c:lblOffset val="100"/>
        <c:tickLblSkip val="1"/>
        <c:noMultiLvlLbl val="0"/>
      </c:catAx>
      <c:valAx>
        <c:axId val="64152777"/>
        <c:scaling>
          <c:orientation val="minMax"/>
          <c:min val="0.1"/>
        </c:scaling>
        <c:axPos val="l"/>
        <c:majorGridlines>
          <c:spPr>
            <a:ln w="3175">
              <a:solidFill>
                <a:srgbClr val="CCCCFF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54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1"/>
          <c:y val="0.9125"/>
          <c:w val="0.191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76200</xdr:rowOff>
    </xdr:from>
    <xdr:to>
      <xdr:col>8</xdr:col>
      <xdr:colOff>171450</xdr:colOff>
      <xdr:row>28</xdr:row>
      <xdr:rowOff>0</xdr:rowOff>
    </xdr:to>
    <xdr:graphicFrame>
      <xdr:nvGraphicFramePr>
        <xdr:cNvPr id="1" name="Chart 5"/>
        <xdr:cNvGraphicFramePr/>
      </xdr:nvGraphicFramePr>
      <xdr:xfrm>
        <a:off x="142875" y="962025"/>
        <a:ext cx="67532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1543050</xdr:colOff>
      <xdr:row>5</xdr:row>
      <xdr:rowOff>38100</xdr:rowOff>
    </xdr:from>
    <xdr:to>
      <xdr:col>10</xdr:col>
      <xdr:colOff>409575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8134350" y="904875"/>
        <a:ext cx="51339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</xdr:row>
      <xdr:rowOff>47625</xdr:rowOff>
    </xdr:from>
    <xdr:to>
      <xdr:col>3</xdr:col>
      <xdr:colOff>476250</xdr:colOff>
      <xdr:row>26</xdr:row>
      <xdr:rowOff>114300</xdr:rowOff>
    </xdr:to>
    <xdr:graphicFrame>
      <xdr:nvGraphicFramePr>
        <xdr:cNvPr id="2" name="Chart 3"/>
        <xdr:cNvGraphicFramePr/>
      </xdr:nvGraphicFramePr>
      <xdr:xfrm>
        <a:off x="19050" y="762000"/>
        <a:ext cx="58197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38100</xdr:rowOff>
    </xdr:from>
    <xdr:to>
      <xdr:col>7</xdr:col>
      <xdr:colOff>28575</xdr:colOff>
      <xdr:row>29</xdr:row>
      <xdr:rowOff>142875</xdr:rowOff>
    </xdr:to>
    <xdr:graphicFrame>
      <xdr:nvGraphicFramePr>
        <xdr:cNvPr id="1" name="Chart 4"/>
        <xdr:cNvGraphicFramePr/>
      </xdr:nvGraphicFramePr>
      <xdr:xfrm>
        <a:off x="590550" y="495300"/>
        <a:ext cx="76581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40</xdr:row>
      <xdr:rowOff>95250</xdr:rowOff>
    </xdr:from>
    <xdr:to>
      <xdr:col>9</xdr:col>
      <xdr:colOff>285750</xdr:colOff>
      <xdr:row>66</xdr:row>
      <xdr:rowOff>123825</xdr:rowOff>
    </xdr:to>
    <xdr:graphicFrame>
      <xdr:nvGraphicFramePr>
        <xdr:cNvPr id="1" name="Chart 5"/>
        <xdr:cNvGraphicFramePr/>
      </xdr:nvGraphicFramePr>
      <xdr:xfrm>
        <a:off x="447675" y="6886575"/>
        <a:ext cx="63531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28575</xdr:rowOff>
    </xdr:from>
    <xdr:to>
      <xdr:col>6</xdr:col>
      <xdr:colOff>561975</xdr:colOff>
      <xdr:row>50</xdr:row>
      <xdr:rowOff>142875</xdr:rowOff>
    </xdr:to>
    <xdr:graphicFrame>
      <xdr:nvGraphicFramePr>
        <xdr:cNvPr id="1" name="Chart 2"/>
        <xdr:cNvGraphicFramePr/>
      </xdr:nvGraphicFramePr>
      <xdr:xfrm>
        <a:off x="619125" y="3829050"/>
        <a:ext cx="73152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5:E11" comment="" totalsRowShown="0">
  <tableColumns count="4">
    <tableColumn id="1" name="Bulgaria"/>
    <tableColumn id="4" name="2003"/>
    <tableColumn id="2" name="2010*"/>
    <tableColumn id="3" name="Change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5">
      <a:dk1>
        <a:srgbClr val="000000"/>
      </a:dk1>
      <a:lt1>
        <a:sysClr val="window" lastClr="FFFFFF"/>
      </a:lt1>
      <a:dk2>
        <a:srgbClr val="F2E18B"/>
      </a:dk2>
      <a:lt2>
        <a:srgbClr val="6AB33F"/>
      </a:lt2>
      <a:accent1>
        <a:srgbClr val="C96420"/>
      </a:accent1>
      <a:accent2>
        <a:srgbClr val="00625A"/>
      </a:accent2>
      <a:accent3>
        <a:srgbClr val="C69B58"/>
      </a:accent3>
      <a:accent4>
        <a:srgbClr val="DDEBD1"/>
      </a:accent4>
      <a:accent5>
        <a:srgbClr val="BCBEC0"/>
      </a:accent5>
      <a:accent6>
        <a:srgbClr val="CDE2B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8.7109375" style="1" customWidth="1"/>
    <col min="2" max="2" width="43.421875" style="1" customWidth="1"/>
    <col min="3" max="3" width="11.140625" style="1" customWidth="1"/>
    <col min="4" max="4" width="10.8515625" style="1" customWidth="1"/>
    <col min="5" max="5" width="8.57421875" style="1" customWidth="1"/>
    <col min="6" max="16384" width="9.140625" style="1" customWidth="1"/>
  </cols>
  <sheetData>
    <row r="2" ht="23.25" customHeight="1">
      <c r="B2" s="29" t="s">
        <v>185</v>
      </c>
    </row>
    <row r="3" spans="1:2" ht="13.5" customHeight="1">
      <c r="A3" s="30"/>
      <c r="B3" s="30"/>
    </row>
    <row r="5" spans="2:5" s="31" customFormat="1" ht="23.25" customHeight="1">
      <c r="B5" s="99" t="s">
        <v>167</v>
      </c>
      <c r="C5" s="98" t="s">
        <v>166</v>
      </c>
      <c r="D5" s="98" t="s">
        <v>181</v>
      </c>
      <c r="E5" s="97" t="s">
        <v>46</v>
      </c>
    </row>
    <row r="6" spans="2:5" ht="12" customHeight="1">
      <c r="B6" s="35" t="s">
        <v>15</v>
      </c>
      <c r="C6" s="174">
        <v>665550</v>
      </c>
      <c r="D6" s="174">
        <v>370220</v>
      </c>
      <c r="E6" s="175">
        <v>-44.37382615881602</v>
      </c>
    </row>
    <row r="7" spans="2:5" ht="12" customHeight="1">
      <c r="B7" s="36" t="s">
        <v>16</v>
      </c>
      <c r="C7" s="176">
        <v>2904480</v>
      </c>
      <c r="D7" s="174">
        <v>3616960</v>
      </c>
      <c r="E7" s="175">
        <v>24.530380653335527</v>
      </c>
    </row>
    <row r="8" spans="2:5" ht="12" customHeight="1">
      <c r="B8" s="36" t="s">
        <v>17</v>
      </c>
      <c r="C8" s="176">
        <v>1628140</v>
      </c>
      <c r="D8" s="176">
        <v>1149470</v>
      </c>
      <c r="E8" s="175">
        <v>-29.39980591349638</v>
      </c>
    </row>
    <row r="9" spans="2:5" ht="12" customHeight="1">
      <c r="B9" s="36" t="s">
        <v>18</v>
      </c>
      <c r="C9" s="177">
        <v>1348110</v>
      </c>
      <c r="D9" s="177">
        <v>738630</v>
      </c>
      <c r="E9" s="175">
        <v>-45.2099606115228</v>
      </c>
    </row>
    <row r="10" spans="2:5" ht="12" customHeight="1">
      <c r="B10" s="36" t="s">
        <v>19</v>
      </c>
      <c r="C10" s="178">
        <v>4.364029749830967</v>
      </c>
      <c r="D10" s="178">
        <v>9.769758521959917</v>
      </c>
      <c r="E10" s="175">
        <v>123.87011734597664</v>
      </c>
    </row>
    <row r="11" spans="2:5" ht="12" customHeight="1">
      <c r="B11" s="37" t="s">
        <v>20</v>
      </c>
      <c r="C11" s="179">
        <v>0.3701935840912402</v>
      </c>
      <c r="D11" s="179">
        <v>0.4781991906088414</v>
      </c>
      <c r="E11" s="175">
        <v>29.175439866883664</v>
      </c>
    </row>
    <row r="12" spans="2:5" ht="12" customHeight="1" hidden="1">
      <c r="B12" s="155"/>
      <c r="C12" s="156"/>
      <c r="D12" s="156"/>
      <c r="E12" s="157"/>
    </row>
    <row r="13" spans="2:5" ht="11.25">
      <c r="B13" s="52"/>
      <c r="C13" s="32"/>
      <c r="D13" s="32"/>
      <c r="E13" s="32"/>
    </row>
    <row r="14" spans="2:5" ht="11.25">
      <c r="B14" s="52" t="s">
        <v>168</v>
      </c>
      <c r="C14" s="32"/>
      <c r="D14" s="32"/>
      <c r="E14" s="32"/>
    </row>
    <row r="15" spans="2:5" ht="11.25">
      <c r="B15" s="34" t="s">
        <v>147</v>
      </c>
      <c r="C15" s="33"/>
      <c r="D15" s="33"/>
      <c r="E15" s="33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2:F1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140625" style="11" customWidth="1"/>
    <col min="2" max="2" width="54.140625" style="11" customWidth="1"/>
    <col min="3" max="5" width="13.140625" style="11" customWidth="1"/>
    <col min="6" max="6" width="19.57421875" style="11" customWidth="1"/>
    <col min="7" max="16384" width="9.140625" style="11" customWidth="1"/>
  </cols>
  <sheetData>
    <row r="2" ht="14.25">
      <c r="B2" s="96" t="s">
        <v>190</v>
      </c>
    </row>
    <row r="4" spans="2:6" ht="14.25">
      <c r="B4" s="111"/>
      <c r="C4" s="326" t="s">
        <v>108</v>
      </c>
      <c r="D4" s="327"/>
      <c r="E4" s="328" t="s">
        <v>57</v>
      </c>
      <c r="F4" s="329"/>
    </row>
    <row r="5" spans="2:6" ht="22.5">
      <c r="B5" s="86"/>
      <c r="C5" s="87" t="s">
        <v>110</v>
      </c>
      <c r="D5" s="88" t="s">
        <v>109</v>
      </c>
      <c r="E5" s="89" t="s">
        <v>110</v>
      </c>
      <c r="F5" s="123" t="s">
        <v>111</v>
      </c>
    </row>
    <row r="6" spans="2:6" ht="15">
      <c r="B6" s="85" t="s">
        <v>199</v>
      </c>
      <c r="C6" s="381">
        <v>95870</v>
      </c>
      <c r="D6" s="263">
        <v>100</v>
      </c>
      <c r="E6" s="386">
        <v>828100</v>
      </c>
      <c r="F6" s="264">
        <v>141.22241549848223</v>
      </c>
    </row>
    <row r="7" spans="2:6" ht="15">
      <c r="B7" s="74" t="s">
        <v>112</v>
      </c>
      <c r="C7" s="382">
        <v>57460</v>
      </c>
      <c r="D7" s="265">
        <v>59.93532909147804</v>
      </c>
      <c r="E7" s="387">
        <v>425130</v>
      </c>
      <c r="F7" s="264">
        <v>72.50076742044408</v>
      </c>
    </row>
    <row r="8" spans="2:6" ht="15">
      <c r="B8" s="53" t="s">
        <v>114</v>
      </c>
      <c r="C8" s="383">
        <v>1540</v>
      </c>
      <c r="D8" s="266">
        <v>1.6063419213518306</v>
      </c>
      <c r="E8" s="349">
        <v>15940</v>
      </c>
      <c r="F8" s="267">
        <v>2.718373750810055</v>
      </c>
    </row>
    <row r="9" spans="2:6" ht="15">
      <c r="B9" s="53" t="s">
        <v>115</v>
      </c>
      <c r="C9" s="383">
        <v>7570</v>
      </c>
      <c r="D9" s="266">
        <v>7.896109314696985</v>
      </c>
      <c r="E9" s="349">
        <v>112360</v>
      </c>
      <c r="F9" s="267">
        <v>19.16163579931103</v>
      </c>
    </row>
    <row r="10" spans="2:6" ht="15">
      <c r="B10" s="153" t="s">
        <v>113</v>
      </c>
      <c r="C10" s="384">
        <v>1850</v>
      </c>
      <c r="D10" s="268">
        <v>1.9296964639616148</v>
      </c>
      <c r="E10" s="388">
        <v>32910</v>
      </c>
      <c r="F10" s="269">
        <v>5.6124015143763435</v>
      </c>
    </row>
    <row r="11" spans="2:6" ht="15">
      <c r="B11" s="55" t="s">
        <v>58</v>
      </c>
      <c r="C11" s="385">
        <v>29500</v>
      </c>
      <c r="D11" s="270">
        <v>30.770835506414933</v>
      </c>
      <c r="E11" s="389">
        <v>241760</v>
      </c>
      <c r="F11" s="271">
        <v>41.22923701354071</v>
      </c>
    </row>
    <row r="12" spans="2:4" ht="14.25">
      <c r="B12" s="42"/>
      <c r="C12" s="42"/>
      <c r="D12" s="42"/>
    </row>
    <row r="13" spans="2:5" ht="14.25">
      <c r="B13" s="42" t="s">
        <v>60</v>
      </c>
      <c r="D13" s="12"/>
      <c r="E13" s="12"/>
    </row>
  </sheetData>
  <sheetProtection/>
  <mergeCells count="2">
    <mergeCell ref="C4:D4"/>
    <mergeCell ref="E4:F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O22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9.140625" style="24" customWidth="1"/>
    <col min="2" max="2" width="34.421875" style="24" customWidth="1"/>
    <col min="3" max="11" width="13.140625" style="24" customWidth="1"/>
    <col min="12" max="12" width="13.140625" style="17" customWidth="1"/>
    <col min="13" max="15" width="13.140625" style="24" customWidth="1"/>
    <col min="16" max="16384" width="9.140625" style="24" customWidth="1"/>
  </cols>
  <sheetData>
    <row r="4" ht="12.75">
      <c r="B4" s="40" t="s">
        <v>191</v>
      </c>
    </row>
    <row r="5" spans="3:8" ht="11.25" hidden="1">
      <c r="C5" s="24" t="s">
        <v>63</v>
      </c>
      <c r="D5" s="24" t="s">
        <v>64</v>
      </c>
      <c r="E5" s="24" t="s">
        <v>65</v>
      </c>
      <c r="F5" s="24" t="s">
        <v>66</v>
      </c>
      <c r="G5" s="24" t="s">
        <v>67</v>
      </c>
      <c r="H5" s="24" t="s">
        <v>68</v>
      </c>
    </row>
    <row r="7" spans="2:15" ht="11.25" customHeight="1">
      <c r="B7" s="81"/>
      <c r="C7" s="330" t="s">
        <v>0</v>
      </c>
      <c r="D7" s="330" t="s">
        <v>69</v>
      </c>
      <c r="E7" s="332" t="s">
        <v>116</v>
      </c>
      <c r="F7" s="333"/>
      <c r="G7" s="333"/>
      <c r="H7" s="333"/>
      <c r="I7" s="333"/>
      <c r="J7" s="333"/>
      <c r="K7" s="333"/>
      <c r="L7" s="333"/>
      <c r="M7" s="333"/>
      <c r="N7" s="333"/>
      <c r="O7" s="333"/>
    </row>
    <row r="8" spans="2:15" ht="45">
      <c r="B8" s="133"/>
      <c r="C8" s="331"/>
      <c r="D8" s="331"/>
      <c r="E8" s="80" t="s">
        <v>117</v>
      </c>
      <c r="F8" s="80" t="s">
        <v>118</v>
      </c>
      <c r="G8" s="80" t="s">
        <v>119</v>
      </c>
      <c r="H8" s="80" t="s">
        <v>120</v>
      </c>
      <c r="I8" s="80" t="s">
        <v>121</v>
      </c>
      <c r="J8" s="80" t="s">
        <v>122</v>
      </c>
      <c r="K8" s="80" t="s">
        <v>123</v>
      </c>
      <c r="L8" s="80" t="s">
        <v>124</v>
      </c>
      <c r="M8" s="80" t="s">
        <v>125</v>
      </c>
      <c r="N8" s="80" t="s">
        <v>126</v>
      </c>
      <c r="O8" s="132" t="s">
        <v>127</v>
      </c>
    </row>
    <row r="9" spans="2:15" ht="12.75">
      <c r="B9" s="112" t="s">
        <v>167</v>
      </c>
      <c r="C9" s="390">
        <v>370220</v>
      </c>
      <c r="D9" s="390">
        <v>4180</v>
      </c>
      <c r="E9" s="390">
        <v>150</v>
      </c>
      <c r="F9" s="390">
        <v>50</v>
      </c>
      <c r="G9" s="390">
        <v>310</v>
      </c>
      <c r="H9" s="390">
        <v>10</v>
      </c>
      <c r="I9" s="390">
        <v>10</v>
      </c>
      <c r="J9" s="390">
        <v>110</v>
      </c>
      <c r="K9" s="390">
        <v>2740</v>
      </c>
      <c r="L9" s="390">
        <v>2650</v>
      </c>
      <c r="M9" s="390">
        <v>260</v>
      </c>
      <c r="N9" s="390">
        <v>90</v>
      </c>
      <c r="O9" s="391">
        <v>880</v>
      </c>
    </row>
    <row r="10" spans="2:15" ht="12.75">
      <c r="B10" s="137" t="s">
        <v>169</v>
      </c>
      <c r="C10" s="392">
        <v>51290</v>
      </c>
      <c r="D10" s="392">
        <v>560</v>
      </c>
      <c r="E10" s="392">
        <v>30</v>
      </c>
      <c r="F10" s="392">
        <v>20</v>
      </c>
      <c r="G10" s="392">
        <v>40</v>
      </c>
      <c r="H10" s="392">
        <v>0</v>
      </c>
      <c r="I10" s="392">
        <v>0</v>
      </c>
      <c r="J10" s="392">
        <v>10</v>
      </c>
      <c r="K10" s="392">
        <v>270</v>
      </c>
      <c r="L10" s="392">
        <v>250</v>
      </c>
      <c r="M10" s="392">
        <v>40</v>
      </c>
      <c r="N10" s="392">
        <v>20</v>
      </c>
      <c r="O10" s="393">
        <v>200</v>
      </c>
    </row>
    <row r="11" spans="2:15" ht="12.75">
      <c r="B11" s="138" t="s">
        <v>170</v>
      </c>
      <c r="C11" s="394">
        <v>43280</v>
      </c>
      <c r="D11" s="394">
        <v>500</v>
      </c>
      <c r="E11" s="394">
        <v>20</v>
      </c>
      <c r="F11" s="394">
        <v>10</v>
      </c>
      <c r="G11" s="394">
        <v>30</v>
      </c>
      <c r="H11" s="394">
        <v>0</v>
      </c>
      <c r="I11" s="394">
        <v>0</v>
      </c>
      <c r="J11" s="394">
        <v>10</v>
      </c>
      <c r="K11" s="394">
        <v>400</v>
      </c>
      <c r="L11" s="394">
        <v>370</v>
      </c>
      <c r="M11" s="394">
        <v>80</v>
      </c>
      <c r="N11" s="394">
        <v>10</v>
      </c>
      <c r="O11" s="395">
        <v>50</v>
      </c>
    </row>
    <row r="12" spans="2:15" ht="12.75">
      <c r="B12" s="139" t="s">
        <v>171</v>
      </c>
      <c r="C12" s="396">
        <v>43750</v>
      </c>
      <c r="D12" s="396">
        <v>570</v>
      </c>
      <c r="E12" s="396">
        <v>20</v>
      </c>
      <c r="F12" s="396">
        <v>0</v>
      </c>
      <c r="G12" s="396">
        <v>20</v>
      </c>
      <c r="H12" s="396">
        <v>0</v>
      </c>
      <c r="I12" s="396">
        <v>0</v>
      </c>
      <c r="J12" s="396">
        <v>10</v>
      </c>
      <c r="K12" s="396">
        <v>460</v>
      </c>
      <c r="L12" s="396">
        <v>440</v>
      </c>
      <c r="M12" s="396">
        <v>30</v>
      </c>
      <c r="N12" s="396">
        <v>10</v>
      </c>
      <c r="O12" s="397">
        <v>70</v>
      </c>
    </row>
    <row r="13" spans="2:15" ht="12.75">
      <c r="B13" s="139" t="s">
        <v>172</v>
      </c>
      <c r="C13" s="396">
        <v>56950</v>
      </c>
      <c r="D13" s="396">
        <v>560</v>
      </c>
      <c r="E13" s="396">
        <v>20</v>
      </c>
      <c r="F13" s="396">
        <v>10</v>
      </c>
      <c r="G13" s="396">
        <v>80</v>
      </c>
      <c r="H13" s="396">
        <v>0</v>
      </c>
      <c r="I13" s="396">
        <v>0</v>
      </c>
      <c r="J13" s="396">
        <v>30</v>
      </c>
      <c r="K13" s="396">
        <v>290</v>
      </c>
      <c r="L13" s="396">
        <v>290</v>
      </c>
      <c r="M13" s="396">
        <v>20</v>
      </c>
      <c r="N13" s="396">
        <v>10</v>
      </c>
      <c r="O13" s="397">
        <v>150</v>
      </c>
    </row>
    <row r="14" spans="2:15" ht="12.75">
      <c r="B14" s="139" t="s">
        <v>173</v>
      </c>
      <c r="C14" s="396">
        <v>65510</v>
      </c>
      <c r="D14" s="396">
        <v>640</v>
      </c>
      <c r="E14" s="396">
        <v>0</v>
      </c>
      <c r="F14" s="396">
        <v>0</v>
      </c>
      <c r="G14" s="396">
        <v>60</v>
      </c>
      <c r="H14" s="396">
        <v>0</v>
      </c>
      <c r="I14" s="396">
        <v>0</v>
      </c>
      <c r="J14" s="396">
        <v>20</v>
      </c>
      <c r="K14" s="396">
        <v>260</v>
      </c>
      <c r="L14" s="396">
        <v>250</v>
      </c>
      <c r="M14" s="396">
        <v>30</v>
      </c>
      <c r="N14" s="396">
        <v>20</v>
      </c>
      <c r="O14" s="397">
        <v>300</v>
      </c>
    </row>
    <row r="15" spans="2:15" ht="12.75">
      <c r="B15" s="140" t="s">
        <v>174</v>
      </c>
      <c r="C15" s="398">
        <v>109450</v>
      </c>
      <c r="D15" s="398">
        <v>1340</v>
      </c>
      <c r="E15" s="398">
        <v>60</v>
      </c>
      <c r="F15" s="398">
        <v>10</v>
      </c>
      <c r="G15" s="398">
        <v>70</v>
      </c>
      <c r="H15" s="398">
        <v>0</v>
      </c>
      <c r="I15" s="398">
        <v>10</v>
      </c>
      <c r="J15" s="398">
        <v>30</v>
      </c>
      <c r="K15" s="398">
        <v>1070</v>
      </c>
      <c r="L15" s="398">
        <v>1050</v>
      </c>
      <c r="M15" s="398">
        <v>60</v>
      </c>
      <c r="N15" s="398">
        <v>20</v>
      </c>
      <c r="O15" s="399">
        <v>110</v>
      </c>
    </row>
    <row r="17" spans="2:5" ht="11.25">
      <c r="B17" s="47" t="s">
        <v>70</v>
      </c>
      <c r="E17" s="169"/>
    </row>
    <row r="20" ht="11.25">
      <c r="D20" s="173"/>
    </row>
    <row r="22" ht="11.25">
      <c r="D22" s="169"/>
    </row>
  </sheetData>
  <sheetProtection/>
  <mergeCells count="3">
    <mergeCell ref="C7:C8"/>
    <mergeCell ref="D7:D8"/>
    <mergeCell ref="E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1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9.140625" style="124" customWidth="1"/>
    <col min="2" max="2" width="14.00390625" style="124" customWidth="1"/>
    <col min="3" max="3" width="58.7109375" style="124" customWidth="1"/>
    <col min="4" max="5" width="12.7109375" style="124" customWidth="1"/>
    <col min="6" max="6" width="10.421875" style="124" customWidth="1"/>
    <col min="7" max="16384" width="9.140625" style="124" customWidth="1"/>
  </cols>
  <sheetData>
    <row r="1" ht="31.5" customHeight="1">
      <c r="B1" s="15" t="s">
        <v>184</v>
      </c>
    </row>
    <row r="2" spans="2:6" ht="37.5" customHeight="1">
      <c r="B2" s="278"/>
      <c r="C2" s="279"/>
      <c r="D2" s="154">
        <v>2003</v>
      </c>
      <c r="E2" s="125" t="s">
        <v>181</v>
      </c>
      <c r="F2" s="126" t="s">
        <v>188</v>
      </c>
    </row>
    <row r="3" spans="2:6" ht="12.75" customHeight="1">
      <c r="B3" s="275" t="s">
        <v>15</v>
      </c>
      <c r="C3" s="127" t="s">
        <v>167</v>
      </c>
      <c r="D3" s="180">
        <v>665550</v>
      </c>
      <c r="E3" s="181">
        <v>370220</v>
      </c>
      <c r="F3" s="182">
        <v>-44.37382615881602</v>
      </c>
    </row>
    <row r="4" spans="2:6" ht="12.75">
      <c r="B4" s="276"/>
      <c r="C4" s="128" t="s">
        <v>169</v>
      </c>
      <c r="D4" s="183">
        <v>119650</v>
      </c>
      <c r="E4" s="184">
        <v>51290</v>
      </c>
      <c r="F4" s="185">
        <v>-57.13330547430004</v>
      </c>
    </row>
    <row r="5" spans="2:6" ht="12.75">
      <c r="B5" s="276"/>
      <c r="C5" s="129" t="s">
        <v>170</v>
      </c>
      <c r="D5" s="186">
        <v>88310</v>
      </c>
      <c r="E5" s="187">
        <v>43280</v>
      </c>
      <c r="F5" s="188">
        <v>-50.99082776582494</v>
      </c>
    </row>
    <row r="6" spans="2:6" ht="12.75">
      <c r="B6" s="276"/>
      <c r="C6" s="129" t="s">
        <v>171</v>
      </c>
      <c r="D6" s="186">
        <v>79130</v>
      </c>
      <c r="E6" s="187">
        <v>43750</v>
      </c>
      <c r="F6" s="188">
        <v>-44.71123467711361</v>
      </c>
    </row>
    <row r="7" spans="2:6" ht="12.75">
      <c r="B7" s="276"/>
      <c r="C7" s="129" t="s">
        <v>172</v>
      </c>
      <c r="D7" s="186">
        <v>100450</v>
      </c>
      <c r="E7" s="187">
        <v>56950</v>
      </c>
      <c r="F7" s="188">
        <v>-43.3051269288203</v>
      </c>
    </row>
    <row r="8" spans="2:6" ht="12.75">
      <c r="B8" s="276"/>
      <c r="C8" s="129" t="s">
        <v>173</v>
      </c>
      <c r="D8" s="186">
        <v>112880</v>
      </c>
      <c r="E8" s="187">
        <v>65510</v>
      </c>
      <c r="F8" s="188">
        <v>-41.96491849751949</v>
      </c>
    </row>
    <row r="9" spans="2:6" ht="12.75">
      <c r="B9" s="277"/>
      <c r="C9" s="129" t="s">
        <v>174</v>
      </c>
      <c r="D9" s="186">
        <v>165130</v>
      </c>
      <c r="E9" s="187">
        <v>109450</v>
      </c>
      <c r="F9" s="188">
        <v>-33.71888814873131</v>
      </c>
    </row>
    <row r="10" spans="2:6" ht="12.75">
      <c r="B10" s="275" t="s">
        <v>16</v>
      </c>
      <c r="C10" s="127" t="s">
        <v>167</v>
      </c>
      <c r="D10" s="180">
        <v>2904480</v>
      </c>
      <c r="E10" s="181">
        <v>3616960</v>
      </c>
      <c r="F10" s="182">
        <v>24.530380653335527</v>
      </c>
    </row>
    <row r="11" spans="2:6" ht="12.75">
      <c r="B11" s="276"/>
      <c r="C11" s="128" t="s">
        <v>169</v>
      </c>
      <c r="D11" s="183">
        <v>560030</v>
      </c>
      <c r="E11" s="184">
        <v>749520</v>
      </c>
      <c r="F11" s="185">
        <v>33.83568737389069</v>
      </c>
    </row>
    <row r="12" spans="2:6" ht="12.75">
      <c r="B12" s="276"/>
      <c r="C12" s="129" t="s">
        <v>170</v>
      </c>
      <c r="D12" s="186">
        <v>600310</v>
      </c>
      <c r="E12" s="187">
        <v>718170</v>
      </c>
      <c r="F12" s="188">
        <v>19.633189518748637</v>
      </c>
    </row>
    <row r="13" spans="2:6" ht="12.75">
      <c r="B13" s="276"/>
      <c r="C13" s="129" t="s">
        <v>171</v>
      </c>
      <c r="D13" s="186">
        <v>702620</v>
      </c>
      <c r="E13" s="187">
        <v>738440</v>
      </c>
      <c r="F13" s="188">
        <v>5.098061541089066</v>
      </c>
    </row>
    <row r="14" spans="2:6" ht="12.75">
      <c r="B14" s="276"/>
      <c r="C14" s="129" t="s">
        <v>172</v>
      </c>
      <c r="D14" s="186">
        <v>581550</v>
      </c>
      <c r="E14" s="187">
        <v>731360</v>
      </c>
      <c r="F14" s="188">
        <v>25.760467715587637</v>
      </c>
    </row>
    <row r="15" spans="2:6" ht="12.75">
      <c r="B15" s="276"/>
      <c r="C15" s="129" t="s">
        <v>173</v>
      </c>
      <c r="D15" s="186">
        <v>141280</v>
      </c>
      <c r="E15" s="187">
        <v>235240</v>
      </c>
      <c r="F15" s="188">
        <v>66.5062287655719</v>
      </c>
    </row>
    <row r="16" spans="2:6" ht="12.75">
      <c r="B16" s="277"/>
      <c r="C16" s="129" t="s">
        <v>174</v>
      </c>
      <c r="D16" s="186">
        <v>318690</v>
      </c>
      <c r="E16" s="187">
        <v>444240</v>
      </c>
      <c r="F16" s="188">
        <v>39.39565094606044</v>
      </c>
    </row>
    <row r="17" spans="2:6" ht="12.75">
      <c r="B17" s="275" t="s">
        <v>17</v>
      </c>
      <c r="C17" s="127" t="s">
        <v>167</v>
      </c>
      <c r="D17" s="180">
        <v>1628140</v>
      </c>
      <c r="E17" s="181">
        <v>1149470</v>
      </c>
      <c r="F17" s="182">
        <v>-29.39980591349638</v>
      </c>
    </row>
    <row r="18" spans="2:6" ht="12.75">
      <c r="B18" s="276"/>
      <c r="C18" s="128" t="s">
        <v>169</v>
      </c>
      <c r="D18" s="183">
        <v>269600</v>
      </c>
      <c r="E18" s="184">
        <v>158340</v>
      </c>
      <c r="F18" s="189">
        <v>-41.268545994065285</v>
      </c>
    </row>
    <row r="19" spans="2:6" ht="12.75" customHeight="1">
      <c r="B19" s="276"/>
      <c r="C19" s="129" t="s">
        <v>170</v>
      </c>
      <c r="D19" s="186">
        <v>287010</v>
      </c>
      <c r="E19" s="187">
        <v>193590</v>
      </c>
      <c r="F19" s="188">
        <v>-32.549388523047966</v>
      </c>
    </row>
    <row r="20" spans="2:6" ht="12.75" customHeight="1">
      <c r="B20" s="276"/>
      <c r="C20" s="129" t="s">
        <v>171</v>
      </c>
      <c r="D20" s="186">
        <v>266360</v>
      </c>
      <c r="E20" s="187">
        <v>182480</v>
      </c>
      <c r="F20" s="188">
        <v>-31.491214897131698</v>
      </c>
    </row>
    <row r="21" spans="2:6" ht="12.75">
      <c r="B21" s="276"/>
      <c r="C21" s="129" t="s">
        <v>172</v>
      </c>
      <c r="D21" s="186">
        <v>273510</v>
      </c>
      <c r="E21" s="187">
        <v>219220</v>
      </c>
      <c r="F21" s="188">
        <v>-19.84936565390663</v>
      </c>
    </row>
    <row r="22" spans="2:6" ht="12.75">
      <c r="B22" s="276"/>
      <c r="C22" s="129" t="s">
        <v>173</v>
      </c>
      <c r="D22" s="186">
        <v>187130</v>
      </c>
      <c r="E22" s="187">
        <v>122150</v>
      </c>
      <c r="F22" s="188">
        <v>-34.7245230588361</v>
      </c>
    </row>
    <row r="23" spans="2:6" ht="12.75">
      <c r="B23" s="277"/>
      <c r="C23" s="129" t="s">
        <v>174</v>
      </c>
      <c r="D23" s="186">
        <v>344540</v>
      </c>
      <c r="E23" s="187">
        <v>273690</v>
      </c>
      <c r="F23" s="188">
        <v>-20.56365008417019</v>
      </c>
    </row>
    <row r="24" spans="2:6" ht="12.75" customHeight="1">
      <c r="B24" s="275" t="s">
        <v>18</v>
      </c>
      <c r="C24" s="127" t="s">
        <v>167</v>
      </c>
      <c r="D24" s="180">
        <v>1348110</v>
      </c>
      <c r="E24" s="181">
        <v>738630</v>
      </c>
      <c r="F24" s="182">
        <v>-45.2099606115228</v>
      </c>
    </row>
    <row r="25" spans="2:6" ht="12.75">
      <c r="B25" s="276"/>
      <c r="C25" s="128" t="s">
        <v>169</v>
      </c>
      <c r="D25" s="183">
        <v>230800</v>
      </c>
      <c r="E25" s="184">
        <v>97270</v>
      </c>
      <c r="F25" s="185">
        <v>-57.85528596187175</v>
      </c>
    </row>
    <row r="26" spans="2:6" ht="12.75">
      <c r="B26" s="276"/>
      <c r="C26" s="129" t="s">
        <v>170</v>
      </c>
      <c r="D26" s="186">
        <v>193500</v>
      </c>
      <c r="E26" s="187">
        <v>94080</v>
      </c>
      <c r="F26" s="188">
        <v>-51.37984496124031</v>
      </c>
    </row>
    <row r="27" spans="2:6" ht="12.75" customHeight="1">
      <c r="B27" s="276"/>
      <c r="C27" s="129" t="s">
        <v>171</v>
      </c>
      <c r="D27" s="186">
        <v>166780</v>
      </c>
      <c r="E27" s="187">
        <v>89590</v>
      </c>
      <c r="F27" s="188">
        <v>-46.28252788104089</v>
      </c>
    </row>
    <row r="28" spans="2:6" ht="12.75">
      <c r="B28" s="276"/>
      <c r="C28" s="129" t="s">
        <v>172</v>
      </c>
      <c r="D28" s="186">
        <v>195920</v>
      </c>
      <c r="E28" s="187">
        <v>110880</v>
      </c>
      <c r="F28" s="188">
        <v>-43.40547162106982</v>
      </c>
    </row>
    <row r="29" spans="2:6" ht="12.75">
      <c r="B29" s="276"/>
      <c r="C29" s="129" t="s">
        <v>173</v>
      </c>
      <c r="D29" s="186">
        <v>220420</v>
      </c>
      <c r="E29" s="187">
        <v>125160</v>
      </c>
      <c r="F29" s="188">
        <v>-43.21749387532891</v>
      </c>
    </row>
    <row r="30" spans="2:6" ht="12.75">
      <c r="B30" s="277"/>
      <c r="C30" s="129" t="s">
        <v>174</v>
      </c>
      <c r="D30" s="186">
        <v>340680</v>
      </c>
      <c r="E30" s="187">
        <v>221660</v>
      </c>
      <c r="F30" s="188">
        <v>-34.936010332276624</v>
      </c>
    </row>
    <row r="31" spans="2:6" ht="12.75" customHeight="1">
      <c r="B31" s="275" t="s">
        <v>19</v>
      </c>
      <c r="C31" s="127" t="s">
        <v>167</v>
      </c>
      <c r="D31" s="190">
        <v>4.364029749830967</v>
      </c>
      <c r="E31" s="190">
        <v>9.769758521959917</v>
      </c>
      <c r="F31" s="182">
        <v>123.87011734597664</v>
      </c>
    </row>
    <row r="32" spans="2:6" ht="12.75">
      <c r="B32" s="276"/>
      <c r="C32" s="128" t="s">
        <v>169</v>
      </c>
      <c r="D32" s="191">
        <v>4.680568324279148</v>
      </c>
      <c r="E32" s="192">
        <v>14.613374926886333</v>
      </c>
      <c r="F32" s="189">
        <v>212.21368676712848</v>
      </c>
    </row>
    <row r="33" spans="2:6" ht="12.75">
      <c r="B33" s="276"/>
      <c r="C33" s="129" t="s">
        <v>170</v>
      </c>
      <c r="D33" s="193">
        <v>6.797757898312762</v>
      </c>
      <c r="E33" s="194">
        <v>16.59357670979667</v>
      </c>
      <c r="F33" s="195">
        <v>144.1036729759864</v>
      </c>
    </row>
    <row r="34" spans="2:6" ht="12.75">
      <c r="B34" s="276"/>
      <c r="C34" s="129" t="s">
        <v>171</v>
      </c>
      <c r="D34" s="193">
        <v>8.879312523695186</v>
      </c>
      <c r="E34" s="194">
        <v>16.87862857142857</v>
      </c>
      <c r="F34" s="195">
        <v>90.08936250848862</v>
      </c>
    </row>
    <row r="35" spans="2:6" ht="12.75">
      <c r="B35" s="276"/>
      <c r="C35" s="129" t="s">
        <v>172</v>
      </c>
      <c r="D35" s="193">
        <v>5.789447486311598</v>
      </c>
      <c r="E35" s="194">
        <v>12.842142230026338</v>
      </c>
      <c r="F35" s="188">
        <v>121.8198240918486</v>
      </c>
    </row>
    <row r="36" spans="2:6" ht="12.75">
      <c r="B36" s="276"/>
      <c r="C36" s="129" t="s">
        <v>173</v>
      </c>
      <c r="D36" s="193">
        <v>1.251594613749114</v>
      </c>
      <c r="E36" s="194">
        <v>3.590902152343154</v>
      </c>
      <c r="F36" s="188">
        <v>186.90616857056568</v>
      </c>
    </row>
    <row r="37" spans="2:6" ht="12.75">
      <c r="B37" s="277"/>
      <c r="C37" s="161" t="s">
        <v>174</v>
      </c>
      <c r="D37" s="196">
        <v>1.9299339914007145</v>
      </c>
      <c r="E37" s="197">
        <v>4.058839652809502</v>
      </c>
      <c r="F37" s="198">
        <v>110.30976556165339</v>
      </c>
    </row>
    <row r="38" ht="11.25" hidden="1">
      <c r="E38" s="130"/>
    </row>
    <row r="39" spans="2:5" ht="11.25">
      <c r="B39" s="52"/>
      <c r="E39" s="130"/>
    </row>
    <row r="40" spans="2:5" ht="11.25">
      <c r="B40" s="52" t="s">
        <v>168</v>
      </c>
      <c r="E40" s="130"/>
    </row>
    <row r="41" ht="11.25">
      <c r="B41" s="131" t="s">
        <v>151</v>
      </c>
    </row>
  </sheetData>
  <sheetProtection/>
  <mergeCells count="6">
    <mergeCell ref="B31:B37"/>
    <mergeCell ref="B2:C2"/>
    <mergeCell ref="B3:B9"/>
    <mergeCell ref="B10:B16"/>
    <mergeCell ref="B17:B23"/>
    <mergeCell ref="B24:B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7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26.28125" style="1" bestFit="1" customWidth="1"/>
    <col min="2" max="2" width="16.28125" style="1" customWidth="1"/>
    <col min="3" max="3" width="10.140625" style="1" customWidth="1"/>
    <col min="4" max="4" width="10.421875" style="1" customWidth="1"/>
    <col min="5" max="5" width="7.421875" style="1" customWidth="1"/>
    <col min="6" max="7" width="9.140625" style="1" customWidth="1"/>
    <col min="8" max="8" width="12.00390625" style="1" customWidth="1"/>
    <col min="9" max="16384" width="9.140625" style="1" customWidth="1"/>
  </cols>
  <sheetData>
    <row r="3" spans="1:5" ht="11.25">
      <c r="A3" s="3"/>
      <c r="B3" s="3"/>
      <c r="C3" s="3"/>
      <c r="D3" s="3"/>
      <c r="E3" s="3"/>
    </row>
    <row r="4" spans="1:5" ht="12.75">
      <c r="A4" s="54" t="s">
        <v>175</v>
      </c>
      <c r="C4" s="13"/>
      <c r="D4" s="3"/>
      <c r="E4" s="3"/>
    </row>
    <row r="5" spans="1:5" ht="11.25">
      <c r="A5" s="3" t="s">
        <v>47</v>
      </c>
      <c r="D5" s="3"/>
      <c r="E5" s="3"/>
    </row>
    <row r="6" spans="1:5" ht="11.25">
      <c r="A6" s="3"/>
      <c r="B6" s="3"/>
      <c r="C6" s="3"/>
      <c r="D6" s="3"/>
      <c r="E6" s="3"/>
    </row>
    <row r="14" spans="3:4" ht="11.25">
      <c r="C14" s="9">
        <f>SUM(C37:C44)</f>
        <v>0.9851547950012147</v>
      </c>
      <c r="D14" s="10">
        <f>AVERAGE(D37:D44)</f>
        <v>98458.75</v>
      </c>
    </row>
    <row r="15" spans="2:4" ht="11.25">
      <c r="B15" s="4">
        <f>B44+B45</f>
        <v>8420</v>
      </c>
      <c r="D15" s="10"/>
    </row>
    <row r="16" ht="11.25">
      <c r="D16" s="9">
        <f>E45+E44</f>
        <v>0.8690657866219197</v>
      </c>
    </row>
    <row r="17" spans="2:4" ht="11.25">
      <c r="B17" s="1">
        <f>D35/B35</f>
        <v>12.08002915058436</v>
      </c>
      <c r="D17" s="1">
        <f>(D45+D44)/D35*100</f>
        <v>86.90657866219198</v>
      </c>
    </row>
    <row r="24" spans="2:9" ht="12.75">
      <c r="B24" s="1" t="s">
        <v>152</v>
      </c>
      <c r="G24" s="171"/>
      <c r="H24" s="172"/>
      <c r="I24"/>
    </row>
    <row r="25" spans="7:9" ht="12.75">
      <c r="G25" s="171"/>
      <c r="H25" s="172"/>
      <c r="I25"/>
    </row>
    <row r="26" spans="7:9" ht="12.75">
      <c r="G26" s="171"/>
      <c r="H26" s="171"/>
      <c r="I26"/>
    </row>
    <row r="27" spans="7:9" ht="12.75">
      <c r="G27"/>
      <c r="H27"/>
      <c r="I27"/>
    </row>
    <row r="28" spans="7:9" ht="12.75">
      <c r="G28" s="171"/>
      <c r="H28" s="171"/>
      <c r="I28"/>
    </row>
    <row r="32" spans="1:5" ht="11.25">
      <c r="A32" s="199"/>
      <c r="B32" s="280">
        <v>2010</v>
      </c>
      <c r="C32" s="280"/>
      <c r="D32" s="280"/>
      <c r="E32" s="280"/>
    </row>
    <row r="33" spans="1:5" ht="11.25">
      <c r="A33" s="200" t="s">
        <v>21</v>
      </c>
      <c r="B33" s="281" t="s">
        <v>22</v>
      </c>
      <c r="C33" s="281"/>
      <c r="D33" s="281" t="s">
        <v>1</v>
      </c>
      <c r="E33" s="281"/>
    </row>
    <row r="34" spans="1:5" ht="11.25">
      <c r="A34" s="201"/>
      <c r="B34" s="202" t="s">
        <v>23</v>
      </c>
      <c r="C34" s="202" t="s">
        <v>24</v>
      </c>
      <c r="D34" s="202" t="s">
        <v>25</v>
      </c>
      <c r="E34" s="202" t="s">
        <v>24</v>
      </c>
    </row>
    <row r="35" spans="1:5" ht="11.25">
      <c r="A35" s="2" t="s">
        <v>0</v>
      </c>
      <c r="B35" s="4">
        <v>370490</v>
      </c>
      <c r="C35" s="5">
        <v>1</v>
      </c>
      <c r="D35" s="4">
        <v>4475530</v>
      </c>
      <c r="E35" s="5">
        <v>1</v>
      </c>
    </row>
    <row r="36" spans="1:12" s="6" customFormat="1" ht="22.5">
      <c r="A36" s="203"/>
      <c r="B36" s="204" t="s">
        <v>26</v>
      </c>
      <c r="C36" s="205" t="s">
        <v>27</v>
      </c>
      <c r="D36" s="204" t="s">
        <v>28</v>
      </c>
      <c r="E36" s="205" t="s">
        <v>29</v>
      </c>
      <c r="J36" s="109"/>
      <c r="K36" s="109"/>
      <c r="L36" s="109"/>
    </row>
    <row r="37" spans="1:10" ht="11.25">
      <c r="A37" s="206" t="s">
        <v>30</v>
      </c>
      <c r="B37" s="334">
        <v>13150</v>
      </c>
      <c r="C37" s="207">
        <v>0.035493535588005075</v>
      </c>
      <c r="D37" s="334">
        <v>0</v>
      </c>
      <c r="E37" s="207">
        <v>0</v>
      </c>
      <c r="J37" s="108"/>
    </row>
    <row r="38" spans="1:10" ht="11.25">
      <c r="A38" s="208" t="s">
        <v>38</v>
      </c>
      <c r="B38" s="335">
        <v>294960</v>
      </c>
      <c r="C38" s="209">
        <v>0.7961348484439527</v>
      </c>
      <c r="D38" s="335">
        <v>144180</v>
      </c>
      <c r="E38" s="209">
        <v>0.03221517898438844</v>
      </c>
      <c r="J38" s="108"/>
    </row>
    <row r="39" spans="1:5" ht="11.25">
      <c r="A39" s="208" t="s">
        <v>39</v>
      </c>
      <c r="B39" s="335">
        <v>30390</v>
      </c>
      <c r="C39" s="209">
        <v>0.08202650543874329</v>
      </c>
      <c r="D39" s="335">
        <v>90450</v>
      </c>
      <c r="E39" s="209">
        <v>0.02020989692840848</v>
      </c>
    </row>
    <row r="40" spans="1:5" ht="11.25">
      <c r="A40" s="208" t="s">
        <v>40</v>
      </c>
      <c r="B40" s="335">
        <v>10730</v>
      </c>
      <c r="C40" s="209">
        <v>0.0289616453885395</v>
      </c>
      <c r="D40" s="335">
        <v>72700</v>
      </c>
      <c r="E40" s="209">
        <v>0.016243886198952975</v>
      </c>
    </row>
    <row r="41" spans="1:5" ht="11.25">
      <c r="A41" s="208" t="s">
        <v>41</v>
      </c>
      <c r="B41" s="335">
        <v>6820</v>
      </c>
      <c r="C41" s="209">
        <v>0.018408054198493888</v>
      </c>
      <c r="D41" s="335">
        <v>92450</v>
      </c>
      <c r="E41" s="209">
        <v>0.020656771376797833</v>
      </c>
    </row>
    <row r="42" spans="1:5" ht="11.25">
      <c r="A42" s="211" t="s">
        <v>42</v>
      </c>
      <c r="B42" s="336">
        <v>2950</v>
      </c>
      <c r="C42" s="212">
        <v>0.007962428135712164</v>
      </c>
      <c r="D42" s="336">
        <v>70040</v>
      </c>
      <c r="E42" s="212">
        <v>0.015649543182595135</v>
      </c>
    </row>
    <row r="43" spans="1:5" ht="11.25">
      <c r="A43" s="208" t="s">
        <v>43</v>
      </c>
      <c r="B43" s="335">
        <v>3060</v>
      </c>
      <c r="C43" s="209">
        <v>0.008259332235687873</v>
      </c>
      <c r="D43" s="335">
        <v>116180</v>
      </c>
      <c r="E43" s="209">
        <v>0.025958936706937503</v>
      </c>
    </row>
    <row r="44" spans="1:5" ht="11.25">
      <c r="A44" s="208" t="s">
        <v>44</v>
      </c>
      <c r="B44" s="335">
        <v>2930</v>
      </c>
      <c r="C44" s="209">
        <v>0.007908445572080218</v>
      </c>
      <c r="D44" s="335">
        <v>201670</v>
      </c>
      <c r="E44" s="210">
        <v>0.045060585003340384</v>
      </c>
    </row>
    <row r="45" spans="1:5" ht="11.25">
      <c r="A45" s="213" t="s">
        <v>45</v>
      </c>
      <c r="B45" s="337">
        <v>5490</v>
      </c>
      <c r="C45" s="214">
        <v>0.014818213716969418</v>
      </c>
      <c r="D45" s="337">
        <v>3687860</v>
      </c>
      <c r="E45" s="214">
        <v>0.8240052016185793</v>
      </c>
    </row>
    <row r="46" spans="1:5" ht="11.25">
      <c r="A46" s="3"/>
      <c r="B46" s="3"/>
      <c r="C46" s="3"/>
      <c r="D46" s="3"/>
      <c r="E46" s="3"/>
    </row>
    <row r="47" spans="1:5" ht="11.25">
      <c r="A47" s="3"/>
      <c r="B47" s="7"/>
      <c r="C47" s="3"/>
      <c r="D47" s="8"/>
      <c r="E47" s="3"/>
    </row>
  </sheetData>
  <sheetProtection/>
  <mergeCells count="3">
    <mergeCell ref="B32:E32"/>
    <mergeCell ref="B33:C33"/>
    <mergeCell ref="D33:E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9.140625" style="24" customWidth="1"/>
    <col min="2" max="2" width="34.421875" style="24" customWidth="1"/>
    <col min="3" max="3" width="10.00390625" style="24" hidden="1" customWidth="1"/>
    <col min="4" max="5" width="18.421875" style="24" customWidth="1"/>
    <col min="6" max="6" width="9.140625" style="24" customWidth="1"/>
    <col min="7" max="12" width="17.421875" style="24" customWidth="1"/>
    <col min="13" max="16384" width="9.140625" style="24" customWidth="1"/>
  </cols>
  <sheetData>
    <row r="1" ht="16.5" customHeight="1">
      <c r="B1" s="219" t="s">
        <v>183</v>
      </c>
    </row>
    <row r="2" ht="18.75" customHeight="1">
      <c r="B2" s="220" t="s">
        <v>130</v>
      </c>
    </row>
    <row r="4" spans="2:6" s="38" customFormat="1" ht="38.25" customHeight="1">
      <c r="B4" s="286" t="s">
        <v>131</v>
      </c>
      <c r="C4" s="16" t="s">
        <v>52</v>
      </c>
      <c r="D4" s="282" t="s">
        <v>54</v>
      </c>
      <c r="E4" s="283"/>
      <c r="F4" s="284" t="s">
        <v>141</v>
      </c>
    </row>
    <row r="5" spans="2:6" ht="11.25">
      <c r="B5" s="287"/>
      <c r="C5" s="18"/>
      <c r="D5" s="56">
        <v>2007</v>
      </c>
      <c r="E5" s="82" t="s">
        <v>181</v>
      </c>
      <c r="F5" s="285"/>
    </row>
    <row r="6" spans="2:8" s="17" customFormat="1" ht="13.5">
      <c r="B6" s="19" t="s">
        <v>0</v>
      </c>
      <c r="C6" s="20" t="s">
        <v>0</v>
      </c>
      <c r="D6" s="338">
        <v>2314429630</v>
      </c>
      <c r="E6" s="339">
        <v>2458262780</v>
      </c>
      <c r="F6" s="215">
        <v>6.214626192804142</v>
      </c>
      <c r="H6"/>
    </row>
    <row r="7" spans="2:8" ht="13.5">
      <c r="B7" s="113" t="s">
        <v>157</v>
      </c>
      <c r="C7" s="17" t="s">
        <v>0</v>
      </c>
      <c r="D7" s="340">
        <v>263243120</v>
      </c>
      <c r="E7" s="341">
        <v>221487460</v>
      </c>
      <c r="F7" s="216">
        <v>-15.86201379166149</v>
      </c>
      <c r="H7" s="70"/>
    </row>
    <row r="8" spans="2:8" ht="13.5">
      <c r="B8" s="113" t="s">
        <v>132</v>
      </c>
      <c r="C8" s="21" t="s">
        <v>0</v>
      </c>
      <c r="D8" s="342">
        <v>229289220</v>
      </c>
      <c r="E8" s="343">
        <v>164064030</v>
      </c>
      <c r="F8" s="217">
        <v>-28.446688422595706</v>
      </c>
      <c r="H8"/>
    </row>
    <row r="9" spans="2:8" ht="13.5">
      <c r="B9" s="113" t="s">
        <v>133</v>
      </c>
      <c r="C9" s="21" t="s">
        <v>0</v>
      </c>
      <c r="D9" s="342">
        <v>206328020</v>
      </c>
      <c r="E9" s="343">
        <v>144664190</v>
      </c>
      <c r="F9" s="217">
        <v>-29.886309188640496</v>
      </c>
      <c r="H9"/>
    </row>
    <row r="10" spans="2:8" ht="13.5">
      <c r="B10" s="113" t="s">
        <v>134</v>
      </c>
      <c r="C10" s="21" t="s">
        <v>0</v>
      </c>
      <c r="D10" s="342">
        <v>134721270</v>
      </c>
      <c r="E10" s="343">
        <v>135306870</v>
      </c>
      <c r="F10" s="217">
        <v>0.43467523725095525</v>
      </c>
      <c r="H10"/>
    </row>
    <row r="11" spans="2:8" ht="13.5">
      <c r="B11" s="113" t="s">
        <v>135</v>
      </c>
      <c r="C11" s="21" t="s">
        <v>0</v>
      </c>
      <c r="D11" s="342">
        <v>92926840</v>
      </c>
      <c r="E11" s="343">
        <v>115887840</v>
      </c>
      <c r="F11" s="217">
        <v>24.708684810545588</v>
      </c>
      <c r="H11"/>
    </row>
    <row r="12" spans="2:8" ht="13.5">
      <c r="B12" s="113" t="s">
        <v>136</v>
      </c>
      <c r="C12" s="21" t="s">
        <v>0</v>
      </c>
      <c r="D12" s="342">
        <v>138907580</v>
      </c>
      <c r="E12" s="343">
        <v>164245660</v>
      </c>
      <c r="F12" s="217">
        <v>18.240962804189664</v>
      </c>
      <c r="H12"/>
    </row>
    <row r="13" spans="2:8" ht="13.5">
      <c r="B13" s="113" t="s">
        <v>137</v>
      </c>
      <c r="C13" s="21" t="s">
        <v>0</v>
      </c>
      <c r="D13" s="342">
        <v>160880030</v>
      </c>
      <c r="E13" s="343">
        <v>177429170</v>
      </c>
      <c r="F13" s="217">
        <v>10.286634083795237</v>
      </c>
      <c r="H13"/>
    </row>
    <row r="14" spans="2:8" ht="13.5">
      <c r="B14" s="113" t="s">
        <v>138</v>
      </c>
      <c r="C14" s="21" t="s">
        <v>0</v>
      </c>
      <c r="D14" s="342">
        <v>266016950</v>
      </c>
      <c r="E14" s="343">
        <v>302467280</v>
      </c>
      <c r="F14" s="217">
        <v>13.702258446313289</v>
      </c>
      <c r="H14"/>
    </row>
    <row r="15" spans="2:8" ht="13.5">
      <c r="B15" s="113" t="s">
        <v>139</v>
      </c>
      <c r="C15" s="21" t="s">
        <v>0</v>
      </c>
      <c r="D15" s="342">
        <v>246656180</v>
      </c>
      <c r="E15" s="343">
        <v>326880050</v>
      </c>
      <c r="F15" s="217">
        <v>32.52457327442597</v>
      </c>
      <c r="H15"/>
    </row>
    <row r="16" spans="2:8" ht="13.5">
      <c r="B16" s="114" t="s">
        <v>140</v>
      </c>
      <c r="C16" s="22" t="s">
        <v>0</v>
      </c>
      <c r="D16" s="344">
        <v>575460410</v>
      </c>
      <c r="E16" s="345">
        <v>705830240</v>
      </c>
      <c r="F16" s="218">
        <v>22.654873860045385</v>
      </c>
      <c r="H16"/>
    </row>
    <row r="17" ht="11.25" hidden="1"/>
    <row r="18" spans="2:5" ht="11.25">
      <c r="B18" s="52"/>
      <c r="E18" s="162"/>
    </row>
    <row r="19" ht="11.25">
      <c r="B19" s="52" t="s">
        <v>168</v>
      </c>
    </row>
    <row r="20" spans="2:5" ht="11.25">
      <c r="B20" s="23" t="s">
        <v>145</v>
      </c>
      <c r="D20" s="164"/>
      <c r="E20" s="163"/>
    </row>
  </sheetData>
  <sheetProtection/>
  <mergeCells count="3">
    <mergeCell ref="D4:E4"/>
    <mergeCell ref="F4:F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46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34.421875" style="11" customWidth="1"/>
    <col min="2" max="2" width="24.8515625" style="11" customWidth="1"/>
    <col min="3" max="3" width="21.140625" style="11" customWidth="1"/>
    <col min="4" max="4" width="7.421875" style="141" customWidth="1"/>
    <col min="5" max="5" width="11.00390625" style="11" bestFit="1" customWidth="1"/>
    <col min="6" max="6" width="23.421875" style="11" customWidth="1"/>
    <col min="7" max="7" width="36.28125" style="11" customWidth="1"/>
    <col min="8" max="8" width="18.28125" style="11" bestFit="1" customWidth="1"/>
    <col min="9" max="9" width="6.8515625" style="11" customWidth="1"/>
    <col min="10" max="16384" width="9.140625" style="11" customWidth="1"/>
  </cols>
  <sheetData>
    <row r="3" spans="1:7" ht="14.25">
      <c r="A3" s="41" t="s">
        <v>176</v>
      </c>
      <c r="G3" s="40" t="s">
        <v>177</v>
      </c>
    </row>
    <row r="4" spans="1:8" ht="14.25">
      <c r="A4" s="274" t="s">
        <v>47</v>
      </c>
      <c r="G4" s="39" t="s">
        <v>47</v>
      </c>
      <c r="H4" s="42"/>
    </row>
    <row r="9" ht="14.25">
      <c r="I9" s="14"/>
    </row>
    <row r="10" ht="14.25">
      <c r="B10" s="39"/>
    </row>
    <row r="29" ht="14.25">
      <c r="G29" s="25" t="s">
        <v>61</v>
      </c>
    </row>
    <row r="31" spans="1:4" ht="14.25">
      <c r="A31" s="25" t="s">
        <v>61</v>
      </c>
      <c r="D31" s="11"/>
    </row>
    <row r="34" spans="1:4" ht="14.25">
      <c r="A34" s="90" t="s">
        <v>193</v>
      </c>
      <c r="B34" s="91" t="s">
        <v>15</v>
      </c>
      <c r="C34" s="91" t="s">
        <v>194</v>
      </c>
      <c r="D34" s="11"/>
    </row>
    <row r="35" spans="1:4" ht="15">
      <c r="A35" s="272" t="s">
        <v>156</v>
      </c>
      <c r="B35" s="346">
        <v>53170</v>
      </c>
      <c r="C35" s="346">
        <v>111726300</v>
      </c>
      <c r="D35" s="134"/>
    </row>
    <row r="36" spans="1:4" ht="15">
      <c r="A36" s="221" t="s">
        <v>159</v>
      </c>
      <c r="B36" s="347">
        <v>46370</v>
      </c>
      <c r="C36" s="347">
        <v>261059810</v>
      </c>
      <c r="D36" s="222"/>
    </row>
    <row r="37" spans="1:4" ht="15">
      <c r="A37" s="223" t="s">
        <v>154</v>
      </c>
      <c r="B37" s="348">
        <v>45340</v>
      </c>
      <c r="C37" s="348">
        <v>254536910</v>
      </c>
      <c r="D37" s="222"/>
    </row>
    <row r="38" spans="1:4" ht="15">
      <c r="A38" s="223" t="s">
        <v>153</v>
      </c>
      <c r="B38" s="348">
        <v>36060</v>
      </c>
      <c r="C38" s="348">
        <v>92603830</v>
      </c>
      <c r="D38" s="222"/>
    </row>
    <row r="39" spans="1:4" ht="15">
      <c r="A39" s="223" t="s">
        <v>161</v>
      </c>
      <c r="B39" s="348">
        <v>28070</v>
      </c>
      <c r="C39" s="348">
        <v>46050410</v>
      </c>
      <c r="D39" s="222"/>
    </row>
    <row r="40" spans="1:4" ht="15">
      <c r="A40" s="223" t="s">
        <v>162</v>
      </c>
      <c r="B40" s="348">
        <v>22110</v>
      </c>
      <c r="C40" s="348">
        <v>30388090</v>
      </c>
      <c r="D40" s="222"/>
    </row>
    <row r="41" spans="1:4" ht="15">
      <c r="A41" s="223" t="s">
        <v>148</v>
      </c>
      <c r="B41" s="348">
        <v>20620</v>
      </c>
      <c r="C41" s="348">
        <v>96391440</v>
      </c>
      <c r="D41" s="222"/>
    </row>
    <row r="42" spans="1:4" ht="15">
      <c r="A42" s="135" t="s">
        <v>155</v>
      </c>
      <c r="B42" s="349">
        <v>18120</v>
      </c>
      <c r="C42" s="349">
        <v>25435920</v>
      </c>
      <c r="D42" s="222"/>
    </row>
    <row r="43" spans="1:4" ht="15">
      <c r="A43" s="135" t="s">
        <v>149</v>
      </c>
      <c r="B43" s="349">
        <v>18040</v>
      </c>
      <c r="C43" s="349">
        <v>976825140</v>
      </c>
      <c r="D43" s="134"/>
    </row>
    <row r="44" spans="1:4" ht="15">
      <c r="A44" s="135" t="s">
        <v>163</v>
      </c>
      <c r="B44" s="349">
        <v>16180</v>
      </c>
      <c r="C44" s="349">
        <v>25560040</v>
      </c>
      <c r="D44" s="134"/>
    </row>
    <row r="45" spans="1:4" ht="15">
      <c r="A45" s="135" t="s">
        <v>160</v>
      </c>
      <c r="B45" s="349">
        <v>14610</v>
      </c>
      <c r="C45" s="349">
        <v>65950030</v>
      </c>
      <c r="D45" s="134"/>
    </row>
    <row r="46" spans="1:4" ht="15">
      <c r="A46" s="273" t="s">
        <v>192</v>
      </c>
      <c r="B46" s="350">
        <v>51820</v>
      </c>
      <c r="C46" s="350">
        <v>550137690</v>
      </c>
      <c r="D46" s="11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66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140625" style="25" customWidth="1"/>
    <col min="2" max="2" width="60.140625" style="25" customWidth="1"/>
    <col min="3" max="3" width="9.8515625" style="25" customWidth="1"/>
    <col min="4" max="4" width="10.7109375" style="25" customWidth="1"/>
    <col min="5" max="5" width="10.00390625" style="25" customWidth="1"/>
    <col min="6" max="6" width="13.00390625" style="25" customWidth="1"/>
    <col min="7" max="7" width="10.421875" style="25" bestFit="1" customWidth="1"/>
    <col min="8" max="10" width="9.140625" style="159" customWidth="1"/>
    <col min="11" max="11" width="25.57421875" style="159" bestFit="1" customWidth="1"/>
    <col min="12" max="16384" width="9.140625" style="25" customWidth="1"/>
  </cols>
  <sheetData>
    <row r="2" spans="2:4" ht="12.75">
      <c r="B2" s="43" t="s">
        <v>178</v>
      </c>
      <c r="D2" s="27"/>
    </row>
    <row r="3" spans="2:4" ht="12">
      <c r="B3" s="25" t="s">
        <v>47</v>
      </c>
      <c r="D3" s="27"/>
    </row>
    <row r="4" ht="11.25">
      <c r="C4" s="28"/>
    </row>
    <row r="10" spans="11:13" ht="11.25">
      <c r="K10" s="124"/>
      <c r="L10" s="124" t="s">
        <v>37</v>
      </c>
      <c r="M10" s="124" t="s">
        <v>37</v>
      </c>
    </row>
    <row r="11" spans="11:13" ht="11.25">
      <c r="K11" s="235" t="s">
        <v>32</v>
      </c>
      <c r="L11" s="235">
        <f>C35/1000</f>
        <v>2904.48</v>
      </c>
      <c r="M11" s="235">
        <v>3616.96</v>
      </c>
    </row>
    <row r="12" spans="11:13" ht="11.25">
      <c r="K12" s="25"/>
      <c r="L12" s="26">
        <v>2003</v>
      </c>
      <c r="M12" s="26">
        <v>2010</v>
      </c>
    </row>
    <row r="13" spans="11:13" ht="11.25">
      <c r="K13" s="93" t="s">
        <v>33</v>
      </c>
      <c r="L13" s="93">
        <v>2674.91</v>
      </c>
      <c r="M13" s="93">
        <v>3124.93</v>
      </c>
    </row>
    <row r="14" spans="11:13" ht="11.25">
      <c r="K14" s="94" t="s">
        <v>35</v>
      </c>
      <c r="L14" s="94">
        <v>107.39</v>
      </c>
      <c r="M14" s="94">
        <v>382.02</v>
      </c>
    </row>
    <row r="15" spans="11:13" ht="11.25">
      <c r="K15" s="94" t="s">
        <v>36</v>
      </c>
      <c r="L15" s="94">
        <v>101.13</v>
      </c>
      <c r="M15" s="94">
        <v>99.65</v>
      </c>
    </row>
    <row r="16" spans="11:13" ht="11.25">
      <c r="K16" s="95" t="s">
        <v>34</v>
      </c>
      <c r="L16" s="136">
        <v>21.05</v>
      </c>
      <c r="M16" s="136">
        <v>10.36</v>
      </c>
    </row>
    <row r="17" ht="11.25">
      <c r="K17" s="25"/>
    </row>
    <row r="26" ht="11.25">
      <c r="B26" s="52" t="s">
        <v>168</v>
      </c>
    </row>
    <row r="27" ht="11.25">
      <c r="B27" s="1" t="s">
        <v>59</v>
      </c>
    </row>
    <row r="29" ht="11.25">
      <c r="B29" s="44"/>
    </row>
    <row r="31" ht="12.75">
      <c r="B31" s="43" t="s">
        <v>187</v>
      </c>
    </row>
    <row r="33" spans="2:7" ht="11.25" customHeight="1">
      <c r="B33" s="288"/>
      <c r="C33" s="290">
        <v>2003</v>
      </c>
      <c r="D33" s="291"/>
      <c r="E33" s="290" t="s">
        <v>181</v>
      </c>
      <c r="F33" s="291"/>
      <c r="G33" s="292" t="s">
        <v>189</v>
      </c>
    </row>
    <row r="34" spans="2:7" ht="21" customHeight="1">
      <c r="B34" s="289"/>
      <c r="C34" s="105" t="s">
        <v>31</v>
      </c>
      <c r="D34" s="106" t="s">
        <v>55</v>
      </c>
      <c r="E34" s="105" t="s">
        <v>31</v>
      </c>
      <c r="F34" s="106" t="s">
        <v>55</v>
      </c>
      <c r="G34" s="293"/>
    </row>
    <row r="35" spans="2:7" ht="12.75">
      <c r="B35" s="57" t="s">
        <v>104</v>
      </c>
      <c r="C35" s="351">
        <v>2904480</v>
      </c>
      <c r="D35" s="224">
        <v>100</v>
      </c>
      <c r="E35" s="351">
        <v>3616960</v>
      </c>
      <c r="F35" s="224">
        <v>100</v>
      </c>
      <c r="G35" s="225">
        <v>24.530380653335527</v>
      </c>
    </row>
    <row r="36" spans="2:11" s="63" customFormat="1" ht="12.75">
      <c r="B36" s="62" t="s">
        <v>33</v>
      </c>
      <c r="C36" s="352">
        <v>2674910</v>
      </c>
      <c r="D36" s="226">
        <v>92.09600341541343</v>
      </c>
      <c r="E36" s="352">
        <v>3124930</v>
      </c>
      <c r="F36" s="227">
        <v>86.39658718924179</v>
      </c>
      <c r="G36" s="228">
        <v>16.823743602588493</v>
      </c>
      <c r="H36" s="159"/>
      <c r="I36" s="5"/>
      <c r="J36" s="159"/>
      <c r="K36" s="159"/>
    </row>
    <row r="37" spans="2:9" ht="12.75">
      <c r="B37" s="58" t="s">
        <v>71</v>
      </c>
      <c r="C37" s="353">
        <v>1609920</v>
      </c>
      <c r="D37" s="229">
        <v>55.42885473475459</v>
      </c>
      <c r="E37" s="353">
        <v>1787800</v>
      </c>
      <c r="F37" s="230">
        <v>49.42824913739715</v>
      </c>
      <c r="G37" s="231">
        <v>11.04899622341482</v>
      </c>
      <c r="I37" s="5"/>
    </row>
    <row r="38" spans="2:9" ht="12.75">
      <c r="B38" s="58" t="s">
        <v>102</v>
      </c>
      <c r="C38" s="353">
        <v>16750</v>
      </c>
      <c r="D38" s="229">
        <v>0.5766953120696303</v>
      </c>
      <c r="E38" s="353">
        <v>8350</v>
      </c>
      <c r="F38" s="230">
        <v>0.2308568521631425</v>
      </c>
      <c r="G38" s="231">
        <v>-50.14925373134329</v>
      </c>
      <c r="I38" s="5"/>
    </row>
    <row r="39" spans="2:9" ht="12.75">
      <c r="B39" s="58" t="s">
        <v>72</v>
      </c>
      <c r="C39" s="353">
        <v>17160</v>
      </c>
      <c r="D39" s="229">
        <v>0.5908114361262601</v>
      </c>
      <c r="E39" s="353">
        <v>13550</v>
      </c>
      <c r="F39" s="230">
        <v>0.37462399363000976</v>
      </c>
      <c r="G39" s="231">
        <v>-21.037296037296038</v>
      </c>
      <c r="I39" s="5"/>
    </row>
    <row r="40" spans="2:9" ht="12.75">
      <c r="B40" s="64" t="s">
        <v>85</v>
      </c>
      <c r="C40" s="353">
        <v>380</v>
      </c>
      <c r="D40" s="229">
        <v>0.013083236930534897</v>
      </c>
      <c r="E40" s="353">
        <v>40</v>
      </c>
      <c r="F40" s="230">
        <v>0.001105901088206671</v>
      </c>
      <c r="G40" s="231">
        <v>-89.47368421052632</v>
      </c>
      <c r="I40" s="5"/>
    </row>
    <row r="41" spans="2:9" ht="12.75">
      <c r="B41" s="64" t="s">
        <v>86</v>
      </c>
      <c r="C41" s="353">
        <v>1920</v>
      </c>
      <c r="D41" s="229">
        <v>0.06610477607007106</v>
      </c>
      <c r="E41" s="353">
        <v>140</v>
      </c>
      <c r="F41" s="230">
        <v>0.003870653808723348</v>
      </c>
      <c r="G41" s="231">
        <v>-92.70833333333334</v>
      </c>
      <c r="I41" s="5"/>
    </row>
    <row r="42" spans="2:9" ht="11.25" customHeight="1">
      <c r="B42" s="64" t="s">
        <v>103</v>
      </c>
      <c r="C42" s="353">
        <v>784840</v>
      </c>
      <c r="D42" s="229">
        <v>27.021704401476338</v>
      </c>
      <c r="E42" s="353">
        <v>1076990</v>
      </c>
      <c r="F42" s="230">
        <v>29.77611032469256</v>
      </c>
      <c r="G42" s="231">
        <v>37.22414759696244</v>
      </c>
      <c r="I42" s="5"/>
    </row>
    <row r="43" spans="2:9" ht="11.25" customHeight="1">
      <c r="B43" s="64" t="s">
        <v>87</v>
      </c>
      <c r="C43" s="353">
        <v>29730</v>
      </c>
      <c r="D43" s="229">
        <v>1.0235911419600068</v>
      </c>
      <c r="E43" s="353">
        <v>24470</v>
      </c>
      <c r="F43" s="230">
        <v>0.6765349907104309</v>
      </c>
      <c r="G43" s="231">
        <v>-17.692566431214264</v>
      </c>
      <c r="I43" s="5"/>
    </row>
    <row r="44" spans="2:9" ht="11.25" customHeight="1">
      <c r="B44" s="64" t="s">
        <v>196</v>
      </c>
      <c r="C44" s="353">
        <v>150</v>
      </c>
      <c r="D44" s="229">
        <v>0.0051644356304743014</v>
      </c>
      <c r="E44" s="353">
        <v>230</v>
      </c>
      <c r="F44" s="230">
        <v>0.0063589312571883565</v>
      </c>
      <c r="G44" s="231">
        <v>53.33333333333334</v>
      </c>
      <c r="I44" s="5"/>
    </row>
    <row r="45" spans="2:9" ht="11.25" customHeight="1">
      <c r="B45" s="64" t="s">
        <v>88</v>
      </c>
      <c r="C45" s="353">
        <v>101250</v>
      </c>
      <c r="D45" s="229">
        <v>3.4859940505701537</v>
      </c>
      <c r="E45" s="353">
        <v>105990</v>
      </c>
      <c r="F45" s="230">
        <v>2.9303614084756258</v>
      </c>
      <c r="G45" s="231">
        <v>4.6814814814814865</v>
      </c>
      <c r="I45" s="5"/>
    </row>
    <row r="46" spans="2:9" ht="11.25" customHeight="1">
      <c r="B46" s="64" t="s">
        <v>89</v>
      </c>
      <c r="C46" s="353">
        <v>880</v>
      </c>
      <c r="D46" s="229">
        <v>0.030298022365449238</v>
      </c>
      <c r="E46" s="353">
        <v>530</v>
      </c>
      <c r="F46" s="230">
        <v>0.014653189418738386</v>
      </c>
      <c r="G46" s="231">
        <v>-39.77272727272727</v>
      </c>
      <c r="I46" s="5"/>
    </row>
    <row r="47" spans="2:9" ht="11.25" customHeight="1">
      <c r="B47" s="64" t="s">
        <v>90</v>
      </c>
      <c r="C47" s="353">
        <v>0</v>
      </c>
      <c r="D47" s="229">
        <v>0</v>
      </c>
      <c r="E47" s="353">
        <v>340</v>
      </c>
      <c r="F47" s="230">
        <v>0.009400159249756703</v>
      </c>
      <c r="G47" s="231" t="s">
        <v>53</v>
      </c>
      <c r="I47" s="5"/>
    </row>
    <row r="48" spans="2:9" ht="11.25" customHeight="1">
      <c r="B48" s="64" t="s">
        <v>91</v>
      </c>
      <c r="C48" s="353">
        <v>111940</v>
      </c>
      <c r="D48" s="229">
        <v>3.854046163168622</v>
      </c>
      <c r="E48" s="353">
        <v>106490</v>
      </c>
      <c r="F48" s="230">
        <v>2.944185172078209</v>
      </c>
      <c r="G48" s="231">
        <v>-4.868679649812401</v>
      </c>
      <c r="I48" s="5"/>
    </row>
    <row r="49" spans="2:11" s="63" customFormat="1" ht="11.25" customHeight="1">
      <c r="B49" s="64" t="s">
        <v>73</v>
      </c>
      <c r="C49" s="353">
        <v>21050</v>
      </c>
      <c r="D49" s="229">
        <v>0.7247424668098937</v>
      </c>
      <c r="E49" s="353">
        <v>10360</v>
      </c>
      <c r="F49" s="230">
        <v>0.28642838184552777</v>
      </c>
      <c r="G49" s="231">
        <v>-50.78384798099762</v>
      </c>
      <c r="H49" s="159"/>
      <c r="I49" s="5"/>
      <c r="J49" s="159"/>
      <c r="K49" s="159"/>
    </row>
    <row r="50" spans="2:11" s="63" customFormat="1" ht="11.25" customHeight="1">
      <c r="B50" s="64" t="s">
        <v>74</v>
      </c>
      <c r="C50" s="353">
        <v>107390</v>
      </c>
      <c r="D50" s="229">
        <v>3.6973916157109015</v>
      </c>
      <c r="E50" s="353">
        <v>382020</v>
      </c>
      <c r="F50" s="230">
        <v>10.56190834291781</v>
      </c>
      <c r="G50" s="231">
        <v>255.73144613092467</v>
      </c>
      <c r="H50" s="159"/>
      <c r="I50" s="5"/>
      <c r="J50" s="159"/>
      <c r="K50" s="159"/>
    </row>
    <row r="51" spans="2:9" ht="11.25" customHeight="1">
      <c r="B51" s="59" t="s">
        <v>75</v>
      </c>
      <c r="C51" s="353">
        <v>95680</v>
      </c>
      <c r="D51" s="229">
        <v>3.2942213408252083</v>
      </c>
      <c r="E51" s="353">
        <v>313200</v>
      </c>
      <c r="F51" s="230">
        <v>8.659205520658233</v>
      </c>
      <c r="G51" s="231">
        <v>227.34113712374585</v>
      </c>
      <c r="I51" s="5"/>
    </row>
    <row r="52" spans="2:9" ht="12.75">
      <c r="B52" s="59" t="s">
        <v>195</v>
      </c>
      <c r="C52" s="353">
        <v>11710</v>
      </c>
      <c r="D52" s="229">
        <v>0.4031702748856938</v>
      </c>
      <c r="E52" s="353">
        <v>12770</v>
      </c>
      <c r="F52" s="230">
        <v>0.35305892240997966</v>
      </c>
      <c r="G52" s="231">
        <v>9.052092228864229</v>
      </c>
      <c r="I52" s="5"/>
    </row>
    <row r="53" spans="2:9" ht="12.75">
      <c r="B53" s="59" t="s">
        <v>76</v>
      </c>
      <c r="C53" s="353" t="s">
        <v>53</v>
      </c>
      <c r="D53" s="229" t="s">
        <v>53</v>
      </c>
      <c r="E53" s="353">
        <v>56060</v>
      </c>
      <c r="F53" s="230">
        <v>1.549920375121649</v>
      </c>
      <c r="G53" s="231" t="s">
        <v>53</v>
      </c>
      <c r="I53" s="5"/>
    </row>
    <row r="54" spans="2:11" s="63" customFormat="1" ht="12.75">
      <c r="B54" s="64" t="s">
        <v>77</v>
      </c>
      <c r="C54" s="353">
        <v>101130</v>
      </c>
      <c r="D54" s="229">
        <v>3.4818625020657743</v>
      </c>
      <c r="E54" s="353">
        <v>99650</v>
      </c>
      <c r="F54" s="230">
        <v>2.7550760859948684</v>
      </c>
      <c r="G54" s="231">
        <v>-1.4634628695738172</v>
      </c>
      <c r="H54" s="159"/>
      <c r="I54" s="5"/>
      <c r="J54" s="159"/>
      <c r="K54" s="159"/>
    </row>
    <row r="55" spans="2:9" ht="12.75">
      <c r="B55" s="59" t="s">
        <v>78</v>
      </c>
      <c r="C55" s="353">
        <v>31580</v>
      </c>
      <c r="D55" s="229">
        <v>1.0872858480691896</v>
      </c>
      <c r="E55" s="353">
        <v>45500</v>
      </c>
      <c r="F55" s="230">
        <v>1.2579624878350881</v>
      </c>
      <c r="G55" s="231">
        <v>44.078530715642806</v>
      </c>
      <c r="I55" s="5"/>
    </row>
    <row r="56" spans="2:9" ht="12.75">
      <c r="B56" s="59" t="s">
        <v>79</v>
      </c>
      <c r="C56" s="353">
        <v>0</v>
      </c>
      <c r="D56" s="229">
        <v>0</v>
      </c>
      <c r="E56" s="353">
        <v>0</v>
      </c>
      <c r="F56" s="230">
        <v>0</v>
      </c>
      <c r="G56" s="231">
        <v>0</v>
      </c>
      <c r="I56" s="5"/>
    </row>
    <row r="57" spans="2:9" ht="12.75">
      <c r="B57" s="59" t="s">
        <v>84</v>
      </c>
      <c r="C57" s="353">
        <v>0</v>
      </c>
      <c r="D57" s="229">
        <v>0</v>
      </c>
      <c r="E57" s="353">
        <v>0</v>
      </c>
      <c r="F57" s="230">
        <v>0</v>
      </c>
      <c r="G57" s="231">
        <v>0</v>
      </c>
      <c r="I57" s="5"/>
    </row>
    <row r="58" spans="2:9" ht="12.75">
      <c r="B58" s="59" t="s">
        <v>83</v>
      </c>
      <c r="C58" s="353">
        <v>68490</v>
      </c>
      <c r="D58" s="229">
        <v>2.3580813088745662</v>
      </c>
      <c r="E58" s="353">
        <v>52340</v>
      </c>
      <c r="F58" s="230">
        <v>1.4470715739184288</v>
      </c>
      <c r="G58" s="231">
        <v>-23.580084683895464</v>
      </c>
      <c r="I58" s="5"/>
    </row>
    <row r="59" spans="2:9" ht="12.75">
      <c r="B59" s="59" t="s">
        <v>80</v>
      </c>
      <c r="C59" s="353">
        <v>950</v>
      </c>
      <c r="D59" s="229">
        <v>0.03270809232633724</v>
      </c>
      <c r="E59" s="353">
        <v>1330</v>
      </c>
      <c r="F59" s="230">
        <v>0.0367712111828718</v>
      </c>
      <c r="G59" s="231">
        <v>39.99999999999999</v>
      </c>
      <c r="I59" s="5"/>
    </row>
    <row r="60" spans="2:9" ht="12.75">
      <c r="B60" s="59" t="s">
        <v>81</v>
      </c>
      <c r="C60" s="353">
        <v>120</v>
      </c>
      <c r="D60" s="229">
        <v>0.0041315485043794415</v>
      </c>
      <c r="E60" s="353">
        <v>470</v>
      </c>
      <c r="F60" s="230">
        <v>0.012994337786428382</v>
      </c>
      <c r="G60" s="231">
        <v>291.66666666666663</v>
      </c>
      <c r="I60" s="5"/>
    </row>
    <row r="61" spans="2:9" ht="12.75">
      <c r="B61" s="60" t="s">
        <v>82</v>
      </c>
      <c r="C61" s="354">
        <v>0</v>
      </c>
      <c r="D61" s="232">
        <v>0</v>
      </c>
      <c r="E61" s="354">
        <v>0</v>
      </c>
      <c r="F61" s="233">
        <v>0</v>
      </c>
      <c r="G61" s="234">
        <v>0</v>
      </c>
      <c r="I61" s="5"/>
    </row>
    <row r="62" ht="11.25" hidden="1">
      <c r="B62" s="1"/>
    </row>
    <row r="63" ht="11.25">
      <c r="B63" s="52"/>
    </row>
    <row r="64" ht="11.25">
      <c r="B64" s="52" t="s">
        <v>168</v>
      </c>
    </row>
    <row r="65" ht="11.25">
      <c r="B65" s="1" t="s">
        <v>59</v>
      </c>
    </row>
    <row r="66" ht="11.25">
      <c r="B66" s="1"/>
    </row>
  </sheetData>
  <sheetProtection/>
  <mergeCells count="4">
    <mergeCell ref="B33:B34"/>
    <mergeCell ref="C33:D33"/>
    <mergeCell ref="E33:F33"/>
    <mergeCell ref="G33:G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68"/>
  <sheetViews>
    <sheetView showGridLines="0" zoomScalePageLayoutView="0" workbookViewId="0" topLeftCell="A1">
      <selection activeCell="B1" sqref="B1"/>
    </sheetView>
  </sheetViews>
  <sheetFormatPr defaultColWidth="8.8515625" defaultRowHeight="12.75"/>
  <cols>
    <col min="1" max="1" width="8.8515625" style="0" customWidth="1"/>
    <col min="2" max="2" width="28.28125" style="0" customWidth="1"/>
    <col min="3" max="3" width="8.8515625" style="0" customWidth="1"/>
    <col min="4" max="4" width="8.421875" style="0" customWidth="1"/>
    <col min="5" max="6" width="8.8515625" style="0" customWidth="1"/>
    <col min="7" max="7" width="8.421875" style="0" customWidth="1"/>
    <col min="8" max="8" width="8.28125" style="0" customWidth="1"/>
  </cols>
  <sheetData>
    <row r="1" spans="2:11" s="117" customFormat="1" ht="19.5" customHeight="1">
      <c r="B1" s="115" t="s">
        <v>182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11" ht="12.75"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2:11" ht="12.75" customHeight="1">
      <c r="B3" s="299" t="s">
        <v>56</v>
      </c>
      <c r="C3" s="305" t="s">
        <v>181</v>
      </c>
      <c r="D3" s="306"/>
      <c r="E3" s="306"/>
      <c r="F3" s="306"/>
      <c r="G3" s="306"/>
      <c r="H3" s="306"/>
      <c r="I3" s="306"/>
      <c r="J3" s="306"/>
      <c r="K3" s="306"/>
    </row>
    <row r="4" spans="2:11" ht="12.75" customHeight="1">
      <c r="B4" s="300"/>
      <c r="C4" s="302" t="s">
        <v>15</v>
      </c>
      <c r="D4" s="307" t="s">
        <v>105</v>
      </c>
      <c r="E4" s="308"/>
      <c r="F4" s="308"/>
      <c r="G4" s="308"/>
      <c r="H4" s="308"/>
      <c r="I4" s="308"/>
      <c r="J4" s="308"/>
      <c r="K4" s="308"/>
    </row>
    <row r="5" spans="2:11" ht="12.75">
      <c r="B5" s="300"/>
      <c r="C5" s="303"/>
      <c r="D5" s="65" t="s">
        <v>128</v>
      </c>
      <c r="E5" s="160" t="s">
        <v>158</v>
      </c>
      <c r="F5" s="160" t="s">
        <v>96</v>
      </c>
      <c r="G5" s="160" t="s">
        <v>99</v>
      </c>
      <c r="H5" s="160" t="s">
        <v>100</v>
      </c>
      <c r="I5" s="160" t="s">
        <v>97</v>
      </c>
      <c r="J5" s="160" t="s">
        <v>98</v>
      </c>
      <c r="K5" s="160" t="s">
        <v>164</v>
      </c>
    </row>
    <row r="6" spans="2:11" ht="25.5" customHeight="1">
      <c r="B6" s="301"/>
      <c r="C6" s="304"/>
      <c r="D6" s="309" t="s">
        <v>129</v>
      </c>
      <c r="E6" s="310"/>
      <c r="F6" s="310"/>
      <c r="G6" s="310"/>
      <c r="H6" s="310"/>
      <c r="I6" s="310"/>
      <c r="J6" s="310"/>
      <c r="K6" s="310"/>
    </row>
    <row r="7" spans="2:11" ht="13.5">
      <c r="B7" s="84" t="s">
        <v>0</v>
      </c>
      <c r="C7" s="363">
        <v>279710</v>
      </c>
      <c r="D7" s="363">
        <v>1149470</v>
      </c>
      <c r="E7" s="363">
        <v>90110</v>
      </c>
      <c r="F7" s="363">
        <v>473920</v>
      </c>
      <c r="G7" s="363">
        <v>141520</v>
      </c>
      <c r="H7" s="363">
        <v>38890</v>
      </c>
      <c r="I7" s="363">
        <v>177390</v>
      </c>
      <c r="J7" s="367">
        <v>224750</v>
      </c>
      <c r="K7" s="367">
        <v>2900</v>
      </c>
    </row>
    <row r="8" spans="2:11" ht="13.5">
      <c r="B8" s="76" t="s">
        <v>6</v>
      </c>
      <c r="C8" s="355">
        <v>8360</v>
      </c>
      <c r="D8" s="355">
        <v>0</v>
      </c>
      <c r="E8" s="355">
        <v>0</v>
      </c>
      <c r="F8" s="355">
        <v>0</v>
      </c>
      <c r="G8" s="355">
        <v>0</v>
      </c>
      <c r="H8" s="355">
        <v>0</v>
      </c>
      <c r="I8" s="355">
        <v>0</v>
      </c>
      <c r="J8" s="356">
        <v>0</v>
      </c>
      <c r="K8" s="357">
        <v>0</v>
      </c>
    </row>
    <row r="9" spans="2:11" ht="13.5">
      <c r="B9" s="77" t="s">
        <v>7</v>
      </c>
      <c r="C9" s="358">
        <v>244860</v>
      </c>
      <c r="D9" s="358">
        <v>345310</v>
      </c>
      <c r="E9" s="358">
        <v>68800</v>
      </c>
      <c r="F9" s="358">
        <v>114670</v>
      </c>
      <c r="G9" s="358">
        <v>49510</v>
      </c>
      <c r="H9" s="358">
        <v>26060</v>
      </c>
      <c r="I9" s="358">
        <v>40480</v>
      </c>
      <c r="J9" s="359">
        <v>43100</v>
      </c>
      <c r="K9" s="359">
        <v>2670</v>
      </c>
    </row>
    <row r="10" spans="2:11" ht="13.5">
      <c r="B10" s="77" t="s">
        <v>8</v>
      </c>
      <c r="C10" s="358">
        <v>12330</v>
      </c>
      <c r="D10" s="358">
        <v>84060</v>
      </c>
      <c r="E10" s="358">
        <v>7140</v>
      </c>
      <c r="F10" s="358">
        <v>42300</v>
      </c>
      <c r="G10" s="358">
        <v>20180</v>
      </c>
      <c r="H10" s="358">
        <v>4260</v>
      </c>
      <c r="I10" s="358">
        <v>6110</v>
      </c>
      <c r="J10" s="359">
        <v>3950</v>
      </c>
      <c r="K10" s="359">
        <v>120</v>
      </c>
    </row>
    <row r="11" spans="2:11" ht="13.5">
      <c r="B11" s="77" t="s">
        <v>9</v>
      </c>
      <c r="C11" s="358">
        <v>4620</v>
      </c>
      <c r="D11" s="358">
        <v>56190</v>
      </c>
      <c r="E11" s="358">
        <v>2870</v>
      </c>
      <c r="F11" s="358">
        <v>30780</v>
      </c>
      <c r="G11" s="358">
        <v>15520</v>
      </c>
      <c r="H11" s="358">
        <v>2890</v>
      </c>
      <c r="I11" s="358">
        <v>2390</v>
      </c>
      <c r="J11" s="359">
        <v>1700</v>
      </c>
      <c r="K11" s="359">
        <v>40</v>
      </c>
    </row>
    <row r="12" spans="2:11" ht="13.5">
      <c r="B12" s="77" t="s">
        <v>10</v>
      </c>
      <c r="C12" s="358">
        <v>2620</v>
      </c>
      <c r="D12" s="358">
        <v>45110</v>
      </c>
      <c r="E12" s="358">
        <v>2040</v>
      </c>
      <c r="F12" s="358">
        <v>26320</v>
      </c>
      <c r="G12" s="358">
        <v>12040</v>
      </c>
      <c r="H12" s="358">
        <v>1460</v>
      </c>
      <c r="I12" s="358">
        <v>2050</v>
      </c>
      <c r="J12" s="359">
        <v>1200</v>
      </c>
      <c r="K12" s="359">
        <v>20</v>
      </c>
    </row>
    <row r="13" spans="2:11" ht="13.5">
      <c r="B13" s="77" t="s">
        <v>11</v>
      </c>
      <c r="C13" s="358">
        <v>4680</v>
      </c>
      <c r="D13" s="358">
        <v>141410</v>
      </c>
      <c r="E13" s="358">
        <v>4780</v>
      </c>
      <c r="F13" s="358">
        <v>98420</v>
      </c>
      <c r="G13" s="358">
        <v>26360</v>
      </c>
      <c r="H13" s="358">
        <v>3030</v>
      </c>
      <c r="I13" s="358">
        <v>4470</v>
      </c>
      <c r="J13" s="359">
        <v>4320</v>
      </c>
      <c r="K13" s="359">
        <v>30</v>
      </c>
    </row>
    <row r="14" spans="2:11" ht="13.5">
      <c r="B14" s="77" t="s">
        <v>12</v>
      </c>
      <c r="C14" s="358">
        <v>1400</v>
      </c>
      <c r="D14" s="358">
        <v>94540</v>
      </c>
      <c r="E14" s="358">
        <v>2260</v>
      </c>
      <c r="F14" s="358">
        <v>72510</v>
      </c>
      <c r="G14" s="358">
        <v>7600</v>
      </c>
      <c r="H14" s="358">
        <v>850</v>
      </c>
      <c r="I14" s="358">
        <v>3430</v>
      </c>
      <c r="J14" s="359">
        <v>7880</v>
      </c>
      <c r="K14" s="359">
        <v>10</v>
      </c>
    </row>
    <row r="15" spans="2:11" ht="13.5">
      <c r="B15" s="77" t="s">
        <v>13</v>
      </c>
      <c r="C15" s="358">
        <v>690</v>
      </c>
      <c r="D15" s="358">
        <v>128430</v>
      </c>
      <c r="E15" s="358">
        <v>1830</v>
      </c>
      <c r="F15" s="358">
        <v>67090</v>
      </c>
      <c r="G15" s="358">
        <v>6370</v>
      </c>
      <c r="H15" s="358">
        <v>310</v>
      </c>
      <c r="I15" s="358">
        <v>13790</v>
      </c>
      <c r="J15" s="359">
        <v>39040</v>
      </c>
      <c r="K15" s="359">
        <v>10</v>
      </c>
    </row>
    <row r="16" spans="2:11" ht="13.5">
      <c r="B16" s="78" t="s">
        <v>14</v>
      </c>
      <c r="C16" s="360">
        <v>150</v>
      </c>
      <c r="D16" s="360">
        <v>254420</v>
      </c>
      <c r="E16" s="360">
        <v>0</v>
      </c>
      <c r="F16" s="360">
        <v>21830</v>
      </c>
      <c r="G16" s="360">
        <v>3940</v>
      </c>
      <c r="H16" s="360">
        <v>0</v>
      </c>
      <c r="I16" s="360">
        <v>104670</v>
      </c>
      <c r="J16" s="361">
        <v>123550</v>
      </c>
      <c r="K16" s="362">
        <v>0</v>
      </c>
    </row>
    <row r="17" spans="2:11" ht="12.75"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2:11" ht="12.75" customHeight="1">
      <c r="B18" s="296" t="s">
        <v>56</v>
      </c>
      <c r="C18" s="311">
        <v>2003</v>
      </c>
      <c r="D18" s="312"/>
      <c r="E18" s="312"/>
      <c r="F18" s="312"/>
      <c r="G18" s="312"/>
      <c r="H18" s="312"/>
      <c r="I18" s="312"/>
      <c r="J18" s="312"/>
      <c r="K18" s="312"/>
    </row>
    <row r="19" spans="2:11" ht="12.75" customHeight="1">
      <c r="B19" s="297"/>
      <c r="C19" s="302" t="s">
        <v>15</v>
      </c>
      <c r="D19" s="313" t="s">
        <v>105</v>
      </c>
      <c r="E19" s="314"/>
      <c r="F19" s="314"/>
      <c r="G19" s="314"/>
      <c r="H19" s="314"/>
      <c r="I19" s="314"/>
      <c r="J19" s="314"/>
      <c r="K19" s="314"/>
    </row>
    <row r="20" spans="2:11" ht="12.75" customHeight="1">
      <c r="B20" s="297"/>
      <c r="C20" s="303"/>
      <c r="D20" s="158" t="s">
        <v>0</v>
      </c>
      <c r="E20" s="83" t="s">
        <v>158</v>
      </c>
      <c r="F20" s="83" t="s">
        <v>96</v>
      </c>
      <c r="G20" s="83" t="s">
        <v>99</v>
      </c>
      <c r="H20" s="83" t="s">
        <v>142</v>
      </c>
      <c r="I20" s="83" t="s">
        <v>143</v>
      </c>
      <c r="J20" s="83" t="s">
        <v>144</v>
      </c>
      <c r="K20" s="160" t="s">
        <v>164</v>
      </c>
    </row>
    <row r="21" spans="2:11" ht="12.75">
      <c r="B21" s="298"/>
      <c r="C21" s="304"/>
      <c r="D21" s="294" t="s">
        <v>129</v>
      </c>
      <c r="E21" s="295"/>
      <c r="F21" s="295"/>
      <c r="G21" s="295"/>
      <c r="H21" s="295"/>
      <c r="I21" s="295"/>
      <c r="J21" s="295"/>
      <c r="K21" s="295"/>
    </row>
    <row r="22" spans="2:11" ht="16.5" customHeight="1">
      <c r="B22" s="84" t="s">
        <v>0</v>
      </c>
      <c r="C22" s="363">
        <v>600820</v>
      </c>
      <c r="D22" s="368">
        <v>1628140</v>
      </c>
      <c r="E22" s="368">
        <v>215980</v>
      </c>
      <c r="F22" s="363">
        <v>538800</v>
      </c>
      <c r="G22" s="363">
        <v>163520</v>
      </c>
      <c r="H22" s="363">
        <v>85690</v>
      </c>
      <c r="I22" s="363">
        <v>333920</v>
      </c>
      <c r="J22" s="367">
        <v>285820</v>
      </c>
      <c r="K22" s="367">
        <v>4400</v>
      </c>
    </row>
    <row r="23" spans="2:11" ht="13.5">
      <c r="B23" s="119" t="s">
        <v>6</v>
      </c>
      <c r="C23" s="355">
        <v>3740</v>
      </c>
      <c r="D23" s="364">
        <v>0</v>
      </c>
      <c r="E23" s="364">
        <v>0</v>
      </c>
      <c r="F23" s="355">
        <v>0</v>
      </c>
      <c r="G23" s="355">
        <v>0</v>
      </c>
      <c r="H23" s="355">
        <v>0</v>
      </c>
      <c r="I23" s="355">
        <v>0</v>
      </c>
      <c r="J23" s="356">
        <v>0</v>
      </c>
      <c r="K23" s="357">
        <v>0</v>
      </c>
    </row>
    <row r="24" spans="2:11" ht="13.5">
      <c r="B24" s="120" t="s">
        <v>7</v>
      </c>
      <c r="C24" s="358">
        <v>556220</v>
      </c>
      <c r="D24" s="365">
        <v>908950</v>
      </c>
      <c r="E24" s="365">
        <v>187780</v>
      </c>
      <c r="F24" s="358">
        <v>272900</v>
      </c>
      <c r="G24" s="358">
        <v>107310</v>
      </c>
      <c r="H24" s="358">
        <v>74800</v>
      </c>
      <c r="I24" s="358">
        <v>134080</v>
      </c>
      <c r="J24" s="359">
        <v>128140</v>
      </c>
      <c r="K24" s="359">
        <v>3940</v>
      </c>
    </row>
    <row r="25" spans="2:11" ht="13.5">
      <c r="B25" s="120" t="s">
        <v>8</v>
      </c>
      <c r="C25" s="358">
        <v>29600</v>
      </c>
      <c r="D25" s="365">
        <v>194750</v>
      </c>
      <c r="E25" s="365">
        <v>19350</v>
      </c>
      <c r="F25" s="358">
        <v>99910</v>
      </c>
      <c r="G25" s="358">
        <v>27250</v>
      </c>
      <c r="H25" s="358">
        <v>6300</v>
      </c>
      <c r="I25" s="358">
        <v>26800</v>
      </c>
      <c r="J25" s="359">
        <v>14800</v>
      </c>
      <c r="K25" s="359">
        <v>340</v>
      </c>
    </row>
    <row r="26" spans="2:11" ht="13.5">
      <c r="B26" s="120" t="s">
        <v>9</v>
      </c>
      <c r="C26" s="358">
        <v>5180</v>
      </c>
      <c r="D26" s="365">
        <v>62300</v>
      </c>
      <c r="E26" s="365">
        <v>3430</v>
      </c>
      <c r="F26" s="358">
        <v>33680</v>
      </c>
      <c r="G26" s="358">
        <v>9890</v>
      </c>
      <c r="H26" s="358">
        <v>1930</v>
      </c>
      <c r="I26" s="358">
        <v>10210</v>
      </c>
      <c r="J26" s="359">
        <v>3110</v>
      </c>
      <c r="K26" s="359">
        <v>50</v>
      </c>
    </row>
    <row r="27" spans="2:11" ht="13.5">
      <c r="B27" s="120" t="s">
        <v>10</v>
      </c>
      <c r="C27" s="358">
        <v>2040</v>
      </c>
      <c r="D27" s="365">
        <v>34920</v>
      </c>
      <c r="E27" s="365">
        <v>1440</v>
      </c>
      <c r="F27" s="358">
        <v>19310</v>
      </c>
      <c r="G27" s="358">
        <v>5100</v>
      </c>
      <c r="H27" s="358">
        <v>910</v>
      </c>
      <c r="I27" s="358">
        <v>6570</v>
      </c>
      <c r="J27" s="359">
        <v>1560</v>
      </c>
      <c r="K27" s="359">
        <v>20</v>
      </c>
    </row>
    <row r="28" spans="2:11" ht="13.5">
      <c r="B28" s="120" t="s">
        <v>11</v>
      </c>
      <c r="C28" s="358">
        <v>2880</v>
      </c>
      <c r="D28" s="365">
        <v>84940</v>
      </c>
      <c r="E28" s="365">
        <v>2360</v>
      </c>
      <c r="F28" s="358">
        <v>48490</v>
      </c>
      <c r="G28" s="358">
        <v>7710</v>
      </c>
      <c r="H28" s="358">
        <v>1260</v>
      </c>
      <c r="I28" s="358">
        <v>18910</v>
      </c>
      <c r="J28" s="359">
        <v>6180</v>
      </c>
      <c r="K28" s="359">
        <v>30</v>
      </c>
    </row>
    <row r="29" spans="2:11" ht="13.5">
      <c r="B29" s="120" t="s">
        <v>12</v>
      </c>
      <c r="C29" s="358">
        <v>610</v>
      </c>
      <c r="D29" s="365">
        <v>41520</v>
      </c>
      <c r="E29" s="365">
        <v>610</v>
      </c>
      <c r="F29" s="358">
        <v>22100</v>
      </c>
      <c r="G29" s="358">
        <v>2490</v>
      </c>
      <c r="H29" s="358">
        <v>310</v>
      </c>
      <c r="I29" s="358">
        <v>8910</v>
      </c>
      <c r="J29" s="359">
        <v>7090</v>
      </c>
      <c r="K29" s="359">
        <v>10</v>
      </c>
    </row>
    <row r="30" spans="2:11" ht="13.5">
      <c r="B30" s="120" t="s">
        <v>13</v>
      </c>
      <c r="C30" s="358">
        <v>420</v>
      </c>
      <c r="D30" s="365">
        <v>83000</v>
      </c>
      <c r="E30" s="365">
        <v>710</v>
      </c>
      <c r="F30" s="358">
        <v>34690</v>
      </c>
      <c r="G30" s="358">
        <v>3030</v>
      </c>
      <c r="H30" s="358">
        <v>170</v>
      </c>
      <c r="I30" s="358">
        <v>22380</v>
      </c>
      <c r="J30" s="359">
        <v>22020</v>
      </c>
      <c r="K30" s="359">
        <v>10</v>
      </c>
    </row>
    <row r="31" spans="2:11" ht="13.5">
      <c r="B31" s="121" t="s">
        <v>14</v>
      </c>
      <c r="C31" s="360">
        <v>120</v>
      </c>
      <c r="D31" s="366">
        <v>217780</v>
      </c>
      <c r="E31" s="366">
        <v>290</v>
      </c>
      <c r="F31" s="360">
        <v>7730</v>
      </c>
      <c r="G31" s="360">
        <v>750</v>
      </c>
      <c r="H31" s="360">
        <v>0</v>
      </c>
      <c r="I31" s="360">
        <v>106080</v>
      </c>
      <c r="J31" s="361">
        <v>102930</v>
      </c>
      <c r="K31" s="362">
        <v>0</v>
      </c>
    </row>
    <row r="32" spans="2:11" ht="12.75" hidden="1"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2:11" ht="12.75">
      <c r="B33" s="52"/>
      <c r="C33" s="45"/>
      <c r="D33" s="45"/>
      <c r="E33" s="45"/>
      <c r="F33" s="45"/>
      <c r="G33" s="45"/>
      <c r="H33" s="45"/>
      <c r="I33" s="45"/>
      <c r="J33" s="45"/>
      <c r="K33" s="45"/>
    </row>
    <row r="34" spans="2:11" ht="12.75">
      <c r="B34" s="52" t="s">
        <v>168</v>
      </c>
      <c r="C34" s="45"/>
      <c r="D34" s="45"/>
      <c r="E34" s="45"/>
      <c r="F34" s="45"/>
      <c r="G34" s="45"/>
      <c r="H34" s="45"/>
      <c r="I34" s="45"/>
      <c r="J34" s="45"/>
      <c r="K34" s="45"/>
    </row>
    <row r="35" spans="2:11" ht="12.75">
      <c r="B35" s="46" t="s">
        <v>62</v>
      </c>
      <c r="C35" s="45"/>
      <c r="D35" s="45"/>
      <c r="E35" s="45"/>
      <c r="F35" s="45"/>
      <c r="G35" s="45"/>
      <c r="H35" s="45"/>
      <c r="I35" s="45"/>
      <c r="J35" s="45"/>
      <c r="K35" s="45"/>
    </row>
    <row r="36" spans="2:11" ht="12.75">
      <c r="B36" s="2"/>
      <c r="C36" s="45"/>
      <c r="D36" s="45"/>
      <c r="E36" s="45"/>
      <c r="F36" s="45"/>
      <c r="G36" s="45"/>
      <c r="H36" s="45"/>
      <c r="I36" s="45"/>
      <c r="J36" s="45"/>
      <c r="K36" s="45"/>
    </row>
    <row r="39" ht="12.75">
      <c r="B39" s="43" t="s">
        <v>165</v>
      </c>
    </row>
    <row r="40" ht="12.75">
      <c r="B40" s="92" t="s">
        <v>47</v>
      </c>
    </row>
    <row r="45" spans="14:16" ht="12.75">
      <c r="N45" s="75"/>
      <c r="O45">
        <v>2003</v>
      </c>
      <c r="P45">
        <v>2010</v>
      </c>
    </row>
    <row r="46" spans="14:17" ht="12.75">
      <c r="N46" s="238" t="s">
        <v>0</v>
      </c>
      <c r="O46" s="241">
        <f>D22</f>
        <v>1628140</v>
      </c>
      <c r="P46" s="241">
        <f>D7</f>
        <v>1149470</v>
      </c>
      <c r="Q46" s="150"/>
    </row>
    <row r="47" spans="14:17" ht="12.75">
      <c r="N47" s="236" t="s">
        <v>96</v>
      </c>
      <c r="O47" s="239">
        <f>F22</f>
        <v>538800</v>
      </c>
      <c r="P47" s="239">
        <f>F7</f>
        <v>473920</v>
      </c>
      <c r="Q47" s="150"/>
    </row>
    <row r="48" spans="14:17" ht="12.75">
      <c r="N48" s="237" t="s">
        <v>97</v>
      </c>
      <c r="O48" s="240">
        <f>I22</f>
        <v>333920</v>
      </c>
      <c r="P48" s="240">
        <f>I7</f>
        <v>177390</v>
      </c>
      <c r="Q48" s="150"/>
    </row>
    <row r="49" spans="14:17" ht="12.75">
      <c r="N49" s="237" t="s">
        <v>98</v>
      </c>
      <c r="O49" s="240">
        <f>J22</f>
        <v>285820</v>
      </c>
      <c r="P49" s="240">
        <f>J7</f>
        <v>224750</v>
      </c>
      <c r="Q49" s="150"/>
    </row>
    <row r="50" spans="14:17" ht="12.75">
      <c r="N50" s="237" t="s">
        <v>99</v>
      </c>
      <c r="O50" s="240">
        <f>G22</f>
        <v>163520</v>
      </c>
      <c r="P50" s="240">
        <f>G7</f>
        <v>141520</v>
      </c>
      <c r="Q50" s="150"/>
    </row>
    <row r="51" spans="14:17" ht="12.75">
      <c r="N51" s="237" t="s">
        <v>158</v>
      </c>
      <c r="O51" s="240">
        <f>E22</f>
        <v>215980</v>
      </c>
      <c r="P51" s="240">
        <f>E7</f>
        <v>90110</v>
      </c>
      <c r="Q51" s="150"/>
    </row>
    <row r="52" spans="14:16" ht="12.75">
      <c r="N52" s="237" t="s">
        <v>58</v>
      </c>
      <c r="O52" s="240">
        <f>H22+K22</f>
        <v>90090</v>
      </c>
      <c r="P52" s="240">
        <f>K7+H7</f>
        <v>41790</v>
      </c>
    </row>
    <row r="68" ht="12.75">
      <c r="B68" s="46" t="s">
        <v>62</v>
      </c>
    </row>
  </sheetData>
  <sheetProtection/>
  <mergeCells count="10">
    <mergeCell ref="D21:K21"/>
    <mergeCell ref="B18:B21"/>
    <mergeCell ref="B3:B6"/>
    <mergeCell ref="C19:C21"/>
    <mergeCell ref="C4:C6"/>
    <mergeCell ref="C3:K3"/>
    <mergeCell ref="D4:K4"/>
    <mergeCell ref="D6:K6"/>
    <mergeCell ref="C18:K18"/>
    <mergeCell ref="D19:K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3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57.7109375" style="1" customWidth="1"/>
    <col min="3" max="3" width="13.140625" style="1" customWidth="1"/>
    <col min="4" max="4" width="11.28125" style="1" customWidth="1"/>
    <col min="5" max="5" width="10.140625" style="1" customWidth="1"/>
    <col min="6" max="9" width="9.140625" style="1" customWidth="1"/>
    <col min="10" max="10" width="31.421875" style="1" customWidth="1"/>
    <col min="11" max="11" width="10.00390625" style="1" bestFit="1" customWidth="1"/>
    <col min="12" max="16384" width="9.140625" style="1" customWidth="1"/>
  </cols>
  <sheetData>
    <row r="1" spans="2:3" ht="25.5" customHeight="1">
      <c r="B1" s="48" t="s">
        <v>186</v>
      </c>
      <c r="C1" s="30"/>
    </row>
    <row r="3" spans="2:12" ht="12.75">
      <c r="B3" s="316"/>
      <c r="C3" s="318" t="s">
        <v>95</v>
      </c>
      <c r="D3" s="319"/>
      <c r="E3" s="320"/>
      <c r="F3" s="321" t="s">
        <v>5</v>
      </c>
      <c r="G3" s="321"/>
      <c r="H3" s="321"/>
      <c r="K3" s="165"/>
      <c r="L3"/>
    </row>
    <row r="4" spans="2:12" ht="22.5">
      <c r="B4" s="317"/>
      <c r="C4" s="100">
        <v>2003</v>
      </c>
      <c r="D4" s="101" t="s">
        <v>181</v>
      </c>
      <c r="E4" s="104" t="s">
        <v>46</v>
      </c>
      <c r="F4" s="102">
        <v>2003</v>
      </c>
      <c r="G4" s="102" t="s">
        <v>181</v>
      </c>
      <c r="H4" s="103" t="s">
        <v>46</v>
      </c>
      <c r="I4" s="151"/>
      <c r="J4" s="151"/>
      <c r="K4"/>
      <c r="L4"/>
    </row>
    <row r="5" spans="2:12" ht="13.5">
      <c r="B5" s="49" t="s">
        <v>2</v>
      </c>
      <c r="C5" s="245" t="s">
        <v>4</v>
      </c>
      <c r="D5" s="246" t="s">
        <v>4</v>
      </c>
      <c r="E5" s="247" t="s">
        <v>4</v>
      </c>
      <c r="F5" s="248">
        <v>791560</v>
      </c>
      <c r="G5" s="248">
        <v>406520</v>
      </c>
      <c r="H5" s="249">
        <v>-48.64318560816615</v>
      </c>
      <c r="I5" s="151"/>
      <c r="J5" s="151"/>
      <c r="K5"/>
      <c r="L5"/>
    </row>
    <row r="6" spans="2:12" ht="13.5">
      <c r="B6" s="50" t="s">
        <v>50</v>
      </c>
      <c r="C6" s="250">
        <v>1348110</v>
      </c>
      <c r="D6" s="251">
        <v>738630</v>
      </c>
      <c r="E6" s="252">
        <v>-45.209960611522796</v>
      </c>
      <c r="F6" s="253">
        <v>766440</v>
      </c>
      <c r="G6" s="253">
        <v>389110</v>
      </c>
      <c r="H6" s="249">
        <v>-49.23151192526486</v>
      </c>
      <c r="I6" s="151"/>
      <c r="J6" s="315"/>
      <c r="K6" s="150"/>
      <c r="L6"/>
    </row>
    <row r="7" spans="2:12" ht="13.5">
      <c r="B7" s="49" t="s">
        <v>48</v>
      </c>
      <c r="C7" s="254">
        <v>1288610</v>
      </c>
      <c r="D7" s="255">
        <v>681470</v>
      </c>
      <c r="E7" s="252">
        <v>-47.11588455777932</v>
      </c>
      <c r="F7" s="248">
        <v>710270</v>
      </c>
      <c r="G7" s="248">
        <v>336770</v>
      </c>
      <c r="H7" s="249">
        <v>-52.58563644811128</v>
      </c>
      <c r="I7" s="151"/>
      <c r="J7" s="315"/>
      <c r="K7" s="150"/>
      <c r="L7"/>
    </row>
    <row r="8" spans="2:12" ht="13.5">
      <c r="B8" s="49" t="s">
        <v>49</v>
      </c>
      <c r="C8" s="254">
        <v>59490</v>
      </c>
      <c r="D8" s="255">
        <v>57170</v>
      </c>
      <c r="E8" s="252">
        <v>-3.899815094973945</v>
      </c>
      <c r="F8" s="248">
        <v>56170</v>
      </c>
      <c r="G8" s="248">
        <v>52340</v>
      </c>
      <c r="H8" s="249">
        <v>-6.818586434039522</v>
      </c>
      <c r="I8" s="151"/>
      <c r="J8" s="151"/>
      <c r="K8"/>
      <c r="L8"/>
    </row>
    <row r="9" spans="2:12" ht="13.5">
      <c r="B9" s="49" t="s">
        <v>51</v>
      </c>
      <c r="C9" s="245" t="s">
        <v>4</v>
      </c>
      <c r="D9" s="256" t="s">
        <v>4</v>
      </c>
      <c r="E9" s="257" t="s">
        <v>4</v>
      </c>
      <c r="F9" s="248">
        <v>25120</v>
      </c>
      <c r="G9" s="248">
        <v>17410</v>
      </c>
      <c r="H9" s="249">
        <v>-30.692675159235666</v>
      </c>
      <c r="I9" s="151"/>
      <c r="J9" s="151"/>
      <c r="K9"/>
      <c r="L9"/>
    </row>
    <row r="10" spans="2:15" ht="12.75" customHeight="1">
      <c r="B10" s="51" t="s">
        <v>3</v>
      </c>
      <c r="C10" s="258" t="s">
        <v>4</v>
      </c>
      <c r="D10" s="259" t="s">
        <v>4</v>
      </c>
      <c r="E10" s="260" t="s">
        <v>4</v>
      </c>
      <c r="F10" s="261">
        <v>2610</v>
      </c>
      <c r="G10" s="261">
        <v>1840</v>
      </c>
      <c r="H10" s="262" t="s">
        <v>4</v>
      </c>
      <c r="I10" s="151"/>
      <c r="J10" s="170"/>
      <c r="K10" s="170"/>
      <c r="L10" s="170"/>
      <c r="M10" s="170"/>
      <c r="N10" s="170"/>
      <c r="O10" s="170"/>
    </row>
    <row r="11" spans="9:15" ht="12.75" customHeight="1" hidden="1">
      <c r="I11" s="151"/>
      <c r="J11" s="170"/>
      <c r="K11" s="170"/>
      <c r="L11" s="170"/>
      <c r="M11" s="170"/>
      <c r="N11" s="170"/>
      <c r="O11" s="170"/>
    </row>
    <row r="12" spans="1:256" ht="11.25">
      <c r="A12" s="52"/>
      <c r="B12" s="52"/>
      <c r="C12" s="52"/>
      <c r="D12" s="52"/>
      <c r="E12" s="52"/>
      <c r="F12" s="52"/>
      <c r="G12" s="52"/>
      <c r="H12" s="52"/>
      <c r="I12" s="52"/>
      <c r="J12" s="170"/>
      <c r="K12" s="170"/>
      <c r="L12" s="170"/>
      <c r="M12" s="170"/>
      <c r="N12" s="170"/>
      <c r="O12" s="170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2:15" ht="12.75" customHeight="1">
      <c r="B13" s="52" t="s">
        <v>168</v>
      </c>
      <c r="I13" s="151"/>
      <c r="J13" s="170"/>
      <c r="K13" s="170"/>
      <c r="L13" s="170"/>
      <c r="M13" s="170"/>
      <c r="N13" s="170"/>
      <c r="O13" s="170"/>
    </row>
    <row r="14" spans="2:15" ht="12.75" customHeight="1">
      <c r="B14" s="1" t="s">
        <v>146</v>
      </c>
      <c r="I14" s="151"/>
      <c r="J14" s="170"/>
      <c r="K14" s="170"/>
      <c r="L14" s="170"/>
      <c r="M14" s="170"/>
      <c r="N14" s="170"/>
      <c r="O14" s="170"/>
    </row>
    <row r="15" spans="2:15" ht="12.75" customHeight="1">
      <c r="B15" s="2"/>
      <c r="I15" s="151"/>
      <c r="J15" s="170"/>
      <c r="K15" s="170"/>
      <c r="L15" s="170"/>
      <c r="M15" s="170"/>
      <c r="N15" s="170"/>
      <c r="O15" s="170"/>
    </row>
    <row r="16" spans="10:15" ht="12.75" customHeight="1">
      <c r="J16" s="170"/>
      <c r="K16" s="170"/>
      <c r="L16" s="170"/>
      <c r="M16" s="170"/>
      <c r="N16" s="170"/>
      <c r="O16" s="170"/>
    </row>
    <row r="18" ht="11.25">
      <c r="A18" s="68"/>
    </row>
    <row r="19" ht="11.25">
      <c r="A19" s="68"/>
    </row>
    <row r="20" spans="1:2" ht="12.75">
      <c r="A20" s="68"/>
      <c r="B20" s="48" t="s">
        <v>180</v>
      </c>
    </row>
    <row r="21" spans="1:2" ht="11.25">
      <c r="A21" s="68"/>
      <c r="B21" s="1" t="s">
        <v>47</v>
      </c>
    </row>
    <row r="22" ht="11.25">
      <c r="A22" s="68"/>
    </row>
    <row r="23" spans="1:13" ht="12.75">
      <c r="A23" s="67"/>
      <c r="K23"/>
      <c r="L23"/>
      <c r="M23"/>
    </row>
    <row r="24" spans="1:13" ht="12.75">
      <c r="A24" s="68"/>
      <c r="K24"/>
      <c r="L24"/>
      <c r="M24"/>
    </row>
    <row r="25" spans="11:13" ht="12.75">
      <c r="K25"/>
      <c r="L25"/>
      <c r="M25"/>
    </row>
    <row r="26" spans="11:13" ht="12.75">
      <c r="K26"/>
      <c r="L26"/>
      <c r="M26"/>
    </row>
    <row r="55" ht="11.25">
      <c r="B55" s="52" t="s">
        <v>168</v>
      </c>
    </row>
    <row r="56" ht="11.25">
      <c r="B56" s="79" t="s">
        <v>101</v>
      </c>
    </row>
    <row r="60" spans="1:8" ht="11.25">
      <c r="A60" s="68"/>
      <c r="C60" s="3"/>
      <c r="D60" s="3"/>
      <c r="E60" s="69">
        <v>2003</v>
      </c>
      <c r="F60" s="69">
        <v>2010</v>
      </c>
      <c r="G60" s="69">
        <v>2003</v>
      </c>
      <c r="H60" s="69">
        <v>2010</v>
      </c>
    </row>
    <row r="61" spans="1:8" ht="12.75">
      <c r="A61" s="68"/>
      <c r="C61" s="66" t="s">
        <v>92</v>
      </c>
      <c r="D61" s="3"/>
      <c r="E61" s="242">
        <v>543680</v>
      </c>
      <c r="F61" s="243">
        <v>281650</v>
      </c>
      <c r="G61" s="244">
        <v>81.68882878822026</v>
      </c>
      <c r="H61" s="244">
        <v>76.07638701312733</v>
      </c>
    </row>
    <row r="62" spans="1:8" ht="12.75">
      <c r="A62" s="67"/>
      <c r="C62" s="66" t="s">
        <v>93</v>
      </c>
      <c r="D62" s="3"/>
      <c r="E62" s="242">
        <v>118060</v>
      </c>
      <c r="F62" s="243">
        <v>83460</v>
      </c>
      <c r="G62" s="244">
        <v>17.738712343174818</v>
      </c>
      <c r="H62" s="244">
        <v>29.63252263447541</v>
      </c>
    </row>
    <row r="63" ht="11.25">
      <c r="A63" s="67"/>
    </row>
  </sheetData>
  <sheetProtection/>
  <mergeCells count="4">
    <mergeCell ref="J6:J7"/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3"/>
  <sheetViews>
    <sheetView showGridLines="0" zoomScalePageLayoutView="0" workbookViewId="0" topLeftCell="A1">
      <selection activeCell="B2" sqref="B2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7" width="12.8515625" style="0" customWidth="1"/>
    <col min="8" max="9" width="12.8515625" style="0" hidden="1" customWidth="1"/>
    <col min="10" max="12" width="8.8515625" style="0" customWidth="1"/>
    <col min="13" max="14" width="8.8515625" style="166" customWidth="1"/>
  </cols>
  <sheetData>
    <row r="1" ht="12.75">
      <c r="B1" s="61"/>
    </row>
    <row r="2" ht="12.75">
      <c r="B2" s="48" t="s">
        <v>179</v>
      </c>
    </row>
    <row r="3" spans="2:13" ht="12.75">
      <c r="B3" s="61"/>
      <c r="M3" s="61"/>
    </row>
    <row r="4" spans="2:9" ht="25.5" customHeight="1">
      <c r="B4" s="71"/>
      <c r="C4" s="110" t="s">
        <v>0</v>
      </c>
      <c r="D4" s="322" t="s">
        <v>197</v>
      </c>
      <c r="E4" s="323"/>
      <c r="F4" s="322" t="s">
        <v>198</v>
      </c>
      <c r="G4" s="323"/>
      <c r="H4" s="324" t="s">
        <v>94</v>
      </c>
      <c r="I4" s="325"/>
    </row>
    <row r="5" spans="2:13" ht="25.5">
      <c r="B5" s="72"/>
      <c r="C5" s="107" t="s">
        <v>106</v>
      </c>
      <c r="D5" s="107" t="s">
        <v>106</v>
      </c>
      <c r="E5" s="107" t="s">
        <v>107</v>
      </c>
      <c r="F5" s="107" t="s">
        <v>106</v>
      </c>
      <c r="G5" s="107" t="s">
        <v>107</v>
      </c>
      <c r="H5" s="107" t="s">
        <v>106</v>
      </c>
      <c r="I5" s="122" t="s">
        <v>107</v>
      </c>
      <c r="M5" s="61"/>
    </row>
    <row r="6" spans="2:13" ht="13.5">
      <c r="B6" s="377" t="s">
        <v>167</v>
      </c>
      <c r="C6" s="369">
        <v>4475530</v>
      </c>
      <c r="D6" s="369">
        <v>1580550</v>
      </c>
      <c r="E6" s="370">
        <v>35.315370470089576</v>
      </c>
      <c r="F6" s="369">
        <v>2894980</v>
      </c>
      <c r="G6" s="370">
        <v>64.68462952991042</v>
      </c>
      <c r="H6" s="142">
        <v>0</v>
      </c>
      <c r="I6" s="143">
        <f>H6/C6*100</f>
        <v>0</v>
      </c>
      <c r="K6" s="150"/>
      <c r="M6" s="61"/>
    </row>
    <row r="7" spans="2:13" ht="13.5">
      <c r="B7" s="378" t="s">
        <v>169</v>
      </c>
      <c r="C7" s="371">
        <v>881670</v>
      </c>
      <c r="D7" s="371">
        <v>274310</v>
      </c>
      <c r="E7" s="372">
        <v>31.112547778647336</v>
      </c>
      <c r="F7" s="371">
        <v>607360</v>
      </c>
      <c r="G7" s="372">
        <v>68.88745222135266</v>
      </c>
      <c r="H7" s="144">
        <v>0</v>
      </c>
      <c r="I7" s="145">
        <f aca="true" t="shared" si="0" ref="I7:I12">H7/C7*100</f>
        <v>0</v>
      </c>
      <c r="K7" s="152"/>
      <c r="M7" s="61"/>
    </row>
    <row r="8" spans="2:11" ht="13.5">
      <c r="B8" s="378" t="s">
        <v>170</v>
      </c>
      <c r="C8" s="371">
        <v>806130</v>
      </c>
      <c r="D8" s="371">
        <v>212700</v>
      </c>
      <c r="E8" s="372">
        <v>26.385322466599682</v>
      </c>
      <c r="F8" s="371">
        <v>593430</v>
      </c>
      <c r="G8" s="372">
        <v>73.61467753340033</v>
      </c>
      <c r="H8" s="144">
        <v>0</v>
      </c>
      <c r="I8" s="145">
        <f t="shared" si="0"/>
        <v>0</v>
      </c>
      <c r="K8" s="150"/>
    </row>
    <row r="9" spans="2:13" ht="13.5">
      <c r="B9" s="379" t="s">
        <v>171</v>
      </c>
      <c r="C9" s="373">
        <v>804550</v>
      </c>
      <c r="D9" s="373">
        <v>194750</v>
      </c>
      <c r="E9" s="374">
        <v>24.206077931763097</v>
      </c>
      <c r="F9" s="373">
        <v>609800</v>
      </c>
      <c r="G9" s="374">
        <v>75.79392206823691</v>
      </c>
      <c r="H9" s="146">
        <v>0</v>
      </c>
      <c r="I9" s="147">
        <f t="shared" si="0"/>
        <v>0</v>
      </c>
      <c r="K9" s="150"/>
      <c r="M9" s="61"/>
    </row>
    <row r="10" spans="2:11" ht="13.5">
      <c r="B10" s="379" t="s">
        <v>172</v>
      </c>
      <c r="C10" s="373">
        <v>874260</v>
      </c>
      <c r="D10" s="373">
        <v>263080</v>
      </c>
      <c r="E10" s="374">
        <v>30.09173472422392</v>
      </c>
      <c r="F10" s="373">
        <v>611180</v>
      </c>
      <c r="G10" s="374">
        <v>69.90826527577609</v>
      </c>
      <c r="H10" s="146">
        <v>0</v>
      </c>
      <c r="I10" s="147">
        <f t="shared" si="0"/>
        <v>0</v>
      </c>
      <c r="K10" s="150"/>
    </row>
    <row r="11" spans="2:13" ht="13.5">
      <c r="B11" s="379" t="s">
        <v>173</v>
      </c>
      <c r="C11" s="373">
        <v>480870</v>
      </c>
      <c r="D11" s="373">
        <v>331200</v>
      </c>
      <c r="E11" s="374">
        <v>68.87516376567471</v>
      </c>
      <c r="F11" s="373">
        <v>149680</v>
      </c>
      <c r="G11" s="374">
        <v>31.126915798448646</v>
      </c>
      <c r="H11" s="146">
        <v>0</v>
      </c>
      <c r="I11" s="147">
        <f t="shared" si="0"/>
        <v>0</v>
      </c>
      <c r="M11" s="61"/>
    </row>
    <row r="12" spans="2:13" ht="13.5">
      <c r="B12" s="380" t="s">
        <v>174</v>
      </c>
      <c r="C12" s="375">
        <v>628040</v>
      </c>
      <c r="D12" s="375">
        <v>304510</v>
      </c>
      <c r="E12" s="376">
        <v>48.48576523788294</v>
      </c>
      <c r="F12" s="375">
        <v>323530</v>
      </c>
      <c r="G12" s="376">
        <v>51.51423476211706</v>
      </c>
      <c r="H12" s="148">
        <v>0</v>
      </c>
      <c r="I12" s="149">
        <f t="shared" si="0"/>
        <v>0</v>
      </c>
      <c r="M12" s="61"/>
    </row>
    <row r="13" spans="2:13" ht="12.75">
      <c r="B13" s="61"/>
      <c r="C13" s="167"/>
      <c r="D13" s="167"/>
      <c r="E13" s="168"/>
      <c r="F13" s="167"/>
      <c r="G13" s="168"/>
      <c r="H13" s="167"/>
      <c r="I13" s="168"/>
      <c r="M13" s="61"/>
    </row>
    <row r="14" spans="5:13" ht="12.75">
      <c r="E14" s="73"/>
      <c r="G14" s="73"/>
      <c r="I14" s="73"/>
      <c r="M14" s="61"/>
    </row>
    <row r="15" spans="2:13" ht="12.75">
      <c r="B15" s="70" t="s">
        <v>150</v>
      </c>
      <c r="M15" s="61"/>
    </row>
    <row r="16" ht="12.75">
      <c r="M16" s="61"/>
    </row>
    <row r="17" ht="12.75">
      <c r="M17" s="61"/>
    </row>
    <row r="18" ht="12.75">
      <c r="M18" s="61"/>
    </row>
    <row r="19" ht="12.75">
      <c r="M19" s="61"/>
    </row>
    <row r="20" ht="12.75">
      <c r="M20" s="61"/>
    </row>
    <row r="22" ht="12.75">
      <c r="M22" s="61"/>
    </row>
    <row r="23" ht="12.75">
      <c r="M23" s="61"/>
    </row>
  </sheetData>
  <sheetProtection/>
  <mergeCells count="3"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TICKNER Jennifer (ESTAT)</cp:lastModifiedBy>
  <cp:lastPrinted>2012-09-28T13:20:04Z</cp:lastPrinted>
  <dcterms:created xsi:type="dcterms:W3CDTF">1996-10-14T23:33:28Z</dcterms:created>
  <dcterms:modified xsi:type="dcterms:W3CDTF">2014-01-14T06:52:50Z</dcterms:modified>
  <cp:category/>
  <cp:version/>
  <cp:contentType/>
  <cp:contentStatus/>
</cp:coreProperties>
</file>