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/>
  <bookViews>
    <workbookView xWindow="65428" yWindow="65428" windowWidth="23256" windowHeight="12576" tabRatio="574" activeTab="3"/>
  </bookViews>
  <sheets>
    <sheet name="Infographic" sheetId="13" r:id="rId1"/>
    <sheet name="Figure 1" sheetId="20" r:id="rId2"/>
    <sheet name="Figure 2" sheetId="12" r:id="rId3"/>
    <sheet name="Figure 3" sheetId="22" r:id="rId4"/>
    <sheet name="Table 1" sheetId="19" r:id="rId5"/>
    <sheet name="Table 2" sheetId="17" r:id="rId6"/>
    <sheet name="Figure 4" sheetId="15" r:id="rId7"/>
    <sheet name="Table 3" sheetId="16" r:id="rId8"/>
    <sheet name="Table 4" sheetId="18" r:id="rId9"/>
  </sheets>
  <definedNames/>
  <calcPr calcId="191029"/>
</workbook>
</file>

<file path=xl/sharedStrings.xml><?xml version="1.0" encoding="utf-8"?>
<sst xmlns="http://schemas.openxmlformats.org/spreadsheetml/2006/main" count="374" uniqueCount="92">
  <si>
    <t>Ireland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</si>
  <si>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</si>
  <si>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</si>
  <si>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</si>
  <si>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</si>
  <si>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</si>
  <si>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</si>
  <si>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</si>
  <si>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</si>
  <si>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Slovakia</t>
  </si>
  <si>
    <t>Slovenia</t>
  </si>
  <si>
    <t>Spain</t>
  </si>
  <si>
    <t>Sweden</t>
  </si>
  <si>
    <t>United Kingdom</t>
  </si>
  <si>
    <t>Romania</t>
  </si>
  <si>
    <t>Austria</t>
  </si>
  <si>
    <t>Belgium</t>
  </si>
  <si>
    <t>Denmark</t>
  </si>
  <si>
    <t>Estonia</t>
  </si>
  <si>
    <t>Finland</t>
  </si>
  <si>
    <t>France</t>
  </si>
  <si>
    <t>Greece</t>
  </si>
  <si>
    <t>Hungary</t>
  </si>
  <si>
    <t>Bulgaria</t>
  </si>
  <si>
    <t>Channel Tunnel</t>
  </si>
  <si>
    <t>Croatia</t>
  </si>
  <si>
    <t>Switzerland</t>
  </si>
  <si>
    <t xml:space="preserve">Germany </t>
  </si>
  <si>
    <t>:</t>
  </si>
  <si>
    <t>Turkey</t>
  </si>
  <si>
    <t>TOTAL</t>
  </si>
  <si>
    <t>Others</t>
  </si>
  <si>
    <t>Railway passengers</t>
  </si>
  <si>
    <t>Unauthorised persons</t>
  </si>
  <si>
    <t>Level crossing users</t>
  </si>
  <si>
    <t>Railway employees</t>
  </si>
  <si>
    <t>Total killed</t>
  </si>
  <si>
    <t>Collisions</t>
  </si>
  <si>
    <t>Derailments</t>
  </si>
  <si>
    <t xml:space="preserve"> Other accidents</t>
  </si>
  <si>
    <r>
      <t>Source:</t>
    </r>
    <r>
      <rPr>
        <sz val="9"/>
        <color theme="1"/>
        <rFont val="Arial"/>
        <family val="2"/>
      </rPr>
      <t xml:space="preserve"> Eurostat (online data code: tran_sf_railac)</t>
    </r>
  </si>
  <si>
    <r>
      <t>Source:</t>
    </r>
    <r>
      <rPr>
        <sz val="9"/>
        <color theme="1"/>
        <rFont val="Arial"/>
        <family val="2"/>
      </rPr>
      <t xml:space="preserve"> Eurostat (online data code: tran_sf_railsu)</t>
    </r>
  </si>
  <si>
    <r>
      <t>Source:</t>
    </r>
    <r>
      <rPr>
        <sz val="9"/>
        <color theme="1"/>
        <rFont val="Arial"/>
        <family val="2"/>
      </rPr>
      <t xml:space="preserve"> Eurostat (online data code: tran_sf_railvi)</t>
    </r>
  </si>
  <si>
    <r>
      <t>Source:</t>
    </r>
    <r>
      <rPr>
        <sz val="9"/>
        <color theme="1"/>
        <rFont val="Arial"/>
        <family val="2"/>
      </rPr>
      <t xml:space="preserve"> Eurostat (online data code:  tran_sf_railvi)</t>
    </r>
  </si>
  <si>
    <t>2015 (¹)</t>
  </si>
  <si>
    <t>(¹) Provisional data</t>
  </si>
  <si>
    <t>EU Rail accident fatalities: total and railway passenger fatalities</t>
  </si>
  <si>
    <t>EU</t>
  </si>
  <si>
    <t>Montenegro</t>
  </si>
  <si>
    <t>Accidents to persons by rolling stock 
in motion 
(excl. suicides)</t>
  </si>
  <si>
    <t>Level crossing accidents 
(incl. pedestrians)</t>
  </si>
  <si>
    <t xml:space="preserve"> Fires in 
rolling stock</t>
  </si>
  <si>
    <t>Czechia</t>
  </si>
  <si>
    <t>North Macedonia</t>
  </si>
  <si>
    <t>EU-27</t>
  </si>
  <si>
    <t>(number)</t>
  </si>
  <si>
    <t>Bookmark</t>
  </si>
  <si>
    <t>https://appsso.eurostat.ec.europa.eu/nui/show.do?query=BOOKMARK_DS-364367_QID_-7E3C342B_UID_-3F171EB0&amp;layout=TIME,C,X,0;GEO,L,Y,0;UNIT,L,Z,0;ACCIDENT,L,Z,1;INDICATORS,C,Z,2;&amp;zSelection=DS-364367UNIT,NR;DS-364367INDICATORS,OBS_FLAG;DS-364367ACCIDENT,TOTAL;&amp;rankName1=TIME_1_0_0_0&amp;rankName2=ACCIDENT_1_2_-1_2&amp;rankName3=UNIT_1_2_-1_2&amp;rankName4=GEO_1_2_0_1&amp;rankName5=INDICATORS_1_2_-1_2&amp;sortC=ASC_-1_FIRST&amp;rStp=&amp;cStp=&amp;rDCh=&amp;cDCh=&amp;rDM=true&amp;cDM=true&amp;footnes=false&amp;empty=false&amp;wai=false&amp;time_mode=ROLLING&amp;time_most_recent=true&amp;lang=EN&amp;cfo=%23%23%23%2C%23%23%23.%23%23%23</t>
  </si>
  <si>
    <t>Note: the y-axis is cut.</t>
  </si>
  <si>
    <t>https://appsso.eurostat.ec.europa.eu/nui/show.do?query=BOOKMARK_DS-364373_QID_-D00C7C9_UID_-3F171EB0&amp;layout=TIME,C,X,0;GEO,L,Y,0;UNIT,L,Z,0;ACCIDENT,L,Z,1;VICTIM,L,Z,2;PERS_INV,L,Z,3;INDICATORS,C,Z,4;&amp;zSelection=DS-364373ACCIDENT,TOTAL;DS-364373UNIT,NR;DS-364373INDICATORS,OBS_FLAG;DS-364373VICTIM,KIL;DS-364373PERS_INV,TOTAL;&amp;rankName1=TIME_1_0_0_0&amp;rankName2=ACCIDENT_1_2_-1_2&amp;rankName3=UNIT_1_2_-1_2&amp;rankName4=GEO_1_2_0_1&amp;rankName5=VICTIM_1_2_-1_2&amp;rankName6=INDICATORS_1_2_-1_2&amp;rankName7=PERS-INV_1_2_-1_2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</si>
  <si>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-364373_QID_7054EA1F_UID_-3F171EB0&amp;layout=TIME,C,X,0;PERS_INV,L,Y,0;UNIT,L,Z,0;ACCIDENT,L,Z,1;GEO,L,Z,2;VICTIM,L,Z,3;INDICATORS,C,Z,4;&amp;zSelection=DS-364373INDICATORS,OBS_FLAG;DS-364373ACCIDENT,TOTAL;DS-364373UNIT,NR;DS-364373VICTIM,INJ;DS-364373GEO,EU27_2020;&amp;rankName1=ACCIDENT_1_2_-1_2&amp;rankName2=UNIT_1_2_-1_2&amp;rankName3=INDICATORS_1_2_-1_2&amp;rankName4=GEO_1_2_0_1&amp;rankName5=VICTIM_1_2_0_1&amp;rankName6=TIME_1_0_0_0&amp;rankName7=PERS-INV_1_2_0_1&amp;sortC=ASC_-1_FIRST&amp;rStp=&amp;cStp=&amp;rDCh=&amp;cDCh=&amp;rDM=true&amp;cDM=true&amp;footnes=false&amp;empty=false&amp;wai=false&amp;time_mode=ROLLING&amp;time_most_recent=true&amp;lang=EN&amp;cfo=%23%23%23%2C%23%23%23.%23%23%23</t>
  </si>
  <si>
    <t>Total</t>
  </si>
  <si>
    <t>Passengers</t>
  </si>
  <si>
    <t>Employed persons</t>
  </si>
  <si>
    <t xml:space="preserve"> Fires in rolling stock</t>
  </si>
  <si>
    <t>Level crossing accidents</t>
  </si>
  <si>
    <t>(%)</t>
  </si>
  <si>
    <t xml:space="preserve">(¹) Estimated values
</t>
  </si>
  <si>
    <t>(²) Provisional data</t>
  </si>
  <si>
    <t>2014 (¹)</t>
  </si>
  <si>
    <t>2015 (²)</t>
  </si>
  <si>
    <t>Railway accidents, EU-27, 2010-2019</t>
  </si>
  <si>
    <t>Figure 1: Rail accidents by type of accident, 2019</t>
  </si>
  <si>
    <t>Figure 2: Persons killed in railway accidents, EU-27, 2010-2019</t>
  </si>
  <si>
    <t>Table 1: Persons killed in railway accidents by category of user, 2019</t>
  </si>
  <si>
    <t>Table 2: Persons killed in railway accidents by type of accident, 2019</t>
  </si>
  <si>
    <t>Figure 3: Persons injured in railway accidents by category of person, EU-27, 2010-2019</t>
  </si>
  <si>
    <t>Table 3: Persons injured in railway accidents by type of accident, 2019</t>
  </si>
  <si>
    <t>Table 4: Suicides on railway premises, 2010-2019</t>
  </si>
  <si>
    <t>Population</t>
  </si>
  <si>
    <t>Persons killed per million inhabitants</t>
  </si>
  <si>
    <t>Number of persons killed</t>
  </si>
  <si>
    <r>
      <t>Source:</t>
    </r>
    <r>
      <rPr>
        <sz val="9"/>
        <color theme="1"/>
        <rFont val="Arial"/>
        <family val="2"/>
      </rPr>
      <t xml:space="preserve"> Eurostat (online data code: tran_sf_railvi, demo_pjan)</t>
    </r>
  </si>
  <si>
    <t xml:space="preserve">Turkey (¹) </t>
  </si>
  <si>
    <t>North Macedonia (¹)</t>
  </si>
  <si>
    <t>(¹) 2018 data.</t>
  </si>
  <si>
    <t>Note: Accidents to persons by rolling stock in motion excludes suicides. Level crossing accidents includes pedestrians. As there were no accidents in the Channel Tunnel, it is not shown here.</t>
  </si>
  <si>
    <t>Accidents to persons by rolling stock in motion</t>
  </si>
  <si>
    <t>(per million inhabitants)</t>
  </si>
  <si>
    <t xml:space="preserve">Figure 3: Persons killed in railway accidents, 2019 </t>
  </si>
  <si>
    <t>(¹)  2018 data.</t>
  </si>
  <si>
    <t>(:)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</si>
</sst>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_i"/>
    <numFmt numFmtId="166" formatCode="#,##0_i"/>
    <numFmt numFmtId="167" formatCode="0.0%"/>
    <numFmt numFmtId="168" formatCode="#\ ##0_i"/>
    <numFmt numFmtId="169" formatCode="_-* #,##0\ _€_-;\-* #,##0\ _€_-;_-* &quot;-&quot;??\ _€_-;_-@_-"/>
    <numFmt numFmtId="170" formatCode="0.000%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0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19" fillId="0" borderId="0" applyFill="0" applyBorder="0" applyProtection="0">
      <alignment horizontal="right"/>
    </xf>
  </cellStyleXfs>
  <cellXfs count="145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19" fillId="0" borderId="0" xfId="0" applyFont="1" applyAlignment="1">
      <alignment horizontal="left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2" borderId="18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9" fontId="19" fillId="0" borderId="0" xfId="15" applyFont="1"/>
    <xf numFmtId="167" fontId="19" fillId="0" borderId="0" xfId="15" applyNumberFormat="1" applyFont="1"/>
    <xf numFmtId="9" fontId="19" fillId="0" borderId="0" xfId="15" applyNumberFormat="1" applyFont="1"/>
    <xf numFmtId="0" fontId="18" fillId="0" borderId="13" xfId="0" applyFont="1" applyBorder="1" applyAlignment="1">
      <alignment horizontal="left" wrapText="1"/>
    </xf>
    <xf numFmtId="166" fontId="19" fillId="0" borderId="0" xfId="0" applyNumberFormat="1" applyFont="1"/>
    <xf numFmtId="0" fontId="18" fillId="0" borderId="19" xfId="0" applyFont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168" fontId="19" fillId="8" borderId="16" xfId="61" applyNumberFormat="1" applyFill="1" applyBorder="1" applyAlignment="1">
      <alignment horizontal="right" indent="2"/>
    </xf>
    <xf numFmtId="168" fontId="19" fillId="8" borderId="10" xfId="61" applyNumberFormat="1" applyFill="1" applyBorder="1" applyAlignment="1">
      <alignment horizontal="right" indent="2"/>
    </xf>
    <xf numFmtId="168" fontId="19" fillId="0" borderId="22" xfId="61" applyNumberFormat="1" applyBorder="1" applyAlignment="1">
      <alignment horizontal="right" indent="2"/>
    </xf>
    <xf numFmtId="168" fontId="19" fillId="0" borderId="12" xfId="61" applyNumberFormat="1" applyBorder="1" applyAlignment="1">
      <alignment horizontal="right" indent="2"/>
    </xf>
    <xf numFmtId="168" fontId="19" fillId="0" borderId="23" xfId="61" applyNumberFormat="1" applyBorder="1" applyAlignment="1">
      <alignment horizontal="right" indent="2"/>
    </xf>
    <xf numFmtId="168" fontId="19" fillId="0" borderId="13" xfId="61" applyNumberFormat="1" applyBorder="1" applyAlignment="1">
      <alignment horizontal="right" indent="2"/>
    </xf>
    <xf numFmtId="168" fontId="19" fillId="0" borderId="24" xfId="61" applyNumberFormat="1" applyBorder="1" applyAlignment="1">
      <alignment horizontal="right" indent="2"/>
    </xf>
    <xf numFmtId="168" fontId="19" fillId="0" borderId="21" xfId="61" applyNumberFormat="1" applyBorder="1" applyAlignment="1">
      <alignment horizontal="right" indent="2"/>
    </xf>
    <xf numFmtId="168" fontId="19" fillId="0" borderId="25" xfId="61" applyNumberFormat="1" applyBorder="1" applyAlignment="1">
      <alignment horizontal="right" indent="2"/>
    </xf>
    <xf numFmtId="168" fontId="19" fillId="0" borderId="19" xfId="61" applyNumberFormat="1" applyBorder="1" applyAlignment="1">
      <alignment horizontal="right" indent="2"/>
    </xf>
    <xf numFmtId="168" fontId="19" fillId="0" borderId="26" xfId="61" applyNumberFormat="1" applyBorder="1" applyAlignment="1">
      <alignment horizontal="right" indent="2"/>
    </xf>
    <xf numFmtId="168" fontId="19" fillId="0" borderId="0" xfId="61" applyNumberFormat="1" applyBorder="1" applyAlignment="1">
      <alignment horizontal="right" indent="2"/>
    </xf>
    <xf numFmtId="166" fontId="19" fillId="0" borderId="27" xfId="61" applyNumberFormat="1" applyFill="1" applyBorder="1" applyAlignment="1">
      <alignment horizontal="right" indent="2"/>
    </xf>
    <xf numFmtId="166" fontId="19" fillId="0" borderId="14" xfId="61" applyNumberFormat="1" applyFill="1" applyBorder="1" applyAlignment="1">
      <alignment horizontal="right" indent="2"/>
    </xf>
    <xf numFmtId="167" fontId="20" fillId="0" borderId="0" xfId="15" applyNumberFormat="1" applyFont="1"/>
    <xf numFmtId="3" fontId="19" fillId="0" borderId="0" xfId="0" applyNumberFormat="1" applyFont="1"/>
    <xf numFmtId="0" fontId="18" fillId="2" borderId="16" xfId="0" applyFont="1" applyFill="1" applyBorder="1" applyAlignment="1">
      <alignment horizontal="center" vertical="center"/>
    </xf>
    <xf numFmtId="166" fontId="19" fillId="8" borderId="18" xfId="61" applyNumberFormat="1" applyFill="1" applyBorder="1" applyAlignment="1">
      <alignment horizontal="right" indent="3"/>
    </xf>
    <xf numFmtId="166" fontId="19" fillId="8" borderId="17" xfId="61" applyNumberFormat="1" applyFill="1" applyBorder="1" applyAlignment="1">
      <alignment horizontal="right" indent="3"/>
    </xf>
    <xf numFmtId="166" fontId="19" fillId="0" borderId="28" xfId="61" applyNumberFormat="1" applyFill="1" applyBorder="1" applyAlignment="1">
      <alignment horizontal="right" indent="3"/>
    </xf>
    <xf numFmtId="166" fontId="19" fillId="0" borderId="29" xfId="61" applyNumberFormat="1" applyFill="1" applyBorder="1" applyAlignment="1">
      <alignment horizontal="right" indent="3"/>
    </xf>
    <xf numFmtId="166" fontId="19" fillId="0" borderId="11" xfId="61" applyNumberFormat="1" applyFill="1" applyBorder="1" applyAlignment="1">
      <alignment horizontal="right" indent="3"/>
    </xf>
    <xf numFmtId="166" fontId="19" fillId="0" borderId="22" xfId="61" applyNumberFormat="1" applyBorder="1" applyAlignment="1">
      <alignment horizontal="right" indent="3"/>
    </xf>
    <xf numFmtId="166" fontId="19" fillId="0" borderId="12" xfId="61" applyNumberFormat="1" applyBorder="1" applyAlignment="1">
      <alignment horizontal="right" indent="3"/>
    </xf>
    <xf numFmtId="166" fontId="19" fillId="0" borderId="23" xfId="61" applyNumberFormat="1" applyBorder="1" applyAlignment="1">
      <alignment horizontal="right" indent="3"/>
    </xf>
    <xf numFmtId="166" fontId="19" fillId="0" borderId="13" xfId="61" applyNumberFormat="1" applyBorder="1" applyAlignment="1">
      <alignment horizontal="right" indent="3"/>
    </xf>
    <xf numFmtId="166" fontId="19" fillId="0" borderId="24" xfId="61" applyNumberFormat="1" applyBorder="1" applyAlignment="1">
      <alignment horizontal="right" indent="3"/>
    </xf>
    <xf numFmtId="166" fontId="19" fillId="0" borderId="21" xfId="61" applyNumberFormat="1" applyBorder="1" applyAlignment="1">
      <alignment horizontal="right" indent="3"/>
    </xf>
    <xf numFmtId="166" fontId="19" fillId="0" borderId="28" xfId="61" applyNumberFormat="1" applyBorder="1" applyAlignment="1">
      <alignment horizontal="right" indent="3"/>
    </xf>
    <xf numFmtId="166" fontId="19" fillId="0" borderId="15" xfId="61" applyNumberFormat="1" applyBorder="1" applyAlignment="1">
      <alignment horizontal="right" indent="3"/>
    </xf>
    <xf numFmtId="166" fontId="19" fillId="0" borderId="25" xfId="61" applyNumberFormat="1" applyBorder="1" applyAlignment="1">
      <alignment horizontal="right" indent="3"/>
    </xf>
    <xf numFmtId="166" fontId="19" fillId="0" borderId="19" xfId="61" applyNumberFormat="1" applyBorder="1" applyAlignment="1">
      <alignment horizontal="right" indent="3"/>
    </xf>
    <xf numFmtId="166" fontId="19" fillId="0" borderId="26" xfId="61" applyNumberFormat="1" applyBorder="1" applyAlignment="1">
      <alignment horizontal="right" indent="3"/>
    </xf>
    <xf numFmtId="166" fontId="19" fillId="0" borderId="0" xfId="61" applyNumberFormat="1" applyBorder="1" applyAlignment="1">
      <alignment horizontal="right" indent="3"/>
    </xf>
    <xf numFmtId="166" fontId="19" fillId="0" borderId="27" xfId="61" applyNumberFormat="1" applyFill="1" applyBorder="1" applyAlignment="1">
      <alignment horizontal="right" indent="3"/>
    </xf>
    <xf numFmtId="166" fontId="19" fillId="0" borderId="14" xfId="61" applyNumberFormat="1" applyFill="1" applyBorder="1" applyAlignment="1">
      <alignment horizontal="right" indent="3"/>
    </xf>
    <xf numFmtId="166" fontId="19" fillId="8" borderId="26" xfId="61" applyNumberFormat="1" applyFill="1" applyBorder="1" applyAlignment="1">
      <alignment horizontal="right" indent="3"/>
    </xf>
    <xf numFmtId="166" fontId="19" fillId="8" borderId="0" xfId="61" applyNumberFormat="1" applyFill="1" applyBorder="1" applyAlignment="1">
      <alignment horizontal="right" indent="3"/>
    </xf>
    <xf numFmtId="0" fontId="18" fillId="0" borderId="30" xfId="0" applyFont="1" applyBorder="1" applyAlignment="1">
      <alignment horizontal="left"/>
    </xf>
    <xf numFmtId="168" fontId="19" fillId="8" borderId="20" xfId="61" applyNumberFormat="1" applyFill="1" applyBorder="1" applyAlignment="1">
      <alignment horizontal="right" indent="1"/>
    </xf>
    <xf numFmtId="168" fontId="19" fillId="0" borderId="30" xfId="61" applyNumberFormat="1" applyFill="1" applyBorder="1" applyAlignment="1">
      <alignment horizontal="right" indent="1"/>
    </xf>
    <xf numFmtId="168" fontId="19" fillId="0" borderId="11" xfId="61" applyNumberFormat="1" applyFill="1" applyBorder="1" applyAlignment="1">
      <alignment horizontal="right" indent="1"/>
    </xf>
    <xf numFmtId="168" fontId="19" fillId="0" borderId="12" xfId="61" applyNumberFormat="1" applyBorder="1" applyAlignment="1">
      <alignment horizontal="right" indent="1"/>
    </xf>
    <xf numFmtId="168" fontId="19" fillId="0" borderId="13" xfId="61" applyNumberFormat="1" applyBorder="1" applyAlignment="1">
      <alignment horizontal="right" indent="1"/>
    </xf>
    <xf numFmtId="168" fontId="19" fillId="0" borderId="21" xfId="61" applyNumberFormat="1" applyBorder="1" applyAlignment="1">
      <alignment horizontal="right" indent="1"/>
    </xf>
    <xf numFmtId="168" fontId="19" fillId="0" borderId="15" xfId="61" applyNumberFormat="1" applyBorder="1" applyAlignment="1">
      <alignment horizontal="right" indent="1"/>
    </xf>
    <xf numFmtId="168" fontId="19" fillId="0" borderId="19" xfId="61" applyNumberFormat="1" applyBorder="1" applyAlignment="1">
      <alignment horizontal="right" indent="1"/>
    </xf>
    <xf numFmtId="168" fontId="19" fillId="0" borderId="0" xfId="61" applyNumberFormat="1" applyBorder="1" applyAlignment="1">
      <alignment horizontal="right" indent="1"/>
    </xf>
    <xf numFmtId="168" fontId="19" fillId="0" borderId="14" xfId="61" applyNumberFormat="1" applyFill="1" applyBorder="1" applyAlignment="1">
      <alignment horizontal="right" indent="1"/>
    </xf>
    <xf numFmtId="166" fontId="19" fillId="8" borderId="16" xfId="61" applyNumberFormat="1" applyFill="1" applyBorder="1" applyAlignment="1">
      <alignment horizontal="right" indent="3"/>
    </xf>
    <xf numFmtId="166" fontId="19" fillId="8" borderId="10" xfId="61" applyNumberFormat="1" applyFill="1" applyBorder="1" applyAlignment="1">
      <alignment horizontal="right" indent="3"/>
    </xf>
    <xf numFmtId="0" fontId="19" fillId="0" borderId="11" xfId="0" applyFont="1" applyBorder="1"/>
    <xf numFmtId="0" fontId="19" fillId="0" borderId="14" xfId="0" applyFont="1" applyBorder="1"/>
    <xf numFmtId="0" fontId="18" fillId="0" borderId="11" xfId="0" applyFont="1" applyBorder="1"/>
    <xf numFmtId="3" fontId="18" fillId="0" borderId="11" xfId="0" applyNumberFormat="1" applyFont="1" applyBorder="1" applyAlignment="1">
      <alignment horizontal="right"/>
    </xf>
    <xf numFmtId="3" fontId="18" fillId="0" borderId="11" xfId="0" applyNumberFormat="1" applyFont="1" applyBorder="1"/>
    <xf numFmtId="0" fontId="18" fillId="0" borderId="12" xfId="0" applyFont="1" applyBorder="1"/>
    <xf numFmtId="3" fontId="19" fillId="0" borderId="12" xfId="0" applyNumberFormat="1" applyFont="1" applyBorder="1" applyAlignment="1">
      <alignment horizontal="right" indent="2"/>
    </xf>
    <xf numFmtId="0" fontId="18" fillId="0" borderId="17" xfId="0" applyFont="1" applyBorder="1"/>
    <xf numFmtId="3" fontId="19" fillId="0" borderId="17" xfId="0" applyNumberFormat="1" applyFont="1" applyBorder="1" applyAlignment="1">
      <alignment horizontal="right" indent="2"/>
    </xf>
    <xf numFmtId="169" fontId="19" fillId="0" borderId="0" xfId="18" applyNumberFormat="1" applyFont="1"/>
    <xf numFmtId="0" fontId="19" fillId="0" borderId="0" xfId="0" applyFont="1" applyAlignment="1">
      <alignment horizontal="center" wrapText="1"/>
    </xf>
    <xf numFmtId="0" fontId="19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166" fontId="19" fillId="0" borderId="27" xfId="61" applyNumberFormat="1" applyBorder="1" applyAlignment="1">
      <alignment horizontal="right" indent="3"/>
    </xf>
    <xf numFmtId="166" fontId="19" fillId="0" borderId="14" xfId="61" applyNumberFormat="1" applyBorder="1" applyAlignment="1">
      <alignment horizontal="right" indent="3"/>
    </xf>
    <xf numFmtId="0" fontId="1" fillId="33" borderId="31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1" fillId="34" borderId="3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9" fillId="0" borderId="32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2" borderId="10" xfId="0" applyFont="1" applyFill="1" applyBorder="1" applyAlignment="1">
      <alignment horizontal="left"/>
    </xf>
    <xf numFmtId="3" fontId="19" fillId="35" borderId="11" xfId="0" applyNumberFormat="1" applyFont="1" applyFill="1" applyBorder="1" applyAlignment="1">
      <alignment horizontal="right" indent="2"/>
    </xf>
    <xf numFmtId="3" fontId="19" fillId="35" borderId="12" xfId="0" applyNumberFormat="1" applyFont="1" applyFill="1" applyBorder="1" applyAlignment="1">
      <alignment horizontal="right" indent="2"/>
    </xf>
    <xf numFmtId="3" fontId="19" fillId="35" borderId="14" xfId="0" applyNumberFormat="1" applyFont="1" applyFill="1" applyBorder="1" applyAlignment="1">
      <alignment horizontal="right" indent="2"/>
    </xf>
    <xf numFmtId="168" fontId="19" fillId="0" borderId="22" xfId="61" applyNumberFormat="1" applyFill="1" applyBorder="1" applyAlignment="1">
      <alignment horizontal="right" indent="2"/>
    </xf>
    <xf numFmtId="168" fontId="19" fillId="0" borderId="12" xfId="61" applyNumberFormat="1" applyFill="1" applyBorder="1" applyAlignment="1">
      <alignment horizontal="right" indent="2"/>
    </xf>
    <xf numFmtId="0" fontId="19" fillId="0" borderId="0" xfId="0" applyFont="1" applyBorder="1" applyAlignment="1">
      <alignment horizontal="left"/>
    </xf>
    <xf numFmtId="3" fontId="1" fillId="0" borderId="31" xfId="0" applyNumberFormat="1" applyFont="1" applyBorder="1"/>
    <xf numFmtId="9" fontId="19" fillId="0" borderId="32" xfId="15" applyFont="1" applyBorder="1" applyAlignment="1">
      <alignment/>
    </xf>
    <xf numFmtId="170" fontId="19" fillId="0" borderId="0" xfId="15" applyNumberFormat="1" applyFont="1"/>
    <xf numFmtId="167" fontId="23" fillId="0" borderId="0" xfId="15" applyNumberFormat="1" applyFont="1" applyAlignment="1">
      <alignment/>
    </xf>
    <xf numFmtId="167" fontId="19" fillId="0" borderId="0" xfId="0" applyNumberFormat="1" applyFont="1"/>
    <xf numFmtId="0" fontId="19" fillId="0" borderId="0" xfId="0" applyFont="1" applyFill="1" applyAlignment="1">
      <alignment horizontal="center" wrapText="1"/>
    </xf>
    <xf numFmtId="0" fontId="19" fillId="0" borderId="0" xfId="0" applyFont="1" applyFill="1"/>
    <xf numFmtId="10" fontId="19" fillId="0" borderId="0" xfId="15" applyNumberFormat="1" applyFont="1" applyFill="1"/>
    <xf numFmtId="167" fontId="19" fillId="0" borderId="0" xfId="15" applyNumberFormat="1" applyFont="1" applyFill="1"/>
    <xf numFmtId="166" fontId="19" fillId="0" borderId="0" xfId="0" applyNumberFormat="1" applyFont="1" applyFill="1"/>
    <xf numFmtId="165" fontId="19" fillId="8" borderId="18" xfId="61" applyNumberFormat="1" applyFill="1" applyBorder="1" applyAlignment="1">
      <alignment horizontal="right" indent="3"/>
    </xf>
    <xf numFmtId="165" fontId="19" fillId="0" borderId="28" xfId="61" applyNumberFormat="1" applyFill="1" applyBorder="1" applyAlignment="1">
      <alignment horizontal="right" indent="3"/>
    </xf>
    <xf numFmtId="165" fontId="19" fillId="0" borderId="22" xfId="61" applyNumberFormat="1" applyBorder="1" applyAlignment="1">
      <alignment horizontal="right" indent="3"/>
    </xf>
    <xf numFmtId="165" fontId="19" fillId="0" borderId="23" xfId="61" applyNumberFormat="1" applyBorder="1" applyAlignment="1">
      <alignment horizontal="right" indent="3"/>
    </xf>
    <xf numFmtId="165" fontId="19" fillId="0" borderId="27" xfId="61" applyNumberFormat="1" applyBorder="1" applyAlignment="1">
      <alignment horizontal="right" indent="3"/>
    </xf>
    <xf numFmtId="165" fontId="19" fillId="0" borderId="28" xfId="61" applyNumberFormat="1" applyBorder="1" applyAlignment="1">
      <alignment horizontal="right" indent="3"/>
    </xf>
    <xf numFmtId="165" fontId="19" fillId="0" borderId="25" xfId="61" applyNumberFormat="1" applyBorder="1" applyAlignment="1">
      <alignment horizontal="right" indent="3"/>
    </xf>
    <xf numFmtId="165" fontId="19" fillId="0" borderId="26" xfId="61" applyNumberFormat="1" applyBorder="1" applyAlignment="1">
      <alignment horizontal="right" indent="3"/>
    </xf>
    <xf numFmtId="165" fontId="19" fillId="0" borderId="27" xfId="61" applyNumberFormat="1" applyFill="1" applyBorder="1" applyAlignment="1">
      <alignment horizontal="right" indent="3"/>
    </xf>
    <xf numFmtId="0" fontId="1" fillId="0" borderId="0" xfId="0" applyFont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166" fontId="19" fillId="0" borderId="34" xfId="61" applyNumberFormat="1" applyFont="1" applyBorder="1" applyAlignment="1">
      <alignment horizontal="right" indent="3"/>
    </xf>
    <xf numFmtId="165" fontId="19" fillId="0" borderId="34" xfId="61" applyNumberFormat="1" applyFont="1" applyBorder="1" applyAlignment="1">
      <alignment horizontal="right" indent="3"/>
    </xf>
    <xf numFmtId="0" fontId="1" fillId="0" borderId="3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1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4" fillId="0" borderId="32" xfId="0" applyFont="1" applyBorder="1" applyAlignment="1">
      <alignment horizontal="lef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975"/>
          <c:y val="0.084"/>
          <c:w val="0.960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Infographic!$B$11</c:f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Infographic!$C$10:$L$10</c:f>
              <c:strCache/>
            </c:strRef>
          </c:cat>
          <c:val>
            <c:numRef>
              <c:f>Infographic!$C$11:$F$11</c:f>
              <c:numCache/>
            </c:numRef>
          </c:val>
          <c:smooth val="0"/>
        </c:ser>
        <c:ser>
          <c:idx val="1"/>
          <c:order val="1"/>
          <c:tx>
            <c:v/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Infographic!$C$10:$L$10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strRef>
              <c:f>Infographic!$B$12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Infographic!$C$10:$L$10</c:f>
              <c:strCache/>
            </c:strRef>
          </c:cat>
          <c:val>
            <c:numRef>
              <c:f>Infographic!$C$12:$L$12</c:f>
              <c:numCache/>
            </c:numRef>
          </c:val>
          <c:smooth val="0"/>
        </c:ser>
        <c:axId val="5068035"/>
        <c:axId val="45612316"/>
      </c:line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8035"/>
        <c:crosses val="autoZero"/>
        <c:crossBetween val="between"/>
        <c:dispUnits/>
        <c:majorUnit val="250"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Rail accidents by type of accident,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4"/>
          <c:w val="0.914"/>
          <c:h val="0.451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1'!$G$4</c:f>
              <c:strCache>
                <c:ptCount val="1"/>
                <c:pt idx="0">
                  <c:v>Accidents to persons by rolling stock in motion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1'!$G$5:$G$38</c:f>
              <c:numCache/>
            </c:numRef>
          </c:val>
        </c:ser>
        <c:ser>
          <c:idx val="2"/>
          <c:order val="1"/>
          <c:tx>
            <c:strRef>
              <c:f>'Figure 1'!$F$4</c:f>
              <c:strCache>
                <c:ptCount val="1"/>
                <c:pt idx="0">
                  <c:v>Level crossing accidents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1'!$F$5:$F$38</c:f>
              <c:numCache/>
            </c:numRef>
          </c:val>
        </c:ser>
        <c:ser>
          <c:idx val="0"/>
          <c:order val="2"/>
          <c:tx>
            <c:strRef>
              <c:f>'Figure 1'!$D$4</c:f>
              <c:strCache>
                <c:ptCount val="1"/>
                <c:pt idx="0">
                  <c:v>Collisions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1'!$D$5:$D$38</c:f>
              <c:numCache/>
            </c:numRef>
          </c:val>
        </c:ser>
        <c:ser>
          <c:idx val="1"/>
          <c:order val="3"/>
          <c:tx>
            <c:strRef>
              <c:f>'Figure 1'!$E$4</c:f>
              <c:strCache>
                <c:ptCount val="1"/>
                <c:pt idx="0">
                  <c:v>Derailments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1'!$E$5:$E$38</c:f>
              <c:numCache/>
            </c:numRef>
          </c:val>
        </c:ser>
        <c:ser>
          <c:idx val="4"/>
          <c:order val="4"/>
          <c:tx>
            <c:strRef>
              <c:f>'Figure 1'!$H$4</c:f>
              <c:strCache>
                <c:ptCount val="1"/>
                <c:pt idx="0">
                  <c:v> Fires in rolling 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1'!$H$5:$H$38</c:f>
              <c:numCache/>
            </c:numRef>
          </c:val>
        </c:ser>
        <c:ser>
          <c:idx val="5"/>
          <c:order val="5"/>
          <c:tx>
            <c:strRef>
              <c:f>'Figure 1'!$I$4</c:f>
              <c:strCache>
                <c:ptCount val="1"/>
                <c:pt idx="0">
                  <c:v> Other accidents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1'!$B$5:$B$38</c:f>
              <c:strCache/>
            </c:strRef>
          </c:cat>
          <c:val>
            <c:numRef>
              <c:f>'Figure 1'!$I$5:$I$38</c:f>
              <c:numCache/>
            </c:numRef>
          </c:val>
        </c:ser>
        <c:overlap val="100"/>
        <c:gapWidth val="55"/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78576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5"/>
          <c:y val="0.71175"/>
          <c:w val="0.82425"/>
          <c:h val="0.1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railway accidents, EU-27, 2010-2019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425"/>
          <c:y val="0.1405"/>
          <c:w val="0.907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2'!$P$6</c:f>
              <c:strCache>
                <c:ptCount val="1"/>
                <c:pt idx="0">
                  <c:v>Total killed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2'!$Q$5:$Z$5</c:f>
              <c:strCache/>
            </c:strRef>
          </c:cat>
          <c:val>
            <c:numRef>
              <c:f>'Figure 2'!$Q$6:$Z$6</c:f>
              <c:numCache/>
            </c:numRef>
          </c:val>
          <c:smooth val="0"/>
        </c:ser>
        <c:axId val="32490775"/>
        <c:axId val="23981520"/>
      </c:line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490775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railway accidents, 2019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million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5"/>
          <c:w val="0.9707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3'!$C$10:$C$44</c:f>
              <c:strCache/>
            </c:strRef>
          </c:cat>
          <c:val>
            <c:numRef>
              <c:f>'Figure 3'!$D$10:$D$44</c:f>
              <c:numCache/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  <c:max val="9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45070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injured in railway accidents by category of person, EU-27, 2010-2019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"/>
          <c:y val="0.171"/>
          <c:w val="0.922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4'!$P$9</c:f>
              <c:strCache>
                <c:ptCount val="1"/>
                <c:pt idx="0">
                  <c:v>Unauthorised persons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4'!$Q$8:$Z$8</c:f>
              <c:strCache/>
            </c:strRef>
          </c:cat>
          <c:val>
            <c:numRef>
              <c:f>'Figure 4'!$Q$9:$Z$9</c:f>
              <c:numCache/>
            </c:numRef>
          </c:val>
          <c:smooth val="0"/>
        </c:ser>
        <c:ser>
          <c:idx val="1"/>
          <c:order val="1"/>
          <c:tx>
            <c:strRef>
              <c:f>'Figure 4'!$P$10</c:f>
              <c:strCache>
                <c:ptCount val="1"/>
                <c:pt idx="0">
                  <c:v>Level crossing users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4'!$Q$8:$Z$8</c:f>
              <c:strCache/>
            </c:strRef>
          </c:cat>
          <c:val>
            <c:numRef>
              <c:f>'Figure 4'!$Q$10:$Z$10</c:f>
              <c:numCache/>
            </c:numRef>
          </c:val>
          <c:smooth val="0"/>
        </c:ser>
        <c:ser>
          <c:idx val="2"/>
          <c:order val="2"/>
          <c:tx>
            <c:strRef>
              <c:f>'Figure 4'!$P$11</c:f>
              <c:strCache>
                <c:ptCount val="1"/>
                <c:pt idx="0">
                  <c:v>Railway passengers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4'!$Q$8:$Z$8</c:f>
              <c:strCache/>
            </c:strRef>
          </c:cat>
          <c:val>
            <c:numRef>
              <c:f>'Figure 4'!$Q$11:$Z$11</c:f>
              <c:numCache/>
            </c:numRef>
          </c:val>
          <c:smooth val="0"/>
        </c:ser>
        <c:ser>
          <c:idx val="3"/>
          <c:order val="3"/>
          <c:tx>
            <c:strRef>
              <c:f>'Figure 4'!$P$12</c:f>
              <c:strCache>
                <c:ptCount val="1"/>
                <c:pt idx="0">
                  <c:v>Railway employees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4'!$Q$8:$Z$8</c:f>
              <c:strCache/>
            </c:strRef>
          </c:cat>
          <c:val>
            <c:numRef>
              <c:f>'Figure 4'!$Q$12:$Z$12</c:f>
              <c:numCache/>
            </c:numRef>
          </c:val>
          <c:smooth val="0"/>
        </c:ser>
        <c:ser>
          <c:idx val="4"/>
          <c:order val="4"/>
          <c:tx>
            <c:strRef>
              <c:f>'Figure 4'!$P$13</c:f>
              <c:strCache>
                <c:ptCount val="1"/>
                <c:pt idx="0">
                  <c:v>Others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4'!$Q$8:$Z$8</c:f>
              <c:strCache/>
            </c:strRef>
          </c:cat>
          <c:val>
            <c:numRef>
              <c:f>'Figure 4'!$Q$13:$Z$13</c:f>
              <c:numCache/>
            </c:numRef>
          </c:val>
          <c:smooth val="0"/>
        </c:ser>
        <c:axId val="34223531"/>
        <c:axId val="39576324"/>
      </c:line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576324"/>
        <c:crosses val="autoZero"/>
        <c:auto val="1"/>
        <c:lblOffset val="100"/>
        <c:noMultiLvlLbl val="0"/>
      </c:catAx>
      <c:valAx>
        <c:axId val="39576324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223531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046"/>
          <c:y val="0.851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14</xdr:row>
      <xdr:rowOff>19050</xdr:rowOff>
    </xdr:from>
    <xdr:ext cx="7096125" cy="4200525"/>
    <xdr:graphicFrame macro="">
      <xdr:nvGraphicFramePr>
        <xdr:cNvPr id="8289" name="Chart 2"/>
        <xdr:cNvGraphicFramePr/>
      </xdr:nvGraphicFramePr>
      <xdr:xfrm>
        <a:off x="581025" y="2428875"/>
        <a:ext cx="70961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</a:t>
          </a:r>
          <a:r>
            <a:rPr lang="en-GB" sz="1200" baseline="0">
              <a:latin typeface="Arial" panose="020B0604020202020204" pitchFamily="34" charset="0"/>
            </a:rPr>
            <a:t>As t</a:t>
          </a:r>
          <a:r>
            <a:rPr lang="en-GB" sz="1200">
              <a:latin typeface="Arial" panose="020B0604020202020204" pitchFamily="34" charset="0"/>
            </a:rPr>
            <a:t>here were no rail accidents in Luxembourg and in the Channel Tunnel, they</a:t>
          </a:r>
          <a:r>
            <a:rPr lang="en-GB" sz="1200" baseline="0">
              <a:latin typeface="Arial" panose="020B0604020202020204" pitchFamily="34" charset="0"/>
            </a:rPr>
            <a:t> are</a:t>
          </a:r>
          <a:r>
            <a:rPr lang="en-GB" sz="1200">
              <a:latin typeface="Arial" panose="020B0604020202020204" pitchFamily="34" charset="0"/>
            </a:rPr>
            <a:t> not</a:t>
          </a:r>
          <a:r>
            <a:rPr lang="en-GB" sz="1200" baseline="0">
              <a:latin typeface="Arial" panose="020B0604020202020204" pitchFamily="34" charset="0"/>
            </a:rPr>
            <a:t> shown</a:t>
          </a:r>
          <a:r>
            <a:rPr lang="en-GB" sz="1200">
              <a:latin typeface="Arial" panose="020B0604020202020204" pitchFamily="34" charset="0"/>
            </a:rPr>
            <a:t>. Within each country group, the</a:t>
          </a:r>
          <a:r>
            <a:rPr lang="en-GB" sz="1200" baseline="0">
              <a:latin typeface="Arial" panose="020B0604020202020204" pitchFamily="34" charset="0"/>
            </a:rPr>
            <a:t> countries are ordered in descending order of the total number of rail accidents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Accidents to persons by rolling stock in motion excludes suicides. Level crossing accidents include pedestrians.</a:t>
          </a:r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</a:t>
          </a:r>
          <a:r>
            <a:rPr lang="en-GB" sz="1200">
              <a:latin typeface="Arial" panose="020B0604020202020204" pitchFamily="34" charset="0"/>
            </a:rPr>
            <a:t>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tran_sf_railac)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7</xdr:row>
      <xdr:rowOff>19050</xdr:rowOff>
    </xdr:from>
    <xdr:to>
      <xdr:col>25</xdr:col>
      <xdr:colOff>419100</xdr:colOff>
      <xdr:row>51</xdr:row>
      <xdr:rowOff>133350</xdr:rowOff>
    </xdr:to>
    <xdr:graphicFrame macro="">
      <xdr:nvGraphicFramePr>
        <xdr:cNvPr id="3" name="Chart 2"/>
        <xdr:cNvGraphicFramePr/>
      </xdr:nvGraphicFramePr>
      <xdr:xfrm>
        <a:off x="8334375" y="1924050"/>
        <a:ext cx="95250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tran_sf_railvi)</a:t>
          </a:r>
        </a:p>
      </cdr:txBody>
    </cdr:sp>
  </cdr:relSizeAnchor>
  <cdr:relSizeAnchor xmlns:cdr="http://schemas.openxmlformats.org/drawingml/2006/chartDrawing">
    <cdr:from>
      <cdr:x>0.84325</cdr:x>
      <cdr:y>0.934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29575" y="5886450"/>
          <a:ext cx="1495425" cy="41910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6</xdr:row>
      <xdr:rowOff>38100</xdr:rowOff>
    </xdr:from>
    <xdr:ext cx="9525000" cy="6305550"/>
    <xdr:graphicFrame macro="">
      <xdr:nvGraphicFramePr>
        <xdr:cNvPr id="6241" name="Chart 2"/>
        <xdr:cNvGraphicFramePr/>
      </xdr:nvGraphicFramePr>
      <xdr:xfrm>
        <a:off x="504825" y="103822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0.9255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47625" y="7534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tran_sf_railvi and demo_pjan)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46</xdr:row>
      <xdr:rowOff>152400</xdr:rowOff>
    </xdr:from>
    <xdr:to>
      <xdr:col>14</xdr:col>
      <xdr:colOff>219075</xdr:colOff>
      <xdr:row>89</xdr:row>
      <xdr:rowOff>104775</xdr:rowOff>
    </xdr:to>
    <xdr:graphicFrame macro="">
      <xdr:nvGraphicFramePr>
        <xdr:cNvPr id="3" name="Chart 2"/>
        <xdr:cNvGraphicFramePr/>
      </xdr:nvGraphicFramePr>
      <xdr:xfrm>
        <a:off x="542925" y="8239125"/>
        <a:ext cx="9915525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Estimated values.</a:t>
          </a:r>
        </a:p>
        <a:p>
          <a:r>
            <a:rPr lang="en-GB" sz="1200">
              <a:latin typeface="Arial" panose="020B0604020202020204" pitchFamily="34" charset="0"/>
            </a:rPr>
            <a:t>(²) Provisional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tran_sf_railvi)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3</xdr:row>
      <xdr:rowOff>19050</xdr:rowOff>
    </xdr:from>
    <xdr:ext cx="9525000" cy="6191250"/>
    <xdr:graphicFrame macro="">
      <xdr:nvGraphicFramePr>
        <xdr:cNvPr id="12440" name="Chart 2"/>
        <xdr:cNvGraphicFramePr/>
      </xdr:nvGraphicFramePr>
      <xdr:xfrm>
        <a:off x="209550" y="53340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44"/>
  <sheetViews>
    <sheetView showGridLines="0" workbookViewId="0" topLeftCell="A1"/>
  </sheetViews>
  <sheetFormatPr defaultColWidth="9.140625" defaultRowHeight="15"/>
  <cols>
    <col min="1" max="18" width="9.140625" style="2" customWidth="1"/>
    <col min="19" max="19" width="11.421875" style="2" bestFit="1" customWidth="1"/>
    <col min="20" max="26" width="9.140625" style="2" customWidth="1"/>
    <col min="27" max="27" width="13.421875" style="2" customWidth="1"/>
    <col min="28" max="28" width="19.7109375" style="2" bestFit="1" customWidth="1"/>
    <col min="29" max="16384" width="9.140625" style="2" customWidth="1"/>
  </cols>
  <sheetData>
    <row r="2" ht="15.6">
      <c r="B2" s="97" t="s">
        <v>71</v>
      </c>
    </row>
    <row r="3" ht="13.2">
      <c r="B3" s="98" t="s">
        <v>55</v>
      </c>
    </row>
    <row r="4" ht="12">
      <c r="B4" s="1"/>
    </row>
    <row r="5" spans="2:12" ht="15">
      <c r="B5" s="2" t="s">
        <v>58</v>
      </c>
      <c r="L5" s="118"/>
    </row>
    <row r="6" spans="2:12" ht="15">
      <c r="B6" s="9" t="s">
        <v>45</v>
      </c>
      <c r="L6" s="26"/>
    </row>
    <row r="7" spans="2:12" ht="15">
      <c r="B7" s="8" t="s">
        <v>40</v>
      </c>
      <c r="L7" s="48"/>
    </row>
    <row r="8" spans="2:12" ht="12">
      <c r="B8" s="1"/>
      <c r="L8" s="118"/>
    </row>
    <row r="9" spans="4:12" ht="15">
      <c r="D9" s="118"/>
      <c r="E9" s="118"/>
      <c r="F9" s="118"/>
      <c r="G9" s="118"/>
      <c r="H9" s="118"/>
      <c r="I9" s="118"/>
      <c r="J9" s="118"/>
      <c r="K9" s="118"/>
      <c r="L9" s="118"/>
    </row>
    <row r="10" spans="2:12" ht="12">
      <c r="B10" s="19"/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 t="s">
        <v>44</v>
      </c>
      <c r="I10" s="19">
        <v>2016</v>
      </c>
      <c r="J10" s="19">
        <v>2017</v>
      </c>
      <c r="K10" s="19">
        <v>2018</v>
      </c>
      <c r="L10" s="19">
        <v>2019</v>
      </c>
    </row>
    <row r="11" spans="2:28" ht="12">
      <c r="B11" s="86"/>
      <c r="C11" s="87"/>
      <c r="D11" s="88"/>
      <c r="E11" s="88"/>
      <c r="F11" s="88"/>
      <c r="G11" s="88"/>
      <c r="H11" s="88"/>
      <c r="I11" s="88"/>
      <c r="J11" s="84"/>
      <c r="K11" s="84"/>
      <c r="L11" s="84"/>
      <c r="AB11" s="1"/>
    </row>
    <row r="12" spans="2:28" ht="12">
      <c r="B12" s="89" t="s">
        <v>47</v>
      </c>
      <c r="C12" s="90">
        <v>2229</v>
      </c>
      <c r="D12" s="90">
        <v>2144</v>
      </c>
      <c r="E12" s="90">
        <v>1992</v>
      </c>
      <c r="F12" s="90">
        <v>1895</v>
      </c>
      <c r="G12" s="90">
        <v>2022</v>
      </c>
      <c r="H12" s="90">
        <v>1763</v>
      </c>
      <c r="I12" s="90">
        <v>1742</v>
      </c>
      <c r="J12" s="90">
        <v>1777</v>
      </c>
      <c r="K12" s="90">
        <v>1666</v>
      </c>
      <c r="L12" s="90">
        <v>1516</v>
      </c>
      <c r="AB12" s="27"/>
    </row>
    <row r="13" spans="2:12" ht="1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5" ht="12">
      <c r="AA15" s="27"/>
    </row>
    <row r="16" ht="12">
      <c r="AA16" s="26"/>
    </row>
    <row r="17" ht="12">
      <c r="X17" s="26"/>
    </row>
    <row r="18" ht="12">
      <c r="AA18" s="25"/>
    </row>
    <row r="19" ht="12"/>
    <row r="20" ht="12">
      <c r="AA20" s="26"/>
    </row>
    <row r="21" ht="12">
      <c r="AA21" s="48"/>
    </row>
    <row r="22" ht="12"/>
    <row r="23" ht="12"/>
    <row r="24" ht="12"/>
    <row r="25" ht="12"/>
    <row r="26" ht="12"/>
    <row r="27" ht="12"/>
    <row r="28" ht="12">
      <c r="Q28" s="9"/>
    </row>
    <row r="29" ht="12"/>
    <row r="30" ht="28.9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3" ht="15">
      <c r="B43" s="2" t="s">
        <v>56</v>
      </c>
    </row>
    <row r="44" ht="15">
      <c r="B44" s="2" t="s">
        <v>57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Y40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2" width="19.140625" style="2" customWidth="1"/>
    <col min="3" max="9" width="12.421875" style="2" customWidth="1"/>
    <col min="10" max="16384" width="9.140625" style="2" customWidth="1"/>
  </cols>
  <sheetData>
    <row r="1" ht="12"/>
    <row r="2" spans="3:11" ht="15.75">
      <c r="C2" s="105"/>
      <c r="D2" s="119"/>
      <c r="E2" s="119"/>
      <c r="F2" s="119"/>
      <c r="G2" s="119"/>
      <c r="H2" s="119"/>
      <c r="I2" s="119"/>
      <c r="K2" s="107" t="s">
        <v>72</v>
      </c>
    </row>
    <row r="3" spans="3:11" ht="12">
      <c r="C3" s="106"/>
      <c r="D3" s="117"/>
      <c r="E3" s="117"/>
      <c r="F3" s="117"/>
      <c r="G3" s="117"/>
      <c r="H3" s="117"/>
      <c r="I3" s="117"/>
      <c r="K3" s="108" t="s">
        <v>66</v>
      </c>
    </row>
    <row r="4" spans="2:9" ht="74.25" customHeight="1">
      <c r="B4" s="11"/>
      <c r="C4" s="18" t="s">
        <v>30</v>
      </c>
      <c r="D4" s="18" t="s">
        <v>37</v>
      </c>
      <c r="E4" s="10" t="s">
        <v>38</v>
      </c>
      <c r="F4" s="10" t="s">
        <v>65</v>
      </c>
      <c r="G4" s="10" t="s">
        <v>87</v>
      </c>
      <c r="H4" s="10" t="s">
        <v>64</v>
      </c>
      <c r="I4" s="10" t="s">
        <v>39</v>
      </c>
    </row>
    <row r="5" spans="2:25" ht="12">
      <c r="B5" s="12" t="s">
        <v>54</v>
      </c>
      <c r="C5" s="33">
        <v>1516</v>
      </c>
      <c r="D5" s="33">
        <v>103</v>
      </c>
      <c r="E5" s="34">
        <v>73</v>
      </c>
      <c r="F5" s="34">
        <v>432</v>
      </c>
      <c r="G5" s="34">
        <v>795</v>
      </c>
      <c r="H5" s="34">
        <v>17</v>
      </c>
      <c r="I5" s="34">
        <v>96</v>
      </c>
      <c r="K5" s="2" t="s">
        <v>86</v>
      </c>
      <c r="L5" s="25"/>
      <c r="M5" s="25"/>
      <c r="S5" s="29"/>
      <c r="T5" s="29"/>
      <c r="U5" s="29"/>
      <c r="V5" s="29"/>
      <c r="W5" s="29"/>
      <c r="X5" s="29"/>
      <c r="Y5" s="29"/>
    </row>
    <row r="6" spans="2:25" ht="12">
      <c r="B6" s="12"/>
      <c r="C6" s="33"/>
      <c r="D6" s="33"/>
      <c r="E6" s="34"/>
      <c r="F6" s="34"/>
      <c r="G6" s="34"/>
      <c r="H6" s="34"/>
      <c r="I6" s="34"/>
      <c r="K6" s="8" t="s">
        <v>40</v>
      </c>
      <c r="L6" s="25"/>
      <c r="M6" s="25"/>
      <c r="S6" s="29"/>
      <c r="T6" s="29"/>
      <c r="U6" s="29"/>
      <c r="V6" s="29"/>
      <c r="W6" s="29"/>
      <c r="X6" s="29"/>
      <c r="Y6" s="29"/>
    </row>
    <row r="7" spans="2:25" ht="12">
      <c r="B7" s="14" t="s">
        <v>27</v>
      </c>
      <c r="C7" s="35">
        <v>298</v>
      </c>
      <c r="D7" s="35">
        <v>33</v>
      </c>
      <c r="E7" s="36">
        <v>4</v>
      </c>
      <c r="F7" s="36">
        <v>55</v>
      </c>
      <c r="G7" s="36">
        <v>172</v>
      </c>
      <c r="H7" s="36">
        <v>3</v>
      </c>
      <c r="I7" s="36">
        <v>31</v>
      </c>
      <c r="J7" s="29"/>
      <c r="S7" s="29"/>
      <c r="T7" s="29"/>
      <c r="U7" s="29"/>
      <c r="V7" s="29"/>
      <c r="W7" s="29"/>
      <c r="X7" s="29"/>
      <c r="Y7" s="29"/>
    </row>
    <row r="8" spans="2:25" ht="12">
      <c r="B8" s="14" t="s">
        <v>7</v>
      </c>
      <c r="C8" s="35">
        <v>214</v>
      </c>
      <c r="D8" s="35">
        <v>3</v>
      </c>
      <c r="E8" s="36">
        <v>16</v>
      </c>
      <c r="F8" s="36">
        <v>68</v>
      </c>
      <c r="G8" s="36">
        <v>123</v>
      </c>
      <c r="H8" s="36">
        <v>1</v>
      </c>
      <c r="I8" s="36">
        <v>3</v>
      </c>
      <c r="J8" s="25"/>
      <c r="S8" s="29"/>
      <c r="T8" s="29"/>
      <c r="U8" s="29"/>
      <c r="V8" s="29"/>
      <c r="W8" s="29"/>
      <c r="X8" s="29"/>
      <c r="Y8" s="29"/>
    </row>
    <row r="9" spans="2:25" ht="12">
      <c r="B9" s="14" t="s">
        <v>22</v>
      </c>
      <c r="C9" s="35">
        <v>142</v>
      </c>
      <c r="D9" s="35">
        <v>3</v>
      </c>
      <c r="E9" s="36">
        <v>4</v>
      </c>
      <c r="F9" s="36">
        <v>37</v>
      </c>
      <c r="G9" s="36">
        <v>75</v>
      </c>
      <c r="H9" s="36">
        <v>4</v>
      </c>
      <c r="I9" s="36">
        <v>19</v>
      </c>
      <c r="J9" s="26"/>
      <c r="S9" s="29"/>
      <c r="T9" s="29"/>
      <c r="U9" s="29"/>
      <c r="V9" s="29"/>
      <c r="W9" s="29"/>
      <c r="X9" s="29"/>
      <c r="Y9" s="29"/>
    </row>
    <row r="10" spans="2:25" ht="12">
      <c r="B10" s="14" t="s">
        <v>20</v>
      </c>
      <c r="C10" s="35">
        <v>123</v>
      </c>
      <c r="D10" s="35">
        <v>20</v>
      </c>
      <c r="E10" s="36">
        <v>6</v>
      </c>
      <c r="F10" s="36">
        <v>38</v>
      </c>
      <c r="G10" s="36">
        <v>52</v>
      </c>
      <c r="H10" s="36">
        <v>0</v>
      </c>
      <c r="I10" s="36">
        <v>7</v>
      </c>
      <c r="J10" s="29"/>
      <c r="K10" s="25"/>
      <c r="L10" s="25"/>
      <c r="S10" s="29"/>
      <c r="T10" s="29"/>
      <c r="U10" s="29"/>
      <c r="V10" s="29"/>
      <c r="W10" s="29"/>
      <c r="X10" s="29"/>
      <c r="Y10" s="29"/>
    </row>
    <row r="11" spans="2:25" ht="12">
      <c r="B11" s="14" t="s">
        <v>14</v>
      </c>
      <c r="C11" s="35">
        <v>112</v>
      </c>
      <c r="D11" s="35">
        <v>1</v>
      </c>
      <c r="E11" s="36">
        <v>0</v>
      </c>
      <c r="F11" s="36">
        <v>37</v>
      </c>
      <c r="G11" s="36">
        <v>74</v>
      </c>
      <c r="H11" s="36">
        <v>0</v>
      </c>
      <c r="I11" s="36">
        <v>0</v>
      </c>
      <c r="J11" s="29"/>
      <c r="S11" s="29"/>
      <c r="T11" s="29"/>
      <c r="U11" s="29"/>
      <c r="V11" s="29"/>
      <c r="W11" s="29"/>
      <c r="X11" s="29"/>
      <c r="Y11" s="29"/>
    </row>
    <row r="12" spans="2:25" ht="12">
      <c r="B12" s="14" t="s">
        <v>52</v>
      </c>
      <c r="C12" s="35">
        <v>91</v>
      </c>
      <c r="D12" s="35">
        <v>7</v>
      </c>
      <c r="E12" s="36">
        <v>5</v>
      </c>
      <c r="F12" s="36">
        <v>46</v>
      </c>
      <c r="G12" s="36">
        <v>25</v>
      </c>
      <c r="H12" s="36">
        <v>3</v>
      </c>
      <c r="I12" s="36">
        <v>5</v>
      </c>
      <c r="J12" s="29"/>
      <c r="S12" s="29"/>
      <c r="T12" s="29"/>
      <c r="U12" s="29"/>
      <c r="V12" s="29"/>
      <c r="W12" s="29"/>
      <c r="X12" s="29"/>
      <c r="Y12" s="29"/>
    </row>
    <row r="13" spans="2:25" ht="12">
      <c r="B13" s="14" t="s">
        <v>1</v>
      </c>
      <c r="C13" s="35">
        <v>76</v>
      </c>
      <c r="D13" s="35">
        <v>4</v>
      </c>
      <c r="E13" s="36">
        <v>5</v>
      </c>
      <c r="F13" s="36">
        <v>5</v>
      </c>
      <c r="G13" s="36">
        <v>52</v>
      </c>
      <c r="H13" s="36">
        <v>4</v>
      </c>
      <c r="I13" s="36">
        <v>6</v>
      </c>
      <c r="J13" s="29"/>
      <c r="S13" s="29"/>
      <c r="T13" s="29"/>
      <c r="U13" s="29"/>
      <c r="V13" s="29"/>
      <c r="W13" s="29"/>
      <c r="X13" s="29"/>
      <c r="Y13" s="29"/>
    </row>
    <row r="14" spans="2:25" ht="12">
      <c r="B14" s="14" t="s">
        <v>9</v>
      </c>
      <c r="C14" s="35">
        <v>62</v>
      </c>
      <c r="D14" s="35">
        <v>2</v>
      </c>
      <c r="E14" s="36">
        <v>2</v>
      </c>
      <c r="F14" s="36">
        <v>16</v>
      </c>
      <c r="G14" s="36">
        <v>42</v>
      </c>
      <c r="H14" s="36">
        <v>0</v>
      </c>
      <c r="I14" s="36">
        <v>0</v>
      </c>
      <c r="J14" s="29"/>
      <c r="S14" s="29"/>
      <c r="T14" s="29"/>
      <c r="U14" s="29"/>
      <c r="V14" s="29"/>
      <c r="W14" s="29"/>
      <c r="X14" s="29"/>
      <c r="Y14" s="29"/>
    </row>
    <row r="15" spans="2:25" ht="12">
      <c r="B15" s="14" t="s">
        <v>8</v>
      </c>
      <c r="C15" s="35">
        <v>51</v>
      </c>
      <c r="D15" s="35">
        <v>3</v>
      </c>
      <c r="E15" s="36">
        <v>0</v>
      </c>
      <c r="F15" s="36">
        <v>16</v>
      </c>
      <c r="G15" s="36">
        <v>30</v>
      </c>
      <c r="H15" s="36">
        <v>0</v>
      </c>
      <c r="I15" s="36">
        <v>2</v>
      </c>
      <c r="J15" s="29"/>
      <c r="S15" s="29"/>
      <c r="T15" s="29"/>
      <c r="U15" s="29"/>
      <c r="V15" s="29"/>
      <c r="W15" s="29"/>
      <c r="X15" s="29"/>
      <c r="Y15" s="29"/>
    </row>
    <row r="16" spans="2:25" ht="12">
      <c r="B16" s="14" t="s">
        <v>11</v>
      </c>
      <c r="C16" s="35">
        <v>49</v>
      </c>
      <c r="D16" s="35">
        <v>9</v>
      </c>
      <c r="E16" s="36">
        <v>10</v>
      </c>
      <c r="F16" s="36">
        <v>3</v>
      </c>
      <c r="G16" s="36">
        <v>24</v>
      </c>
      <c r="H16" s="36">
        <v>0</v>
      </c>
      <c r="I16" s="36">
        <v>3</v>
      </c>
      <c r="J16" s="29"/>
      <c r="S16" s="29"/>
      <c r="T16" s="29"/>
      <c r="U16" s="29"/>
      <c r="V16" s="29"/>
      <c r="W16" s="29"/>
      <c r="X16" s="29"/>
      <c r="Y16" s="29"/>
    </row>
    <row r="17" spans="2:25" ht="12">
      <c r="B17" s="14" t="s">
        <v>15</v>
      </c>
      <c r="C17" s="35">
        <v>47</v>
      </c>
      <c r="D17" s="35">
        <v>1</v>
      </c>
      <c r="E17" s="36">
        <v>3</v>
      </c>
      <c r="F17" s="36">
        <v>24</v>
      </c>
      <c r="G17" s="36">
        <v>16</v>
      </c>
      <c r="H17" s="36">
        <v>0</v>
      </c>
      <c r="I17" s="36">
        <v>3</v>
      </c>
      <c r="J17" s="29"/>
      <c r="S17" s="29"/>
      <c r="T17" s="29"/>
      <c r="U17" s="29"/>
      <c r="V17" s="29"/>
      <c r="W17" s="29"/>
      <c r="X17" s="29"/>
      <c r="Y17" s="29"/>
    </row>
    <row r="18" spans="2:25" ht="12">
      <c r="B18" s="14" t="s">
        <v>12</v>
      </c>
      <c r="C18" s="35">
        <v>45</v>
      </c>
      <c r="D18" s="35">
        <v>4</v>
      </c>
      <c r="E18" s="36">
        <v>7</v>
      </c>
      <c r="F18" s="36">
        <v>8</v>
      </c>
      <c r="G18" s="36">
        <v>15</v>
      </c>
      <c r="H18" s="36">
        <v>2</v>
      </c>
      <c r="I18" s="36">
        <v>9</v>
      </c>
      <c r="J18" s="29"/>
      <c r="S18" s="29"/>
      <c r="T18" s="29"/>
      <c r="U18" s="29"/>
      <c r="V18" s="29"/>
      <c r="W18" s="29"/>
      <c r="X18" s="29"/>
      <c r="Y18" s="29"/>
    </row>
    <row r="19" spans="2:25" ht="12">
      <c r="B19" s="14" t="s">
        <v>23</v>
      </c>
      <c r="C19" s="35">
        <v>39</v>
      </c>
      <c r="D19" s="35">
        <v>4</v>
      </c>
      <c r="E19" s="36">
        <v>4</v>
      </c>
      <c r="F19" s="36">
        <v>7</v>
      </c>
      <c r="G19" s="36">
        <v>24</v>
      </c>
      <c r="H19" s="36">
        <v>0</v>
      </c>
      <c r="I19" s="36">
        <v>0</v>
      </c>
      <c r="J19" s="29"/>
      <c r="S19" s="29"/>
      <c r="T19" s="29"/>
      <c r="U19" s="29"/>
      <c r="V19" s="29"/>
      <c r="W19" s="29"/>
      <c r="X19" s="29"/>
      <c r="Y19" s="29"/>
    </row>
    <row r="20" spans="2:25" ht="12">
      <c r="B20" s="14" t="s">
        <v>25</v>
      </c>
      <c r="C20" s="35">
        <v>28</v>
      </c>
      <c r="D20" s="35">
        <v>1</v>
      </c>
      <c r="E20" s="36">
        <v>2</v>
      </c>
      <c r="F20" s="36">
        <v>11</v>
      </c>
      <c r="G20" s="36">
        <v>14</v>
      </c>
      <c r="H20" s="36">
        <v>0</v>
      </c>
      <c r="I20" s="36">
        <v>0</v>
      </c>
      <c r="J20" s="29"/>
      <c r="S20" s="29"/>
      <c r="T20" s="29"/>
      <c r="U20" s="29"/>
      <c r="V20" s="29"/>
      <c r="W20" s="29"/>
      <c r="X20" s="29"/>
      <c r="Y20" s="29"/>
    </row>
    <row r="21" spans="2:25" ht="12">
      <c r="B21" s="14" t="s">
        <v>16</v>
      </c>
      <c r="C21" s="35">
        <v>27</v>
      </c>
      <c r="D21" s="35">
        <v>2</v>
      </c>
      <c r="E21" s="36">
        <v>1</v>
      </c>
      <c r="F21" s="36">
        <v>15</v>
      </c>
      <c r="G21" s="36">
        <v>9</v>
      </c>
      <c r="H21" s="36">
        <v>0</v>
      </c>
      <c r="I21" s="36">
        <v>0</v>
      </c>
      <c r="J21" s="29"/>
      <c r="S21" s="29"/>
      <c r="T21" s="29"/>
      <c r="U21" s="29"/>
      <c r="V21" s="29"/>
      <c r="W21" s="29"/>
      <c r="X21" s="29"/>
      <c r="Y21" s="29"/>
    </row>
    <row r="22" spans="2:25" ht="12">
      <c r="B22" s="14" t="s">
        <v>5</v>
      </c>
      <c r="C22" s="35">
        <v>25</v>
      </c>
      <c r="D22" s="35">
        <v>2</v>
      </c>
      <c r="E22" s="36">
        <v>0</v>
      </c>
      <c r="F22" s="36">
        <v>14</v>
      </c>
      <c r="G22" s="36">
        <v>5</v>
      </c>
      <c r="H22" s="36">
        <v>0</v>
      </c>
      <c r="I22" s="36">
        <v>4</v>
      </c>
      <c r="J22" s="29"/>
      <c r="K22" s="25"/>
      <c r="S22" s="29"/>
      <c r="T22" s="29"/>
      <c r="U22" s="29"/>
      <c r="V22" s="29"/>
      <c r="W22" s="29"/>
      <c r="X22" s="29"/>
      <c r="Y22" s="29"/>
    </row>
    <row r="23" spans="2:25" ht="12">
      <c r="B23" s="14" t="s">
        <v>2</v>
      </c>
      <c r="C23" s="35">
        <v>19</v>
      </c>
      <c r="D23" s="35">
        <v>0</v>
      </c>
      <c r="E23" s="36">
        <v>0</v>
      </c>
      <c r="F23" s="36">
        <v>7</v>
      </c>
      <c r="G23" s="36">
        <v>12</v>
      </c>
      <c r="H23" s="36">
        <v>0</v>
      </c>
      <c r="I23" s="36">
        <v>0</v>
      </c>
      <c r="J23" s="29"/>
      <c r="S23" s="29"/>
      <c r="T23" s="29"/>
      <c r="U23" s="29"/>
      <c r="V23" s="29"/>
      <c r="W23" s="29"/>
      <c r="X23" s="29"/>
      <c r="Y23" s="29"/>
    </row>
    <row r="24" spans="2:25" ht="12">
      <c r="B24" s="14" t="s">
        <v>21</v>
      </c>
      <c r="C24" s="35">
        <v>18</v>
      </c>
      <c r="D24" s="35">
        <v>1</v>
      </c>
      <c r="E24" s="36">
        <v>0</v>
      </c>
      <c r="F24" s="36">
        <v>7</v>
      </c>
      <c r="G24" s="36">
        <v>10</v>
      </c>
      <c r="H24" s="36">
        <v>0</v>
      </c>
      <c r="I24" s="36">
        <v>0</v>
      </c>
      <c r="J24" s="29"/>
      <c r="S24" s="29"/>
      <c r="T24" s="29"/>
      <c r="U24" s="29"/>
      <c r="V24" s="29"/>
      <c r="W24" s="29"/>
      <c r="X24" s="29"/>
      <c r="Y24" s="29"/>
    </row>
    <row r="25" spans="2:25" ht="12">
      <c r="B25" s="14" t="s">
        <v>19</v>
      </c>
      <c r="C25" s="35">
        <v>14</v>
      </c>
      <c r="D25" s="35">
        <v>1</v>
      </c>
      <c r="E25" s="36">
        <v>1</v>
      </c>
      <c r="F25" s="36">
        <v>6</v>
      </c>
      <c r="G25" s="36">
        <v>2</v>
      </c>
      <c r="H25" s="36">
        <v>0</v>
      </c>
      <c r="I25" s="36">
        <v>4</v>
      </c>
      <c r="J25" s="29"/>
      <c r="K25" s="25"/>
      <c r="S25" s="29"/>
      <c r="T25" s="29"/>
      <c r="U25" s="29"/>
      <c r="V25" s="29"/>
      <c r="W25" s="29"/>
      <c r="X25" s="29"/>
      <c r="Y25" s="29"/>
    </row>
    <row r="26" spans="2:25" ht="12">
      <c r="B26" s="14" t="s">
        <v>17</v>
      </c>
      <c r="C26" s="35">
        <v>10</v>
      </c>
      <c r="D26" s="35">
        <v>2</v>
      </c>
      <c r="E26" s="36">
        <v>0</v>
      </c>
      <c r="F26" s="36">
        <v>1</v>
      </c>
      <c r="G26" s="36">
        <v>7</v>
      </c>
      <c r="H26" s="36">
        <v>0</v>
      </c>
      <c r="I26" s="36">
        <v>0</v>
      </c>
      <c r="J26" s="29"/>
      <c r="S26" s="29"/>
      <c r="T26" s="29"/>
      <c r="U26" s="29"/>
      <c r="V26" s="29"/>
      <c r="W26" s="29"/>
      <c r="X26" s="29"/>
      <c r="Y26" s="29"/>
    </row>
    <row r="27" spans="2:25" ht="12">
      <c r="B27" s="14" t="s">
        <v>10</v>
      </c>
      <c r="C27" s="35">
        <v>10</v>
      </c>
      <c r="D27" s="35">
        <v>0</v>
      </c>
      <c r="E27" s="36">
        <v>3</v>
      </c>
      <c r="F27" s="36">
        <v>7</v>
      </c>
      <c r="G27" s="36">
        <v>0</v>
      </c>
      <c r="H27" s="36">
        <v>0</v>
      </c>
      <c r="I27" s="36">
        <v>0</v>
      </c>
      <c r="J27" s="29"/>
      <c r="S27" s="29"/>
      <c r="T27" s="29"/>
      <c r="U27" s="29"/>
      <c r="V27" s="29"/>
      <c r="W27" s="29"/>
      <c r="X27" s="29"/>
      <c r="Y27" s="29"/>
    </row>
    <row r="28" spans="2:25" ht="12">
      <c r="B28" s="14" t="s">
        <v>3</v>
      </c>
      <c r="C28" s="113">
        <v>9</v>
      </c>
      <c r="D28" s="113">
        <v>0</v>
      </c>
      <c r="E28" s="114">
        <v>0</v>
      </c>
      <c r="F28" s="114">
        <v>0</v>
      </c>
      <c r="G28" s="114">
        <v>9</v>
      </c>
      <c r="H28" s="114">
        <v>0</v>
      </c>
      <c r="I28" s="114">
        <v>0</v>
      </c>
      <c r="J28" s="29"/>
      <c r="S28" s="29"/>
      <c r="T28" s="29"/>
      <c r="U28" s="29"/>
      <c r="V28" s="29"/>
      <c r="W28" s="29"/>
      <c r="X28" s="29"/>
      <c r="Y28" s="29"/>
    </row>
    <row r="29" spans="2:25" ht="12">
      <c r="B29" s="14" t="s">
        <v>18</v>
      </c>
      <c r="C29" s="35">
        <v>5</v>
      </c>
      <c r="D29" s="35">
        <v>0</v>
      </c>
      <c r="E29" s="36">
        <v>0</v>
      </c>
      <c r="F29" s="36">
        <v>4</v>
      </c>
      <c r="G29" s="36">
        <v>1</v>
      </c>
      <c r="H29" s="36">
        <v>0</v>
      </c>
      <c r="I29" s="36">
        <v>0</v>
      </c>
      <c r="J29" s="29"/>
      <c r="S29" s="29"/>
      <c r="T29" s="29"/>
      <c r="U29" s="29"/>
      <c r="V29" s="29"/>
      <c r="W29" s="29"/>
      <c r="X29" s="29"/>
      <c r="Y29" s="29"/>
    </row>
    <row r="30" spans="2:25" ht="12">
      <c r="B30" s="30" t="s">
        <v>0</v>
      </c>
      <c r="C30" s="41">
        <v>2</v>
      </c>
      <c r="D30" s="41">
        <v>0</v>
      </c>
      <c r="E30" s="42">
        <v>0</v>
      </c>
      <c r="F30" s="42">
        <v>0</v>
      </c>
      <c r="G30" s="42">
        <v>2</v>
      </c>
      <c r="H30" s="42">
        <v>0</v>
      </c>
      <c r="I30" s="42">
        <v>0</v>
      </c>
      <c r="J30" s="29"/>
      <c r="S30" s="29"/>
      <c r="T30" s="29"/>
      <c r="U30" s="29"/>
      <c r="V30" s="29"/>
      <c r="W30" s="29"/>
      <c r="X30" s="29"/>
      <c r="Y30" s="29"/>
    </row>
    <row r="31" spans="2:25" ht="12">
      <c r="B31" s="99"/>
      <c r="C31" s="43"/>
      <c r="D31" s="43"/>
      <c r="E31" s="44"/>
      <c r="F31" s="44"/>
      <c r="G31" s="44"/>
      <c r="H31" s="44"/>
      <c r="I31" s="44"/>
      <c r="J31" s="29"/>
      <c r="S31" s="29"/>
      <c r="T31" s="29"/>
      <c r="U31" s="29"/>
      <c r="V31" s="29"/>
      <c r="W31" s="29"/>
      <c r="X31" s="29"/>
      <c r="Y31" s="29"/>
    </row>
    <row r="32" spans="2:25" ht="12">
      <c r="B32" s="14" t="s">
        <v>26</v>
      </c>
      <c r="C32" s="35">
        <v>35</v>
      </c>
      <c r="D32" s="35">
        <v>4</v>
      </c>
      <c r="E32" s="36">
        <v>3</v>
      </c>
      <c r="F32" s="36">
        <v>1</v>
      </c>
      <c r="G32" s="36">
        <v>22</v>
      </c>
      <c r="H32" s="36">
        <v>0</v>
      </c>
      <c r="I32" s="36">
        <v>5</v>
      </c>
      <c r="J32" s="29"/>
      <c r="S32" s="29"/>
      <c r="T32" s="29"/>
      <c r="U32" s="29"/>
      <c r="V32" s="29"/>
      <c r="W32" s="29"/>
      <c r="X32" s="29"/>
      <c r="Y32" s="29"/>
    </row>
    <row r="33" spans="2:25" ht="12">
      <c r="B33" s="30" t="s">
        <v>6</v>
      </c>
      <c r="C33" s="41">
        <v>27</v>
      </c>
      <c r="D33" s="41">
        <v>16</v>
      </c>
      <c r="E33" s="42">
        <v>4</v>
      </c>
      <c r="F33" s="42">
        <v>1</v>
      </c>
      <c r="G33" s="42">
        <v>2</v>
      </c>
      <c r="H33" s="42">
        <v>1</v>
      </c>
      <c r="I33" s="42">
        <v>3</v>
      </c>
      <c r="J33" s="29"/>
      <c r="S33" s="29"/>
      <c r="T33" s="29"/>
      <c r="U33" s="29"/>
      <c r="V33" s="29"/>
      <c r="W33" s="29"/>
      <c r="X33" s="29"/>
      <c r="Y33" s="29"/>
    </row>
    <row r="34" spans="2:25" ht="12">
      <c r="B34" s="22"/>
      <c r="C34" s="43"/>
      <c r="D34" s="43"/>
      <c r="E34" s="44"/>
      <c r="F34" s="44"/>
      <c r="G34" s="44"/>
      <c r="H34" s="44"/>
      <c r="I34" s="44"/>
      <c r="J34" s="29"/>
      <c r="S34" s="29"/>
      <c r="T34" s="29"/>
      <c r="U34" s="29"/>
      <c r="V34" s="29"/>
      <c r="W34" s="29"/>
      <c r="X34" s="29"/>
      <c r="Y34" s="29"/>
    </row>
    <row r="35" spans="2:25" ht="12">
      <c r="B35" s="136" t="s">
        <v>13</v>
      </c>
      <c r="C35" s="39">
        <v>36</v>
      </c>
      <c r="D35" s="39">
        <v>10</v>
      </c>
      <c r="E35" s="40">
        <v>0</v>
      </c>
      <c r="F35" s="40">
        <v>5</v>
      </c>
      <c r="G35" s="40">
        <v>20</v>
      </c>
      <c r="H35" s="40">
        <v>0</v>
      </c>
      <c r="I35" s="40">
        <v>1</v>
      </c>
      <c r="J35" s="29"/>
      <c r="S35" s="29"/>
      <c r="T35" s="29"/>
      <c r="U35" s="29"/>
      <c r="V35" s="29"/>
      <c r="W35" s="29"/>
      <c r="X35" s="29"/>
      <c r="Y35" s="29"/>
    </row>
    <row r="36" spans="2:25" ht="12">
      <c r="B36" s="99"/>
      <c r="C36" s="43"/>
      <c r="D36" s="43"/>
      <c r="E36" s="44"/>
      <c r="F36" s="44"/>
      <c r="G36" s="44"/>
      <c r="H36" s="44"/>
      <c r="I36" s="44"/>
      <c r="J36" s="29"/>
      <c r="S36" s="29"/>
      <c r="T36" s="29"/>
      <c r="U36" s="29"/>
      <c r="V36" s="29"/>
      <c r="W36" s="29"/>
      <c r="X36" s="29"/>
      <c r="Y36" s="29"/>
    </row>
    <row r="37" spans="2:25" ht="24">
      <c r="B37" s="28" t="s">
        <v>84</v>
      </c>
      <c r="C37" s="37">
        <v>97</v>
      </c>
      <c r="D37" s="37">
        <v>0</v>
      </c>
      <c r="E37" s="38">
        <v>17</v>
      </c>
      <c r="F37" s="38">
        <v>3</v>
      </c>
      <c r="G37" s="38">
        <v>14</v>
      </c>
      <c r="H37" s="38">
        <v>0</v>
      </c>
      <c r="I37" s="38">
        <v>62</v>
      </c>
      <c r="J37" s="29"/>
      <c r="S37" s="29"/>
      <c r="T37" s="29"/>
      <c r="U37" s="29"/>
      <c r="V37" s="29"/>
      <c r="W37" s="29"/>
      <c r="X37" s="29"/>
      <c r="Y37" s="29"/>
    </row>
    <row r="38" spans="2:25" ht="12">
      <c r="B38" s="16" t="s">
        <v>83</v>
      </c>
      <c r="C38" s="45">
        <v>71</v>
      </c>
      <c r="D38" s="45">
        <v>4</v>
      </c>
      <c r="E38" s="46">
        <v>6</v>
      </c>
      <c r="F38" s="46">
        <v>23</v>
      </c>
      <c r="G38" s="46">
        <v>33</v>
      </c>
      <c r="H38" s="46">
        <v>0</v>
      </c>
      <c r="I38" s="46">
        <v>5</v>
      </c>
      <c r="J38" s="29"/>
      <c r="S38" s="29"/>
      <c r="T38" s="29"/>
      <c r="U38" s="29"/>
      <c r="V38" s="29"/>
      <c r="W38" s="29"/>
      <c r="X38" s="29"/>
      <c r="Y38" s="29"/>
    </row>
    <row r="39" ht="4.5" customHeight="1"/>
    <row r="40" ht="12">
      <c r="B40" s="2" t="s">
        <v>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AA10"/>
  <sheetViews>
    <sheetView showGridLines="0" workbookViewId="0" topLeftCell="A7">
      <selection activeCell="S43" sqref="S43"/>
    </sheetView>
  </sheetViews>
  <sheetFormatPr defaultColWidth="9.140625" defaultRowHeight="15"/>
  <cols>
    <col min="1" max="13" width="9.140625" style="2" customWidth="1"/>
    <col min="14" max="16384" width="9.140625" style="2" customWidth="1"/>
  </cols>
  <sheetData>
    <row r="1" ht="12.75">
      <c r="P1" s="24" t="s">
        <v>56</v>
      </c>
    </row>
    <row r="2" spans="2:16" ht="15">
      <c r="B2" s="7" t="s">
        <v>73</v>
      </c>
      <c r="P2" s="2" t="s">
        <v>59</v>
      </c>
    </row>
    <row r="3" ht="15">
      <c r="B3" s="7"/>
    </row>
    <row r="4" spans="2:16" ht="12">
      <c r="B4" s="9" t="s">
        <v>45</v>
      </c>
      <c r="P4" s="2" t="s">
        <v>46</v>
      </c>
    </row>
    <row r="5" spans="2:26" ht="12">
      <c r="B5" s="8" t="s">
        <v>42</v>
      </c>
      <c r="P5" s="19"/>
      <c r="Q5" s="19">
        <v>2010</v>
      </c>
      <c r="R5" s="19">
        <v>2011</v>
      </c>
      <c r="S5" s="19">
        <v>2012</v>
      </c>
      <c r="T5" s="19">
        <v>2013</v>
      </c>
      <c r="U5" s="19">
        <v>2014</v>
      </c>
      <c r="V5" s="19" t="s">
        <v>44</v>
      </c>
      <c r="W5" s="19">
        <v>2016</v>
      </c>
      <c r="X5" s="19">
        <v>2017</v>
      </c>
      <c r="Y5" s="19">
        <v>2018</v>
      </c>
      <c r="Z5" s="19">
        <v>2019</v>
      </c>
    </row>
    <row r="6" spans="16:26" ht="12">
      <c r="P6" s="91" t="s">
        <v>36</v>
      </c>
      <c r="Q6" s="92">
        <v>1245</v>
      </c>
      <c r="R6" s="92">
        <v>1151</v>
      </c>
      <c r="S6" s="92">
        <v>1092</v>
      </c>
      <c r="T6" s="92">
        <v>1095</v>
      </c>
      <c r="U6" s="92">
        <v>1029</v>
      </c>
      <c r="V6" s="92">
        <v>930</v>
      </c>
      <c r="W6" s="92">
        <v>942</v>
      </c>
      <c r="X6" s="92">
        <v>933</v>
      </c>
      <c r="Y6" s="92">
        <v>853</v>
      </c>
      <c r="Z6" s="92">
        <v>802</v>
      </c>
    </row>
    <row r="7" spans="16:22" ht="12">
      <c r="P7" s="1"/>
      <c r="Q7" s="3"/>
      <c r="R7" s="3"/>
      <c r="S7" s="3"/>
      <c r="T7" s="4"/>
      <c r="U7" s="4"/>
      <c r="V7" s="5"/>
    </row>
    <row r="8" ht="12">
      <c r="Z8" s="26"/>
    </row>
    <row r="9" spans="26:27" ht="12">
      <c r="Z9" s="47"/>
      <c r="AA9" s="26"/>
    </row>
    <row r="10" spans="26:27" ht="12">
      <c r="Z10" s="48"/>
      <c r="AA10" s="48"/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28.95" customHeight="1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AA44"/>
  <sheetViews>
    <sheetView showGridLines="0" tabSelected="1" workbookViewId="0" topLeftCell="A1">
      <selection activeCell="T46" sqref="T46"/>
    </sheetView>
  </sheetViews>
  <sheetFormatPr defaultColWidth="9.140625" defaultRowHeight="15"/>
  <cols>
    <col min="1" max="2" width="9.140625" style="2" customWidth="1"/>
    <col min="3" max="3" width="18.57421875" style="2" customWidth="1"/>
    <col min="4" max="5" width="9.140625" style="2" customWidth="1"/>
    <col min="6" max="6" width="14.140625" style="2" customWidth="1"/>
    <col min="7" max="7" width="9.140625" style="2" customWidth="1"/>
    <col min="8" max="8" width="20.28125" style="2" customWidth="1"/>
    <col min="9" max="20" width="9.140625" style="2" customWidth="1"/>
    <col min="21" max="21" width="14.28125" style="2" customWidth="1"/>
    <col min="22" max="16384" width="9.140625" style="2" customWidth="1"/>
  </cols>
  <sheetData>
    <row r="1" ht="12.75">
      <c r="P1" s="24"/>
    </row>
    <row r="2" spans="2:7" ht="15.75">
      <c r="B2" s="105" t="s">
        <v>89</v>
      </c>
      <c r="C2" s="105"/>
      <c r="D2" s="105"/>
      <c r="E2" s="105"/>
      <c r="F2" s="105"/>
      <c r="G2" s="105"/>
    </row>
    <row r="3" spans="2:7" ht="12.75">
      <c r="B3" s="135" t="s">
        <v>88</v>
      </c>
      <c r="C3" s="135"/>
      <c r="D3" s="135"/>
      <c r="E3" s="135"/>
      <c r="F3" s="135"/>
      <c r="G3" s="135"/>
    </row>
    <row r="4" ht="12"/>
    <row r="5" ht="12"/>
    <row r="6" ht="12">
      <c r="B6" s="2" t="s">
        <v>90</v>
      </c>
    </row>
    <row r="7" ht="12">
      <c r="B7" s="8" t="s">
        <v>82</v>
      </c>
    </row>
    <row r="8" ht="12">
      <c r="Z8" s="26"/>
    </row>
    <row r="9" spans="26:27" ht="12">
      <c r="Z9" s="47"/>
      <c r="AA9" s="26"/>
    </row>
    <row r="10" spans="3:27" ht="72">
      <c r="C10" s="19" t="s">
        <v>54</v>
      </c>
      <c r="D10" s="2">
        <v>1.7948878925107619</v>
      </c>
      <c r="F10" s="11"/>
      <c r="G10" s="18" t="s">
        <v>81</v>
      </c>
      <c r="H10" s="49" t="s">
        <v>79</v>
      </c>
      <c r="I10" s="18" t="s">
        <v>80</v>
      </c>
      <c r="Z10" s="48"/>
      <c r="AA10" s="48"/>
    </row>
    <row r="11" spans="3:9" ht="12">
      <c r="C11" s="19"/>
      <c r="F11" s="21" t="s">
        <v>54</v>
      </c>
      <c r="G11" s="50">
        <v>802</v>
      </c>
      <c r="H11" s="50">
        <v>446824564</v>
      </c>
      <c r="I11" s="126">
        <f>G11*1000000/H11</f>
        <v>1.7948878925107619</v>
      </c>
    </row>
    <row r="12" spans="3:9" ht="12">
      <c r="C12" s="19" t="s">
        <v>22</v>
      </c>
      <c r="D12" s="2">
        <v>8.90229941277568</v>
      </c>
      <c r="F12" s="13" t="s">
        <v>16</v>
      </c>
      <c r="G12" s="52">
        <v>10</v>
      </c>
      <c r="H12" s="52">
        <v>11455519</v>
      </c>
      <c r="I12" s="127">
        <f aca="true" t="shared" si="0" ref="I12:I38">G12*1000000/H12</f>
        <v>0.87294167990119</v>
      </c>
    </row>
    <row r="13" spans="3:9" ht="12">
      <c r="C13" s="19" t="s">
        <v>2</v>
      </c>
      <c r="D13" s="2">
        <v>6.770946182436374</v>
      </c>
      <c r="F13" s="14" t="s">
        <v>23</v>
      </c>
      <c r="G13" s="55">
        <v>16</v>
      </c>
      <c r="H13" s="55">
        <v>7000039</v>
      </c>
      <c r="I13" s="128">
        <f t="shared" si="0"/>
        <v>2.2857015510913583</v>
      </c>
    </row>
    <row r="14" spans="3:9" ht="12">
      <c r="C14" s="19" t="s">
        <v>9</v>
      </c>
      <c r="D14" s="2">
        <v>5.687634037811024</v>
      </c>
      <c r="F14" s="14" t="s">
        <v>52</v>
      </c>
      <c r="G14" s="55">
        <v>30</v>
      </c>
      <c r="H14" s="55">
        <v>10649800</v>
      </c>
      <c r="I14" s="128">
        <f t="shared" si="0"/>
        <v>2.816954309001108</v>
      </c>
    </row>
    <row r="15" spans="3:9" ht="12">
      <c r="C15" s="19" t="s">
        <v>7</v>
      </c>
      <c r="D15" s="2">
        <v>4.213540993487657</v>
      </c>
      <c r="F15" s="14" t="s">
        <v>17</v>
      </c>
      <c r="G15" s="55">
        <v>14</v>
      </c>
      <c r="H15" s="55">
        <v>5806081</v>
      </c>
      <c r="I15" s="128">
        <f t="shared" si="0"/>
        <v>2.4112650167987666</v>
      </c>
    </row>
    <row r="16" spans="3:9" ht="12">
      <c r="C16" s="19" t="s">
        <v>14</v>
      </c>
      <c r="D16" s="2">
        <v>3.9146083810323216</v>
      </c>
      <c r="F16" s="14" t="s">
        <v>27</v>
      </c>
      <c r="G16" s="55">
        <v>136</v>
      </c>
      <c r="H16" s="55">
        <v>83019213</v>
      </c>
      <c r="I16" s="128">
        <f t="shared" si="0"/>
        <v>1.6381750089584683</v>
      </c>
    </row>
    <row r="17" spans="3:9" ht="12">
      <c r="C17" s="19" t="s">
        <v>25</v>
      </c>
      <c r="D17" s="2">
        <v>3.1892088946545423</v>
      </c>
      <c r="F17" s="14" t="s">
        <v>18</v>
      </c>
      <c r="G17" s="55">
        <v>2</v>
      </c>
      <c r="H17" s="55">
        <v>1324820</v>
      </c>
      <c r="I17" s="128">
        <f t="shared" si="0"/>
        <v>1.5096390453042678</v>
      </c>
    </row>
    <row r="18" spans="3:9" ht="12">
      <c r="C18" s="19" t="s">
        <v>8</v>
      </c>
      <c r="D18" s="2">
        <v>3.113865195131822</v>
      </c>
      <c r="F18" s="14" t="s">
        <v>0</v>
      </c>
      <c r="G18" s="55">
        <v>2</v>
      </c>
      <c r="H18" s="55">
        <v>4904240</v>
      </c>
      <c r="I18" s="128">
        <f t="shared" si="0"/>
        <v>0.4078103844836305</v>
      </c>
    </row>
    <row r="19" spans="3:9" ht="12">
      <c r="C19" s="19" t="s">
        <v>52</v>
      </c>
      <c r="D19" s="2">
        <v>2.816954309001108</v>
      </c>
      <c r="F19" s="14" t="s">
        <v>21</v>
      </c>
      <c r="G19" s="55">
        <v>12</v>
      </c>
      <c r="H19" s="55">
        <v>10724599</v>
      </c>
      <c r="I19" s="128">
        <f t="shared" si="0"/>
        <v>1.1189229546018458</v>
      </c>
    </row>
    <row r="20" spans="3:9" ht="12">
      <c r="C20" s="19" t="s">
        <v>17</v>
      </c>
      <c r="D20" s="2">
        <v>2.4112650167987666</v>
      </c>
      <c r="F20" s="14" t="s">
        <v>11</v>
      </c>
      <c r="G20" s="55">
        <v>22</v>
      </c>
      <c r="H20" s="55">
        <v>46937060</v>
      </c>
      <c r="I20" s="128">
        <f t="shared" si="0"/>
        <v>0.4687127826071765</v>
      </c>
    </row>
    <row r="21" spans="3:9" ht="12">
      <c r="C21" s="19" t="s">
        <v>23</v>
      </c>
      <c r="D21" s="2">
        <v>2.2857015510913583</v>
      </c>
      <c r="F21" s="14" t="s">
        <v>20</v>
      </c>
      <c r="G21" s="55">
        <v>53</v>
      </c>
      <c r="H21" s="55">
        <v>67012883</v>
      </c>
      <c r="I21" s="128">
        <f t="shared" si="0"/>
        <v>0.7908927004379143</v>
      </c>
    </row>
    <row r="22" spans="3:9" ht="12">
      <c r="C22" s="19" t="s">
        <v>27</v>
      </c>
      <c r="D22" s="2">
        <v>1.6381750089584683</v>
      </c>
      <c r="F22" s="14" t="s">
        <v>25</v>
      </c>
      <c r="G22" s="55">
        <v>13</v>
      </c>
      <c r="H22" s="55">
        <v>4076246</v>
      </c>
      <c r="I22" s="128">
        <f t="shared" si="0"/>
        <v>3.1892088946545423</v>
      </c>
    </row>
    <row r="23" spans="3:9" ht="12">
      <c r="C23" s="19" t="s">
        <v>15</v>
      </c>
      <c r="D23" s="2">
        <v>1.5803539428419844</v>
      </c>
      <c r="F23" s="14" t="s">
        <v>1</v>
      </c>
      <c r="G23" s="55">
        <v>43</v>
      </c>
      <c r="H23" s="55">
        <v>60359546</v>
      </c>
      <c r="I23" s="128">
        <f t="shared" si="0"/>
        <v>0.712397671115684</v>
      </c>
    </row>
    <row r="24" spans="3:9" ht="12">
      <c r="C24" s="19" t="s">
        <v>12</v>
      </c>
      <c r="D24" s="2">
        <v>1.563999087015533</v>
      </c>
      <c r="F24" s="14" t="s">
        <v>2</v>
      </c>
      <c r="G24" s="55">
        <v>13</v>
      </c>
      <c r="H24" s="55">
        <v>1919968</v>
      </c>
      <c r="I24" s="128">
        <f t="shared" si="0"/>
        <v>6.770946182436374</v>
      </c>
    </row>
    <row r="25" spans="3:9" ht="12">
      <c r="C25" s="19" t="s">
        <v>18</v>
      </c>
      <c r="D25" s="2">
        <v>1.5096390453042678</v>
      </c>
      <c r="F25" s="14" t="s">
        <v>3</v>
      </c>
      <c r="G25" s="55">
        <v>4</v>
      </c>
      <c r="H25" s="55">
        <v>2794184</v>
      </c>
      <c r="I25" s="128">
        <f t="shared" si="0"/>
        <v>1.4315449519430359</v>
      </c>
    </row>
    <row r="26" spans="3:9" ht="12">
      <c r="C26" s="19" t="s">
        <v>3</v>
      </c>
      <c r="D26" s="2">
        <v>1.4315449519430359</v>
      </c>
      <c r="F26" s="14" t="s">
        <v>4</v>
      </c>
      <c r="G26" s="55">
        <v>0</v>
      </c>
      <c r="H26" s="55">
        <v>613894</v>
      </c>
      <c r="I26" s="128">
        <f t="shared" si="0"/>
        <v>0</v>
      </c>
    </row>
    <row r="27" spans="3:9" ht="12">
      <c r="C27" s="19" t="s">
        <v>21</v>
      </c>
      <c r="D27" s="2">
        <v>1.1189229546018458</v>
      </c>
      <c r="F27" s="14" t="s">
        <v>22</v>
      </c>
      <c r="G27" s="55">
        <v>87</v>
      </c>
      <c r="H27" s="55">
        <v>9772756</v>
      </c>
      <c r="I27" s="128">
        <f t="shared" si="0"/>
        <v>8.90229941277568</v>
      </c>
    </row>
    <row r="28" spans="3:9" ht="13.5" customHeight="1">
      <c r="C28" s="19" t="s">
        <v>10</v>
      </c>
      <c r="D28" s="2">
        <v>0.9611188961741701</v>
      </c>
      <c r="F28" s="14" t="s">
        <v>5</v>
      </c>
      <c r="G28" s="55">
        <v>11</v>
      </c>
      <c r="H28" s="55">
        <v>17282163</v>
      </c>
      <c r="I28" s="128">
        <f t="shared" si="0"/>
        <v>0.6364944017713523</v>
      </c>
    </row>
    <row r="29" spans="3:9" ht="12">
      <c r="C29" s="19" t="s">
        <v>16</v>
      </c>
      <c r="D29" s="2">
        <v>0.87294167990119</v>
      </c>
      <c r="F29" s="14" t="s">
        <v>15</v>
      </c>
      <c r="G29" s="55">
        <v>14</v>
      </c>
      <c r="H29" s="55">
        <v>8858775</v>
      </c>
      <c r="I29" s="128">
        <f t="shared" si="0"/>
        <v>1.5803539428419844</v>
      </c>
    </row>
    <row r="30" spans="3:9" ht="12">
      <c r="C30" s="19" t="s">
        <v>20</v>
      </c>
      <c r="D30" s="2">
        <v>0.7908927004379143</v>
      </c>
      <c r="F30" s="14" t="s">
        <v>7</v>
      </c>
      <c r="G30" s="55">
        <v>160</v>
      </c>
      <c r="H30" s="55">
        <v>37972812</v>
      </c>
      <c r="I30" s="128">
        <f t="shared" si="0"/>
        <v>4.213540993487657</v>
      </c>
    </row>
    <row r="31" spans="3:9" ht="12">
      <c r="C31" s="19" t="s">
        <v>1</v>
      </c>
      <c r="D31" s="2">
        <v>0.712397671115684</v>
      </c>
      <c r="F31" s="14" t="s">
        <v>8</v>
      </c>
      <c r="G31" s="55">
        <v>32</v>
      </c>
      <c r="H31" s="55">
        <v>10276617</v>
      </c>
      <c r="I31" s="128">
        <f t="shared" si="0"/>
        <v>3.113865195131822</v>
      </c>
    </row>
    <row r="32" spans="3:9" ht="12">
      <c r="C32" s="19" t="s">
        <v>5</v>
      </c>
      <c r="D32" s="2">
        <v>0.6364944017713523</v>
      </c>
      <c r="F32" s="14" t="s">
        <v>14</v>
      </c>
      <c r="G32" s="55">
        <v>76</v>
      </c>
      <c r="H32" s="55">
        <v>19414458</v>
      </c>
      <c r="I32" s="128">
        <f t="shared" si="0"/>
        <v>3.9146083810323216</v>
      </c>
    </row>
    <row r="33" spans="3:9" ht="12">
      <c r="C33" s="19" t="s">
        <v>19</v>
      </c>
      <c r="D33" s="2">
        <v>0.5436832255058474</v>
      </c>
      <c r="F33" s="14" t="s">
        <v>10</v>
      </c>
      <c r="G33" s="55">
        <v>2</v>
      </c>
      <c r="H33" s="55">
        <v>2080908</v>
      </c>
      <c r="I33" s="128">
        <f t="shared" si="0"/>
        <v>0.9611188961741701</v>
      </c>
    </row>
    <row r="34" spans="3:9" ht="12">
      <c r="C34" s="19" t="s">
        <v>11</v>
      </c>
      <c r="D34" s="2">
        <v>0.4687127826071765</v>
      </c>
      <c r="F34" s="14" t="s">
        <v>9</v>
      </c>
      <c r="G34" s="55">
        <v>31</v>
      </c>
      <c r="H34" s="55">
        <v>5450421</v>
      </c>
      <c r="I34" s="128">
        <f t="shared" si="0"/>
        <v>5.687634037811024</v>
      </c>
    </row>
    <row r="35" spans="3:9" ht="12">
      <c r="C35" s="19" t="s">
        <v>0</v>
      </c>
      <c r="D35" s="2">
        <v>0.4078103844836305</v>
      </c>
      <c r="F35" s="15" t="s">
        <v>19</v>
      </c>
      <c r="G35" s="57">
        <v>3</v>
      </c>
      <c r="H35" s="57">
        <v>5517919</v>
      </c>
      <c r="I35" s="129">
        <f t="shared" si="0"/>
        <v>0.5436832255058474</v>
      </c>
    </row>
    <row r="36" spans="3:9" ht="12">
      <c r="C36" s="19" t="s">
        <v>4</v>
      </c>
      <c r="D36" s="2">
        <v>0</v>
      </c>
      <c r="F36" s="16" t="s">
        <v>12</v>
      </c>
      <c r="G36" s="100">
        <v>16</v>
      </c>
      <c r="H36" s="100">
        <v>10230185</v>
      </c>
      <c r="I36" s="130">
        <f t="shared" si="0"/>
        <v>1.563999087015533</v>
      </c>
    </row>
    <row r="37" spans="3:9" ht="12">
      <c r="C37" s="19"/>
      <c r="F37" s="17" t="s">
        <v>6</v>
      </c>
      <c r="G37" s="61">
        <v>2</v>
      </c>
      <c r="H37" s="61">
        <v>5328212</v>
      </c>
      <c r="I37" s="131">
        <f t="shared" si="0"/>
        <v>0.3753604398623778</v>
      </c>
    </row>
    <row r="38" spans="3:9" ht="12">
      <c r="C38" s="19" t="s">
        <v>26</v>
      </c>
      <c r="D38" s="2">
        <v>1.5214417369153377</v>
      </c>
      <c r="F38" s="30" t="s">
        <v>26</v>
      </c>
      <c r="G38" s="63">
        <v>13</v>
      </c>
      <c r="H38" s="63">
        <v>8544527</v>
      </c>
      <c r="I38" s="132">
        <f t="shared" si="0"/>
        <v>1.5214417369153377</v>
      </c>
    </row>
    <row r="39" spans="3:9" ht="12">
      <c r="C39" s="19" t="s">
        <v>6</v>
      </c>
      <c r="D39" s="2">
        <v>0.3753604398623778</v>
      </c>
      <c r="F39" s="137" t="s">
        <v>13</v>
      </c>
      <c r="G39" s="138">
        <v>22</v>
      </c>
      <c r="H39" s="138">
        <v>66647112</v>
      </c>
      <c r="I39" s="139">
        <f>G39*1000000/H39</f>
        <v>0.3300968240004158</v>
      </c>
    </row>
    <row r="40" spans="3:9" ht="12">
      <c r="C40" s="19"/>
      <c r="F40" s="22" t="s">
        <v>48</v>
      </c>
      <c r="G40" s="65" t="s">
        <v>28</v>
      </c>
      <c r="H40" s="65">
        <v>622182</v>
      </c>
      <c r="I40" s="133" t="s">
        <v>28</v>
      </c>
    </row>
    <row r="41" spans="3:9" ht="24">
      <c r="C41" s="19" t="s">
        <v>13</v>
      </c>
      <c r="D41" s="2">
        <v>0.3300968240004158</v>
      </c>
      <c r="F41" s="28" t="s">
        <v>84</v>
      </c>
      <c r="G41" s="57">
        <v>6</v>
      </c>
      <c r="H41" s="57">
        <v>2077132</v>
      </c>
      <c r="I41" s="129">
        <f>G41*1000000/H41</f>
        <v>2.8885983172951937</v>
      </c>
    </row>
    <row r="42" spans="3:9" ht="12">
      <c r="C42" s="19"/>
      <c r="F42" s="16" t="s">
        <v>83</v>
      </c>
      <c r="G42" s="67">
        <v>76</v>
      </c>
      <c r="H42" s="67">
        <v>82003882</v>
      </c>
      <c r="I42" s="134">
        <f>G42*1000000/H42</f>
        <v>0.926785392915911</v>
      </c>
    </row>
    <row r="43" spans="3:4" ht="12">
      <c r="C43" s="19" t="s">
        <v>84</v>
      </c>
      <c r="D43" s="2">
        <v>2.8885983172951937</v>
      </c>
    </row>
    <row r="44" spans="3:4" ht="12">
      <c r="C44" s="19" t="s">
        <v>83</v>
      </c>
      <c r="D44" s="2">
        <v>0.926785392915911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P40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9.140625" style="2" customWidth="1"/>
    <col min="3" max="8" width="12.28125" style="2" customWidth="1"/>
    <col min="9" max="16384" width="9.140625" style="2" customWidth="1"/>
  </cols>
  <sheetData>
    <row r="2" spans="2:8" ht="15.6">
      <c r="B2" s="141" t="s">
        <v>74</v>
      </c>
      <c r="C2" s="141"/>
      <c r="D2" s="141"/>
      <c r="E2" s="141"/>
      <c r="F2" s="141"/>
      <c r="G2" s="141"/>
      <c r="H2" s="141"/>
    </row>
    <row r="3" spans="2:8" ht="13.2">
      <c r="B3" s="140" t="s">
        <v>55</v>
      </c>
      <c r="C3" s="140"/>
      <c r="D3" s="140"/>
      <c r="E3" s="140"/>
      <c r="F3" s="140"/>
      <c r="G3" s="140"/>
      <c r="H3" s="140"/>
    </row>
    <row r="4" spans="2:14" ht="46.5" customHeight="1">
      <c r="B4" s="11"/>
      <c r="C4" s="49" t="s">
        <v>30</v>
      </c>
      <c r="D4" s="18" t="s">
        <v>32</v>
      </c>
      <c r="E4" s="10" t="s">
        <v>35</v>
      </c>
      <c r="F4" s="10" t="s">
        <v>34</v>
      </c>
      <c r="G4" s="10" t="s">
        <v>33</v>
      </c>
      <c r="H4" s="10" t="s">
        <v>31</v>
      </c>
      <c r="I4" s="6"/>
      <c r="J4" s="94"/>
      <c r="K4" s="94"/>
      <c r="L4" s="94"/>
      <c r="M4" s="94"/>
      <c r="N4" s="94"/>
    </row>
    <row r="5" spans="2:16" ht="12">
      <c r="B5" s="21" t="s">
        <v>54</v>
      </c>
      <c r="C5" s="50">
        <v>802</v>
      </c>
      <c r="D5" s="50">
        <v>16</v>
      </c>
      <c r="E5" s="51">
        <v>12</v>
      </c>
      <c r="F5" s="51">
        <v>263</v>
      </c>
      <c r="G5" s="51">
        <v>492</v>
      </c>
      <c r="H5" s="51">
        <v>19</v>
      </c>
      <c r="I5" s="95"/>
      <c r="J5" s="26"/>
      <c r="K5" s="26"/>
      <c r="L5" s="26"/>
      <c r="M5" s="26"/>
      <c r="N5" s="26"/>
      <c r="O5" s="26"/>
      <c r="P5" s="29"/>
    </row>
    <row r="6" spans="2:15" ht="12">
      <c r="B6" s="13" t="s">
        <v>16</v>
      </c>
      <c r="C6" s="52">
        <v>10</v>
      </c>
      <c r="D6" s="53">
        <v>0</v>
      </c>
      <c r="E6" s="54">
        <v>0</v>
      </c>
      <c r="F6" s="54">
        <v>7</v>
      </c>
      <c r="G6" s="54">
        <v>1</v>
      </c>
      <c r="H6" s="54">
        <v>2</v>
      </c>
      <c r="I6" s="95"/>
      <c r="J6" s="26"/>
      <c r="K6" s="26"/>
      <c r="L6" s="26"/>
      <c r="M6" s="26"/>
      <c r="N6" s="26"/>
      <c r="O6" s="29"/>
    </row>
    <row r="7" spans="2:15" ht="12">
      <c r="B7" s="14" t="s">
        <v>23</v>
      </c>
      <c r="C7" s="55">
        <v>16</v>
      </c>
      <c r="D7" s="55">
        <v>0</v>
      </c>
      <c r="E7" s="56">
        <v>0</v>
      </c>
      <c r="F7" s="56">
        <v>3</v>
      </c>
      <c r="G7" s="56">
        <v>13</v>
      </c>
      <c r="H7" s="56">
        <v>0</v>
      </c>
      <c r="I7" s="95"/>
      <c r="J7" s="26"/>
      <c r="K7" s="26"/>
      <c r="L7" s="26"/>
      <c r="M7" s="26"/>
      <c r="N7" s="26"/>
      <c r="O7" s="29"/>
    </row>
    <row r="8" spans="2:15" ht="12">
      <c r="B8" s="14" t="s">
        <v>52</v>
      </c>
      <c r="C8" s="55">
        <v>30</v>
      </c>
      <c r="D8" s="55">
        <v>1</v>
      </c>
      <c r="E8" s="56">
        <v>2</v>
      </c>
      <c r="F8" s="56">
        <v>23</v>
      </c>
      <c r="G8" s="56">
        <v>2</v>
      </c>
      <c r="H8" s="56">
        <v>2</v>
      </c>
      <c r="I8" s="95"/>
      <c r="J8" s="26"/>
      <c r="K8" s="26"/>
      <c r="L8" s="26"/>
      <c r="M8" s="26"/>
      <c r="N8" s="26"/>
      <c r="O8" s="29"/>
    </row>
    <row r="9" spans="2:15" ht="12">
      <c r="B9" s="14" t="s">
        <v>17</v>
      </c>
      <c r="C9" s="55">
        <v>14</v>
      </c>
      <c r="D9" s="55">
        <v>8</v>
      </c>
      <c r="E9" s="56">
        <v>0</v>
      </c>
      <c r="F9" s="56">
        <v>0</v>
      </c>
      <c r="G9" s="56">
        <v>6</v>
      </c>
      <c r="H9" s="56">
        <v>0</v>
      </c>
      <c r="I9" s="95"/>
      <c r="J9" s="26"/>
      <c r="K9" s="26"/>
      <c r="L9" s="26"/>
      <c r="M9" s="26"/>
      <c r="N9" s="26"/>
      <c r="O9" s="29"/>
    </row>
    <row r="10" spans="2:15" ht="12">
      <c r="B10" s="14" t="s">
        <v>27</v>
      </c>
      <c r="C10" s="55">
        <v>136</v>
      </c>
      <c r="D10" s="55">
        <v>0</v>
      </c>
      <c r="E10" s="56">
        <v>2</v>
      </c>
      <c r="F10" s="56">
        <v>34</v>
      </c>
      <c r="G10" s="56">
        <v>93</v>
      </c>
      <c r="H10" s="56">
        <v>7</v>
      </c>
      <c r="I10" s="95"/>
      <c r="J10" s="26"/>
      <c r="K10" s="26"/>
      <c r="L10" s="26"/>
      <c r="M10" s="26"/>
      <c r="N10" s="26"/>
      <c r="O10" s="29"/>
    </row>
    <row r="11" spans="2:15" ht="12">
      <c r="B11" s="14" t="s">
        <v>18</v>
      </c>
      <c r="C11" s="55">
        <v>2</v>
      </c>
      <c r="D11" s="55">
        <v>0</v>
      </c>
      <c r="E11" s="56">
        <v>0</v>
      </c>
      <c r="F11" s="56">
        <v>1</v>
      </c>
      <c r="G11" s="56">
        <v>1</v>
      </c>
      <c r="H11" s="56">
        <v>0</v>
      </c>
      <c r="I11" s="95"/>
      <c r="J11" s="26"/>
      <c r="K11" s="26"/>
      <c r="L11" s="26"/>
      <c r="M11" s="26"/>
      <c r="N11" s="26"/>
      <c r="O11" s="29"/>
    </row>
    <row r="12" spans="2:15" ht="12">
      <c r="B12" s="14" t="s">
        <v>0</v>
      </c>
      <c r="C12" s="55">
        <v>2</v>
      </c>
      <c r="D12" s="55">
        <v>0</v>
      </c>
      <c r="E12" s="56">
        <v>0</v>
      </c>
      <c r="F12" s="56">
        <v>0</v>
      </c>
      <c r="G12" s="56">
        <v>2</v>
      </c>
      <c r="H12" s="56">
        <v>0</v>
      </c>
      <c r="I12" s="95"/>
      <c r="J12" s="26"/>
      <c r="K12" s="26"/>
      <c r="L12" s="26"/>
      <c r="M12" s="26"/>
      <c r="N12" s="26"/>
      <c r="O12" s="29"/>
    </row>
    <row r="13" spans="2:15" ht="12">
      <c r="B13" s="14" t="s">
        <v>21</v>
      </c>
      <c r="C13" s="55">
        <v>12</v>
      </c>
      <c r="D13" s="55">
        <v>1</v>
      </c>
      <c r="E13" s="56">
        <v>0</v>
      </c>
      <c r="F13" s="56">
        <v>6</v>
      </c>
      <c r="G13" s="56">
        <v>5</v>
      </c>
      <c r="H13" s="56">
        <v>0</v>
      </c>
      <c r="I13" s="95"/>
      <c r="J13" s="26"/>
      <c r="K13" s="26"/>
      <c r="L13" s="26"/>
      <c r="M13" s="26"/>
      <c r="N13" s="26"/>
      <c r="O13" s="29"/>
    </row>
    <row r="14" spans="2:15" ht="12">
      <c r="B14" s="14" t="s">
        <v>11</v>
      </c>
      <c r="C14" s="55">
        <v>22</v>
      </c>
      <c r="D14" s="55">
        <v>0</v>
      </c>
      <c r="E14" s="56">
        <v>1</v>
      </c>
      <c r="F14" s="56">
        <v>1</v>
      </c>
      <c r="G14" s="56">
        <v>16</v>
      </c>
      <c r="H14" s="56">
        <v>4</v>
      </c>
      <c r="I14" s="95"/>
      <c r="J14" s="26"/>
      <c r="K14" s="26"/>
      <c r="L14" s="26"/>
      <c r="M14" s="26"/>
      <c r="N14" s="26"/>
      <c r="O14" s="29"/>
    </row>
    <row r="15" spans="2:15" ht="12">
      <c r="B15" s="14" t="s">
        <v>20</v>
      </c>
      <c r="C15" s="55">
        <v>53</v>
      </c>
      <c r="D15" s="55">
        <v>2</v>
      </c>
      <c r="E15" s="56">
        <v>0</v>
      </c>
      <c r="F15" s="56">
        <v>20</v>
      </c>
      <c r="G15" s="56">
        <v>29</v>
      </c>
      <c r="H15" s="56">
        <v>2</v>
      </c>
      <c r="I15" s="95"/>
      <c r="J15" s="26"/>
      <c r="K15" s="26"/>
      <c r="L15" s="26"/>
      <c r="M15" s="26"/>
      <c r="N15" s="26"/>
      <c r="O15" s="29"/>
    </row>
    <row r="16" spans="2:15" ht="12">
      <c r="B16" s="14" t="s">
        <v>25</v>
      </c>
      <c r="C16" s="55">
        <v>13</v>
      </c>
      <c r="D16" s="55">
        <v>0</v>
      </c>
      <c r="E16" s="56">
        <v>0</v>
      </c>
      <c r="F16" s="56">
        <v>6</v>
      </c>
      <c r="G16" s="56">
        <v>7</v>
      </c>
      <c r="H16" s="56">
        <v>0</v>
      </c>
      <c r="I16" s="95"/>
      <c r="J16" s="26"/>
      <c r="K16" s="26"/>
      <c r="L16" s="26"/>
      <c r="M16" s="26"/>
      <c r="N16" s="26"/>
      <c r="O16" s="29"/>
    </row>
    <row r="17" spans="2:15" ht="12">
      <c r="B17" s="14" t="s">
        <v>1</v>
      </c>
      <c r="C17" s="55">
        <v>43</v>
      </c>
      <c r="D17" s="55">
        <v>1</v>
      </c>
      <c r="E17" s="56">
        <v>0</v>
      </c>
      <c r="F17" s="56">
        <v>5</v>
      </c>
      <c r="G17" s="56">
        <v>37</v>
      </c>
      <c r="H17" s="56">
        <v>0</v>
      </c>
      <c r="I17" s="95"/>
      <c r="J17" s="26"/>
      <c r="K17" s="26"/>
      <c r="L17" s="26"/>
      <c r="M17" s="26"/>
      <c r="N17" s="26"/>
      <c r="O17" s="29"/>
    </row>
    <row r="18" spans="2:15" ht="12">
      <c r="B18" s="14" t="s">
        <v>2</v>
      </c>
      <c r="C18" s="55">
        <v>13</v>
      </c>
      <c r="D18" s="55">
        <v>1</v>
      </c>
      <c r="E18" s="56">
        <v>1</v>
      </c>
      <c r="F18" s="56">
        <v>5</v>
      </c>
      <c r="G18" s="56">
        <v>6</v>
      </c>
      <c r="H18" s="56">
        <v>0</v>
      </c>
      <c r="I18" s="95"/>
      <c r="J18" s="26"/>
      <c r="K18" s="26"/>
      <c r="L18" s="26"/>
      <c r="M18" s="26"/>
      <c r="N18" s="26"/>
      <c r="O18" s="29"/>
    </row>
    <row r="19" spans="2:15" ht="12">
      <c r="B19" s="14" t="s">
        <v>3</v>
      </c>
      <c r="C19" s="55">
        <v>4</v>
      </c>
      <c r="D19" s="55">
        <v>0</v>
      </c>
      <c r="E19" s="56">
        <v>0</v>
      </c>
      <c r="F19" s="56">
        <v>0</v>
      </c>
      <c r="G19" s="56">
        <v>4</v>
      </c>
      <c r="H19" s="56">
        <v>0</v>
      </c>
      <c r="I19" s="95"/>
      <c r="J19" s="26"/>
      <c r="K19" s="26"/>
      <c r="L19" s="26"/>
      <c r="M19" s="26"/>
      <c r="N19" s="26"/>
      <c r="O19" s="29"/>
    </row>
    <row r="20" spans="2:15" ht="12">
      <c r="B20" s="14" t="s">
        <v>4</v>
      </c>
      <c r="C20" s="55">
        <v>0</v>
      </c>
      <c r="D20" s="55">
        <v>0</v>
      </c>
      <c r="E20" s="56">
        <v>0</v>
      </c>
      <c r="F20" s="56">
        <v>0</v>
      </c>
      <c r="G20" s="56">
        <v>0</v>
      </c>
      <c r="H20" s="56">
        <v>0</v>
      </c>
      <c r="I20" s="95"/>
      <c r="J20" s="26"/>
      <c r="K20" s="26"/>
      <c r="L20" s="26"/>
      <c r="M20" s="26"/>
      <c r="N20" s="26"/>
      <c r="O20" s="29"/>
    </row>
    <row r="21" spans="2:15" ht="12">
      <c r="B21" s="14" t="s">
        <v>22</v>
      </c>
      <c r="C21" s="55">
        <v>87</v>
      </c>
      <c r="D21" s="55">
        <v>1</v>
      </c>
      <c r="E21" s="56">
        <v>0</v>
      </c>
      <c r="F21" s="56">
        <v>29</v>
      </c>
      <c r="G21" s="56">
        <v>57</v>
      </c>
      <c r="H21" s="56">
        <v>0</v>
      </c>
      <c r="I21" s="95"/>
      <c r="J21" s="26"/>
      <c r="K21" s="26"/>
      <c r="L21" s="26"/>
      <c r="M21" s="26"/>
      <c r="N21" s="26"/>
      <c r="O21" s="29"/>
    </row>
    <row r="22" spans="2:15" ht="12">
      <c r="B22" s="14" t="s">
        <v>5</v>
      </c>
      <c r="C22" s="55">
        <v>11</v>
      </c>
      <c r="D22" s="55">
        <v>0</v>
      </c>
      <c r="E22" s="56">
        <v>0</v>
      </c>
      <c r="F22" s="56">
        <v>9</v>
      </c>
      <c r="G22" s="56">
        <v>1</v>
      </c>
      <c r="H22" s="56">
        <v>1</v>
      </c>
      <c r="I22" s="95"/>
      <c r="J22" s="26"/>
      <c r="K22" s="26"/>
      <c r="L22" s="26"/>
      <c r="M22" s="26"/>
      <c r="N22" s="26"/>
      <c r="O22" s="29"/>
    </row>
    <row r="23" spans="2:15" ht="12">
      <c r="B23" s="14" t="s">
        <v>15</v>
      </c>
      <c r="C23" s="55">
        <v>14</v>
      </c>
      <c r="D23" s="55">
        <v>0</v>
      </c>
      <c r="E23" s="56">
        <v>0</v>
      </c>
      <c r="F23" s="56">
        <v>8</v>
      </c>
      <c r="G23" s="56">
        <v>6</v>
      </c>
      <c r="H23" s="56">
        <v>0</v>
      </c>
      <c r="I23" s="95"/>
      <c r="J23" s="26"/>
      <c r="K23" s="26"/>
      <c r="L23" s="26"/>
      <c r="M23" s="26"/>
      <c r="N23" s="26"/>
      <c r="O23" s="29"/>
    </row>
    <row r="24" spans="2:15" ht="12">
      <c r="B24" s="14" t="s">
        <v>7</v>
      </c>
      <c r="C24" s="55">
        <v>160</v>
      </c>
      <c r="D24" s="55">
        <v>0</v>
      </c>
      <c r="E24" s="56">
        <v>3</v>
      </c>
      <c r="F24" s="56">
        <v>60</v>
      </c>
      <c r="G24" s="56">
        <v>97</v>
      </c>
      <c r="H24" s="56">
        <v>0</v>
      </c>
      <c r="I24" s="95"/>
      <c r="J24" s="26"/>
      <c r="K24" s="26"/>
      <c r="L24" s="26"/>
      <c r="M24" s="26"/>
      <c r="N24" s="26"/>
      <c r="O24" s="29"/>
    </row>
    <row r="25" spans="2:15" ht="12">
      <c r="B25" s="14" t="s">
        <v>8</v>
      </c>
      <c r="C25" s="55">
        <v>32</v>
      </c>
      <c r="D25" s="55">
        <v>0</v>
      </c>
      <c r="E25" s="56">
        <v>1</v>
      </c>
      <c r="F25" s="56">
        <v>12</v>
      </c>
      <c r="G25" s="56">
        <v>18</v>
      </c>
      <c r="H25" s="56">
        <v>1</v>
      </c>
      <c r="I25" s="95"/>
      <c r="J25" s="26"/>
      <c r="K25" s="26"/>
      <c r="L25" s="26"/>
      <c r="M25" s="26"/>
      <c r="N25" s="26"/>
      <c r="O25" s="29"/>
    </row>
    <row r="26" spans="2:15" ht="12">
      <c r="B26" s="14" t="s">
        <v>14</v>
      </c>
      <c r="C26" s="55">
        <v>76</v>
      </c>
      <c r="D26" s="55">
        <v>0</v>
      </c>
      <c r="E26" s="56">
        <v>0</v>
      </c>
      <c r="F26" s="56">
        <v>15</v>
      </c>
      <c r="G26" s="56">
        <v>61</v>
      </c>
      <c r="H26" s="56">
        <v>0</v>
      </c>
      <c r="I26" s="95"/>
      <c r="J26" s="26"/>
      <c r="K26" s="26"/>
      <c r="L26" s="26"/>
      <c r="M26" s="26"/>
      <c r="N26" s="26"/>
      <c r="O26" s="29"/>
    </row>
    <row r="27" spans="2:15" ht="12">
      <c r="B27" s="14" t="s">
        <v>10</v>
      </c>
      <c r="C27" s="55">
        <v>2</v>
      </c>
      <c r="D27" s="55">
        <v>0</v>
      </c>
      <c r="E27" s="56">
        <v>0</v>
      </c>
      <c r="F27" s="56">
        <v>2</v>
      </c>
      <c r="G27" s="56">
        <v>0</v>
      </c>
      <c r="H27" s="56">
        <v>0</v>
      </c>
      <c r="I27" s="95"/>
      <c r="J27" s="26"/>
      <c r="K27" s="26"/>
      <c r="L27" s="26"/>
      <c r="M27" s="26"/>
      <c r="N27" s="26"/>
      <c r="O27" s="29"/>
    </row>
    <row r="28" spans="2:15" ht="12">
      <c r="B28" s="14" t="s">
        <v>9</v>
      </c>
      <c r="C28" s="55">
        <v>31</v>
      </c>
      <c r="D28" s="55">
        <v>1</v>
      </c>
      <c r="E28" s="56">
        <v>0</v>
      </c>
      <c r="F28" s="56">
        <v>9</v>
      </c>
      <c r="G28" s="56">
        <v>21</v>
      </c>
      <c r="H28" s="56">
        <v>0</v>
      </c>
      <c r="I28" s="95"/>
      <c r="J28" s="26"/>
      <c r="K28" s="26"/>
      <c r="L28" s="26"/>
      <c r="M28" s="26"/>
      <c r="N28" s="26"/>
      <c r="O28" s="29"/>
    </row>
    <row r="29" spans="2:15" ht="12">
      <c r="B29" s="15" t="s">
        <v>19</v>
      </c>
      <c r="C29" s="57">
        <v>3</v>
      </c>
      <c r="D29" s="57">
        <v>0</v>
      </c>
      <c r="E29" s="58">
        <v>0</v>
      </c>
      <c r="F29" s="58">
        <v>2</v>
      </c>
      <c r="G29" s="58">
        <v>1</v>
      </c>
      <c r="H29" s="58">
        <v>0</v>
      </c>
      <c r="I29" s="95"/>
      <c r="J29" s="26"/>
      <c r="K29" s="26"/>
      <c r="L29" s="26"/>
      <c r="M29" s="26"/>
      <c r="N29" s="26"/>
      <c r="O29" s="29"/>
    </row>
    <row r="30" spans="2:15" ht="12">
      <c r="B30" s="16" t="s">
        <v>12</v>
      </c>
      <c r="C30" s="100">
        <v>16</v>
      </c>
      <c r="D30" s="100">
        <v>0</v>
      </c>
      <c r="E30" s="101">
        <v>2</v>
      </c>
      <c r="F30" s="101">
        <v>6</v>
      </c>
      <c r="G30" s="101">
        <v>8</v>
      </c>
      <c r="H30" s="101">
        <v>0</v>
      </c>
      <c r="I30" s="95"/>
      <c r="J30" s="26"/>
      <c r="K30" s="26"/>
      <c r="L30" s="26"/>
      <c r="M30" s="26"/>
      <c r="N30" s="26"/>
      <c r="O30" s="29"/>
    </row>
    <row r="31" spans="2:15" ht="12">
      <c r="B31" s="17" t="s">
        <v>6</v>
      </c>
      <c r="C31" s="61">
        <v>2</v>
      </c>
      <c r="D31" s="61">
        <v>0</v>
      </c>
      <c r="E31" s="62">
        <v>1</v>
      </c>
      <c r="F31" s="62">
        <v>0</v>
      </c>
      <c r="G31" s="62">
        <v>1</v>
      </c>
      <c r="H31" s="62">
        <v>0</v>
      </c>
      <c r="I31" s="6"/>
      <c r="J31" s="29"/>
      <c r="K31" s="29"/>
      <c r="L31" s="29"/>
      <c r="M31" s="29"/>
      <c r="N31" s="29"/>
      <c r="O31" s="29"/>
    </row>
    <row r="32" spans="2:15" ht="12">
      <c r="B32" s="30" t="s">
        <v>26</v>
      </c>
      <c r="C32" s="63">
        <v>13</v>
      </c>
      <c r="D32" s="63">
        <v>0</v>
      </c>
      <c r="E32" s="64">
        <v>3</v>
      </c>
      <c r="F32" s="64">
        <v>1</v>
      </c>
      <c r="G32" s="64">
        <v>9</v>
      </c>
      <c r="H32" s="64">
        <v>0</v>
      </c>
      <c r="I32" s="6"/>
      <c r="J32" s="29"/>
      <c r="K32" s="29"/>
      <c r="L32" s="29"/>
      <c r="M32" s="29"/>
      <c r="N32" s="29"/>
      <c r="O32" s="29"/>
    </row>
    <row r="33" spans="2:15" ht="12">
      <c r="B33" s="96" t="s">
        <v>13</v>
      </c>
      <c r="C33" s="61">
        <v>22</v>
      </c>
      <c r="D33" s="61">
        <v>0</v>
      </c>
      <c r="E33" s="62">
        <v>3</v>
      </c>
      <c r="F33" s="62">
        <v>3</v>
      </c>
      <c r="G33" s="62">
        <v>11</v>
      </c>
      <c r="H33" s="62">
        <v>5</v>
      </c>
      <c r="I33" s="6"/>
      <c r="J33" s="29"/>
      <c r="K33" s="29"/>
      <c r="L33" s="29"/>
      <c r="M33" s="29"/>
      <c r="N33" s="29"/>
      <c r="O33" s="29"/>
    </row>
    <row r="34" spans="2:15" ht="15">
      <c r="B34" s="32" t="s">
        <v>24</v>
      </c>
      <c r="C34" s="59">
        <v>0</v>
      </c>
      <c r="D34" s="59">
        <v>0</v>
      </c>
      <c r="E34" s="60">
        <v>0</v>
      </c>
      <c r="F34" s="60">
        <v>0</v>
      </c>
      <c r="G34" s="60">
        <v>0</v>
      </c>
      <c r="H34" s="60">
        <v>0</v>
      </c>
      <c r="I34" s="6"/>
      <c r="J34" s="29"/>
      <c r="K34" s="29"/>
      <c r="L34" s="29"/>
      <c r="M34" s="29"/>
      <c r="N34" s="29"/>
      <c r="O34" s="29"/>
    </row>
    <row r="35" spans="2:15" ht="12">
      <c r="B35" s="22" t="s">
        <v>48</v>
      </c>
      <c r="C35" s="65" t="s">
        <v>28</v>
      </c>
      <c r="D35" s="65" t="s">
        <v>28</v>
      </c>
      <c r="E35" s="66" t="s">
        <v>28</v>
      </c>
      <c r="F35" s="66" t="s">
        <v>28</v>
      </c>
      <c r="G35" s="66" t="s">
        <v>28</v>
      </c>
      <c r="H35" s="66" t="s">
        <v>28</v>
      </c>
      <c r="I35" s="6"/>
      <c r="J35" s="29"/>
      <c r="K35" s="29"/>
      <c r="L35" s="29"/>
      <c r="M35" s="29"/>
      <c r="N35" s="29"/>
      <c r="O35" s="29"/>
    </row>
    <row r="36" spans="2:15" ht="12">
      <c r="B36" s="28" t="s">
        <v>84</v>
      </c>
      <c r="C36" s="57">
        <v>6</v>
      </c>
      <c r="D36" s="57">
        <v>0</v>
      </c>
      <c r="E36" s="58">
        <v>0</v>
      </c>
      <c r="F36" s="58" t="s">
        <v>28</v>
      </c>
      <c r="G36" s="58" t="s">
        <v>28</v>
      </c>
      <c r="H36" s="58">
        <v>6</v>
      </c>
      <c r="I36" s="6"/>
      <c r="J36" s="29"/>
      <c r="K36" s="29"/>
      <c r="L36" s="29"/>
      <c r="M36" s="29"/>
      <c r="N36" s="29"/>
      <c r="O36" s="29"/>
    </row>
    <row r="37" spans="2:15" ht="12">
      <c r="B37" s="16" t="s">
        <v>83</v>
      </c>
      <c r="C37" s="67">
        <v>76</v>
      </c>
      <c r="D37" s="67">
        <v>32</v>
      </c>
      <c r="E37" s="68">
        <v>6</v>
      </c>
      <c r="F37" s="68" t="s">
        <v>28</v>
      </c>
      <c r="G37" s="68" t="s">
        <v>28</v>
      </c>
      <c r="H37" s="68">
        <v>38</v>
      </c>
      <c r="I37" s="6"/>
      <c r="J37" s="29"/>
      <c r="K37" s="29"/>
      <c r="L37" s="29"/>
      <c r="M37" s="29"/>
      <c r="N37" s="29"/>
      <c r="O37" s="29"/>
    </row>
    <row r="38" spans="2:9" ht="15">
      <c r="B38" s="142" t="s">
        <v>91</v>
      </c>
      <c r="C38" s="142"/>
      <c r="D38" s="142"/>
      <c r="E38" s="142"/>
      <c r="F38" s="142"/>
      <c r="G38" s="142"/>
      <c r="H38" s="142"/>
      <c r="I38" s="6"/>
    </row>
    <row r="39" spans="2:9" ht="15">
      <c r="B39" s="2" t="s">
        <v>85</v>
      </c>
      <c r="C39" s="115"/>
      <c r="D39" s="115"/>
      <c r="E39" s="115"/>
      <c r="F39" s="115"/>
      <c r="G39" s="115"/>
      <c r="H39" s="115"/>
      <c r="I39" s="6"/>
    </row>
    <row r="40" spans="2:8" ht="15">
      <c r="B40" s="143" t="s">
        <v>43</v>
      </c>
      <c r="C40" s="143"/>
      <c r="D40" s="143"/>
      <c r="E40" s="143"/>
      <c r="F40" s="143"/>
      <c r="G40" s="143"/>
      <c r="H40" s="143"/>
    </row>
  </sheetData>
  <mergeCells count="4">
    <mergeCell ref="B3:H3"/>
    <mergeCell ref="B2:H2"/>
    <mergeCell ref="B38:H38"/>
    <mergeCell ref="B40:H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O40"/>
  <sheetViews>
    <sheetView showGridLines="0" workbookViewId="0" topLeftCell="A1">
      <selection activeCell="F29" sqref="F29"/>
    </sheetView>
  </sheetViews>
  <sheetFormatPr defaultColWidth="9.140625" defaultRowHeight="15"/>
  <cols>
    <col min="1" max="1" width="9.140625" style="2" customWidth="1"/>
    <col min="2" max="2" width="20.00390625" style="2" customWidth="1"/>
    <col min="3" max="9" width="12.421875" style="2" customWidth="1"/>
    <col min="10" max="16384" width="9.140625" style="2" customWidth="1"/>
  </cols>
  <sheetData>
    <row r="2" spans="2:9" ht="15.6">
      <c r="B2" s="141" t="s">
        <v>75</v>
      </c>
      <c r="C2" s="141"/>
      <c r="D2" s="141"/>
      <c r="E2" s="141"/>
      <c r="F2" s="141"/>
      <c r="G2" s="141"/>
      <c r="H2" s="141"/>
      <c r="I2" s="141"/>
    </row>
    <row r="3" spans="2:9" ht="13.2">
      <c r="B3" s="140" t="s">
        <v>55</v>
      </c>
      <c r="C3" s="140"/>
      <c r="D3" s="140"/>
      <c r="E3" s="140"/>
      <c r="F3" s="140"/>
      <c r="G3" s="140"/>
      <c r="H3" s="140"/>
      <c r="I3" s="140"/>
    </row>
    <row r="4" spans="2:13" ht="79.5" customHeight="1">
      <c r="B4" s="11"/>
      <c r="C4" s="23" t="s">
        <v>30</v>
      </c>
      <c r="D4" s="23" t="s">
        <v>37</v>
      </c>
      <c r="E4" s="20" t="s">
        <v>38</v>
      </c>
      <c r="F4" s="20" t="s">
        <v>50</v>
      </c>
      <c r="G4" s="20" t="s">
        <v>49</v>
      </c>
      <c r="H4" s="20" t="s">
        <v>51</v>
      </c>
      <c r="I4" s="20" t="s">
        <v>39</v>
      </c>
      <c r="J4" s="121"/>
      <c r="K4" s="121"/>
      <c r="L4" s="121"/>
      <c r="M4" s="122"/>
    </row>
    <row r="5" spans="2:15" ht="12">
      <c r="B5" s="12" t="s">
        <v>54</v>
      </c>
      <c r="C5" s="50">
        <v>802</v>
      </c>
      <c r="D5" s="82">
        <v>16</v>
      </c>
      <c r="E5" s="83">
        <v>0</v>
      </c>
      <c r="F5" s="83">
        <v>265</v>
      </c>
      <c r="G5" s="83">
        <v>520</v>
      </c>
      <c r="H5" s="83">
        <v>0</v>
      </c>
      <c r="I5" s="83">
        <v>1</v>
      </c>
      <c r="J5" s="123"/>
      <c r="K5" s="123"/>
      <c r="L5" s="123"/>
      <c r="M5" s="123"/>
      <c r="N5" s="26"/>
      <c r="O5" s="29"/>
    </row>
    <row r="6" spans="2:15" ht="12">
      <c r="B6" s="13" t="s">
        <v>16</v>
      </c>
      <c r="C6" s="52">
        <v>10</v>
      </c>
      <c r="D6" s="53">
        <v>0</v>
      </c>
      <c r="E6" s="54">
        <v>0</v>
      </c>
      <c r="F6" s="54">
        <v>7</v>
      </c>
      <c r="G6" s="54">
        <v>3</v>
      </c>
      <c r="H6" s="54">
        <v>0</v>
      </c>
      <c r="I6" s="54">
        <v>0</v>
      </c>
      <c r="J6" s="123"/>
      <c r="K6" s="123"/>
      <c r="L6" s="123"/>
      <c r="M6" s="123"/>
      <c r="N6" s="29"/>
      <c r="O6" s="29"/>
    </row>
    <row r="7" spans="2:15" ht="12">
      <c r="B7" s="14" t="s">
        <v>23</v>
      </c>
      <c r="C7" s="55">
        <v>16</v>
      </c>
      <c r="D7" s="55">
        <v>0</v>
      </c>
      <c r="E7" s="56">
        <v>0</v>
      </c>
      <c r="F7" s="56">
        <v>3</v>
      </c>
      <c r="G7" s="56">
        <v>13</v>
      </c>
      <c r="H7" s="56">
        <v>0</v>
      </c>
      <c r="I7" s="56">
        <v>0</v>
      </c>
      <c r="J7" s="123"/>
      <c r="K7" s="123"/>
      <c r="L7" s="123"/>
      <c r="M7" s="123"/>
      <c r="N7" s="29"/>
      <c r="O7" s="29"/>
    </row>
    <row r="8" spans="2:15" ht="12">
      <c r="B8" s="14" t="s">
        <v>52</v>
      </c>
      <c r="C8" s="55">
        <v>30</v>
      </c>
      <c r="D8" s="55">
        <v>0</v>
      </c>
      <c r="E8" s="56">
        <v>0</v>
      </c>
      <c r="F8" s="56">
        <v>24</v>
      </c>
      <c r="G8" s="56">
        <v>6</v>
      </c>
      <c r="H8" s="56">
        <v>0</v>
      </c>
      <c r="I8" s="56">
        <v>0</v>
      </c>
      <c r="J8" s="123"/>
      <c r="K8" s="123"/>
      <c r="L8" s="123"/>
      <c r="M8" s="123"/>
      <c r="N8" s="29"/>
      <c r="O8" s="29"/>
    </row>
    <row r="9" spans="2:15" ht="12">
      <c r="B9" s="14" t="s">
        <v>17</v>
      </c>
      <c r="C9" s="55">
        <v>14</v>
      </c>
      <c r="D9" s="55">
        <v>8</v>
      </c>
      <c r="E9" s="56">
        <v>0</v>
      </c>
      <c r="F9" s="56">
        <v>0</v>
      </c>
      <c r="G9" s="56">
        <v>6</v>
      </c>
      <c r="H9" s="56">
        <v>0</v>
      </c>
      <c r="I9" s="56">
        <v>0</v>
      </c>
      <c r="J9" s="123"/>
      <c r="K9" s="123"/>
      <c r="L9" s="123"/>
      <c r="M9" s="123"/>
      <c r="N9" s="29"/>
      <c r="O9" s="29"/>
    </row>
    <row r="10" spans="2:15" ht="12">
      <c r="B10" s="14" t="s">
        <v>27</v>
      </c>
      <c r="C10" s="55">
        <v>136</v>
      </c>
      <c r="D10" s="55">
        <v>0</v>
      </c>
      <c r="E10" s="56">
        <v>0</v>
      </c>
      <c r="F10" s="56">
        <v>34</v>
      </c>
      <c r="G10" s="56">
        <v>102</v>
      </c>
      <c r="H10" s="56">
        <v>0</v>
      </c>
      <c r="I10" s="56">
        <v>0</v>
      </c>
      <c r="J10" s="123"/>
      <c r="K10" s="123"/>
      <c r="L10" s="123"/>
      <c r="M10" s="123"/>
      <c r="N10" s="29"/>
      <c r="O10" s="29"/>
    </row>
    <row r="11" spans="2:15" ht="12">
      <c r="B11" s="14" t="s">
        <v>18</v>
      </c>
      <c r="C11" s="55">
        <v>2</v>
      </c>
      <c r="D11" s="55">
        <v>0</v>
      </c>
      <c r="E11" s="56">
        <v>0</v>
      </c>
      <c r="F11" s="56">
        <v>1</v>
      </c>
      <c r="G11" s="56">
        <v>1</v>
      </c>
      <c r="H11" s="56">
        <v>0</v>
      </c>
      <c r="I11" s="56">
        <v>0</v>
      </c>
      <c r="J11" s="123"/>
      <c r="K11" s="123"/>
      <c r="L11" s="123"/>
      <c r="M11" s="123"/>
      <c r="N11" s="29"/>
      <c r="O11" s="29"/>
    </row>
    <row r="12" spans="2:15" ht="12">
      <c r="B12" s="14" t="s">
        <v>0</v>
      </c>
      <c r="C12" s="55">
        <v>2</v>
      </c>
      <c r="D12" s="55">
        <v>0</v>
      </c>
      <c r="E12" s="56">
        <v>0</v>
      </c>
      <c r="F12" s="56">
        <v>0</v>
      </c>
      <c r="G12" s="56">
        <v>2</v>
      </c>
      <c r="H12" s="56">
        <v>0</v>
      </c>
      <c r="I12" s="56">
        <v>0</v>
      </c>
      <c r="J12" s="123"/>
      <c r="K12" s="123"/>
      <c r="L12" s="123"/>
      <c r="M12" s="123"/>
      <c r="N12" s="29"/>
      <c r="O12" s="29"/>
    </row>
    <row r="13" spans="2:15" ht="12">
      <c r="B13" s="14" t="s">
        <v>21</v>
      </c>
      <c r="C13" s="55">
        <v>12</v>
      </c>
      <c r="D13" s="55">
        <v>0</v>
      </c>
      <c r="E13" s="56">
        <v>0</v>
      </c>
      <c r="F13" s="56">
        <v>6</v>
      </c>
      <c r="G13" s="56">
        <v>6</v>
      </c>
      <c r="H13" s="56">
        <v>0</v>
      </c>
      <c r="I13" s="56">
        <v>0</v>
      </c>
      <c r="J13" s="123"/>
      <c r="K13" s="123"/>
      <c r="L13" s="123"/>
      <c r="M13" s="123"/>
      <c r="N13" s="29"/>
      <c r="O13" s="29"/>
    </row>
    <row r="14" spans="2:15" ht="12">
      <c r="B14" s="14" t="s">
        <v>11</v>
      </c>
      <c r="C14" s="55">
        <v>22</v>
      </c>
      <c r="D14" s="55">
        <v>3</v>
      </c>
      <c r="E14" s="56">
        <v>0</v>
      </c>
      <c r="F14" s="56">
        <v>1</v>
      </c>
      <c r="G14" s="56">
        <v>18</v>
      </c>
      <c r="H14" s="56">
        <v>0</v>
      </c>
      <c r="I14" s="56">
        <v>0</v>
      </c>
      <c r="J14" s="123"/>
      <c r="K14" s="123"/>
      <c r="L14" s="123"/>
      <c r="M14" s="123"/>
      <c r="N14" s="29"/>
      <c r="O14" s="29"/>
    </row>
    <row r="15" spans="2:15" ht="12">
      <c r="B15" s="14" t="s">
        <v>20</v>
      </c>
      <c r="C15" s="55">
        <v>53</v>
      </c>
      <c r="D15" s="55">
        <v>1</v>
      </c>
      <c r="E15" s="56">
        <v>0</v>
      </c>
      <c r="F15" s="56">
        <v>20</v>
      </c>
      <c r="G15" s="56">
        <v>32</v>
      </c>
      <c r="H15" s="56">
        <v>0</v>
      </c>
      <c r="I15" s="56">
        <v>0</v>
      </c>
      <c r="J15" s="123"/>
      <c r="K15" s="123"/>
      <c r="L15" s="123"/>
      <c r="M15" s="123"/>
      <c r="N15" s="29"/>
      <c r="O15" s="29"/>
    </row>
    <row r="16" spans="2:15" ht="12">
      <c r="B16" s="14" t="s">
        <v>25</v>
      </c>
      <c r="C16" s="55">
        <v>13</v>
      </c>
      <c r="D16" s="55">
        <v>0</v>
      </c>
      <c r="E16" s="56">
        <v>0</v>
      </c>
      <c r="F16" s="56">
        <v>6</v>
      </c>
      <c r="G16" s="56">
        <v>7</v>
      </c>
      <c r="H16" s="56">
        <v>0</v>
      </c>
      <c r="I16" s="56">
        <v>0</v>
      </c>
      <c r="J16" s="123"/>
      <c r="K16" s="123"/>
      <c r="L16" s="123"/>
      <c r="M16" s="123"/>
      <c r="N16" s="29"/>
      <c r="O16" s="29"/>
    </row>
    <row r="17" spans="2:15" ht="12">
      <c r="B17" s="14" t="s">
        <v>1</v>
      </c>
      <c r="C17" s="55">
        <v>43</v>
      </c>
      <c r="D17" s="55">
        <v>2</v>
      </c>
      <c r="E17" s="56">
        <v>0</v>
      </c>
      <c r="F17" s="56">
        <v>5</v>
      </c>
      <c r="G17" s="56">
        <v>36</v>
      </c>
      <c r="H17" s="56">
        <v>0</v>
      </c>
      <c r="I17" s="56">
        <v>0</v>
      </c>
      <c r="J17" s="123"/>
      <c r="K17" s="123"/>
      <c r="L17" s="123"/>
      <c r="M17" s="123"/>
      <c r="N17" s="29"/>
      <c r="O17" s="29"/>
    </row>
    <row r="18" spans="2:15" ht="12">
      <c r="B18" s="14" t="s">
        <v>2</v>
      </c>
      <c r="C18" s="55">
        <v>13</v>
      </c>
      <c r="D18" s="55">
        <v>0</v>
      </c>
      <c r="E18" s="56">
        <v>0</v>
      </c>
      <c r="F18" s="56">
        <v>5</v>
      </c>
      <c r="G18" s="56">
        <v>8</v>
      </c>
      <c r="H18" s="56">
        <v>0</v>
      </c>
      <c r="I18" s="56">
        <v>0</v>
      </c>
      <c r="J18" s="123"/>
      <c r="K18" s="123"/>
      <c r="L18" s="123"/>
      <c r="M18" s="123"/>
      <c r="N18" s="29"/>
      <c r="O18" s="29"/>
    </row>
    <row r="19" spans="2:15" ht="12">
      <c r="B19" s="14" t="s">
        <v>3</v>
      </c>
      <c r="C19" s="55">
        <v>4</v>
      </c>
      <c r="D19" s="55">
        <v>0</v>
      </c>
      <c r="E19" s="56">
        <v>0</v>
      </c>
      <c r="F19" s="56">
        <v>0</v>
      </c>
      <c r="G19" s="56">
        <v>4</v>
      </c>
      <c r="H19" s="56">
        <v>0</v>
      </c>
      <c r="I19" s="56">
        <v>0</v>
      </c>
      <c r="J19" s="123"/>
      <c r="K19" s="123"/>
      <c r="L19" s="123"/>
      <c r="M19" s="123"/>
      <c r="N19" s="29"/>
      <c r="O19" s="29"/>
    </row>
    <row r="20" spans="2:15" ht="12">
      <c r="B20" s="14" t="s">
        <v>4</v>
      </c>
      <c r="C20" s="55">
        <v>0</v>
      </c>
      <c r="D20" s="55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123"/>
      <c r="K20" s="123"/>
      <c r="L20" s="123"/>
      <c r="M20" s="123"/>
      <c r="N20" s="29"/>
      <c r="O20" s="29"/>
    </row>
    <row r="21" spans="2:15" ht="12">
      <c r="B21" s="14" t="s">
        <v>22</v>
      </c>
      <c r="C21" s="55">
        <v>87</v>
      </c>
      <c r="D21" s="55">
        <v>0</v>
      </c>
      <c r="E21" s="56">
        <v>0</v>
      </c>
      <c r="F21" s="56">
        <v>29</v>
      </c>
      <c r="G21" s="56">
        <v>57</v>
      </c>
      <c r="H21" s="56">
        <v>0</v>
      </c>
      <c r="I21" s="56">
        <v>1</v>
      </c>
      <c r="J21" s="123"/>
      <c r="K21" s="123"/>
      <c r="L21" s="123"/>
      <c r="M21" s="123"/>
      <c r="N21" s="29"/>
      <c r="O21" s="29"/>
    </row>
    <row r="22" spans="2:15" ht="12">
      <c r="B22" s="14" t="s">
        <v>5</v>
      </c>
      <c r="C22" s="55">
        <v>11</v>
      </c>
      <c r="D22" s="55">
        <v>0</v>
      </c>
      <c r="E22" s="56">
        <v>0</v>
      </c>
      <c r="F22" s="56">
        <v>9</v>
      </c>
      <c r="G22" s="56">
        <v>2</v>
      </c>
      <c r="H22" s="56">
        <v>0</v>
      </c>
      <c r="I22" s="56">
        <v>0</v>
      </c>
      <c r="J22" s="123"/>
      <c r="K22" s="123"/>
      <c r="L22" s="123"/>
      <c r="M22" s="123"/>
      <c r="N22" s="29"/>
      <c r="O22" s="29"/>
    </row>
    <row r="23" spans="2:15" ht="12">
      <c r="B23" s="14" t="s">
        <v>15</v>
      </c>
      <c r="C23" s="55">
        <v>14</v>
      </c>
      <c r="D23" s="55">
        <v>0</v>
      </c>
      <c r="E23" s="56">
        <v>0</v>
      </c>
      <c r="F23" s="56">
        <v>8</v>
      </c>
      <c r="G23" s="56">
        <v>6</v>
      </c>
      <c r="H23" s="56">
        <v>0</v>
      </c>
      <c r="I23" s="56">
        <v>0</v>
      </c>
      <c r="J23" s="123"/>
      <c r="K23" s="123"/>
      <c r="L23" s="123"/>
      <c r="M23" s="123"/>
      <c r="N23" s="29"/>
      <c r="O23" s="29"/>
    </row>
    <row r="24" spans="2:15" ht="12">
      <c r="B24" s="14" t="s">
        <v>7</v>
      </c>
      <c r="C24" s="55">
        <v>160</v>
      </c>
      <c r="D24" s="55">
        <v>1</v>
      </c>
      <c r="E24" s="56">
        <v>0</v>
      </c>
      <c r="F24" s="56">
        <v>60</v>
      </c>
      <c r="G24" s="56">
        <v>99</v>
      </c>
      <c r="H24" s="56">
        <v>0</v>
      </c>
      <c r="I24" s="56">
        <v>0</v>
      </c>
      <c r="J24" s="123"/>
      <c r="K24" s="123"/>
      <c r="L24" s="123"/>
      <c r="M24" s="123"/>
      <c r="N24" s="29"/>
      <c r="O24" s="29"/>
    </row>
    <row r="25" spans="2:15" ht="12">
      <c r="B25" s="14" t="s">
        <v>8</v>
      </c>
      <c r="C25" s="55">
        <v>32</v>
      </c>
      <c r="D25" s="55">
        <v>1</v>
      </c>
      <c r="E25" s="56">
        <v>0</v>
      </c>
      <c r="F25" s="56">
        <v>12</v>
      </c>
      <c r="G25" s="56">
        <v>19</v>
      </c>
      <c r="H25" s="56">
        <v>0</v>
      </c>
      <c r="I25" s="56">
        <v>0</v>
      </c>
      <c r="J25" s="123"/>
      <c r="K25" s="123"/>
      <c r="L25" s="123"/>
      <c r="M25" s="123"/>
      <c r="N25" s="29"/>
      <c r="O25" s="29"/>
    </row>
    <row r="26" spans="2:15" ht="12">
      <c r="B26" s="14" t="s">
        <v>14</v>
      </c>
      <c r="C26" s="55">
        <v>76</v>
      </c>
      <c r="D26" s="55">
        <v>0</v>
      </c>
      <c r="E26" s="56">
        <v>0</v>
      </c>
      <c r="F26" s="56">
        <v>15</v>
      </c>
      <c r="G26" s="56">
        <v>61</v>
      </c>
      <c r="H26" s="56">
        <v>0</v>
      </c>
      <c r="I26" s="56">
        <v>0</v>
      </c>
      <c r="J26" s="123"/>
      <c r="K26" s="123"/>
      <c r="L26" s="123"/>
      <c r="M26" s="123"/>
      <c r="N26" s="29"/>
      <c r="O26" s="29"/>
    </row>
    <row r="27" spans="2:15" ht="12">
      <c r="B27" s="14" t="s">
        <v>10</v>
      </c>
      <c r="C27" s="55">
        <v>2</v>
      </c>
      <c r="D27" s="55">
        <v>0</v>
      </c>
      <c r="E27" s="56">
        <v>0</v>
      </c>
      <c r="F27" s="56">
        <v>2</v>
      </c>
      <c r="G27" s="56">
        <v>0</v>
      </c>
      <c r="H27" s="56">
        <v>0</v>
      </c>
      <c r="I27" s="56">
        <v>0</v>
      </c>
      <c r="J27" s="123"/>
      <c r="K27" s="123"/>
      <c r="L27" s="123"/>
      <c r="M27" s="123"/>
      <c r="N27" s="29"/>
      <c r="O27" s="29"/>
    </row>
    <row r="28" spans="2:15" ht="12">
      <c r="B28" s="14" t="s">
        <v>9</v>
      </c>
      <c r="C28" s="55">
        <v>31</v>
      </c>
      <c r="D28" s="55">
        <v>0</v>
      </c>
      <c r="E28" s="56">
        <v>0</v>
      </c>
      <c r="F28" s="56">
        <v>9</v>
      </c>
      <c r="G28" s="56">
        <v>22</v>
      </c>
      <c r="H28" s="56">
        <v>0</v>
      </c>
      <c r="I28" s="56">
        <v>0</v>
      </c>
      <c r="J28" s="123"/>
      <c r="K28" s="123"/>
      <c r="L28" s="123"/>
      <c r="M28" s="123"/>
      <c r="N28" s="29"/>
      <c r="O28" s="29"/>
    </row>
    <row r="29" spans="2:15" ht="12">
      <c r="B29" s="14" t="s">
        <v>19</v>
      </c>
      <c r="C29" s="55">
        <v>3</v>
      </c>
      <c r="D29" s="55">
        <v>0</v>
      </c>
      <c r="E29" s="56">
        <v>0</v>
      </c>
      <c r="F29" s="56">
        <v>2</v>
      </c>
      <c r="G29" s="56">
        <v>1</v>
      </c>
      <c r="H29" s="56">
        <v>0</v>
      </c>
      <c r="I29" s="56">
        <v>0</v>
      </c>
      <c r="J29" s="123"/>
      <c r="K29" s="123"/>
      <c r="L29" s="123"/>
      <c r="M29" s="123"/>
      <c r="N29" s="29"/>
      <c r="O29" s="29"/>
    </row>
    <row r="30" spans="2:15" ht="12">
      <c r="B30" s="30" t="s">
        <v>12</v>
      </c>
      <c r="C30" s="63">
        <v>16</v>
      </c>
      <c r="D30" s="63">
        <v>0</v>
      </c>
      <c r="E30" s="64">
        <v>0</v>
      </c>
      <c r="F30" s="64">
        <v>7</v>
      </c>
      <c r="G30" s="64">
        <v>9</v>
      </c>
      <c r="H30" s="64">
        <v>0</v>
      </c>
      <c r="I30" s="64">
        <v>0</v>
      </c>
      <c r="J30" s="123"/>
      <c r="K30" s="123"/>
      <c r="L30" s="123"/>
      <c r="M30" s="123"/>
      <c r="N30" s="29"/>
      <c r="O30" s="29"/>
    </row>
    <row r="31" spans="2:15" ht="12">
      <c r="B31" s="17" t="s">
        <v>6</v>
      </c>
      <c r="C31" s="61">
        <v>2</v>
      </c>
      <c r="D31" s="61">
        <v>1</v>
      </c>
      <c r="E31" s="62">
        <v>0</v>
      </c>
      <c r="F31" s="62">
        <v>0</v>
      </c>
      <c r="G31" s="62">
        <v>1</v>
      </c>
      <c r="H31" s="62">
        <v>0</v>
      </c>
      <c r="I31" s="62">
        <v>0</v>
      </c>
      <c r="J31" s="29"/>
      <c r="K31" s="29"/>
      <c r="L31" s="29"/>
      <c r="M31" s="29"/>
      <c r="N31" s="29"/>
      <c r="O31" s="29"/>
    </row>
    <row r="32" spans="2:15" ht="12">
      <c r="B32" s="30" t="s">
        <v>26</v>
      </c>
      <c r="C32" s="63">
        <v>13</v>
      </c>
      <c r="D32" s="63">
        <v>0</v>
      </c>
      <c r="E32" s="64">
        <v>0</v>
      </c>
      <c r="F32" s="64">
        <v>1</v>
      </c>
      <c r="G32" s="64">
        <v>12</v>
      </c>
      <c r="H32" s="64">
        <v>0</v>
      </c>
      <c r="I32" s="64">
        <v>0</v>
      </c>
      <c r="J32" s="29"/>
      <c r="K32" s="29"/>
      <c r="L32" s="29"/>
      <c r="M32" s="29"/>
      <c r="N32" s="29"/>
      <c r="O32" s="29"/>
    </row>
    <row r="33" spans="2:15" ht="12">
      <c r="B33" s="96" t="s">
        <v>13</v>
      </c>
      <c r="C33" s="61">
        <v>22</v>
      </c>
      <c r="D33" s="61">
        <v>0</v>
      </c>
      <c r="E33" s="62">
        <v>0</v>
      </c>
      <c r="F33" s="62">
        <v>3</v>
      </c>
      <c r="G33" s="62">
        <v>18</v>
      </c>
      <c r="H33" s="62">
        <v>0</v>
      </c>
      <c r="I33" s="62">
        <v>1</v>
      </c>
      <c r="J33" s="124"/>
      <c r="K33" s="124"/>
      <c r="L33" s="124"/>
      <c r="M33" s="125"/>
      <c r="N33" s="29"/>
      <c r="O33" s="29"/>
    </row>
    <row r="34" spans="2:15" ht="15">
      <c r="B34" s="32" t="s">
        <v>24</v>
      </c>
      <c r="C34" s="59">
        <v>0</v>
      </c>
      <c r="D34" s="59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124"/>
      <c r="K34" s="124"/>
      <c r="L34" s="124"/>
      <c r="M34" s="125"/>
      <c r="N34" s="29"/>
      <c r="O34" s="29"/>
    </row>
    <row r="35" spans="2:15" ht="12">
      <c r="B35" s="22" t="s">
        <v>48</v>
      </c>
      <c r="C35" s="65" t="s">
        <v>28</v>
      </c>
      <c r="D35" s="65" t="s">
        <v>28</v>
      </c>
      <c r="E35" s="66" t="s">
        <v>28</v>
      </c>
      <c r="F35" s="66" t="s">
        <v>28</v>
      </c>
      <c r="G35" s="66" t="s">
        <v>28</v>
      </c>
      <c r="H35" s="66" t="s">
        <v>28</v>
      </c>
      <c r="I35" s="66" t="s">
        <v>28</v>
      </c>
      <c r="J35" s="29"/>
      <c r="K35" s="29"/>
      <c r="L35" s="29"/>
      <c r="M35" s="29"/>
      <c r="N35" s="29"/>
      <c r="O35" s="29"/>
    </row>
    <row r="36" spans="2:15" ht="12">
      <c r="B36" s="28" t="s">
        <v>84</v>
      </c>
      <c r="C36" s="57">
        <v>6</v>
      </c>
      <c r="D36" s="57">
        <v>0</v>
      </c>
      <c r="E36" s="58">
        <v>0</v>
      </c>
      <c r="F36" s="58">
        <v>3</v>
      </c>
      <c r="G36" s="58">
        <v>3</v>
      </c>
      <c r="H36" s="58">
        <v>0</v>
      </c>
      <c r="I36" s="58">
        <v>0</v>
      </c>
      <c r="J36" s="29"/>
      <c r="K36" s="29"/>
      <c r="L36" s="29"/>
      <c r="M36" s="29"/>
      <c r="N36" s="29"/>
      <c r="O36" s="29"/>
    </row>
    <row r="37" spans="2:15" ht="12">
      <c r="B37" s="16" t="s">
        <v>83</v>
      </c>
      <c r="C37" s="67">
        <v>76</v>
      </c>
      <c r="D37" s="67">
        <v>9</v>
      </c>
      <c r="E37" s="68">
        <v>25</v>
      </c>
      <c r="F37" s="68">
        <v>15</v>
      </c>
      <c r="G37" s="68">
        <v>25</v>
      </c>
      <c r="H37" s="68">
        <v>0</v>
      </c>
      <c r="I37" s="68">
        <v>2</v>
      </c>
      <c r="J37" s="29"/>
      <c r="K37" s="29"/>
      <c r="L37" s="29"/>
      <c r="M37" s="29"/>
      <c r="N37" s="29"/>
      <c r="O37" s="29"/>
    </row>
    <row r="38" spans="2:9" ht="15">
      <c r="B38" s="142" t="s">
        <v>91</v>
      </c>
      <c r="C38" s="142"/>
      <c r="D38" s="142"/>
      <c r="E38" s="142"/>
      <c r="F38" s="142"/>
      <c r="G38" s="142"/>
      <c r="H38" s="142"/>
      <c r="I38" s="142"/>
    </row>
    <row r="39" spans="2:9" ht="15">
      <c r="B39" s="2" t="s">
        <v>85</v>
      </c>
      <c r="C39" s="115"/>
      <c r="D39" s="115"/>
      <c r="E39" s="115"/>
      <c r="F39" s="115"/>
      <c r="G39" s="115"/>
      <c r="H39" s="115"/>
      <c r="I39" s="115"/>
    </row>
    <row r="40" spans="2:9" ht="15">
      <c r="B40" s="143" t="s">
        <v>43</v>
      </c>
      <c r="C40" s="143"/>
      <c r="D40" s="143"/>
      <c r="E40" s="143"/>
      <c r="F40" s="143"/>
      <c r="G40" s="143"/>
      <c r="H40" s="143"/>
      <c r="I40" s="143"/>
    </row>
  </sheetData>
  <mergeCells count="4">
    <mergeCell ref="B38:I38"/>
    <mergeCell ref="B40:I40"/>
    <mergeCell ref="B3:I3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AA29"/>
  <sheetViews>
    <sheetView showGridLines="0" workbookViewId="0" topLeftCell="A1"/>
  </sheetViews>
  <sheetFormatPr defaultColWidth="9.140625" defaultRowHeight="15"/>
  <cols>
    <col min="1" max="14" width="9.140625" style="2" customWidth="1"/>
    <col min="15" max="15" width="24.57421875" style="2" customWidth="1"/>
    <col min="16" max="16" width="49.421875" style="2" customWidth="1"/>
    <col min="17" max="19" width="9.421875" style="2" bestFit="1" customWidth="1"/>
    <col min="20" max="24" width="9.28125" style="2" bestFit="1" customWidth="1"/>
    <col min="25" max="26" width="9.28125" style="2" customWidth="1"/>
    <col min="27" max="16384" width="9.140625" style="2" customWidth="1"/>
  </cols>
  <sheetData>
    <row r="1" ht="12"/>
    <row r="2" ht="15.75">
      <c r="B2" s="97" t="s">
        <v>76</v>
      </c>
    </row>
    <row r="3" ht="12.75">
      <c r="B3" s="98" t="s">
        <v>55</v>
      </c>
    </row>
    <row r="4" ht="12">
      <c r="B4" s="1"/>
    </row>
    <row r="5" ht="12">
      <c r="B5" s="9" t="s">
        <v>67</v>
      </c>
    </row>
    <row r="6" ht="12">
      <c r="B6" s="9" t="s">
        <v>68</v>
      </c>
    </row>
    <row r="7" ht="12">
      <c r="B7" s="8" t="s">
        <v>42</v>
      </c>
    </row>
    <row r="8" spans="16:26" ht="12">
      <c r="P8" s="19"/>
      <c r="Q8" s="19">
        <v>2010</v>
      </c>
      <c r="R8" s="19">
        <v>2011</v>
      </c>
      <c r="S8" s="19">
        <v>2012</v>
      </c>
      <c r="T8" s="19">
        <v>2013</v>
      </c>
      <c r="U8" s="109" t="s">
        <v>69</v>
      </c>
      <c r="V8" s="109" t="s">
        <v>70</v>
      </c>
      <c r="W8" s="19">
        <v>2016</v>
      </c>
      <c r="X8" s="19">
        <v>2017</v>
      </c>
      <c r="Y8" s="19">
        <v>2018</v>
      </c>
      <c r="Z8" s="19">
        <v>2019</v>
      </c>
    </row>
    <row r="9" spans="16:27" ht="12">
      <c r="P9" s="13" t="s">
        <v>33</v>
      </c>
      <c r="Q9" s="110">
        <f aca="true" t="shared" si="0" ref="Q9:Z9">Q22</f>
        <v>404</v>
      </c>
      <c r="R9" s="110">
        <f t="shared" si="0"/>
        <v>434</v>
      </c>
      <c r="S9" s="110">
        <f t="shared" si="0"/>
        <v>304</v>
      </c>
      <c r="T9" s="110">
        <f t="shared" si="0"/>
        <v>304</v>
      </c>
      <c r="U9" s="110">
        <f t="shared" si="0"/>
        <v>328</v>
      </c>
      <c r="V9" s="110">
        <f t="shared" si="0"/>
        <v>264</v>
      </c>
      <c r="W9" s="110">
        <f t="shared" si="0"/>
        <v>307</v>
      </c>
      <c r="X9" s="110">
        <f t="shared" si="0"/>
        <v>305</v>
      </c>
      <c r="Y9" s="110">
        <f t="shared" si="0"/>
        <v>275</v>
      </c>
      <c r="Z9" s="110">
        <f t="shared" si="0"/>
        <v>216</v>
      </c>
      <c r="AA9" s="26"/>
    </row>
    <row r="10" spans="16:27" ht="12">
      <c r="P10" s="14" t="s">
        <v>34</v>
      </c>
      <c r="Q10" s="111">
        <f aca="true" t="shared" si="1" ref="Q10:Z10">Q21</f>
        <v>335</v>
      </c>
      <c r="R10" s="111">
        <f t="shared" si="1"/>
        <v>280</v>
      </c>
      <c r="S10" s="111">
        <f t="shared" si="1"/>
        <v>332</v>
      </c>
      <c r="T10" s="111">
        <f t="shared" si="1"/>
        <v>294</v>
      </c>
      <c r="U10" s="111">
        <f t="shared" si="1"/>
        <v>323</v>
      </c>
      <c r="V10" s="111">
        <f t="shared" si="1"/>
        <v>238</v>
      </c>
      <c r="W10" s="111">
        <f t="shared" si="1"/>
        <v>214</v>
      </c>
      <c r="X10" s="111">
        <f t="shared" si="1"/>
        <v>207</v>
      </c>
      <c r="Y10" s="111">
        <f t="shared" si="1"/>
        <v>245</v>
      </c>
      <c r="Z10" s="111">
        <f t="shared" si="1"/>
        <v>233</v>
      </c>
      <c r="AA10" s="26"/>
    </row>
    <row r="11" spans="16:27" ht="12">
      <c r="P11" s="14" t="s">
        <v>32</v>
      </c>
      <c r="Q11" s="111">
        <f aca="true" t="shared" si="2" ref="Q11:Z11">Q19</f>
        <v>350</v>
      </c>
      <c r="R11" s="111">
        <f t="shared" si="2"/>
        <v>218</v>
      </c>
      <c r="S11" s="111">
        <f t="shared" si="2"/>
        <v>227</v>
      </c>
      <c r="T11" s="111">
        <f t="shared" si="2"/>
        <v>191</v>
      </c>
      <c r="U11" s="111">
        <f t="shared" si="2"/>
        <v>119</v>
      </c>
      <c r="V11" s="111">
        <f t="shared" si="2"/>
        <v>86</v>
      </c>
      <c r="W11" s="111">
        <f t="shared" si="2"/>
        <v>194</v>
      </c>
      <c r="X11" s="111">
        <f t="shared" si="2"/>
        <v>126</v>
      </c>
      <c r="Y11" s="111">
        <f t="shared" si="2"/>
        <v>135</v>
      </c>
      <c r="Z11" s="111">
        <f t="shared" si="2"/>
        <v>90</v>
      </c>
      <c r="AA11" s="26"/>
    </row>
    <row r="12" spans="16:27" ht="12">
      <c r="P12" s="14" t="s">
        <v>35</v>
      </c>
      <c r="Q12" s="111">
        <f aca="true" t="shared" si="3" ref="Q12:Z12">Q20</f>
        <v>90</v>
      </c>
      <c r="R12" s="111">
        <f t="shared" si="3"/>
        <v>76</v>
      </c>
      <c r="S12" s="111">
        <f t="shared" si="3"/>
        <v>79</v>
      </c>
      <c r="T12" s="111">
        <f t="shared" si="3"/>
        <v>71</v>
      </c>
      <c r="U12" s="111">
        <f t="shared" si="3"/>
        <v>62</v>
      </c>
      <c r="V12" s="111">
        <f t="shared" si="3"/>
        <v>47</v>
      </c>
      <c r="W12" s="111">
        <f t="shared" si="3"/>
        <v>49</v>
      </c>
      <c r="X12" s="111">
        <f t="shared" si="3"/>
        <v>62</v>
      </c>
      <c r="Y12" s="111">
        <f t="shared" si="3"/>
        <v>56</v>
      </c>
      <c r="Z12" s="111">
        <f t="shared" si="3"/>
        <v>39</v>
      </c>
      <c r="AA12" s="26"/>
    </row>
    <row r="13" spans="16:27" ht="12">
      <c r="P13" s="16" t="s">
        <v>31</v>
      </c>
      <c r="Q13" s="112">
        <f aca="true" t="shared" si="4" ref="Q13:Z13">Q23</f>
        <v>47</v>
      </c>
      <c r="R13" s="112">
        <f t="shared" si="4"/>
        <v>33</v>
      </c>
      <c r="S13" s="112">
        <f t="shared" si="4"/>
        <v>52</v>
      </c>
      <c r="T13" s="112">
        <f t="shared" si="4"/>
        <v>39</v>
      </c>
      <c r="U13" s="112">
        <f t="shared" si="4"/>
        <v>42</v>
      </c>
      <c r="V13" s="112">
        <f t="shared" si="4"/>
        <v>37</v>
      </c>
      <c r="W13" s="112">
        <f t="shared" si="4"/>
        <v>49</v>
      </c>
      <c r="X13" s="112">
        <f t="shared" si="4"/>
        <v>45</v>
      </c>
      <c r="Y13" s="112">
        <f t="shared" si="4"/>
        <v>37</v>
      </c>
      <c r="Z13" s="112">
        <f t="shared" si="4"/>
        <v>34</v>
      </c>
      <c r="AA13" s="26"/>
    </row>
    <row r="14" spans="16:26" ht="12">
      <c r="P14" s="2" t="s">
        <v>61</v>
      </c>
      <c r="Q14" s="48">
        <f>SUM(Q9:Q13)</f>
        <v>1226</v>
      </c>
      <c r="R14" s="48">
        <f aca="true" t="shared" si="5" ref="R14:Z14">SUM(R9:R13)</f>
        <v>1041</v>
      </c>
      <c r="S14" s="48">
        <f t="shared" si="5"/>
        <v>994</v>
      </c>
      <c r="T14" s="48">
        <f t="shared" si="5"/>
        <v>899</v>
      </c>
      <c r="U14" s="48">
        <f t="shared" si="5"/>
        <v>874</v>
      </c>
      <c r="V14" s="48">
        <f t="shared" si="5"/>
        <v>672</v>
      </c>
      <c r="W14" s="48">
        <f t="shared" si="5"/>
        <v>813</v>
      </c>
      <c r="X14" s="48">
        <f t="shared" si="5"/>
        <v>745</v>
      </c>
      <c r="Y14" s="48">
        <f t="shared" si="5"/>
        <v>748</v>
      </c>
      <c r="Z14" s="48">
        <f t="shared" si="5"/>
        <v>612</v>
      </c>
    </row>
    <row r="15" spans="16:26" ht="12">
      <c r="P15" s="2" t="s">
        <v>56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6:26" ht="12">
      <c r="P16" s="2" t="s">
        <v>60</v>
      </c>
      <c r="R16" s="26"/>
      <c r="S16" s="26"/>
      <c r="T16" s="26"/>
      <c r="U16" s="26"/>
      <c r="V16" s="26"/>
      <c r="W16" s="26"/>
      <c r="X16" s="26"/>
      <c r="Y16" s="26"/>
      <c r="Z16" s="26"/>
    </row>
    <row r="17" spans="17:23" ht="12">
      <c r="Q17" s="26"/>
      <c r="R17" s="26"/>
      <c r="S17" s="26"/>
      <c r="T17" s="26"/>
      <c r="U17" s="26"/>
      <c r="V17" s="26"/>
      <c r="W17" s="26"/>
    </row>
    <row r="18" spans="16:26" ht="12.75">
      <c r="P18" s="102" t="s">
        <v>61</v>
      </c>
      <c r="Q18" s="103">
        <v>1226</v>
      </c>
      <c r="R18" s="103">
        <v>1041</v>
      </c>
      <c r="S18" s="103">
        <v>994</v>
      </c>
      <c r="T18" s="103">
        <v>899</v>
      </c>
      <c r="U18" s="104">
        <v>874</v>
      </c>
      <c r="V18" s="103">
        <v>672</v>
      </c>
      <c r="W18" s="103">
        <v>813</v>
      </c>
      <c r="X18" s="103">
        <v>745</v>
      </c>
      <c r="Y18" s="103">
        <v>748</v>
      </c>
      <c r="Z18" s="116">
        <v>612</v>
      </c>
    </row>
    <row r="19" spans="16:26" ht="12.75">
      <c r="P19" s="102" t="s">
        <v>62</v>
      </c>
      <c r="Q19" s="103">
        <v>350</v>
      </c>
      <c r="R19" s="103">
        <v>218</v>
      </c>
      <c r="S19" s="103">
        <v>227</v>
      </c>
      <c r="T19" s="103">
        <v>191</v>
      </c>
      <c r="U19" s="103">
        <v>119</v>
      </c>
      <c r="V19" s="103">
        <v>86</v>
      </c>
      <c r="W19" s="103">
        <v>194</v>
      </c>
      <c r="X19" s="103">
        <v>126</v>
      </c>
      <c r="Y19" s="103">
        <v>135</v>
      </c>
      <c r="Z19" s="116">
        <v>90</v>
      </c>
    </row>
    <row r="20" spans="16:26" ht="12.75">
      <c r="P20" s="102" t="s">
        <v>63</v>
      </c>
      <c r="Q20" s="103">
        <v>90</v>
      </c>
      <c r="R20" s="103">
        <v>76</v>
      </c>
      <c r="S20" s="103">
        <v>79</v>
      </c>
      <c r="T20" s="103">
        <v>71</v>
      </c>
      <c r="U20" s="103">
        <v>62</v>
      </c>
      <c r="V20" s="103">
        <v>47</v>
      </c>
      <c r="W20" s="103">
        <v>49</v>
      </c>
      <c r="X20" s="103">
        <v>62</v>
      </c>
      <c r="Y20" s="103">
        <v>56</v>
      </c>
      <c r="Z20" s="116">
        <v>39</v>
      </c>
    </row>
    <row r="21" spans="16:26" ht="12.75">
      <c r="P21" s="102" t="s">
        <v>34</v>
      </c>
      <c r="Q21" s="103">
        <v>335</v>
      </c>
      <c r="R21" s="103">
        <v>280</v>
      </c>
      <c r="S21" s="103">
        <v>332</v>
      </c>
      <c r="T21" s="103">
        <v>294</v>
      </c>
      <c r="U21" s="104">
        <f>291+32</f>
        <v>323</v>
      </c>
      <c r="V21" s="103">
        <v>238</v>
      </c>
      <c r="W21" s="103">
        <v>214</v>
      </c>
      <c r="X21" s="103">
        <v>207</v>
      </c>
      <c r="Y21" s="103">
        <v>245</v>
      </c>
      <c r="Z21" s="116">
        <v>233</v>
      </c>
    </row>
    <row r="22" spans="16:26" ht="12.75">
      <c r="P22" s="102" t="s">
        <v>33</v>
      </c>
      <c r="Q22" s="103">
        <v>404</v>
      </c>
      <c r="R22" s="103">
        <v>434</v>
      </c>
      <c r="S22" s="103">
        <v>304</v>
      </c>
      <c r="T22" s="103">
        <v>304</v>
      </c>
      <c r="U22" s="103">
        <v>328</v>
      </c>
      <c r="V22" s="103">
        <v>264</v>
      </c>
      <c r="W22" s="103">
        <v>307</v>
      </c>
      <c r="X22" s="103">
        <v>305</v>
      </c>
      <c r="Y22" s="103">
        <v>275</v>
      </c>
      <c r="Z22" s="116">
        <v>216</v>
      </c>
    </row>
    <row r="23" spans="16:26" ht="12.75">
      <c r="P23" s="102" t="s">
        <v>31</v>
      </c>
      <c r="Q23" s="103">
        <v>47</v>
      </c>
      <c r="R23" s="103">
        <v>33</v>
      </c>
      <c r="S23" s="103">
        <v>52</v>
      </c>
      <c r="T23" s="103">
        <v>39</v>
      </c>
      <c r="U23" s="103">
        <v>42</v>
      </c>
      <c r="V23" s="103">
        <v>37</v>
      </c>
      <c r="W23" s="103">
        <v>49</v>
      </c>
      <c r="X23" s="103">
        <v>45</v>
      </c>
      <c r="Y23" s="103">
        <v>37</v>
      </c>
      <c r="Z23" s="116">
        <v>34</v>
      </c>
    </row>
    <row r="24" ht="12"/>
    <row r="25" ht="12"/>
    <row r="26" ht="12">
      <c r="Z26" s="26"/>
    </row>
    <row r="27" ht="12"/>
    <row r="28" spans="17:22" ht="12">
      <c r="Q28" s="3"/>
      <c r="R28" s="3"/>
      <c r="S28" s="3"/>
      <c r="T28" s="4"/>
      <c r="U28" s="4"/>
      <c r="V28" s="4"/>
    </row>
    <row r="29" spans="17:23" ht="42.6" customHeight="1">
      <c r="Q29" s="26"/>
      <c r="R29" s="26"/>
      <c r="S29" s="26"/>
      <c r="T29" s="26"/>
      <c r="U29" s="26"/>
      <c r="V29" s="26"/>
      <c r="W29" s="26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P46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20.421875" style="2" customWidth="1"/>
    <col min="3" max="9" width="12.421875" style="2" customWidth="1"/>
    <col min="10" max="16384" width="9.140625" style="2" customWidth="1"/>
  </cols>
  <sheetData>
    <row r="2" spans="2:9" ht="15.6">
      <c r="B2" s="141" t="s">
        <v>77</v>
      </c>
      <c r="C2" s="141"/>
      <c r="D2" s="141"/>
      <c r="E2" s="141"/>
      <c r="F2" s="141"/>
      <c r="G2" s="141"/>
      <c r="H2" s="141"/>
      <c r="I2" s="141"/>
    </row>
    <row r="3" spans="2:9" ht="13.2">
      <c r="B3" s="140" t="s">
        <v>55</v>
      </c>
      <c r="C3" s="140"/>
      <c r="D3" s="140"/>
      <c r="E3" s="140"/>
      <c r="F3" s="140"/>
      <c r="G3" s="140"/>
      <c r="H3" s="140"/>
      <c r="I3" s="140"/>
    </row>
    <row r="4" spans="2:16" ht="74.25" customHeight="1">
      <c r="B4" s="11"/>
      <c r="C4" s="23" t="s">
        <v>30</v>
      </c>
      <c r="D4" s="23" t="s">
        <v>37</v>
      </c>
      <c r="E4" s="20" t="s">
        <v>38</v>
      </c>
      <c r="F4" s="20" t="s">
        <v>50</v>
      </c>
      <c r="G4" s="20" t="s">
        <v>49</v>
      </c>
      <c r="H4" s="20" t="s">
        <v>51</v>
      </c>
      <c r="I4" s="20" t="s">
        <v>39</v>
      </c>
      <c r="K4" s="26"/>
      <c r="L4" s="120"/>
      <c r="M4" s="120"/>
      <c r="N4" s="120"/>
      <c r="O4" s="120"/>
      <c r="P4" s="120"/>
    </row>
    <row r="5" spans="2:16" ht="12">
      <c r="B5" s="12" t="s">
        <v>54</v>
      </c>
      <c r="C5" s="69">
        <v>612</v>
      </c>
      <c r="D5" s="69">
        <v>45</v>
      </c>
      <c r="E5" s="70">
        <v>1</v>
      </c>
      <c r="F5" s="70">
        <v>257</v>
      </c>
      <c r="G5" s="70">
        <v>293</v>
      </c>
      <c r="H5" s="70">
        <v>0</v>
      </c>
      <c r="I5" s="70">
        <v>16</v>
      </c>
      <c r="K5" s="26">
        <f>D5/$C5</f>
        <v>0.07352941176470588</v>
      </c>
      <c r="L5" s="26">
        <f aca="true" t="shared" si="0" ref="L5:P5">E5/$C5</f>
        <v>0.0016339869281045752</v>
      </c>
      <c r="M5" s="26">
        <f t="shared" si="0"/>
        <v>0.4199346405228758</v>
      </c>
      <c r="N5" s="26">
        <f t="shared" si="0"/>
        <v>0.47875816993464054</v>
      </c>
      <c r="O5" s="26">
        <f t="shared" si="0"/>
        <v>0</v>
      </c>
      <c r="P5" s="26">
        <f t="shared" si="0"/>
        <v>0.026143790849673203</v>
      </c>
    </row>
    <row r="6" spans="2:16" ht="12">
      <c r="B6" s="13" t="s">
        <v>16</v>
      </c>
      <c r="C6" s="53">
        <v>12</v>
      </c>
      <c r="D6" s="53">
        <v>0</v>
      </c>
      <c r="E6" s="54">
        <v>0</v>
      </c>
      <c r="F6" s="54">
        <v>6</v>
      </c>
      <c r="G6" s="54">
        <v>6</v>
      </c>
      <c r="H6" s="54">
        <v>0</v>
      </c>
      <c r="I6" s="54">
        <v>0</v>
      </c>
      <c r="K6" s="26">
        <f aca="true" t="shared" si="1" ref="K6:K30">D6/$C6</f>
        <v>0</v>
      </c>
      <c r="L6" s="26">
        <f aca="true" t="shared" si="2" ref="L6:L30">E6/$C6</f>
        <v>0</v>
      </c>
      <c r="M6" s="26">
        <f aca="true" t="shared" si="3" ref="M6:M30">F6/$C6</f>
        <v>0.5</v>
      </c>
      <c r="N6" s="26">
        <f aca="true" t="shared" si="4" ref="N6:N30">G6/$C6</f>
        <v>0.5</v>
      </c>
      <c r="O6" s="26">
        <f aca="true" t="shared" si="5" ref="O6:O30">H6/$C6</f>
        <v>0</v>
      </c>
      <c r="P6" s="26">
        <f aca="true" t="shared" si="6" ref="P6:P30">I6/$C6</f>
        <v>0</v>
      </c>
    </row>
    <row r="7" spans="2:16" ht="12">
      <c r="B7" s="14" t="s">
        <v>23</v>
      </c>
      <c r="C7" s="55">
        <v>20</v>
      </c>
      <c r="D7" s="55">
        <v>1</v>
      </c>
      <c r="E7" s="56">
        <v>0</v>
      </c>
      <c r="F7" s="56">
        <v>8</v>
      </c>
      <c r="G7" s="56">
        <v>11</v>
      </c>
      <c r="H7" s="56">
        <v>0</v>
      </c>
      <c r="I7" s="56">
        <v>0</v>
      </c>
      <c r="K7" s="26">
        <f t="shared" si="1"/>
        <v>0.05</v>
      </c>
      <c r="L7" s="26">
        <f t="shared" si="2"/>
        <v>0</v>
      </c>
      <c r="M7" s="26">
        <f t="shared" si="3"/>
        <v>0.4</v>
      </c>
      <c r="N7" s="26">
        <f t="shared" si="4"/>
        <v>0.55</v>
      </c>
      <c r="O7" s="26">
        <f t="shared" si="5"/>
        <v>0</v>
      </c>
      <c r="P7" s="26">
        <f t="shared" si="6"/>
        <v>0</v>
      </c>
    </row>
    <row r="8" spans="2:16" ht="12">
      <c r="B8" s="14" t="s">
        <v>52</v>
      </c>
      <c r="C8" s="55">
        <v>50</v>
      </c>
      <c r="D8" s="55">
        <v>2</v>
      </c>
      <c r="E8" s="56">
        <v>0</v>
      </c>
      <c r="F8" s="56">
        <v>29</v>
      </c>
      <c r="G8" s="56">
        <v>19</v>
      </c>
      <c r="H8" s="56">
        <v>0</v>
      </c>
      <c r="I8" s="56">
        <v>0</v>
      </c>
      <c r="K8" s="26">
        <f t="shared" si="1"/>
        <v>0.04</v>
      </c>
      <c r="L8" s="26">
        <f t="shared" si="2"/>
        <v>0</v>
      </c>
      <c r="M8" s="26">
        <f t="shared" si="3"/>
        <v>0.58</v>
      </c>
      <c r="N8" s="26">
        <f t="shared" si="4"/>
        <v>0.38</v>
      </c>
      <c r="O8" s="26">
        <f t="shared" si="5"/>
        <v>0</v>
      </c>
      <c r="P8" s="26">
        <f t="shared" si="6"/>
        <v>0</v>
      </c>
    </row>
    <row r="9" spans="2:16" ht="12">
      <c r="B9" s="14" t="s">
        <v>17</v>
      </c>
      <c r="C9" s="55">
        <v>6</v>
      </c>
      <c r="D9" s="55">
        <v>4</v>
      </c>
      <c r="E9" s="56">
        <v>0</v>
      </c>
      <c r="F9" s="56">
        <v>1</v>
      </c>
      <c r="G9" s="56">
        <v>1</v>
      </c>
      <c r="H9" s="56">
        <v>0</v>
      </c>
      <c r="I9" s="56">
        <v>0</v>
      </c>
      <c r="K9" s="26">
        <f t="shared" si="1"/>
        <v>0.6666666666666666</v>
      </c>
      <c r="L9" s="26">
        <f t="shared" si="2"/>
        <v>0</v>
      </c>
      <c r="M9" s="26">
        <f t="shared" si="3"/>
        <v>0.16666666666666666</v>
      </c>
      <c r="N9" s="26">
        <f t="shared" si="4"/>
        <v>0.16666666666666666</v>
      </c>
      <c r="O9" s="26">
        <f t="shared" si="5"/>
        <v>0</v>
      </c>
      <c r="P9" s="26">
        <f t="shared" si="6"/>
        <v>0</v>
      </c>
    </row>
    <row r="10" spans="2:16" ht="12">
      <c r="B10" s="14" t="s">
        <v>27</v>
      </c>
      <c r="C10" s="55">
        <v>114</v>
      </c>
      <c r="D10" s="55">
        <v>8</v>
      </c>
      <c r="E10" s="56">
        <v>0</v>
      </c>
      <c r="F10" s="56">
        <v>30</v>
      </c>
      <c r="G10" s="56">
        <v>74</v>
      </c>
      <c r="H10" s="56">
        <v>0</v>
      </c>
      <c r="I10" s="56">
        <v>2</v>
      </c>
      <c r="K10" s="26">
        <f t="shared" si="1"/>
        <v>0.07017543859649122</v>
      </c>
      <c r="L10" s="26">
        <f t="shared" si="2"/>
        <v>0</v>
      </c>
      <c r="M10" s="26">
        <f t="shared" si="3"/>
        <v>0.2631578947368421</v>
      </c>
      <c r="N10" s="26">
        <f t="shared" si="4"/>
        <v>0.6491228070175439</v>
      </c>
      <c r="O10" s="26">
        <f t="shared" si="5"/>
        <v>0</v>
      </c>
      <c r="P10" s="26">
        <f t="shared" si="6"/>
        <v>0.017543859649122806</v>
      </c>
    </row>
    <row r="11" spans="2:16" ht="12">
      <c r="B11" s="14" t="s">
        <v>18</v>
      </c>
      <c r="C11" s="55">
        <v>3</v>
      </c>
      <c r="D11" s="55">
        <v>0</v>
      </c>
      <c r="E11" s="56">
        <v>0</v>
      </c>
      <c r="F11" s="56">
        <v>2</v>
      </c>
      <c r="G11" s="56">
        <v>1</v>
      </c>
      <c r="H11" s="56">
        <v>0</v>
      </c>
      <c r="I11" s="56">
        <v>0</v>
      </c>
      <c r="K11" s="26">
        <f t="shared" si="1"/>
        <v>0</v>
      </c>
      <c r="L11" s="26">
        <f t="shared" si="2"/>
        <v>0</v>
      </c>
      <c r="M11" s="26">
        <f t="shared" si="3"/>
        <v>0.6666666666666666</v>
      </c>
      <c r="N11" s="26">
        <f t="shared" si="4"/>
        <v>0.3333333333333333</v>
      </c>
      <c r="O11" s="26">
        <f t="shared" si="5"/>
        <v>0</v>
      </c>
      <c r="P11" s="26">
        <f t="shared" si="6"/>
        <v>0</v>
      </c>
    </row>
    <row r="12" spans="2:16" ht="12">
      <c r="B12" s="14" t="s">
        <v>0</v>
      </c>
      <c r="C12" s="55">
        <v>0</v>
      </c>
      <c r="D12" s="55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K12" s="26"/>
      <c r="L12" s="26"/>
      <c r="M12" s="26"/>
      <c r="N12" s="26"/>
      <c r="O12" s="26"/>
      <c r="P12" s="26"/>
    </row>
    <row r="13" spans="2:16" ht="12">
      <c r="B13" s="14" t="s">
        <v>21</v>
      </c>
      <c r="C13" s="55">
        <v>8</v>
      </c>
      <c r="D13" s="55">
        <v>0</v>
      </c>
      <c r="E13" s="56">
        <v>0</v>
      </c>
      <c r="F13" s="56">
        <v>2</v>
      </c>
      <c r="G13" s="56">
        <v>6</v>
      </c>
      <c r="H13" s="56">
        <v>0</v>
      </c>
      <c r="I13" s="56">
        <v>0</v>
      </c>
      <c r="K13" s="26">
        <f t="shared" si="1"/>
        <v>0</v>
      </c>
      <c r="L13" s="26">
        <f t="shared" si="2"/>
        <v>0</v>
      </c>
      <c r="M13" s="26">
        <f t="shared" si="3"/>
        <v>0.25</v>
      </c>
      <c r="N13" s="26">
        <f t="shared" si="4"/>
        <v>0.75</v>
      </c>
      <c r="O13" s="26">
        <f t="shared" si="5"/>
        <v>0</v>
      </c>
      <c r="P13" s="26">
        <f t="shared" si="6"/>
        <v>0</v>
      </c>
    </row>
    <row r="14" spans="2:16" ht="12">
      <c r="B14" s="14" t="s">
        <v>11</v>
      </c>
      <c r="C14" s="55">
        <v>30</v>
      </c>
      <c r="D14" s="55">
        <v>19</v>
      </c>
      <c r="E14" s="56">
        <v>1</v>
      </c>
      <c r="F14" s="56">
        <v>3</v>
      </c>
      <c r="G14" s="56">
        <v>7</v>
      </c>
      <c r="H14" s="56">
        <v>0</v>
      </c>
      <c r="I14" s="56">
        <v>0</v>
      </c>
      <c r="K14" s="26">
        <f t="shared" si="1"/>
        <v>0.6333333333333333</v>
      </c>
      <c r="L14" s="26">
        <f t="shared" si="2"/>
        <v>0.03333333333333333</v>
      </c>
      <c r="M14" s="26">
        <f t="shared" si="3"/>
        <v>0.1</v>
      </c>
      <c r="N14" s="26">
        <f t="shared" si="4"/>
        <v>0.23333333333333334</v>
      </c>
      <c r="O14" s="26">
        <f t="shared" si="5"/>
        <v>0</v>
      </c>
      <c r="P14" s="26">
        <f t="shared" si="6"/>
        <v>0</v>
      </c>
    </row>
    <row r="15" spans="2:16" ht="12">
      <c r="B15" s="14" t="s">
        <v>20</v>
      </c>
      <c r="C15" s="55">
        <v>39</v>
      </c>
      <c r="D15" s="55">
        <v>0</v>
      </c>
      <c r="E15" s="56">
        <v>0</v>
      </c>
      <c r="F15" s="56">
        <v>17</v>
      </c>
      <c r="G15" s="56">
        <v>21</v>
      </c>
      <c r="H15" s="56">
        <v>0</v>
      </c>
      <c r="I15" s="56">
        <v>1</v>
      </c>
      <c r="K15" s="26">
        <f t="shared" si="1"/>
        <v>0</v>
      </c>
      <c r="L15" s="26">
        <f t="shared" si="2"/>
        <v>0</v>
      </c>
      <c r="M15" s="26">
        <f t="shared" si="3"/>
        <v>0.4358974358974359</v>
      </c>
      <c r="N15" s="26">
        <f t="shared" si="4"/>
        <v>0.5384615384615384</v>
      </c>
      <c r="O15" s="26">
        <f t="shared" si="5"/>
        <v>0</v>
      </c>
      <c r="P15" s="26">
        <f t="shared" si="6"/>
        <v>0.02564102564102564</v>
      </c>
    </row>
    <row r="16" spans="2:16" ht="12">
      <c r="B16" s="14" t="s">
        <v>25</v>
      </c>
      <c r="C16" s="55">
        <v>13</v>
      </c>
      <c r="D16" s="55">
        <v>0</v>
      </c>
      <c r="E16" s="56">
        <v>0</v>
      </c>
      <c r="F16" s="56">
        <v>6</v>
      </c>
      <c r="G16" s="56">
        <v>7</v>
      </c>
      <c r="H16" s="56">
        <v>0</v>
      </c>
      <c r="I16" s="56">
        <v>0</v>
      </c>
      <c r="K16" s="26">
        <f t="shared" si="1"/>
        <v>0</v>
      </c>
      <c r="L16" s="26">
        <f t="shared" si="2"/>
        <v>0</v>
      </c>
      <c r="M16" s="26">
        <f t="shared" si="3"/>
        <v>0.46153846153846156</v>
      </c>
      <c r="N16" s="26">
        <f t="shared" si="4"/>
        <v>0.5384615384615384</v>
      </c>
      <c r="O16" s="26">
        <f t="shared" si="5"/>
        <v>0</v>
      </c>
      <c r="P16" s="26">
        <f t="shared" si="6"/>
        <v>0</v>
      </c>
    </row>
    <row r="17" spans="2:16" ht="12">
      <c r="B17" s="14" t="s">
        <v>1</v>
      </c>
      <c r="C17" s="55">
        <v>19</v>
      </c>
      <c r="D17" s="55">
        <v>0</v>
      </c>
      <c r="E17" s="56">
        <v>0</v>
      </c>
      <c r="F17" s="56">
        <v>1</v>
      </c>
      <c r="G17" s="56">
        <v>16</v>
      </c>
      <c r="H17" s="56">
        <v>0</v>
      </c>
      <c r="I17" s="56">
        <v>2</v>
      </c>
      <c r="K17" s="26">
        <f t="shared" si="1"/>
        <v>0</v>
      </c>
      <c r="L17" s="26">
        <f t="shared" si="2"/>
        <v>0</v>
      </c>
      <c r="M17" s="26">
        <f t="shared" si="3"/>
        <v>0.05263157894736842</v>
      </c>
      <c r="N17" s="26">
        <f t="shared" si="4"/>
        <v>0.8421052631578947</v>
      </c>
      <c r="O17" s="26">
        <f t="shared" si="5"/>
        <v>0</v>
      </c>
      <c r="P17" s="26">
        <f t="shared" si="6"/>
        <v>0.10526315789473684</v>
      </c>
    </row>
    <row r="18" spans="2:16" ht="12">
      <c r="B18" s="14" t="s">
        <v>2</v>
      </c>
      <c r="C18" s="55">
        <v>6</v>
      </c>
      <c r="D18" s="55">
        <v>0</v>
      </c>
      <c r="E18" s="56">
        <v>0</v>
      </c>
      <c r="F18" s="56">
        <v>2</v>
      </c>
      <c r="G18" s="56">
        <v>4</v>
      </c>
      <c r="H18" s="56">
        <v>0</v>
      </c>
      <c r="I18" s="56">
        <v>0</v>
      </c>
      <c r="K18" s="26">
        <f t="shared" si="1"/>
        <v>0</v>
      </c>
      <c r="L18" s="26">
        <f t="shared" si="2"/>
        <v>0</v>
      </c>
      <c r="M18" s="26">
        <f t="shared" si="3"/>
        <v>0.3333333333333333</v>
      </c>
      <c r="N18" s="26">
        <f t="shared" si="4"/>
        <v>0.6666666666666666</v>
      </c>
      <c r="O18" s="26">
        <f t="shared" si="5"/>
        <v>0</v>
      </c>
      <c r="P18" s="26">
        <f t="shared" si="6"/>
        <v>0</v>
      </c>
    </row>
    <row r="19" spans="2:16" ht="12">
      <c r="B19" s="14" t="s">
        <v>3</v>
      </c>
      <c r="C19" s="55">
        <v>5</v>
      </c>
      <c r="D19" s="55">
        <v>0</v>
      </c>
      <c r="E19" s="56">
        <v>0</v>
      </c>
      <c r="F19" s="56">
        <v>0</v>
      </c>
      <c r="G19" s="56">
        <v>5</v>
      </c>
      <c r="H19" s="56">
        <v>0</v>
      </c>
      <c r="I19" s="56"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1</v>
      </c>
      <c r="O19" s="26">
        <f t="shared" si="5"/>
        <v>0</v>
      </c>
      <c r="P19" s="26">
        <f t="shared" si="6"/>
        <v>0</v>
      </c>
    </row>
    <row r="20" spans="2:16" ht="12">
      <c r="B20" s="14" t="s">
        <v>4</v>
      </c>
      <c r="C20" s="55">
        <v>0</v>
      </c>
      <c r="D20" s="55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K20" s="26"/>
      <c r="L20" s="26"/>
      <c r="M20" s="26"/>
      <c r="N20" s="26"/>
      <c r="O20" s="26"/>
      <c r="P20" s="26"/>
    </row>
    <row r="21" spans="2:16" ht="12">
      <c r="B21" s="14" t="s">
        <v>22</v>
      </c>
      <c r="C21" s="55">
        <v>46</v>
      </c>
      <c r="D21" s="55">
        <v>1</v>
      </c>
      <c r="E21" s="56">
        <v>0</v>
      </c>
      <c r="F21" s="56">
        <v>13</v>
      </c>
      <c r="G21" s="56">
        <v>24</v>
      </c>
      <c r="H21" s="56">
        <v>0</v>
      </c>
      <c r="I21" s="56">
        <v>8</v>
      </c>
      <c r="K21" s="26">
        <f t="shared" si="1"/>
        <v>0.021739130434782608</v>
      </c>
      <c r="L21" s="26">
        <f t="shared" si="2"/>
        <v>0</v>
      </c>
      <c r="M21" s="26">
        <f t="shared" si="3"/>
        <v>0.2826086956521739</v>
      </c>
      <c r="N21" s="26">
        <f t="shared" si="4"/>
        <v>0.5217391304347826</v>
      </c>
      <c r="O21" s="26">
        <f t="shared" si="5"/>
        <v>0</v>
      </c>
      <c r="P21" s="26">
        <f t="shared" si="6"/>
        <v>0.17391304347826086</v>
      </c>
    </row>
    <row r="22" spans="2:16" ht="12">
      <c r="B22" s="14" t="s">
        <v>5</v>
      </c>
      <c r="C22" s="55">
        <v>6</v>
      </c>
      <c r="D22" s="55">
        <v>0</v>
      </c>
      <c r="E22" s="56">
        <v>0</v>
      </c>
      <c r="F22" s="56">
        <v>3</v>
      </c>
      <c r="G22" s="56">
        <v>3</v>
      </c>
      <c r="H22" s="56">
        <v>0</v>
      </c>
      <c r="I22" s="56">
        <v>0</v>
      </c>
      <c r="K22" s="26">
        <f t="shared" si="1"/>
        <v>0</v>
      </c>
      <c r="L22" s="26">
        <f t="shared" si="2"/>
        <v>0</v>
      </c>
      <c r="M22" s="26">
        <f t="shared" si="3"/>
        <v>0.5</v>
      </c>
      <c r="N22" s="26">
        <f t="shared" si="4"/>
        <v>0.5</v>
      </c>
      <c r="O22" s="26">
        <f t="shared" si="5"/>
        <v>0</v>
      </c>
      <c r="P22" s="26">
        <f t="shared" si="6"/>
        <v>0</v>
      </c>
    </row>
    <row r="23" spans="2:16" ht="12">
      <c r="B23" s="14" t="s">
        <v>15</v>
      </c>
      <c r="C23" s="55">
        <v>37</v>
      </c>
      <c r="D23" s="55">
        <v>0</v>
      </c>
      <c r="E23" s="56">
        <v>0</v>
      </c>
      <c r="F23" s="56">
        <v>24</v>
      </c>
      <c r="G23" s="56">
        <v>10</v>
      </c>
      <c r="H23" s="56">
        <v>0</v>
      </c>
      <c r="I23" s="56">
        <v>3</v>
      </c>
      <c r="K23" s="26">
        <f t="shared" si="1"/>
        <v>0</v>
      </c>
      <c r="L23" s="26">
        <f t="shared" si="2"/>
        <v>0</v>
      </c>
      <c r="M23" s="26">
        <f t="shared" si="3"/>
        <v>0.6486486486486487</v>
      </c>
      <c r="N23" s="26">
        <f t="shared" si="4"/>
        <v>0.2702702702702703</v>
      </c>
      <c r="O23" s="26">
        <f t="shared" si="5"/>
        <v>0</v>
      </c>
      <c r="P23" s="26">
        <f t="shared" si="6"/>
        <v>0.08108108108108109</v>
      </c>
    </row>
    <row r="24" spans="2:16" ht="12">
      <c r="B24" s="14" t="s">
        <v>7</v>
      </c>
      <c r="C24" s="55">
        <v>48</v>
      </c>
      <c r="D24" s="55">
        <v>0</v>
      </c>
      <c r="E24" s="56">
        <v>0</v>
      </c>
      <c r="F24" s="56">
        <v>22</v>
      </c>
      <c r="G24" s="56">
        <v>26</v>
      </c>
      <c r="H24" s="56">
        <v>0</v>
      </c>
      <c r="I24" s="56">
        <v>0</v>
      </c>
      <c r="K24" s="26">
        <f t="shared" si="1"/>
        <v>0</v>
      </c>
      <c r="L24" s="26">
        <f t="shared" si="2"/>
        <v>0</v>
      </c>
      <c r="M24" s="26">
        <f t="shared" si="3"/>
        <v>0.4583333333333333</v>
      </c>
      <c r="N24" s="26">
        <f t="shared" si="4"/>
        <v>0.5416666666666666</v>
      </c>
      <c r="O24" s="26">
        <f t="shared" si="5"/>
        <v>0</v>
      </c>
      <c r="P24" s="26">
        <f t="shared" si="6"/>
        <v>0</v>
      </c>
    </row>
    <row r="25" spans="2:16" ht="12">
      <c r="B25" s="14" t="s">
        <v>8</v>
      </c>
      <c r="C25" s="55">
        <v>17</v>
      </c>
      <c r="D25" s="55">
        <v>0</v>
      </c>
      <c r="E25" s="56">
        <v>0</v>
      </c>
      <c r="F25" s="56">
        <v>6</v>
      </c>
      <c r="G25" s="56">
        <v>11</v>
      </c>
      <c r="H25" s="56">
        <v>0</v>
      </c>
      <c r="I25" s="56">
        <v>0</v>
      </c>
      <c r="K25" s="26">
        <f t="shared" si="1"/>
        <v>0</v>
      </c>
      <c r="L25" s="26">
        <f t="shared" si="2"/>
        <v>0</v>
      </c>
      <c r="M25" s="26">
        <f t="shared" si="3"/>
        <v>0.35294117647058826</v>
      </c>
      <c r="N25" s="26">
        <f t="shared" si="4"/>
        <v>0.6470588235294118</v>
      </c>
      <c r="O25" s="26">
        <f t="shared" si="5"/>
        <v>0</v>
      </c>
      <c r="P25" s="26">
        <f t="shared" si="6"/>
        <v>0</v>
      </c>
    </row>
    <row r="26" spans="2:16" ht="12">
      <c r="B26" s="14" t="s">
        <v>14</v>
      </c>
      <c r="C26" s="55">
        <v>70</v>
      </c>
      <c r="D26" s="55">
        <v>10</v>
      </c>
      <c r="E26" s="56">
        <v>0</v>
      </c>
      <c r="F26" s="56">
        <v>47</v>
      </c>
      <c r="G26" s="56">
        <v>13</v>
      </c>
      <c r="H26" s="56">
        <v>0</v>
      </c>
      <c r="I26" s="56">
        <v>0</v>
      </c>
      <c r="K26" s="26">
        <f t="shared" si="1"/>
        <v>0.14285714285714285</v>
      </c>
      <c r="L26" s="26">
        <f t="shared" si="2"/>
        <v>0</v>
      </c>
      <c r="M26" s="26">
        <f t="shared" si="3"/>
        <v>0.6714285714285714</v>
      </c>
      <c r="N26" s="26">
        <f t="shared" si="4"/>
        <v>0.18571428571428572</v>
      </c>
      <c r="O26" s="26">
        <f t="shared" si="5"/>
        <v>0</v>
      </c>
      <c r="P26" s="26">
        <f t="shared" si="6"/>
        <v>0</v>
      </c>
    </row>
    <row r="27" spans="2:16" ht="12">
      <c r="B27" s="14" t="s">
        <v>10</v>
      </c>
      <c r="C27" s="55">
        <v>14</v>
      </c>
      <c r="D27" s="55">
        <v>0</v>
      </c>
      <c r="E27" s="56">
        <v>0</v>
      </c>
      <c r="F27" s="56">
        <v>14</v>
      </c>
      <c r="G27" s="56">
        <v>0</v>
      </c>
      <c r="H27" s="56">
        <v>0</v>
      </c>
      <c r="I27" s="56">
        <v>0</v>
      </c>
      <c r="K27" s="26">
        <f t="shared" si="1"/>
        <v>0</v>
      </c>
      <c r="L27" s="26">
        <f t="shared" si="2"/>
        <v>0</v>
      </c>
      <c r="M27" s="26">
        <f t="shared" si="3"/>
        <v>1</v>
      </c>
      <c r="N27" s="26">
        <f t="shared" si="4"/>
        <v>0</v>
      </c>
      <c r="O27" s="26">
        <f t="shared" si="5"/>
        <v>0</v>
      </c>
      <c r="P27" s="26">
        <f t="shared" si="6"/>
        <v>0</v>
      </c>
    </row>
    <row r="28" spans="2:16" ht="12">
      <c r="B28" s="14" t="s">
        <v>9</v>
      </c>
      <c r="C28" s="55">
        <v>36</v>
      </c>
      <c r="D28" s="55">
        <v>0</v>
      </c>
      <c r="E28" s="56">
        <v>0</v>
      </c>
      <c r="F28" s="56">
        <v>15</v>
      </c>
      <c r="G28" s="56">
        <v>21</v>
      </c>
      <c r="H28" s="56">
        <v>0</v>
      </c>
      <c r="I28" s="56">
        <v>0</v>
      </c>
      <c r="K28" s="26">
        <f t="shared" si="1"/>
        <v>0</v>
      </c>
      <c r="L28" s="26">
        <f t="shared" si="2"/>
        <v>0</v>
      </c>
      <c r="M28" s="26">
        <f t="shared" si="3"/>
        <v>0.4166666666666667</v>
      </c>
      <c r="N28" s="26">
        <f t="shared" si="4"/>
        <v>0.5833333333333334</v>
      </c>
      <c r="O28" s="26">
        <f t="shared" si="5"/>
        <v>0</v>
      </c>
      <c r="P28" s="26">
        <f t="shared" si="6"/>
        <v>0</v>
      </c>
    </row>
    <row r="29" spans="2:16" ht="12">
      <c r="B29" s="14" t="s">
        <v>19</v>
      </c>
      <c r="C29" s="55">
        <v>5</v>
      </c>
      <c r="D29" s="55">
        <v>0</v>
      </c>
      <c r="E29" s="56">
        <v>0</v>
      </c>
      <c r="F29" s="56">
        <v>4</v>
      </c>
      <c r="G29" s="56">
        <v>1</v>
      </c>
      <c r="H29" s="56">
        <v>0</v>
      </c>
      <c r="I29" s="56">
        <v>0</v>
      </c>
      <c r="K29" s="26">
        <f t="shared" si="1"/>
        <v>0</v>
      </c>
      <c r="L29" s="26">
        <f t="shared" si="2"/>
        <v>0</v>
      </c>
      <c r="M29" s="26">
        <f t="shared" si="3"/>
        <v>0.8</v>
      </c>
      <c r="N29" s="26">
        <f t="shared" si="4"/>
        <v>0.2</v>
      </c>
      <c r="O29" s="26">
        <f t="shared" si="5"/>
        <v>0</v>
      </c>
      <c r="P29" s="26">
        <f t="shared" si="6"/>
        <v>0</v>
      </c>
    </row>
    <row r="30" spans="2:16" ht="12">
      <c r="B30" s="30" t="s">
        <v>12</v>
      </c>
      <c r="C30" s="63">
        <v>8</v>
      </c>
      <c r="D30" s="63">
        <v>0</v>
      </c>
      <c r="E30" s="64">
        <v>0</v>
      </c>
      <c r="F30" s="64">
        <v>2</v>
      </c>
      <c r="G30" s="64">
        <v>6</v>
      </c>
      <c r="H30" s="64">
        <v>0</v>
      </c>
      <c r="I30" s="64">
        <v>0</v>
      </c>
      <c r="K30" s="26">
        <f t="shared" si="1"/>
        <v>0</v>
      </c>
      <c r="L30" s="26">
        <f t="shared" si="2"/>
        <v>0</v>
      </c>
      <c r="M30" s="26">
        <f t="shared" si="3"/>
        <v>0.25</v>
      </c>
      <c r="N30" s="26">
        <f t="shared" si="4"/>
        <v>0.75</v>
      </c>
      <c r="O30" s="26">
        <f t="shared" si="5"/>
        <v>0</v>
      </c>
      <c r="P30" s="26">
        <f t="shared" si="6"/>
        <v>0</v>
      </c>
    </row>
    <row r="31" spans="2:16" ht="12">
      <c r="B31" s="17" t="s">
        <v>6</v>
      </c>
      <c r="C31" s="61">
        <v>2</v>
      </c>
      <c r="D31" s="61">
        <v>0</v>
      </c>
      <c r="E31" s="62">
        <v>0</v>
      </c>
      <c r="F31" s="62">
        <v>0</v>
      </c>
      <c r="G31" s="62">
        <v>1</v>
      </c>
      <c r="H31" s="62">
        <v>0</v>
      </c>
      <c r="I31" s="62">
        <v>1</v>
      </c>
      <c r="K31" s="29"/>
      <c r="L31" s="29"/>
      <c r="M31" s="29"/>
      <c r="N31" s="29"/>
      <c r="O31" s="29"/>
      <c r="P31" s="29"/>
    </row>
    <row r="32" spans="2:16" ht="12">
      <c r="B32" s="30" t="s">
        <v>26</v>
      </c>
      <c r="C32" s="63">
        <v>13</v>
      </c>
      <c r="D32" s="63">
        <v>0</v>
      </c>
      <c r="E32" s="64">
        <v>0</v>
      </c>
      <c r="F32" s="64">
        <v>0</v>
      </c>
      <c r="G32" s="64">
        <v>12</v>
      </c>
      <c r="H32" s="64">
        <v>0</v>
      </c>
      <c r="I32" s="64">
        <v>1</v>
      </c>
      <c r="K32" s="29"/>
      <c r="L32" s="29"/>
      <c r="M32" s="29"/>
      <c r="N32" s="29"/>
      <c r="O32" s="29"/>
      <c r="P32" s="29"/>
    </row>
    <row r="33" spans="2:16" ht="12">
      <c r="B33" s="96" t="s">
        <v>13</v>
      </c>
      <c r="C33" s="61">
        <v>5</v>
      </c>
      <c r="D33" s="61">
        <v>0</v>
      </c>
      <c r="E33" s="62">
        <v>0</v>
      </c>
      <c r="F33" s="62">
        <v>0</v>
      </c>
      <c r="G33" s="62">
        <v>4</v>
      </c>
      <c r="H33" s="62">
        <v>0</v>
      </c>
      <c r="I33" s="62">
        <v>1</v>
      </c>
      <c r="K33" s="29"/>
      <c r="L33" s="26"/>
      <c r="M33" s="26"/>
      <c r="N33" s="26"/>
      <c r="O33" s="26"/>
      <c r="P33" s="26"/>
    </row>
    <row r="34" spans="2:16" ht="15">
      <c r="B34" s="32" t="s">
        <v>24</v>
      </c>
      <c r="C34" s="59">
        <v>1</v>
      </c>
      <c r="D34" s="59">
        <v>0</v>
      </c>
      <c r="E34" s="60">
        <v>0</v>
      </c>
      <c r="F34" s="60">
        <v>0</v>
      </c>
      <c r="G34" s="60">
        <v>0</v>
      </c>
      <c r="H34" s="60">
        <v>0</v>
      </c>
      <c r="I34" s="60">
        <v>1</v>
      </c>
      <c r="K34" s="29"/>
      <c r="L34" s="29"/>
      <c r="M34" s="29"/>
      <c r="N34" s="29"/>
      <c r="O34" s="29"/>
      <c r="P34" s="29"/>
    </row>
    <row r="35" spans="2:16" ht="12">
      <c r="B35" s="22" t="s">
        <v>48</v>
      </c>
      <c r="C35" s="65" t="s">
        <v>28</v>
      </c>
      <c r="D35" s="65" t="s">
        <v>28</v>
      </c>
      <c r="E35" s="66" t="s">
        <v>28</v>
      </c>
      <c r="F35" s="66" t="s">
        <v>28</v>
      </c>
      <c r="G35" s="66" t="s">
        <v>28</v>
      </c>
      <c r="H35" s="66" t="s">
        <v>28</v>
      </c>
      <c r="I35" s="66" t="s">
        <v>28</v>
      </c>
      <c r="K35" s="29"/>
      <c r="L35" s="29"/>
      <c r="M35" s="29"/>
      <c r="N35" s="29"/>
      <c r="O35" s="29"/>
      <c r="P35" s="29"/>
    </row>
    <row r="36" spans="2:16" ht="12">
      <c r="B36" s="28" t="s">
        <v>84</v>
      </c>
      <c r="C36" s="57">
        <v>12</v>
      </c>
      <c r="D36" s="57">
        <v>1</v>
      </c>
      <c r="E36" s="58">
        <v>0</v>
      </c>
      <c r="F36" s="58">
        <v>0</v>
      </c>
      <c r="G36" s="58">
        <v>4</v>
      </c>
      <c r="H36" s="58">
        <v>0</v>
      </c>
      <c r="I36" s="58">
        <v>7</v>
      </c>
      <c r="K36" s="29"/>
      <c r="L36" s="29"/>
      <c r="M36" s="29"/>
      <c r="N36" s="29"/>
      <c r="O36" s="29"/>
      <c r="P36" s="29"/>
    </row>
    <row r="37" spans="2:16" ht="12">
      <c r="B37" s="16" t="s">
        <v>83</v>
      </c>
      <c r="C37" s="67">
        <v>51</v>
      </c>
      <c r="D37" s="67">
        <v>1</v>
      </c>
      <c r="E37" s="68">
        <v>25</v>
      </c>
      <c r="F37" s="68">
        <v>14</v>
      </c>
      <c r="G37" s="68">
        <v>8</v>
      </c>
      <c r="H37" s="68">
        <v>0</v>
      </c>
      <c r="I37" s="68">
        <v>3</v>
      </c>
      <c r="K37" s="29"/>
      <c r="L37" s="29"/>
      <c r="M37" s="29"/>
      <c r="N37" s="26"/>
      <c r="O37" s="29"/>
      <c r="P37" s="29"/>
    </row>
    <row r="38" spans="2:9" ht="15">
      <c r="B38" s="142" t="s">
        <v>91</v>
      </c>
      <c r="C38" s="142"/>
      <c r="D38" s="142"/>
      <c r="E38" s="142"/>
      <c r="F38" s="142"/>
      <c r="G38" s="142"/>
      <c r="H38" s="142"/>
      <c r="I38" s="142"/>
    </row>
    <row r="39" spans="2:9" ht="15">
      <c r="B39" s="2" t="s">
        <v>85</v>
      </c>
      <c r="C39" s="115"/>
      <c r="D39" s="115"/>
      <c r="E39" s="115"/>
      <c r="F39" s="115"/>
      <c r="G39" s="115"/>
      <c r="H39" s="115"/>
      <c r="I39" s="115"/>
    </row>
    <row r="40" spans="2:9" ht="15">
      <c r="B40" s="143" t="s">
        <v>43</v>
      </c>
      <c r="C40" s="143"/>
      <c r="D40" s="143"/>
      <c r="E40" s="143"/>
      <c r="F40" s="143"/>
      <c r="G40" s="143"/>
      <c r="H40" s="143"/>
      <c r="I40" s="143"/>
    </row>
    <row r="46" ht="15">
      <c r="B46" s="29">
        <f>SUM(C6:C30)</f>
        <v>612</v>
      </c>
    </row>
  </sheetData>
  <mergeCells count="4">
    <mergeCell ref="B38:I38"/>
    <mergeCell ref="B40:I40"/>
    <mergeCell ref="B2:I2"/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L41"/>
  <sheetViews>
    <sheetView showGridLines="0" workbookViewId="0" topLeftCell="A1"/>
  </sheetViews>
  <sheetFormatPr defaultColWidth="9.140625" defaultRowHeight="15"/>
  <cols>
    <col min="1" max="1" width="9.140625" style="2" customWidth="1"/>
    <col min="2" max="2" width="19.57421875" style="2" customWidth="1"/>
    <col min="3" max="12" width="8.8515625" style="2" customWidth="1"/>
    <col min="13" max="16384" width="9.140625" style="2" customWidth="1"/>
  </cols>
  <sheetData>
    <row r="1" spans="4:12" ht="15">
      <c r="D1" s="26"/>
      <c r="E1" s="26"/>
      <c r="F1" s="26"/>
      <c r="G1" s="26"/>
      <c r="H1" s="26"/>
      <c r="I1" s="26"/>
      <c r="J1" s="26"/>
      <c r="K1" s="26"/>
      <c r="L1" s="26"/>
    </row>
    <row r="2" spans="2:12" ht="15.6">
      <c r="B2" s="141" t="s">
        <v>78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13.2">
      <c r="B3" s="144" t="s">
        <v>55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2" ht="12">
      <c r="B4" s="11"/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  <c r="K4" s="19">
        <v>2018</v>
      </c>
      <c r="L4" s="19">
        <v>2019</v>
      </c>
    </row>
    <row r="5" spans="2:12" ht="12">
      <c r="B5" s="31" t="s">
        <v>54</v>
      </c>
      <c r="C5" s="72">
        <f>SUM(C6:C30)</f>
        <v>2532</v>
      </c>
      <c r="D5" s="72">
        <f aca="true" t="shared" si="0" ref="D5:J5">SUM(D6:D30)</f>
        <v>2687</v>
      </c>
      <c r="E5" s="72">
        <f t="shared" si="0"/>
        <v>2734</v>
      </c>
      <c r="F5" s="72">
        <f t="shared" si="0"/>
        <v>2552</v>
      </c>
      <c r="G5" s="72">
        <f t="shared" si="0"/>
        <v>2608</v>
      </c>
      <c r="H5" s="72">
        <f t="shared" si="0"/>
        <v>2511</v>
      </c>
      <c r="I5" s="72">
        <f t="shared" si="0"/>
        <v>2608</v>
      </c>
      <c r="J5" s="72">
        <f t="shared" si="0"/>
        <v>2532</v>
      </c>
      <c r="K5" s="72">
        <v>2379</v>
      </c>
      <c r="L5" s="72">
        <v>2313</v>
      </c>
    </row>
    <row r="6" spans="2:12" ht="12">
      <c r="B6" s="71" t="s">
        <v>16</v>
      </c>
      <c r="C6" s="73">
        <v>84</v>
      </c>
      <c r="D6" s="74">
        <v>98</v>
      </c>
      <c r="E6" s="74">
        <v>102</v>
      </c>
      <c r="F6" s="74">
        <v>94</v>
      </c>
      <c r="G6" s="74">
        <v>97</v>
      </c>
      <c r="H6" s="74">
        <v>92</v>
      </c>
      <c r="I6" s="74">
        <v>104</v>
      </c>
      <c r="J6" s="74">
        <v>88</v>
      </c>
      <c r="K6" s="74">
        <v>93</v>
      </c>
      <c r="L6" s="74">
        <v>93</v>
      </c>
    </row>
    <row r="7" spans="2:12" ht="12">
      <c r="B7" s="14" t="s">
        <v>23</v>
      </c>
      <c r="C7" s="75">
        <v>18</v>
      </c>
      <c r="D7" s="75">
        <v>27</v>
      </c>
      <c r="E7" s="75">
        <v>33</v>
      </c>
      <c r="F7" s="75">
        <v>17</v>
      </c>
      <c r="G7" s="75">
        <v>29</v>
      </c>
      <c r="H7" s="75">
        <v>22</v>
      </c>
      <c r="I7" s="75">
        <v>15</v>
      </c>
      <c r="J7" s="75">
        <v>23</v>
      </c>
      <c r="K7" s="75">
        <v>15</v>
      </c>
      <c r="L7" s="75">
        <v>19</v>
      </c>
    </row>
    <row r="8" spans="2:12" ht="12">
      <c r="B8" s="14" t="s">
        <v>52</v>
      </c>
      <c r="C8" s="75">
        <v>198</v>
      </c>
      <c r="D8" s="75">
        <v>235</v>
      </c>
      <c r="E8" s="75">
        <v>224</v>
      </c>
      <c r="F8" s="75">
        <v>207</v>
      </c>
      <c r="G8" s="75">
        <v>279</v>
      </c>
      <c r="H8" s="75">
        <v>205</v>
      </c>
      <c r="I8" s="75">
        <v>203</v>
      </c>
      <c r="J8" s="75">
        <v>203</v>
      </c>
      <c r="K8" s="75">
        <v>184</v>
      </c>
      <c r="L8" s="75">
        <v>211</v>
      </c>
    </row>
    <row r="9" spans="2:12" ht="12">
      <c r="B9" s="14" t="s">
        <v>17</v>
      </c>
      <c r="C9" s="75">
        <v>20</v>
      </c>
      <c r="D9" s="75">
        <v>20</v>
      </c>
      <c r="E9" s="75">
        <v>32</v>
      </c>
      <c r="F9" s="75">
        <v>23</v>
      </c>
      <c r="G9" s="75">
        <v>21</v>
      </c>
      <c r="H9" s="75">
        <v>27</v>
      </c>
      <c r="I9" s="75">
        <v>27</v>
      </c>
      <c r="J9" s="75">
        <v>24</v>
      </c>
      <c r="K9" s="75">
        <v>25</v>
      </c>
      <c r="L9" s="75">
        <v>30</v>
      </c>
    </row>
    <row r="10" spans="2:12" ht="12">
      <c r="B10" s="14" t="s">
        <v>27</v>
      </c>
      <c r="C10" s="75">
        <v>899</v>
      </c>
      <c r="D10" s="75">
        <v>853</v>
      </c>
      <c r="E10" s="75">
        <v>872</v>
      </c>
      <c r="F10" s="75">
        <v>834</v>
      </c>
      <c r="G10" s="75">
        <v>781</v>
      </c>
      <c r="H10" s="75">
        <v>806</v>
      </c>
      <c r="I10" s="75">
        <v>798</v>
      </c>
      <c r="J10" s="75">
        <v>771</v>
      </c>
      <c r="K10" s="75">
        <v>732</v>
      </c>
      <c r="L10" s="75">
        <v>646</v>
      </c>
    </row>
    <row r="11" spans="2:12" ht="12">
      <c r="B11" s="14" t="s">
        <v>18</v>
      </c>
      <c r="C11" s="75">
        <v>0</v>
      </c>
      <c r="D11" s="75">
        <v>0</v>
      </c>
      <c r="E11" s="75">
        <v>5</v>
      </c>
      <c r="F11" s="75">
        <v>1</v>
      </c>
      <c r="G11" s="75">
        <v>5</v>
      </c>
      <c r="H11" s="75">
        <v>7</v>
      </c>
      <c r="I11" s="75">
        <v>1</v>
      </c>
      <c r="J11" s="75">
        <v>5</v>
      </c>
      <c r="K11" s="75">
        <v>6</v>
      </c>
      <c r="L11" s="75">
        <v>5</v>
      </c>
    </row>
    <row r="12" spans="2:12" ht="12">
      <c r="B12" s="14" t="s">
        <v>0</v>
      </c>
      <c r="C12" s="75">
        <v>6</v>
      </c>
      <c r="D12" s="75">
        <v>6</v>
      </c>
      <c r="E12" s="75">
        <v>5</v>
      </c>
      <c r="F12" s="75">
        <v>3</v>
      </c>
      <c r="G12" s="75">
        <v>5</v>
      </c>
      <c r="H12" s="75">
        <v>2</v>
      </c>
      <c r="I12" s="75">
        <v>5</v>
      </c>
      <c r="J12" s="75">
        <v>7</v>
      </c>
      <c r="K12" s="75">
        <v>9</v>
      </c>
      <c r="L12" s="75">
        <v>2</v>
      </c>
    </row>
    <row r="13" spans="2:12" ht="12">
      <c r="B13" s="14" t="s">
        <v>21</v>
      </c>
      <c r="C13" s="75">
        <v>2</v>
      </c>
      <c r="D13" s="75">
        <v>4</v>
      </c>
      <c r="E13" s="75">
        <v>1</v>
      </c>
      <c r="F13" s="75">
        <v>5</v>
      </c>
      <c r="G13" s="75">
        <v>4</v>
      </c>
      <c r="H13" s="75">
        <v>7</v>
      </c>
      <c r="I13" s="75">
        <v>4</v>
      </c>
      <c r="J13" s="75">
        <v>7</v>
      </c>
      <c r="K13" s="75">
        <v>5</v>
      </c>
      <c r="L13" s="75">
        <v>2</v>
      </c>
    </row>
    <row r="14" spans="2:12" ht="12">
      <c r="B14" s="14" t="s">
        <v>11</v>
      </c>
      <c r="C14" s="75">
        <v>124</v>
      </c>
      <c r="D14" s="75">
        <v>128</v>
      </c>
      <c r="E14" s="75">
        <v>138</v>
      </c>
      <c r="F14" s="75">
        <v>118</v>
      </c>
      <c r="G14" s="75">
        <v>139</v>
      </c>
      <c r="H14" s="75">
        <v>108</v>
      </c>
      <c r="I14" s="75">
        <v>115</v>
      </c>
      <c r="J14" s="75">
        <v>126</v>
      </c>
      <c r="K14" s="75">
        <v>90</v>
      </c>
      <c r="L14" s="75">
        <v>89</v>
      </c>
    </row>
    <row r="15" spans="2:12" ht="12">
      <c r="B15" s="14" t="s">
        <v>20</v>
      </c>
      <c r="C15" s="75">
        <v>328</v>
      </c>
      <c r="D15" s="75">
        <v>332</v>
      </c>
      <c r="E15" s="75">
        <v>356</v>
      </c>
      <c r="F15" s="75">
        <v>291</v>
      </c>
      <c r="G15" s="75">
        <v>298</v>
      </c>
      <c r="H15" s="75">
        <v>302</v>
      </c>
      <c r="I15" s="75">
        <v>314</v>
      </c>
      <c r="J15" s="75">
        <v>297</v>
      </c>
      <c r="K15" s="75">
        <v>288</v>
      </c>
      <c r="L15" s="75">
        <v>261</v>
      </c>
    </row>
    <row r="16" spans="2:12" ht="12">
      <c r="B16" s="14" t="s">
        <v>25</v>
      </c>
      <c r="C16" s="75">
        <v>19</v>
      </c>
      <c r="D16" s="75">
        <v>28</v>
      </c>
      <c r="E16" s="75">
        <v>24</v>
      </c>
      <c r="F16" s="75">
        <v>15</v>
      </c>
      <c r="G16" s="75">
        <v>28</v>
      </c>
      <c r="H16" s="75">
        <v>30</v>
      </c>
      <c r="I16" s="75">
        <v>27</v>
      </c>
      <c r="J16" s="75">
        <v>21</v>
      </c>
      <c r="K16" s="75">
        <v>23</v>
      </c>
      <c r="L16" s="75">
        <v>20</v>
      </c>
    </row>
    <row r="17" spans="2:12" ht="12">
      <c r="B17" s="14" t="s">
        <v>1</v>
      </c>
      <c r="C17" s="75">
        <v>109</v>
      </c>
      <c r="D17" s="75">
        <v>140</v>
      </c>
      <c r="E17" s="75">
        <v>124</v>
      </c>
      <c r="F17" s="75">
        <v>134</v>
      </c>
      <c r="G17" s="75">
        <v>143</v>
      </c>
      <c r="H17" s="75">
        <v>127</v>
      </c>
      <c r="I17" s="75">
        <v>165</v>
      </c>
      <c r="J17" s="75">
        <v>176</v>
      </c>
      <c r="K17" s="75">
        <v>144</v>
      </c>
      <c r="L17" s="75">
        <v>135</v>
      </c>
    </row>
    <row r="18" spans="2:12" ht="12">
      <c r="B18" s="14" t="s">
        <v>2</v>
      </c>
      <c r="C18" s="75">
        <v>13</v>
      </c>
      <c r="D18" s="75">
        <v>10</v>
      </c>
      <c r="E18" s="75">
        <v>7</v>
      </c>
      <c r="F18" s="75">
        <v>3</v>
      </c>
      <c r="G18" s="75">
        <v>6</v>
      </c>
      <c r="H18" s="75">
        <v>11</v>
      </c>
      <c r="I18" s="75">
        <v>9</v>
      </c>
      <c r="J18" s="75">
        <v>7</v>
      </c>
      <c r="K18" s="75">
        <v>4</v>
      </c>
      <c r="L18" s="75">
        <v>10</v>
      </c>
    </row>
    <row r="19" spans="2:12" ht="12">
      <c r="B19" s="14" t="s">
        <v>3</v>
      </c>
      <c r="C19" s="75">
        <v>4</v>
      </c>
      <c r="D19" s="75">
        <v>5</v>
      </c>
      <c r="E19" s="75">
        <v>13</v>
      </c>
      <c r="F19" s="75">
        <v>8</v>
      </c>
      <c r="G19" s="75">
        <v>6</v>
      </c>
      <c r="H19" s="75">
        <v>4</v>
      </c>
      <c r="I19" s="75">
        <v>10</v>
      </c>
      <c r="J19" s="75">
        <v>3</v>
      </c>
      <c r="K19" s="75">
        <v>4</v>
      </c>
      <c r="L19" s="75">
        <v>2</v>
      </c>
    </row>
    <row r="20" spans="2:12" ht="12">
      <c r="B20" s="14" t="s">
        <v>4</v>
      </c>
      <c r="C20" s="75">
        <v>3</v>
      </c>
      <c r="D20" s="75">
        <v>7</v>
      </c>
      <c r="E20" s="75">
        <v>5</v>
      </c>
      <c r="F20" s="75">
        <v>4</v>
      </c>
      <c r="G20" s="75">
        <v>6</v>
      </c>
      <c r="H20" s="75">
        <v>3</v>
      </c>
      <c r="I20" s="75">
        <v>3</v>
      </c>
      <c r="J20" s="75">
        <v>2</v>
      </c>
      <c r="K20" s="75">
        <v>1</v>
      </c>
      <c r="L20" s="75">
        <v>0</v>
      </c>
    </row>
    <row r="21" spans="2:12" ht="12">
      <c r="B21" s="14" t="s">
        <v>22</v>
      </c>
      <c r="C21" s="75">
        <v>121</v>
      </c>
      <c r="D21" s="75">
        <v>155</v>
      </c>
      <c r="E21" s="75">
        <v>148</v>
      </c>
      <c r="F21" s="75">
        <v>79</v>
      </c>
      <c r="G21" s="75">
        <v>79</v>
      </c>
      <c r="H21" s="75">
        <v>57</v>
      </c>
      <c r="I21" s="75">
        <v>76</v>
      </c>
      <c r="J21" s="75">
        <v>82</v>
      </c>
      <c r="K21" s="75">
        <v>63</v>
      </c>
      <c r="L21" s="75">
        <v>69</v>
      </c>
    </row>
    <row r="22" spans="2:12" ht="12">
      <c r="B22" s="14" t="s">
        <v>5</v>
      </c>
      <c r="C22" s="75">
        <v>201</v>
      </c>
      <c r="D22" s="75">
        <v>215</v>
      </c>
      <c r="E22" s="75">
        <v>202</v>
      </c>
      <c r="F22" s="75">
        <v>220</v>
      </c>
      <c r="G22" s="75">
        <v>192</v>
      </c>
      <c r="H22" s="75">
        <v>223</v>
      </c>
      <c r="I22" s="75">
        <v>221</v>
      </c>
      <c r="J22" s="75">
        <v>215</v>
      </c>
      <c r="K22" s="75">
        <v>194</v>
      </c>
      <c r="L22" s="75">
        <v>194</v>
      </c>
    </row>
    <row r="23" spans="2:12" ht="12">
      <c r="B23" s="14" t="s">
        <v>15</v>
      </c>
      <c r="C23" s="75">
        <v>90</v>
      </c>
      <c r="D23" s="75">
        <v>87</v>
      </c>
      <c r="E23" s="75">
        <v>80</v>
      </c>
      <c r="F23" s="75">
        <v>99</v>
      </c>
      <c r="G23" s="75">
        <v>92</v>
      </c>
      <c r="H23" s="75">
        <v>95</v>
      </c>
      <c r="I23" s="75">
        <v>99</v>
      </c>
      <c r="J23" s="75">
        <v>73</v>
      </c>
      <c r="K23" s="75">
        <v>92</v>
      </c>
      <c r="L23" s="75">
        <v>71</v>
      </c>
    </row>
    <row r="24" spans="2:12" ht="12">
      <c r="B24" s="14" t="s">
        <v>7</v>
      </c>
      <c r="C24" s="75">
        <v>44</v>
      </c>
      <c r="D24" s="75">
        <v>28</v>
      </c>
      <c r="E24" s="75">
        <v>80</v>
      </c>
      <c r="F24" s="75">
        <v>71</v>
      </c>
      <c r="G24" s="75">
        <v>71</v>
      </c>
      <c r="H24" s="75">
        <v>88</v>
      </c>
      <c r="I24" s="75">
        <v>116</v>
      </c>
      <c r="J24" s="75">
        <v>112</v>
      </c>
      <c r="K24" s="75">
        <v>105</v>
      </c>
      <c r="L24" s="75">
        <v>156</v>
      </c>
    </row>
    <row r="25" spans="2:12" ht="12">
      <c r="B25" s="14" t="s">
        <v>8</v>
      </c>
      <c r="C25" s="75">
        <v>51</v>
      </c>
      <c r="D25" s="75">
        <v>42</v>
      </c>
      <c r="E25" s="75">
        <v>58</v>
      </c>
      <c r="F25" s="75">
        <v>47</v>
      </c>
      <c r="G25" s="75">
        <v>44</v>
      </c>
      <c r="H25" s="75">
        <v>39</v>
      </c>
      <c r="I25" s="75">
        <v>32</v>
      </c>
      <c r="J25" s="75">
        <v>52</v>
      </c>
      <c r="K25" s="75">
        <v>29</v>
      </c>
      <c r="L25" s="75">
        <v>40</v>
      </c>
    </row>
    <row r="26" spans="2:12" ht="12">
      <c r="B26" s="14" t="s">
        <v>14</v>
      </c>
      <c r="C26" s="75">
        <v>23</v>
      </c>
      <c r="D26" s="75">
        <v>76</v>
      </c>
      <c r="E26" s="75">
        <v>57</v>
      </c>
      <c r="F26" s="75">
        <v>66</v>
      </c>
      <c r="G26" s="75">
        <v>80</v>
      </c>
      <c r="H26" s="75">
        <v>42</v>
      </c>
      <c r="I26" s="75">
        <v>48</v>
      </c>
      <c r="J26" s="75">
        <v>48</v>
      </c>
      <c r="K26" s="75">
        <v>62</v>
      </c>
      <c r="L26" s="75">
        <v>41</v>
      </c>
    </row>
    <row r="27" spans="2:12" ht="12">
      <c r="B27" s="14" t="s">
        <v>10</v>
      </c>
      <c r="C27" s="75">
        <v>15</v>
      </c>
      <c r="D27" s="75">
        <v>25</v>
      </c>
      <c r="E27" s="75">
        <v>16</v>
      </c>
      <c r="F27" s="75">
        <v>13</v>
      </c>
      <c r="G27" s="75">
        <v>18</v>
      </c>
      <c r="H27" s="75">
        <v>16</v>
      </c>
      <c r="I27" s="75">
        <v>26</v>
      </c>
      <c r="J27" s="75">
        <v>15</v>
      </c>
      <c r="K27" s="75">
        <v>13</v>
      </c>
      <c r="L27" s="75">
        <v>17</v>
      </c>
    </row>
    <row r="28" spans="2:12" ht="12">
      <c r="B28" s="14" t="s">
        <v>9</v>
      </c>
      <c r="C28" s="75">
        <v>48</v>
      </c>
      <c r="D28" s="75">
        <v>40</v>
      </c>
      <c r="E28" s="75">
        <v>38</v>
      </c>
      <c r="F28" s="75">
        <v>55</v>
      </c>
      <c r="G28" s="75">
        <v>44</v>
      </c>
      <c r="H28" s="75">
        <v>64</v>
      </c>
      <c r="I28" s="75">
        <v>61</v>
      </c>
      <c r="J28" s="75">
        <v>69</v>
      </c>
      <c r="K28" s="75">
        <v>71</v>
      </c>
      <c r="L28" s="75">
        <v>57</v>
      </c>
    </row>
    <row r="29" spans="2:12" ht="12">
      <c r="B29" s="14" t="s">
        <v>19</v>
      </c>
      <c r="C29" s="75">
        <v>44</v>
      </c>
      <c r="D29" s="75">
        <v>64</v>
      </c>
      <c r="E29" s="75">
        <v>32</v>
      </c>
      <c r="F29" s="75">
        <v>55</v>
      </c>
      <c r="G29" s="75">
        <v>64</v>
      </c>
      <c r="H29" s="75">
        <v>48</v>
      </c>
      <c r="I29" s="75">
        <v>60</v>
      </c>
      <c r="J29" s="75">
        <v>56</v>
      </c>
      <c r="K29" s="75">
        <v>48</v>
      </c>
      <c r="L29" s="75">
        <v>58</v>
      </c>
    </row>
    <row r="30" spans="2:12" ht="12">
      <c r="B30" s="30" t="s">
        <v>12</v>
      </c>
      <c r="C30" s="79">
        <v>68</v>
      </c>
      <c r="D30" s="79">
        <v>62</v>
      </c>
      <c r="E30" s="79">
        <v>82</v>
      </c>
      <c r="F30" s="79">
        <v>90</v>
      </c>
      <c r="G30" s="79">
        <v>77</v>
      </c>
      <c r="H30" s="79">
        <v>86</v>
      </c>
      <c r="I30" s="79">
        <v>69</v>
      </c>
      <c r="J30" s="79">
        <v>50</v>
      </c>
      <c r="K30" s="79">
        <v>79</v>
      </c>
      <c r="L30" s="79">
        <v>85</v>
      </c>
    </row>
    <row r="31" spans="2:12" ht="12">
      <c r="B31" s="17" t="s">
        <v>6</v>
      </c>
      <c r="C31" s="78">
        <v>7</v>
      </c>
      <c r="D31" s="78">
        <v>11</v>
      </c>
      <c r="E31" s="78">
        <v>8</v>
      </c>
      <c r="F31" s="78">
        <v>10</v>
      </c>
      <c r="G31" s="78">
        <v>15</v>
      </c>
      <c r="H31" s="78">
        <v>7</v>
      </c>
      <c r="I31" s="78">
        <v>12</v>
      </c>
      <c r="J31" s="78">
        <v>18</v>
      </c>
      <c r="K31" s="78">
        <v>16</v>
      </c>
      <c r="L31" s="78">
        <v>7</v>
      </c>
    </row>
    <row r="32" spans="2:12" ht="12">
      <c r="B32" s="30" t="s">
        <v>26</v>
      </c>
      <c r="C32" s="79">
        <v>126</v>
      </c>
      <c r="D32" s="79">
        <v>103</v>
      </c>
      <c r="E32" s="79">
        <v>140</v>
      </c>
      <c r="F32" s="79">
        <v>140</v>
      </c>
      <c r="G32" s="79">
        <v>151</v>
      </c>
      <c r="H32" s="79">
        <v>145</v>
      </c>
      <c r="I32" s="79">
        <v>140</v>
      </c>
      <c r="J32" s="79">
        <v>140</v>
      </c>
      <c r="K32" s="79">
        <v>139</v>
      </c>
      <c r="L32" s="79">
        <v>126</v>
      </c>
    </row>
    <row r="33" spans="2:12" ht="12">
      <c r="B33" s="96" t="s">
        <v>13</v>
      </c>
      <c r="C33" s="78">
        <v>224</v>
      </c>
      <c r="D33" s="78">
        <v>203</v>
      </c>
      <c r="E33" s="78">
        <v>248</v>
      </c>
      <c r="F33" s="78">
        <v>267</v>
      </c>
      <c r="G33" s="78">
        <v>287</v>
      </c>
      <c r="H33" s="78">
        <v>254</v>
      </c>
      <c r="I33" s="78">
        <v>273</v>
      </c>
      <c r="J33" s="78">
        <v>245</v>
      </c>
      <c r="K33" s="78">
        <v>258</v>
      </c>
      <c r="L33" s="78">
        <v>259</v>
      </c>
    </row>
    <row r="34" spans="2:12" ht="15">
      <c r="B34" s="32" t="s">
        <v>24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 ht="12">
      <c r="B35" s="22" t="s">
        <v>48</v>
      </c>
      <c r="C35" s="80" t="s">
        <v>28</v>
      </c>
      <c r="D35" s="80" t="s">
        <v>28</v>
      </c>
      <c r="E35" s="80" t="s">
        <v>28</v>
      </c>
      <c r="F35" s="80" t="s">
        <v>28</v>
      </c>
      <c r="G35" s="80" t="s">
        <v>28</v>
      </c>
      <c r="H35" s="80" t="s">
        <v>28</v>
      </c>
      <c r="I35" s="80" t="s">
        <v>28</v>
      </c>
      <c r="J35" s="80" t="s">
        <v>28</v>
      </c>
      <c r="K35" s="80"/>
      <c r="L35" s="80" t="s">
        <v>28</v>
      </c>
    </row>
    <row r="36" spans="2:12" ht="12">
      <c r="B36" s="28" t="s">
        <v>53</v>
      </c>
      <c r="C36" s="76" t="s">
        <v>28</v>
      </c>
      <c r="D36" s="76" t="s">
        <v>28</v>
      </c>
      <c r="E36" s="76" t="s">
        <v>28</v>
      </c>
      <c r="F36" s="76" t="s">
        <v>28</v>
      </c>
      <c r="G36" s="76" t="s">
        <v>28</v>
      </c>
      <c r="H36" s="76" t="s">
        <v>28</v>
      </c>
      <c r="I36" s="76" t="s">
        <v>28</v>
      </c>
      <c r="J36" s="76" t="s">
        <v>28</v>
      </c>
      <c r="K36" s="76"/>
      <c r="L36" s="76" t="s">
        <v>28</v>
      </c>
    </row>
    <row r="37" spans="2:12" ht="12">
      <c r="B37" s="16" t="s">
        <v>29</v>
      </c>
      <c r="C37" s="81" t="s">
        <v>28</v>
      </c>
      <c r="D37" s="81" t="s">
        <v>28</v>
      </c>
      <c r="E37" s="81" t="s">
        <v>28</v>
      </c>
      <c r="F37" s="81" t="s">
        <v>28</v>
      </c>
      <c r="G37" s="81" t="s">
        <v>28</v>
      </c>
      <c r="H37" s="81" t="s">
        <v>28</v>
      </c>
      <c r="I37" s="81" t="s">
        <v>28</v>
      </c>
      <c r="J37" s="81" t="s">
        <v>28</v>
      </c>
      <c r="K37" s="81"/>
      <c r="L37" s="81" t="s">
        <v>28</v>
      </c>
    </row>
    <row r="38" spans="2:12" ht="15">
      <c r="B38" s="142" t="s">
        <v>91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2:12" ht="15">
      <c r="B39" s="143" t="s">
        <v>41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1" spans="4:12" ht="15">
      <c r="D41" s="26"/>
      <c r="E41" s="26"/>
      <c r="F41" s="26"/>
      <c r="G41" s="26"/>
      <c r="H41" s="26"/>
      <c r="I41" s="26"/>
      <c r="J41" s="26"/>
      <c r="K41" s="26"/>
      <c r="L41" s="26"/>
    </row>
  </sheetData>
  <mergeCells count="4">
    <mergeCell ref="B38:L38"/>
    <mergeCell ref="B39:L39"/>
    <mergeCell ref="B3:L3"/>
    <mergeCell ref="B2:L2"/>
  </mergeCells>
  <printOptions/>
  <pageMargins left="0.7" right="0.7" top="0.75" bottom="0.75" header="0.3" footer="0.3"/>
  <pageSetup horizontalDpi="600" verticalDpi="600" orientation="portrait" r:id="rId1"/>
  <ignoredErrors>
    <ignoredError sqref="C5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EKSLER Vojtech (ERA)</dc:creator>
  <cp:keywords/>
  <dc:description/>
  <cp:lastModifiedBy>Christophe Baratelli</cp:lastModifiedBy>
  <cp:lastPrinted>2013-12-10T10:10:49Z</cp:lastPrinted>
  <dcterms:created xsi:type="dcterms:W3CDTF">2013-11-14T14:32:01Z</dcterms:created>
  <dcterms:modified xsi:type="dcterms:W3CDTF">2021-01-21T13:59:09Z</dcterms:modified>
  <cp:category/>
  <cp:version/>
  <cp:contentType/>
  <cp:contentStatus/>
</cp:coreProperties>
</file>