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Projet\FWC Editing &amp; pre-print\2019\SC092-Transport_Energy_Environment\Transport\SE_Articles\Passengers\"/>
    </mc:Choice>
  </mc:AlternateContent>
  <bookViews>
    <workbookView xWindow="14985" yWindow="195" windowWidth="16605" windowHeight="9375" tabRatio="702" activeTab="6"/>
  </bookViews>
  <sheets>
    <sheet name="Figure 1" sheetId="93" r:id="rId1"/>
    <sheet name="Table 1" sheetId="97" r:id="rId2"/>
    <sheet name="Figure 2" sheetId="91" r:id="rId3"/>
    <sheet name="Figure 3" sheetId="101" r:id="rId4"/>
    <sheet name="Figure 4" sheetId="80" r:id="rId5"/>
    <sheet name="Figure 5" sheetId="99" r:id="rId6"/>
    <sheet name="Table 2" sheetId="100" r:id="rId7"/>
  </sheets>
  <definedNames>
    <definedName name="_xlnm.Print_Area" localSheetId="5">'Figure 5'!$B$2:$R$56</definedName>
    <definedName name="_xlnm.Print_Area" localSheetId="6">'Table 2'!$B$2:$K$35</definedName>
  </definedNames>
  <calcPr calcId="152511" iterateDelta="252"/>
</workbook>
</file>

<file path=xl/calcChain.xml><?xml version="1.0" encoding="utf-8"?>
<calcChain xmlns="http://schemas.openxmlformats.org/spreadsheetml/2006/main">
  <c r="J56" i="91" l="1"/>
  <c r="K56" i="91"/>
  <c r="J57" i="91"/>
  <c r="K57" i="91"/>
  <c r="J58" i="91"/>
  <c r="K58" i="91"/>
  <c r="J59" i="91"/>
  <c r="K59" i="91"/>
  <c r="J60" i="91"/>
  <c r="K60" i="91"/>
  <c r="J61" i="91"/>
  <c r="K61" i="91"/>
  <c r="J62" i="91"/>
  <c r="K62" i="91"/>
  <c r="J63" i="91"/>
  <c r="K63" i="91"/>
  <c r="J64" i="91"/>
  <c r="K64" i="91"/>
  <c r="J65" i="91"/>
  <c r="K65" i="91"/>
  <c r="J66" i="91"/>
  <c r="K66" i="91"/>
  <c r="J67" i="91"/>
  <c r="K67" i="91"/>
  <c r="J68" i="91"/>
  <c r="K68" i="91"/>
  <c r="J69" i="91"/>
  <c r="K69" i="91"/>
  <c r="J70" i="91"/>
  <c r="K70" i="91"/>
  <c r="J71" i="91"/>
  <c r="K71" i="91"/>
  <c r="J72" i="91"/>
  <c r="K72" i="91"/>
  <c r="J73" i="91"/>
  <c r="K73" i="91"/>
  <c r="J74" i="91"/>
  <c r="K74" i="91"/>
  <c r="J75" i="91"/>
  <c r="K75" i="91"/>
  <c r="J76" i="91"/>
  <c r="K76" i="91"/>
  <c r="J77" i="91"/>
  <c r="K77" i="91"/>
  <c r="J78" i="91"/>
  <c r="K78" i="91"/>
  <c r="J79" i="91"/>
  <c r="K79" i="91"/>
  <c r="J80" i="91"/>
  <c r="K80" i="91"/>
  <c r="J81" i="91"/>
  <c r="K81" i="91"/>
  <c r="J82" i="91"/>
  <c r="K82" i="91"/>
  <c r="J83" i="91"/>
  <c r="K83" i="91"/>
  <c r="J84" i="91"/>
  <c r="K84" i="91"/>
  <c r="J85" i="91"/>
  <c r="K85" i="91"/>
  <c r="E55" i="91"/>
  <c r="K55" i="91" s="1"/>
  <c r="D55" i="91"/>
  <c r="J55" i="91" s="1"/>
  <c r="F20" i="80" l="1"/>
  <c r="F19" i="80"/>
  <c r="F18" i="80"/>
  <c r="F17" i="80"/>
  <c r="F16" i="80"/>
  <c r="F15" i="80"/>
  <c r="F14" i="80"/>
  <c r="F13" i="80"/>
  <c r="F12" i="80"/>
  <c r="F11" i="80"/>
  <c r="F10" i="80"/>
  <c r="F9" i="80"/>
  <c r="F8" i="80"/>
  <c r="F7" i="80"/>
  <c r="F6" i="80"/>
</calcChain>
</file>

<file path=xl/sharedStrings.xml><?xml version="1.0" encoding="utf-8"?>
<sst xmlns="http://schemas.openxmlformats.org/spreadsheetml/2006/main" count="403" uniqueCount="164">
  <si>
    <t>:</t>
  </si>
  <si>
    <t>National</t>
  </si>
  <si>
    <t>International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</si>
  <si>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</si>
  <si>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</si>
  <si>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</si>
  <si>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</si>
  <si>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</si>
  <si>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</si>
  <si>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</si>
  <si>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</si>
  <si>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</si>
  <si>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</si>
  <si>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</si>
  <si>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</si>
  <si>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</si>
  <si>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</si>
  <si>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</si>
  <si>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</si>
  <si>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</si>
  <si>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</si>
  <si>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</si>
  <si>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</si>
  <si>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</si>
  <si>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</si>
  <si>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</si>
  <si>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</si>
  <si>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</si>
  <si>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</si>
  <si>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Iceland</t>
  </si>
  <si>
    <t>Norway</t>
  </si>
  <si>
    <t>Turkey</t>
  </si>
  <si>
    <t>Croatia</t>
  </si>
  <si>
    <t>Switzerland</t>
  </si>
  <si>
    <t>Bookmarks:</t>
  </si>
  <si>
    <t>Bookmark:</t>
  </si>
  <si>
    <t>STOP</t>
  </si>
  <si>
    <t>START</t>
  </si>
  <si>
    <r>
      <t>Source:</t>
    </r>
    <r>
      <rPr>
        <sz val="9"/>
        <color indexed="62"/>
        <rFont val="Arial"/>
        <family val="2"/>
      </rPr>
      <t xml:space="preserve"> Eurostat (online data code: avia_paoa)</t>
    </r>
  </si>
  <si>
    <t>EU-28</t>
  </si>
  <si>
    <r>
      <t>Source:</t>
    </r>
    <r>
      <rPr>
        <sz val="9"/>
        <color indexed="62"/>
        <rFont val="Arial"/>
        <family val="2"/>
      </rPr>
      <t xml:space="preserve"> Eurostat (online data code: tran_hv_psmod)</t>
    </r>
  </si>
  <si>
    <t>Motor coaches, buses and trolley buses</t>
  </si>
  <si>
    <t>Trains</t>
  </si>
  <si>
    <t>Passenger cars</t>
  </si>
  <si>
    <t>Figure 3: Rail passenger transport, 2014 (¹)</t>
  </si>
  <si>
    <t>Figure 4: Top 15 airports, passengers carried (embarked and disembarked), EU-28, 2014</t>
  </si>
  <si>
    <t>MS</t>
  </si>
  <si>
    <t>(passenger-km per inhabitant)</t>
  </si>
  <si>
    <t>(million passengers)</t>
  </si>
  <si>
    <t xml:space="preserve">Note: excluding powered two-wheelers. Cyprus, Malta and Iceland: railways not applicable. </t>
  </si>
  <si>
    <t>Portugal (¹)</t>
  </si>
  <si>
    <t>Netherlands (¹)</t>
  </si>
  <si>
    <t>Slovenia (¹)</t>
  </si>
  <si>
    <t>United Kingdom (¹)</t>
  </si>
  <si>
    <t>Luxembourg (¹)</t>
  </si>
  <si>
    <t>Malta (¹)</t>
  </si>
  <si>
    <t>Cyprus (¹)</t>
  </si>
  <si>
    <t>Romania (¹)</t>
  </si>
  <si>
    <t>Estonia (¹)</t>
  </si>
  <si>
    <t>Greece (¹)</t>
  </si>
  <si>
    <t>Ireland (¹)</t>
  </si>
  <si>
    <t>Slovakia (¹)</t>
  </si>
  <si>
    <t>Belgium (¹)</t>
  </si>
  <si>
    <t>(¹) Includes estimates or provisional data.</t>
  </si>
  <si>
    <t>Montenegro (¹)</t>
  </si>
  <si>
    <t>-</t>
  </si>
  <si>
    <t>Italy (¹)</t>
  </si>
  <si>
    <t>EU-28 (¹)</t>
  </si>
  <si>
    <t>:c</t>
  </si>
  <si>
    <t>National (left axis)</t>
  </si>
  <si>
    <t>International (right axis)</t>
  </si>
  <si>
    <t>(passenger-kilometres per inhabitant)</t>
  </si>
  <si>
    <t>http://appsso.eurostat.ec.europa.eu/nui/show.do?query=BOOKMARK_DS-060946_QID_7D40D119_UID_-3F171EB0&amp;layout=TIME,C,X,0;VEHICLE,L,X,1;GEO,L,Y,0;UNIT,L,Z,0;INDICATORS,C,Z,1;&amp;zSelection=DS-060946INDICATORS,OBS_FLAG;DS-060946UNIT,PC;&amp;rankName1=UNIT_1_2_-1_2&amp;rankName2=INDICATORS_1_2_-1_2&amp;rankName3=TIME_1_0_0_0&amp;rankName4=VEHICLE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</si>
  <si>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1: Modal split of inland passenger transport, 2016</t>
  </si>
  <si>
    <t>(% share in passenger-kilometres)</t>
  </si>
  <si>
    <t>European Union - 28 countries</t>
  </si>
  <si>
    <t>Czechia</t>
  </si>
  <si>
    <t>Germany (until 1990 former territory of the FRG)</t>
  </si>
  <si>
    <t>North Macedonia</t>
  </si>
  <si>
    <t/>
  </si>
  <si>
    <t>Austria (¹)</t>
  </si>
  <si>
    <t>Total</t>
  </si>
  <si>
    <t>(thousand passengers)</t>
  </si>
  <si>
    <t>TR</t>
  </si>
  <si>
    <t>MK</t>
  </si>
  <si>
    <t>CH</t>
  </si>
  <si>
    <t>NO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</si>
  <si>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</si>
  <si>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</si>
  <si>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</si>
  <si>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</si>
  <si>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</si>
  <si>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</si>
  <si>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</si>
  <si>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</si>
  <si>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</si>
  <si>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</si>
  <si>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HU</t>
  </si>
  <si>
    <t>LU</t>
  </si>
  <si>
    <t>LT</t>
  </si>
  <si>
    <t>LV</t>
  </si>
  <si>
    <t>IT</t>
  </si>
  <si>
    <t>HR</t>
  </si>
  <si>
    <t>FR</t>
  </si>
  <si>
    <t>ES</t>
  </si>
  <si>
    <t>EL</t>
  </si>
  <si>
    <t>IE</t>
  </si>
  <si>
    <t>EE</t>
  </si>
  <si>
    <t>DE</t>
  </si>
  <si>
    <t>DK</t>
  </si>
  <si>
    <t>CZ</t>
  </si>
  <si>
    <t>BG</t>
  </si>
  <si>
    <t>BE</t>
  </si>
  <si>
    <t>2017</t>
  </si>
  <si>
    <t>International - Total</t>
  </si>
  <si>
    <r>
      <t>Source:</t>
    </r>
    <r>
      <rPr>
        <sz val="9"/>
        <rFont val="Arial"/>
        <family val="2"/>
      </rPr>
      <t xml:space="preserve"> Eurostat (online data codes: rail_pa_typepas and rail_pa_quartal)</t>
    </r>
  </si>
  <si>
    <t>Change 2017/2016 (%)</t>
  </si>
  <si>
    <t>(¹) Totals are the sum of quarterly data.</t>
  </si>
  <si>
    <t>http://appsso.eurostat.ec.europa.eu/nui/show.do?query=BOOKMARK_DS-054722_QID_FD41F20_UID_-3F171EB0&amp;layout=INDIC_DE,L,X,0;TIME,C,X,1;GEO,L,Y,0;INDICATORS,C,Z,0;&amp;zSelection=DS-054722INDICATORS,OBS_FLAG;&amp;rankName1=INDICATORS_1_2_-1_2&amp;rankName2=INDIC-DE_1_2_0_0&amp;rankName3=TIME_1_0_1_0&amp;rankName4=GEO_1_2_0_1&amp;rStp=&amp;cStp=&amp;rDCh=&amp;cDCh=&amp;rDM=true&amp;cDM=true&amp;footnes=false&amp;empty=false&amp;wai=false&amp;time_mode=ROLLING&amp;time_most_recent=true&amp;lang=EN&amp;cfo=%23%23%23%2C%23%23%23.%23%23%23</t>
  </si>
  <si>
    <t>INDIC_DE</t>
  </si>
  <si>
    <t>Average population - total</t>
  </si>
  <si>
    <t>GEO/TIME</t>
  </si>
  <si>
    <t>Montenegro</t>
  </si>
  <si>
    <r>
      <t>Source:</t>
    </r>
    <r>
      <rPr>
        <sz val="9"/>
        <color indexed="62"/>
        <rFont val="Arial"/>
        <family val="2"/>
      </rPr>
      <t xml:space="preserve"> Eurostat (online data codes: rail_pa_typepas and demo_gind)</t>
    </r>
  </si>
  <si>
    <t>Note: Cyprus and Malta have no railways. Data are not available for Belgium, Hungary and the Netherlands.</t>
  </si>
  <si>
    <t>Note: Cyprus and Malta have no railways. (:) not available. (c) confidential data. (-) not applicable.</t>
  </si>
  <si>
    <t>http://appsso.eurostat.ec.europa.eu/nui/show.do?query=BOOKMARK_DS-054016_QID_-2DB5335C_UID_-3F171EB0&amp;layout=TIME,C,X,0;TRA_COV,L,X,1;REP_AIRP,L,Y,0;UNIT,C,Z,0;SCHEDULE,L,Z,1;TRA_MEAS,C,Z,2;INDICATORS,C,Z,3;&amp;zSelection=DS-054016SCHEDULE,TOT;DS-054016TRA_MEAS,PAS_CRD;DS-054016UNIT,PAS;DS-054016INDICATORS,OBS_FLAG;&amp;rankName1=UNIT_1_2_-1_2&amp;rankName2=INDICATORS_1_2_-1_2&amp;rankName3=SCHEDULE_1_2_-1_2&amp;rankName4=TRA-MEAS_1_2_-1_2&amp;rankName5=TIME_1_0_0_0&amp;rankName6=TRA-COV_1_2_1_0&amp;rankName7=REP-AIRP_1_0_0_1&amp;sortR=ASC_-1_FIRST&amp;sortC=ASC_-1_FIRST&amp;rStp=&amp;cStp=&amp;rDCh=&amp;cDCh=&amp;rDM=true&amp;cDM=true&amp;footnes=false&amp;empty=false&amp;wai=false&amp;time_mode=NONE&amp;time_most_recent=false&amp;lang=EN&amp;cfo=%23%23%23.%23%23%23%2C%23%23%23</t>
  </si>
  <si>
    <t>(million passengers carried)</t>
  </si>
  <si>
    <t>Figure 2: Rail passenger transport by type of transport, 2017</t>
  </si>
  <si>
    <r>
      <t>Source:</t>
    </r>
    <r>
      <rPr>
        <sz val="9"/>
        <rFont val="Arial"/>
        <family val="2"/>
      </rPr>
      <t xml:space="preserve"> Eurostat (online data code: avia_paoc)</t>
    </r>
  </si>
  <si>
    <t>International 
extra-EU-28 transport</t>
  </si>
  <si>
    <t>International 
intra-EU-28 transport</t>
  </si>
  <si>
    <t>National transport</t>
  </si>
  <si>
    <t>Table 1: Rail passenger transport by type of transport, 2016-2017</t>
  </si>
  <si>
    <r>
      <t>Source:</t>
    </r>
    <r>
      <rPr>
        <sz val="9"/>
        <color theme="1"/>
        <rFont val="Arial"/>
        <family val="2"/>
      </rPr>
      <t xml:space="preserve"> Eurostat (online data code: mar_mp_aa_cph)</t>
    </r>
  </si>
  <si>
    <t>(¹) Data exclude cruise passengers.</t>
  </si>
  <si>
    <t>Non cruise</t>
  </si>
  <si>
    <t>Cruise</t>
  </si>
  <si>
    <t>Outwards</t>
  </si>
  <si>
    <t>Inwards</t>
  </si>
  <si>
    <t>Change
2017/2016
(%)</t>
  </si>
  <si>
    <t>Figure 5: Seaborne passengers embarked and disembarked in all ports, EU-28, 2002-2017</t>
  </si>
  <si>
    <t>Table 2: Seaborne passengers embarked and disembarked in all ports, 2014-2017</t>
  </si>
  <si>
    <t>(²) Data on international maritime passenger transport only.</t>
  </si>
  <si>
    <t>Norway (²)</t>
  </si>
  <si>
    <t>Figure 4: Top 15 airports in the EU-28, 2017</t>
  </si>
  <si>
    <t>Figure 3: Air passenger transport by type of transport, 2017</t>
  </si>
  <si>
    <t>London Heathrow (UK)</t>
  </si>
  <si>
    <t>Paris Charles-de-Gaulle (FR)</t>
  </si>
  <si>
    <t>Amsterdam Schiphol (NL)</t>
  </si>
  <si>
    <t>Frankfurt (DE)</t>
  </si>
  <si>
    <t>Adolfo Suárez Madrid-Barajas (ES)</t>
  </si>
  <si>
    <t>Barcelona (ES)</t>
  </si>
  <si>
    <t>London Gatwick (UK)</t>
  </si>
  <si>
    <t>München F.J. Strauss (DE)</t>
  </si>
  <si>
    <t>Roma Fiumicino (IT)</t>
  </si>
  <si>
    <t>Paris Orly (FR)</t>
  </si>
  <si>
    <t>Dublin (IE)</t>
  </si>
  <si>
    <t>København Kastrup (DK)</t>
  </si>
  <si>
    <t>Palma de Mallorca (ES)</t>
  </si>
  <si>
    <t>Manchester (UK)</t>
  </si>
  <si>
    <t>Lisboa (PT)</t>
  </si>
  <si>
    <r>
      <t>Source:</t>
    </r>
    <r>
      <rPr>
        <sz val="9"/>
        <color theme="1"/>
        <rFont val="Arial"/>
        <family val="2"/>
      </rPr>
      <t xml:space="preserve"> Eurostat (online data code: mar_mp_aa and mar_mp_aa_cphd)</t>
    </r>
  </si>
  <si>
    <t>Note: the y-axis is cut.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</si>
</sst>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0.0%"/>
    <numFmt numFmtId="170" formatCode="#\ ###\ ###\ ##0"/>
    <numFmt numFmtId="171" formatCode="#,##0[$   ]"/>
    <numFmt numFmtId="172" formatCode="###\ ###\ ##0"/>
    <numFmt numFmtId="173" formatCode="###0"/>
    <numFmt numFmtId="174" formatCode="0.0_i;\-0.0_i"/>
  </numFmts>
  <fonts count="27"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9"/>
      <color indexed="62"/>
      <name val="Arial"/>
      <family val="2"/>
    </font>
    <font>
      <sz val="9"/>
      <color indexed="63"/>
      <name val="Arial"/>
      <family val="2"/>
    </font>
    <font>
      <b/>
      <i/>
      <sz val="9"/>
      <color indexed="62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0"/>
      <color indexed="62"/>
      <name val="Arial"/>
      <family val="2"/>
    </font>
    <font>
      <sz val="10"/>
      <name val="Arial "/>
    </font>
    <font>
      <b/>
      <i/>
      <sz val="10"/>
      <name val="Arial 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11"/>
      </patternFill>
    </fill>
    <fill>
      <patternFill patternType="mediumGray">
        <fgColor indexed="13"/>
      </patternFill>
    </fill>
    <fill>
      <patternFill patternType="solid">
        <fgColor indexed="10"/>
        <bgColor indexed="13"/>
      </patternFill>
    </fill>
    <fill>
      <patternFill patternType="solid">
        <fgColor indexed="10"/>
        <bgColor indexed="8"/>
      </patternFill>
    </fill>
    <fill>
      <patternFill patternType="solid">
        <fgColor indexed="65"/>
        <bgColor indexed="11"/>
      </patternFill>
    </fill>
    <fill>
      <patternFill patternType="solid">
        <fgColor indexed="65"/>
        <bgColor indexed="12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rgb="FFA6A6A6"/>
      </left>
      <right/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rgb="FFA6A6A6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rgb="FFA6A6A6"/>
      </left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rgb="FFA6A6A6"/>
      </right>
      <top style="hair">
        <color theme="0" tint="-0.24994659260841701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theme="0" tint="-0.24994659260841701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theme="0" tint="-0.2499465926084170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theme="0" tint="-0.24994659260841701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rgb="FF000000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rgb="FF000000"/>
      </bottom>
      <diagonal/>
    </border>
    <border>
      <left style="hair">
        <color rgb="FFA6A6A6"/>
      </left>
      <right/>
      <top style="hair">
        <color theme="0" tint="-0.24994659260841701"/>
      </top>
      <bottom style="thin">
        <color rgb="FF0000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thin">
        <color rgb="FF000000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rgb="FF000000"/>
      </top>
      <bottom style="hair">
        <color theme="0" tint="-0.24994659260841701"/>
      </bottom>
      <diagonal/>
    </border>
    <border>
      <left style="hair">
        <color rgb="FFA6A6A6"/>
      </left>
      <right style="hair">
        <color theme="0" tint="-0.24994659260841701"/>
      </right>
      <top style="thin">
        <color rgb="FF000000"/>
      </top>
      <bottom style="hair">
        <color theme="0" tint="-0.24994659260841701"/>
      </bottom>
      <diagonal/>
    </border>
    <border>
      <left/>
      <right style="hair">
        <color rgb="FFA6A6A6"/>
      </right>
      <top style="thin">
        <color rgb="FF000000"/>
      </top>
      <bottom style="hair">
        <color theme="0" tint="-0.24994659260841701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</borders>
  <cellStyleXfs count="10">
    <xf numFmtId="0" fontId="0" fillId="0" borderId="0" applyNumberFormat="0" applyFill="0" applyBorder="0" applyProtection="0">
      <alignment vertical="center"/>
    </xf>
    <xf numFmtId="9" fontId="12" fillId="0" borderId="0" applyFont="0" applyFill="0" applyBorder="0" applyAlignment="0" applyProtection="0"/>
    <xf numFmtId="0" fontId="1" fillId="0" borderId="0"/>
    <xf numFmtId="0" fontId="14" fillId="0" borderId="0"/>
    <xf numFmtId="9" fontId="15" fillId="0" borderId="0" applyFont="0" applyFill="0" applyBorder="0" applyAlignment="0" applyProtection="0"/>
    <xf numFmtId="171" fontId="21" fillId="0" borderId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0" fontId="21" fillId="0" borderId="0"/>
  </cellStyleXfs>
  <cellXfs count="233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7" fillId="0" borderId="0" xfId="0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>
      <alignment vertical="center"/>
    </xf>
    <xf numFmtId="164" fontId="4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0" fillId="0" borderId="0" xfId="0" applyFo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166" fontId="0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0" fontId="4" fillId="3" borderId="0" xfId="0" applyFont="1" applyFill="1" applyBorder="1">
      <alignment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164" fontId="4" fillId="0" borderId="0" xfId="0" applyNumberFormat="1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169" fontId="4" fillId="0" borderId="0" xfId="1" applyNumberFormat="1" applyFont="1" applyFill="1" applyBorder="1" applyAlignment="1">
      <alignment horizontal="right"/>
    </xf>
    <xf numFmtId="0" fontId="12" fillId="0" borderId="0" xfId="2" applyFont="1"/>
    <xf numFmtId="0" fontId="12" fillId="3" borderId="0" xfId="2" applyFont="1" applyFill="1"/>
    <xf numFmtId="3" fontId="12" fillId="3" borderId="9" xfId="2" applyNumberFormat="1" applyFont="1" applyFill="1" applyBorder="1" applyAlignment="1">
      <alignment horizontal="right"/>
    </xf>
    <xf numFmtId="3" fontId="12" fillId="3" borderId="10" xfId="2" applyNumberFormat="1" applyFont="1" applyFill="1" applyBorder="1" applyAlignment="1">
      <alignment horizontal="right"/>
    </xf>
    <xf numFmtId="3" fontId="12" fillId="3" borderId="14" xfId="2" applyNumberFormat="1" applyFont="1" applyFill="1" applyBorder="1" applyAlignment="1">
      <alignment horizontal="right" vertical="center"/>
    </xf>
    <xf numFmtId="3" fontId="12" fillId="3" borderId="15" xfId="2" applyNumberFormat="1" applyFont="1" applyFill="1" applyBorder="1" applyAlignment="1">
      <alignment horizontal="right" vertical="center"/>
    </xf>
    <xf numFmtId="0" fontId="12" fillId="0" borderId="0" xfId="2" applyFont="1" applyFill="1"/>
    <xf numFmtId="3" fontId="12" fillId="0" borderId="18" xfId="2" applyNumberFormat="1" applyFont="1" applyFill="1" applyBorder="1" applyAlignment="1">
      <alignment horizontal="right"/>
    </xf>
    <xf numFmtId="3" fontId="12" fillId="0" borderId="19" xfId="2" applyNumberFormat="1" applyFont="1" applyFill="1" applyBorder="1" applyAlignment="1">
      <alignment horizontal="right"/>
    </xf>
    <xf numFmtId="3" fontId="12" fillId="3" borderId="14" xfId="2" applyNumberFormat="1" applyFont="1" applyFill="1" applyBorder="1" applyAlignment="1">
      <alignment horizontal="right"/>
    </xf>
    <xf numFmtId="3" fontId="12" fillId="3" borderId="15" xfId="2" applyNumberFormat="1" applyFont="1" applyFill="1" applyBorder="1" applyAlignment="1">
      <alignment horizontal="right"/>
    </xf>
    <xf numFmtId="3" fontId="12" fillId="0" borderId="14" xfId="2" applyNumberFormat="1" applyFont="1" applyFill="1" applyBorder="1" applyAlignment="1">
      <alignment horizontal="right"/>
    </xf>
    <xf numFmtId="3" fontId="12" fillId="0" borderId="15" xfId="2" applyNumberFormat="1" applyFont="1" applyFill="1" applyBorder="1" applyAlignment="1">
      <alignment horizontal="right"/>
    </xf>
    <xf numFmtId="3" fontId="12" fillId="3" borderId="25" xfId="2" applyNumberFormat="1" applyFont="1" applyFill="1" applyBorder="1" applyAlignment="1">
      <alignment horizontal="right"/>
    </xf>
    <xf numFmtId="3" fontId="12" fillId="3" borderId="18" xfId="2" applyNumberFormat="1" applyFont="1" applyFill="1" applyBorder="1" applyAlignment="1">
      <alignment horizontal="right"/>
    </xf>
    <xf numFmtId="3" fontId="12" fillId="3" borderId="19" xfId="2" applyNumberFormat="1" applyFont="1" applyFill="1" applyBorder="1" applyAlignment="1">
      <alignment horizontal="right"/>
    </xf>
    <xf numFmtId="0" fontId="7" fillId="3" borderId="0" xfId="2" applyFont="1" applyFill="1"/>
    <xf numFmtId="0" fontId="7" fillId="2" borderId="27" xfId="2" applyFont="1" applyFill="1" applyBorder="1" applyAlignment="1">
      <alignment horizontal="center"/>
    </xf>
    <xf numFmtId="0" fontId="13" fillId="0" borderId="0" xfId="2" applyFont="1"/>
    <xf numFmtId="0" fontId="6" fillId="0" borderId="0" xfId="2" applyFont="1" applyFill="1" applyAlignment="1"/>
    <xf numFmtId="0" fontId="12" fillId="0" borderId="0" xfId="3" applyFont="1" applyAlignment="1">
      <alignment horizontal="left"/>
    </xf>
    <xf numFmtId="0" fontId="18" fillId="0" borderId="0" xfId="2" applyFont="1"/>
    <xf numFmtId="0" fontId="13" fillId="3" borderId="0" xfId="2" applyFont="1" applyFill="1"/>
    <xf numFmtId="0" fontId="13" fillId="0" borderId="0" xfId="2" applyFont="1" applyFill="1"/>
    <xf numFmtId="0" fontId="12" fillId="3" borderId="0" xfId="2" applyFont="1" applyFill="1" applyBorder="1"/>
    <xf numFmtId="0" fontId="7" fillId="2" borderId="38" xfId="2" applyFont="1" applyFill="1" applyBorder="1" applyAlignment="1">
      <alignment horizont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6" borderId="33" xfId="2" applyFont="1" applyFill="1" applyBorder="1" applyAlignment="1">
      <alignment horizontal="left"/>
    </xf>
    <xf numFmtId="165" fontId="12" fillId="3" borderId="16" xfId="4" applyNumberFormat="1" applyFont="1" applyFill="1" applyBorder="1" applyAlignment="1">
      <alignment horizontal="right"/>
    </xf>
    <xf numFmtId="165" fontId="12" fillId="3" borderId="13" xfId="4" applyNumberFormat="1" applyFont="1" applyFill="1" applyBorder="1" applyAlignment="1">
      <alignment horizontal="right"/>
    </xf>
    <xf numFmtId="165" fontId="12" fillId="0" borderId="13" xfId="4" applyNumberFormat="1" applyFont="1" applyFill="1" applyBorder="1" applyAlignment="1">
      <alignment horizontal="right"/>
    </xf>
    <xf numFmtId="165" fontId="12" fillId="3" borderId="11" xfId="4" applyNumberFormat="1" applyFont="1" applyFill="1" applyBorder="1" applyAlignment="1">
      <alignment horizontal="right"/>
    </xf>
    <xf numFmtId="165" fontId="12" fillId="3" borderId="8" xfId="4" applyNumberFormat="1" applyFont="1" applyFill="1" applyBorder="1" applyAlignment="1">
      <alignment horizontal="right"/>
    </xf>
    <xf numFmtId="165" fontId="12" fillId="0" borderId="20" xfId="4" applyNumberFormat="1" applyFont="1" applyFill="1" applyBorder="1" applyAlignment="1">
      <alignment horizontal="right"/>
    </xf>
    <xf numFmtId="165" fontId="12" fillId="3" borderId="16" xfId="4" applyNumberFormat="1" applyFont="1" applyFill="1" applyBorder="1" applyAlignment="1">
      <alignment horizontal="right" vertical="center"/>
    </xf>
    <xf numFmtId="165" fontId="12" fillId="3" borderId="13" xfId="4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0" fillId="0" borderId="0" xfId="3" applyFont="1" applyAlignment="1">
      <alignment horizontal="left"/>
    </xf>
    <xf numFmtId="0" fontId="17" fillId="0" borderId="0" xfId="0" applyNumberFormat="1" applyFont="1" applyFill="1" applyBorder="1" applyAlignment="1">
      <alignment horizontal="center" vertical="center"/>
    </xf>
    <xf numFmtId="0" fontId="17" fillId="8" borderId="28" xfId="0" applyNumberFormat="1" applyFont="1" applyFill="1" applyBorder="1" applyAlignment="1">
      <alignment horizontal="center" vertical="center" wrapText="1"/>
    </xf>
    <xf numFmtId="0" fontId="17" fillId="8" borderId="28" xfId="0" applyNumberFormat="1" applyFont="1" applyFill="1" applyBorder="1" applyAlignment="1">
      <alignment horizontal="center" vertical="center"/>
    </xf>
    <xf numFmtId="0" fontId="17" fillId="8" borderId="28" xfId="0" applyNumberFormat="1" applyFont="1" applyFill="1" applyBorder="1" applyAlignment="1">
      <alignment horizontal="left" vertical="center"/>
    </xf>
    <xf numFmtId="170" fontId="17" fillId="9" borderId="28" xfId="0" applyNumberFormat="1" applyFont="1" applyFill="1" applyBorder="1" applyAlignment="1">
      <alignment horizontal="right" vertical="center"/>
    </xf>
    <xf numFmtId="170" fontId="0" fillId="7" borderId="28" xfId="0" applyNumberFormat="1" applyFont="1" applyFill="1" applyBorder="1" applyAlignment="1">
      <alignment horizontal="right" vertical="center"/>
    </xf>
    <xf numFmtId="170" fontId="0" fillId="9" borderId="28" xfId="0" applyNumberFormat="1" applyFont="1" applyFill="1" applyBorder="1" applyAlignment="1">
      <alignment horizontal="right" vertical="center"/>
    </xf>
    <xf numFmtId="0" fontId="14" fillId="4" borderId="7" xfId="0" applyNumberFormat="1" applyFont="1" applyFill="1" applyBorder="1" applyAlignment="1"/>
    <xf numFmtId="3" fontId="14" fillId="0" borderId="7" xfId="0" applyNumberFormat="1" applyFont="1" applyFill="1" applyBorder="1" applyAlignment="1"/>
    <xf numFmtId="170" fontId="17" fillId="8" borderId="28" xfId="0" applyNumberFormat="1" applyFont="1" applyFill="1" applyBorder="1" applyAlignment="1">
      <alignment horizontal="center" vertical="center"/>
    </xf>
    <xf numFmtId="171" fontId="12" fillId="0" borderId="0" xfId="5" applyFont="1" applyFill="1"/>
    <xf numFmtId="171" fontId="12" fillId="0" borderId="0" xfId="5" applyFont="1" applyFill="1" applyAlignment="1"/>
    <xf numFmtId="171" fontId="12" fillId="0" borderId="0" xfId="5" applyFont="1" applyFill="1" applyBorder="1" applyAlignment="1"/>
    <xf numFmtId="3" fontId="12" fillId="0" borderId="3" xfId="5" applyNumberFormat="1" applyFont="1" applyFill="1" applyBorder="1" applyAlignment="1">
      <alignment horizontal="right" vertical="center"/>
    </xf>
    <xf numFmtId="171" fontId="12" fillId="0" borderId="43" xfId="5" quotePrefix="1" applyNumberFormat="1" applyFont="1" applyFill="1" applyBorder="1" applyAlignment="1">
      <alignment horizontal="right" vertical="center"/>
    </xf>
    <xf numFmtId="171" fontId="12" fillId="0" borderId="6" xfId="5" applyFont="1" applyBorder="1" applyAlignment="1">
      <alignment vertical="center"/>
    </xf>
    <xf numFmtId="3" fontId="12" fillId="0" borderId="2" xfId="5" applyNumberFormat="1" applyFont="1" applyFill="1" applyBorder="1" applyAlignment="1">
      <alignment horizontal="right" vertical="center"/>
    </xf>
    <xf numFmtId="171" fontId="12" fillId="0" borderId="45" xfId="5" quotePrefix="1" applyNumberFormat="1" applyFont="1" applyFill="1" applyBorder="1" applyAlignment="1">
      <alignment horizontal="right" vertical="center"/>
    </xf>
    <xf numFmtId="171" fontId="12" fillId="0" borderId="5" xfId="5" applyFont="1" applyBorder="1" applyAlignment="1">
      <alignment vertical="center"/>
    </xf>
    <xf numFmtId="171" fontId="12" fillId="0" borderId="2" xfId="5" applyFont="1" applyBorder="1" applyAlignment="1">
      <alignment vertical="center"/>
    </xf>
    <xf numFmtId="172" fontId="12" fillId="0" borderId="2" xfId="5" applyNumberFormat="1" applyFont="1" applyFill="1" applyBorder="1" applyAlignment="1">
      <alignment horizontal="right" vertical="center"/>
    </xf>
    <xf numFmtId="165" fontId="12" fillId="0" borderId="45" xfId="5" applyNumberFormat="1" applyFont="1" applyFill="1" applyBorder="1" applyAlignment="1">
      <alignment horizontal="right" vertical="center"/>
    </xf>
    <xf numFmtId="171" fontId="12" fillId="0" borderId="0" xfId="5" applyFont="1" applyFill="1" applyBorder="1"/>
    <xf numFmtId="171" fontId="12" fillId="0" borderId="45" xfId="5" applyNumberFormat="1" applyFont="1" applyFill="1" applyBorder="1" applyAlignment="1">
      <alignment horizontal="right" vertical="center"/>
    </xf>
    <xf numFmtId="3" fontId="12" fillId="0" borderId="4" xfId="5" applyNumberFormat="1" applyFont="1" applyFill="1" applyBorder="1" applyAlignment="1">
      <alignment horizontal="right" vertical="center"/>
    </xf>
    <xf numFmtId="171" fontId="12" fillId="0" borderId="47" xfId="5" applyNumberFormat="1" applyFont="1" applyFill="1" applyBorder="1" applyAlignment="1">
      <alignment horizontal="right" vertical="center"/>
    </xf>
    <xf numFmtId="171" fontId="12" fillId="0" borderId="4" xfId="5" applyFont="1" applyBorder="1" applyAlignment="1">
      <alignment vertical="center"/>
    </xf>
    <xf numFmtId="171" fontId="7" fillId="5" borderId="1" xfId="5" applyFont="1" applyFill="1" applyBorder="1" applyAlignment="1">
      <alignment horizontal="left" vertical="center"/>
    </xf>
    <xf numFmtId="171" fontId="7" fillId="2" borderId="1" xfId="5" applyFont="1" applyFill="1" applyBorder="1" applyAlignment="1">
      <alignment horizontal="center" vertical="center" wrapText="1"/>
    </xf>
    <xf numFmtId="171" fontId="12" fillId="0" borderId="0" xfId="5" applyFont="1" applyBorder="1" applyAlignment="1">
      <alignment vertical="center"/>
    </xf>
    <xf numFmtId="171" fontId="12" fillId="0" borderId="0" xfId="5" quotePrefix="1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horizontal="right" vertical="center"/>
    </xf>
    <xf numFmtId="171" fontId="19" fillId="0" borderId="0" xfId="5" applyFont="1" applyFill="1" applyBorder="1" applyAlignment="1">
      <alignment vertical="center"/>
    </xf>
    <xf numFmtId="171" fontId="7" fillId="5" borderId="49" xfId="5" quotePrefix="1" applyNumberFormat="1" applyFont="1" applyFill="1" applyBorder="1" applyAlignment="1">
      <alignment horizontal="right" vertical="center"/>
    </xf>
    <xf numFmtId="3" fontId="7" fillId="5" borderId="1" xfId="5" applyNumberFormat="1" applyFont="1" applyFill="1" applyBorder="1" applyAlignment="1">
      <alignment horizontal="right" vertical="center"/>
    </xf>
    <xf numFmtId="171" fontId="7" fillId="2" borderId="49" xfId="5" applyFont="1" applyFill="1" applyBorder="1" applyAlignment="1">
      <alignment horizontal="center" vertical="center" wrapText="1"/>
    </xf>
    <xf numFmtId="171" fontId="0" fillId="5" borderId="1" xfId="5" applyFont="1" applyFill="1" applyBorder="1" applyAlignment="1">
      <alignment horizontal="left" vertical="center"/>
    </xf>
    <xf numFmtId="0" fontId="12" fillId="0" borderId="0" xfId="3" applyFont="1" applyBorder="1"/>
    <xf numFmtId="0" fontId="23" fillId="0" borderId="0" xfId="3" applyFont="1" applyBorder="1"/>
    <xf numFmtId="0" fontId="12" fillId="0" borderId="0" xfId="3" applyFont="1" applyFill="1" applyBorder="1"/>
    <xf numFmtId="164" fontId="7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0" fontId="18" fillId="0" borderId="0" xfId="3" applyNumberFormat="1" applyFont="1" applyFill="1" applyBorder="1" applyAlignment="1">
      <alignment horizontal="left" vertical="center"/>
    </xf>
    <xf numFmtId="164" fontId="12" fillId="0" borderId="0" xfId="3" applyNumberFormat="1" applyFont="1" applyBorder="1"/>
    <xf numFmtId="169" fontId="7" fillId="0" borderId="52" xfId="7" applyNumberFormat="1" applyFont="1" applyFill="1" applyBorder="1" applyAlignment="1">
      <alignment horizontal="right" vertical="center"/>
    </xf>
    <xf numFmtId="3" fontId="7" fillId="0" borderId="53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left" vertical="center"/>
    </xf>
    <xf numFmtId="1" fontId="7" fillId="10" borderId="54" xfId="3" applyNumberFormat="1" applyFont="1" applyFill="1" applyBorder="1" applyAlignment="1">
      <alignment horizontal="center" vertical="center"/>
    </xf>
    <xf numFmtId="0" fontId="7" fillId="11" borderId="55" xfId="3" applyNumberFormat="1" applyFont="1" applyFill="1" applyBorder="1" applyAlignment="1">
      <alignment horizontal="center" vertical="center"/>
    </xf>
    <xf numFmtId="1" fontId="7" fillId="10" borderId="55" xfId="3" applyNumberFormat="1" applyFont="1" applyFill="1" applyBorder="1" applyAlignment="1">
      <alignment horizontal="center" vertical="center"/>
    </xf>
    <xf numFmtId="0" fontId="12" fillId="0" borderId="56" xfId="3" applyNumberFormat="1" applyFont="1" applyFill="1" applyBorder="1" applyAlignment="1"/>
    <xf numFmtId="0" fontId="12" fillId="0" borderId="0" xfId="3" applyNumberFormat="1" applyFont="1" applyFill="1" applyBorder="1" applyAlignment="1"/>
    <xf numFmtId="3" fontId="12" fillId="0" borderId="0" xfId="3" applyNumberFormat="1" applyFont="1" applyBorder="1"/>
    <xf numFmtId="173" fontId="12" fillId="0" borderId="0" xfId="3" applyNumberFormat="1" applyFont="1" applyFill="1" applyBorder="1" applyAlignment="1">
      <alignment horizontal="right" vertical="center"/>
    </xf>
    <xf numFmtId="173" fontId="12" fillId="12" borderId="0" xfId="3" applyNumberFormat="1" applyFont="1" applyFill="1" applyBorder="1" applyAlignment="1">
      <alignment horizontal="right" vertical="center"/>
    </xf>
    <xf numFmtId="173" fontId="12" fillId="13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left" wrapText="1"/>
    </xf>
    <xf numFmtId="0" fontId="12" fillId="0" borderId="0" xfId="3" applyNumberFormat="1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horizontal="left"/>
    </xf>
    <xf numFmtId="0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left"/>
    </xf>
    <xf numFmtId="0" fontId="7" fillId="0" borderId="0" xfId="3" applyFont="1" applyAlignment="1">
      <alignment horizontal="left"/>
    </xf>
    <xf numFmtId="0" fontId="14" fillId="0" borderId="0" xfId="3" applyFont="1" applyFill="1" applyBorder="1"/>
    <xf numFmtId="0" fontId="14" fillId="0" borderId="0" xfId="3" applyFont="1" applyBorder="1"/>
    <xf numFmtId="0" fontId="16" fillId="0" borderId="0" xfId="3" applyNumberFormat="1" applyFont="1" applyFill="1" applyBorder="1" applyAlignment="1">
      <alignment horizontal="left" vertical="center"/>
    </xf>
    <xf numFmtId="164" fontId="14" fillId="0" borderId="0" xfId="3" applyNumberFormat="1" applyFont="1" applyFill="1" applyBorder="1" applyAlignment="1">
      <alignment horizontal="right" vertical="center"/>
    </xf>
    <xf numFmtId="164" fontId="17" fillId="0" borderId="0" xfId="3" applyNumberFormat="1" applyFont="1" applyFill="1" applyBorder="1" applyAlignment="1">
      <alignment horizontal="right" vertical="center"/>
    </xf>
    <xf numFmtId="0" fontId="7" fillId="2" borderId="4" xfId="3" applyNumberFormat="1" applyFont="1" applyFill="1" applyBorder="1" applyAlignment="1">
      <alignment horizontal="center" vertical="center"/>
    </xf>
    <xf numFmtId="1" fontId="7" fillId="2" borderId="47" xfId="3" applyNumberFormat="1" applyFont="1" applyFill="1" applyBorder="1" applyAlignment="1">
      <alignment horizontal="center" vertical="center"/>
    </xf>
    <xf numFmtId="1" fontId="7" fillId="2" borderId="4" xfId="3" applyNumberFormat="1" applyFont="1" applyFill="1" applyBorder="1" applyAlignment="1">
      <alignment horizontal="center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26" xfId="3" applyNumberFormat="1" applyFont="1" applyFill="1" applyBorder="1" applyAlignment="1">
      <alignment horizontal="center" vertical="center"/>
    </xf>
    <xf numFmtId="0" fontId="7" fillId="5" borderId="0" xfId="3" applyNumberFormat="1" applyFont="1" applyFill="1" applyBorder="1" applyAlignment="1">
      <alignment horizontal="left" vertical="center"/>
    </xf>
    <xf numFmtId="168" fontId="12" fillId="0" borderId="47" xfId="8" applyNumberFormat="1" applyFont="1" applyFill="1" applyBorder="1">
      <alignment horizontal="right"/>
    </xf>
    <xf numFmtId="168" fontId="12" fillId="0" borderId="4" xfId="8" applyNumberFormat="1" applyFont="1" applyFill="1" applyBorder="1">
      <alignment horizontal="right"/>
    </xf>
    <xf numFmtId="168" fontId="12" fillId="0" borderId="45" xfId="8" applyNumberFormat="1" applyFont="1" applyFill="1" applyBorder="1">
      <alignment horizontal="right"/>
    </xf>
    <xf numFmtId="168" fontId="12" fillId="0" borderId="2" xfId="8" applyNumberFormat="1" applyFont="1" applyFill="1" applyBorder="1">
      <alignment horizontal="right"/>
    </xf>
    <xf numFmtId="168" fontId="12" fillId="0" borderId="43" xfId="8" applyNumberFormat="1" applyFont="1" applyFill="1" applyBorder="1">
      <alignment horizontal="right"/>
    </xf>
    <xf numFmtId="168" fontId="12" fillId="0" borderId="3" xfId="8" applyNumberFormat="1" applyFont="1" applyFill="1" applyBorder="1">
      <alignment horizontal="right"/>
    </xf>
    <xf numFmtId="168" fontId="12" fillId="0" borderId="50" xfId="8" applyNumberFormat="1" applyFont="1" applyFill="1" applyBorder="1">
      <alignment horizontal="right"/>
    </xf>
    <xf numFmtId="168" fontId="12" fillId="0" borderId="5" xfId="8" applyNumberFormat="1" applyFont="1" applyFill="1" applyBorder="1">
      <alignment horizontal="right"/>
    </xf>
    <xf numFmtId="168" fontId="12" fillId="0" borderId="61" xfId="8" applyNumberFormat="1" applyFont="1" applyFill="1" applyBorder="1">
      <alignment horizontal="right"/>
    </xf>
    <xf numFmtId="168" fontId="12" fillId="0" borderId="60" xfId="8" applyNumberFormat="1" applyFont="1" applyFill="1" applyBorder="1">
      <alignment horizontal="right"/>
    </xf>
    <xf numFmtId="0" fontId="7" fillId="2" borderId="26" xfId="3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62" xfId="3" applyNumberFormat="1" applyFont="1" applyFill="1" applyBorder="1" applyAlignment="1">
      <alignment horizontal="center" vertical="center"/>
    </xf>
    <xf numFmtId="171" fontId="0" fillId="0" borderId="2" xfId="5" applyFont="1" applyBorder="1" applyAlignment="1">
      <alignment vertical="center"/>
    </xf>
    <xf numFmtId="9" fontId="12" fillId="0" borderId="0" xfId="1" applyFont="1" applyFill="1" applyAlignment="1"/>
    <xf numFmtId="169" fontId="4" fillId="0" borderId="0" xfId="0" applyNumberFormat="1" applyFont="1" applyFill="1" applyBorder="1" applyAlignment="1">
      <alignment horizontal="right"/>
    </xf>
    <xf numFmtId="169" fontId="24" fillId="0" borderId="0" xfId="1" applyNumberFormat="1" applyFont="1" applyFill="1" applyBorder="1" applyAlignment="1">
      <alignment horizontal="right"/>
    </xf>
    <xf numFmtId="169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left" wrapText="1"/>
    </xf>
    <xf numFmtId="0" fontId="7" fillId="2" borderId="25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42" xfId="2" applyFont="1" applyFill="1" applyBorder="1" applyAlignment="1">
      <alignment horizontal="center"/>
    </xf>
    <xf numFmtId="0" fontId="7" fillId="2" borderId="41" xfId="2" applyFont="1" applyFill="1" applyBorder="1" applyAlignment="1">
      <alignment horizontal="center"/>
    </xf>
    <xf numFmtId="0" fontId="7" fillId="2" borderId="40" xfId="2" applyFont="1" applyFill="1" applyBorder="1" applyAlignment="1">
      <alignment horizontal="center"/>
    </xf>
    <xf numFmtId="0" fontId="7" fillId="2" borderId="39" xfId="2" applyFont="1" applyFill="1" applyBorder="1" applyAlignment="1">
      <alignment horizontal="center"/>
    </xf>
    <xf numFmtId="171" fontId="6" fillId="0" borderId="0" xfId="5" applyFont="1" applyFill="1" applyAlignment="1"/>
    <xf numFmtId="0" fontId="8" fillId="0" borderId="0" xfId="0" applyFont="1" applyFill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1" fontId="7" fillId="2" borderId="47" xfId="3" applyNumberFormat="1" applyFont="1" applyFill="1" applyBorder="1" applyAlignment="1">
      <alignment horizontal="center" vertical="center"/>
    </xf>
    <xf numFmtId="1" fontId="7" fillId="2" borderId="4" xfId="3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1" fontId="7" fillId="2" borderId="51" xfId="3" applyNumberFormat="1" applyFont="1" applyFill="1" applyBorder="1" applyAlignment="1">
      <alignment horizontal="center" vertical="center"/>
    </xf>
    <xf numFmtId="0" fontId="7" fillId="2" borderId="58" xfId="3" applyNumberFormat="1" applyFont="1" applyFill="1" applyBorder="1" applyAlignment="1">
      <alignment horizontal="center" vertical="center" wrapText="1"/>
    </xf>
    <xf numFmtId="0" fontId="7" fillId="2" borderId="59" xfId="3" applyNumberFormat="1" applyFont="1" applyFill="1" applyBorder="1" applyAlignment="1">
      <alignment horizontal="center" vertical="center"/>
    </xf>
    <xf numFmtId="0" fontId="25" fillId="3" borderId="0" xfId="2" applyFont="1" applyFill="1" applyAlignment="1">
      <alignment horizontal="left"/>
    </xf>
    <xf numFmtId="0" fontId="25" fillId="0" borderId="0" xfId="3" applyFont="1" applyAlignment="1">
      <alignment horizontal="left"/>
    </xf>
    <xf numFmtId="0" fontId="14" fillId="0" borderId="0" xfId="3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14" fillId="0" borderId="0" xfId="2" applyFont="1" applyAlignment="1">
      <alignment horizontal="left"/>
    </xf>
    <xf numFmtId="171" fontId="25" fillId="0" borderId="0" xfId="5" applyFont="1" applyFill="1" applyBorder="1" applyAlignment="1">
      <alignment horizontal="left" vertical="center"/>
    </xf>
    <xf numFmtId="171" fontId="14" fillId="0" borderId="0" xfId="5" applyFont="1" applyFill="1" applyAlignment="1">
      <alignment horizontal="left" vertical="top"/>
    </xf>
    <xf numFmtId="0" fontId="14" fillId="0" borderId="0" xfId="3" applyFont="1" applyFill="1" applyBorder="1" applyAlignment="1">
      <alignment horizontal="left"/>
    </xf>
    <xf numFmtId="0" fontId="7" fillId="3" borderId="23" xfId="2" applyFont="1" applyFill="1" applyBorder="1"/>
    <xf numFmtId="0" fontId="7" fillId="3" borderId="17" xfId="2" applyFont="1" applyFill="1" applyBorder="1"/>
    <xf numFmtId="0" fontId="7" fillId="3" borderId="17" xfId="2" applyFont="1" applyFill="1" applyBorder="1" applyAlignment="1">
      <alignment horizontal="left"/>
    </xf>
    <xf numFmtId="0" fontId="7" fillId="0" borderId="23" xfId="2" applyFont="1" applyFill="1" applyBorder="1"/>
    <xf numFmtId="0" fontId="7" fillId="3" borderId="24" xfId="2" applyFont="1" applyFill="1" applyBorder="1"/>
    <xf numFmtId="0" fontId="7" fillId="3" borderId="22" xfId="2" applyFont="1" applyFill="1" applyBorder="1"/>
    <xf numFmtId="0" fontId="7" fillId="0" borderId="21" xfId="2" applyFont="1" applyFill="1" applyBorder="1" applyAlignment="1">
      <alignment horizontal="left"/>
    </xf>
    <xf numFmtId="0" fontId="7" fillId="3" borderId="17" xfId="2" applyFont="1" applyFill="1" applyBorder="1" applyAlignment="1">
      <alignment horizontal="left" vertical="center" wrapText="1" shrinkToFit="1"/>
    </xf>
    <xf numFmtId="0" fontId="7" fillId="3" borderId="12" xfId="2" applyFont="1" applyFill="1" applyBorder="1"/>
    <xf numFmtId="3" fontId="12" fillId="5" borderId="31" xfId="2" applyNumberFormat="1" applyFont="1" applyFill="1" applyBorder="1" applyAlignment="1">
      <alignment horizontal="right"/>
    </xf>
    <xf numFmtId="3" fontId="12" fillId="5" borderId="30" xfId="2" applyNumberFormat="1" applyFont="1" applyFill="1" applyBorder="1" applyAlignment="1">
      <alignment horizontal="right"/>
    </xf>
    <xf numFmtId="165" fontId="12" fillId="5" borderId="32" xfId="4" applyNumberFormat="1" applyFont="1" applyFill="1" applyBorder="1" applyAlignment="1">
      <alignment horizontal="right"/>
    </xf>
    <xf numFmtId="165" fontId="12" fillId="5" borderId="29" xfId="4" applyNumberFormat="1" applyFont="1" applyFill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7" fillId="0" borderId="4" xfId="9" applyFont="1" applyFill="1" applyBorder="1" applyAlignment="1">
      <alignment horizontal="left" vertical="center"/>
    </xf>
    <xf numFmtId="0" fontId="7" fillId="0" borderId="2" xfId="9" applyFont="1" applyFill="1" applyBorder="1" applyAlignment="1">
      <alignment horizontal="left" vertical="center"/>
    </xf>
    <xf numFmtId="0" fontId="7" fillId="0" borderId="5" xfId="9" applyFont="1" applyFill="1" applyBorder="1" applyAlignment="1">
      <alignment horizontal="left" vertical="center"/>
    </xf>
    <xf numFmtId="0" fontId="7" fillId="0" borderId="60" xfId="3" applyNumberFormat="1" applyFont="1" applyFill="1" applyBorder="1" applyAlignment="1">
      <alignment horizontal="left" vertical="center"/>
    </xf>
    <xf numFmtId="0" fontId="7" fillId="0" borderId="5" xfId="3" applyNumberFormat="1" applyFont="1" applyFill="1" applyBorder="1" applyAlignment="1">
      <alignment horizontal="left" vertical="center"/>
    </xf>
    <xf numFmtId="0" fontId="7" fillId="0" borderId="3" xfId="3" applyNumberFormat="1" applyFont="1" applyFill="1" applyBorder="1" applyAlignment="1">
      <alignment horizontal="left" vertical="center"/>
    </xf>
    <xf numFmtId="168" fontId="12" fillId="5" borderId="57" xfId="8" applyNumberFormat="1" applyFont="1" applyFill="1" applyBorder="1">
      <alignment horizontal="right"/>
    </xf>
    <xf numFmtId="168" fontId="12" fillId="5" borderId="0" xfId="8" applyNumberFormat="1" applyFont="1" applyFill="1" applyBorder="1">
      <alignment horizontal="right"/>
    </xf>
    <xf numFmtId="168" fontId="12" fillId="5" borderId="63" xfId="8" applyNumberFormat="1" applyFont="1" applyFill="1" applyBorder="1">
      <alignment horizontal="right"/>
    </xf>
    <xf numFmtId="174" fontId="12" fillId="5" borderId="1" xfId="8" applyNumberFormat="1" applyFont="1" applyFill="1" applyBorder="1">
      <alignment horizontal="right"/>
    </xf>
    <xf numFmtId="168" fontId="12" fillId="0" borderId="48" xfId="8" applyNumberFormat="1" applyFont="1" applyFill="1" applyBorder="1">
      <alignment horizontal="right"/>
    </xf>
    <xf numFmtId="174" fontId="12" fillId="0" borderId="4" xfId="8" applyNumberFormat="1" applyFont="1" applyFill="1" applyBorder="1">
      <alignment horizontal="right"/>
    </xf>
    <xf numFmtId="168" fontId="12" fillId="0" borderId="46" xfId="8" applyNumberFormat="1" applyFont="1" applyFill="1" applyBorder="1">
      <alignment horizontal="right"/>
    </xf>
    <xf numFmtId="174" fontId="12" fillId="0" borderId="2" xfId="8" applyNumberFormat="1" applyFont="1" applyFill="1" applyBorder="1">
      <alignment horizontal="right"/>
    </xf>
    <xf numFmtId="168" fontId="12" fillId="0" borderId="64" xfId="8" applyNumberFormat="1" applyFont="1" applyFill="1" applyBorder="1">
      <alignment horizontal="right"/>
    </xf>
    <xf numFmtId="174" fontId="12" fillId="0" borderId="5" xfId="8" applyNumberFormat="1" applyFont="1" applyFill="1" applyBorder="1">
      <alignment horizontal="right"/>
    </xf>
    <xf numFmtId="168" fontId="12" fillId="0" borderId="65" xfId="8" applyNumberFormat="1" applyFont="1" applyFill="1" applyBorder="1">
      <alignment horizontal="right"/>
    </xf>
    <xf numFmtId="174" fontId="12" fillId="0" borderId="60" xfId="8" applyNumberFormat="1" applyFont="1" applyFill="1" applyBorder="1">
      <alignment horizontal="right"/>
    </xf>
    <xf numFmtId="168" fontId="12" fillId="0" borderId="44" xfId="8" applyNumberFormat="1" applyFont="1" applyFill="1" applyBorder="1">
      <alignment horizontal="right"/>
    </xf>
    <xf numFmtId="174" fontId="12" fillId="0" borderId="3" xfId="8" applyNumberFormat="1" applyFont="1" applyFill="1" applyBorder="1">
      <alignment horizontal="right"/>
    </xf>
  </cellXfs>
  <cellStyles count="10">
    <cellStyle name="Normal" xfId="0" builtinId="0" customBuiltin="1"/>
    <cellStyle name="Normal 2" xfId="2"/>
    <cellStyle name="Normal 2 2" xfId="3"/>
    <cellStyle name="Normal 3" xfId="5"/>
    <cellStyle name="Normal_Tables_and_Graphs" xfId="9"/>
    <cellStyle name="NumberCellStyle" xfId="8"/>
    <cellStyle name="Percent" xfId="1" builtinId="5"/>
    <cellStyle name="Percent 2" xfId="4"/>
    <cellStyle name="Percent 3" xfId="6"/>
    <cellStyle name="Percent 4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Modal split of inland passenger transport,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in passenger-kilometres)</a:t>
            </a:r>
          </a:p>
        </c:rich>
      </c:tx>
      <c:layout>
        <c:manualLayout>
          <c:xMode val="edge"/>
          <c:yMode val="edge"/>
          <c:x val="3.7207569015645929E-3"/>
          <c:y val="7.84313725490196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0.1315827925851637"/>
          <c:w val="0.94632650918635175"/>
          <c:h val="0.56581321914604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1'!$D$4</c:f>
              <c:strCache>
                <c:ptCount val="1"/>
                <c:pt idx="0">
                  <c:v>Passenger cars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1'!$C$5:$C$41</c:f>
              <c:strCache>
                <c:ptCount val="37"/>
                <c:pt idx="0">
                  <c:v>EU-28 (¹)</c:v>
                </c:pt>
                <c:pt idx="2">
                  <c:v>Lithuania</c:v>
                </c:pt>
                <c:pt idx="3">
                  <c:v>Portugal (¹)</c:v>
                </c:pt>
                <c:pt idx="4">
                  <c:v>United Kingdom (¹)</c:v>
                </c:pt>
                <c:pt idx="5">
                  <c:v>Slovenia (¹)</c:v>
                </c:pt>
                <c:pt idx="6">
                  <c:v>Netherlands (¹)</c:v>
                </c:pt>
                <c:pt idx="7">
                  <c:v>Germany</c:v>
                </c:pt>
                <c:pt idx="8">
                  <c:v>Croatia</c:v>
                </c:pt>
                <c:pt idx="9">
                  <c:v>Bulgaria</c:v>
                </c:pt>
                <c:pt idx="10">
                  <c:v>Sweden</c:v>
                </c:pt>
                <c:pt idx="11">
                  <c:v>Luxembourg (¹)</c:v>
                </c:pt>
                <c:pt idx="12">
                  <c:v>Malta (¹)</c:v>
                </c:pt>
                <c:pt idx="13">
                  <c:v>Finland</c:v>
                </c:pt>
                <c:pt idx="14">
                  <c:v>Greece (¹)</c:v>
                </c:pt>
                <c:pt idx="15">
                  <c:v>Italy (¹)</c:v>
                </c:pt>
                <c:pt idx="16">
                  <c:v>Belgium (¹)</c:v>
                </c:pt>
                <c:pt idx="17">
                  <c:v>Denmark</c:v>
                </c:pt>
                <c:pt idx="18">
                  <c:v>Spain</c:v>
                </c:pt>
                <c:pt idx="19">
                  <c:v>France</c:v>
                </c:pt>
                <c:pt idx="20">
                  <c:v>Latvia</c:v>
                </c:pt>
                <c:pt idx="21">
                  <c:v>Cyprus (¹)</c:v>
                </c:pt>
                <c:pt idx="22">
                  <c:v>Estonia (¹)</c:v>
                </c:pt>
                <c:pt idx="23">
                  <c:v>Romania (¹)</c:v>
                </c:pt>
                <c:pt idx="24">
                  <c:v>Ireland (¹)</c:v>
                </c:pt>
                <c:pt idx="25">
                  <c:v>Poland</c:v>
                </c:pt>
                <c:pt idx="26">
                  <c:v>Austria (¹)</c:v>
                </c:pt>
                <c:pt idx="27">
                  <c:v>Slovakia (¹)</c:v>
                </c:pt>
                <c:pt idx="28">
                  <c:v>Czechia</c:v>
                </c:pt>
                <c:pt idx="29">
                  <c:v>Hungary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1'!$D$5:$D$41</c:f>
              <c:numCache>
                <c:formatCode>#,##0.0_i</c:formatCode>
                <c:ptCount val="37"/>
                <c:pt idx="0">
                  <c:v>82.9</c:v>
                </c:pt>
                <c:pt idx="2">
                  <c:v>89.9</c:v>
                </c:pt>
                <c:pt idx="3">
                  <c:v>89.1</c:v>
                </c:pt>
                <c:pt idx="4">
                  <c:v>86.5</c:v>
                </c:pt>
                <c:pt idx="5">
                  <c:v>86.3</c:v>
                </c:pt>
                <c:pt idx="6">
                  <c:v>86</c:v>
                </c:pt>
                <c:pt idx="7">
                  <c:v>85.7</c:v>
                </c:pt>
                <c:pt idx="8">
                  <c:v>85</c:v>
                </c:pt>
                <c:pt idx="9">
                  <c:v>83.7</c:v>
                </c:pt>
                <c:pt idx="10">
                  <c:v>83.5</c:v>
                </c:pt>
                <c:pt idx="11">
                  <c:v>83.1</c:v>
                </c:pt>
                <c:pt idx="12">
                  <c:v>82.6</c:v>
                </c:pt>
                <c:pt idx="13">
                  <c:v>82.5</c:v>
                </c:pt>
                <c:pt idx="14">
                  <c:v>81.900000000000006</c:v>
                </c:pt>
                <c:pt idx="15">
                  <c:v>81.900000000000006</c:v>
                </c:pt>
                <c:pt idx="16">
                  <c:v>81.8</c:v>
                </c:pt>
                <c:pt idx="17">
                  <c:v>81.599999999999994</c:v>
                </c:pt>
                <c:pt idx="18">
                  <c:v>81.599999999999994</c:v>
                </c:pt>
                <c:pt idx="19">
                  <c:v>81.5</c:v>
                </c:pt>
                <c:pt idx="20">
                  <c:v>81.5</c:v>
                </c:pt>
                <c:pt idx="21">
                  <c:v>81.400000000000006</c:v>
                </c:pt>
                <c:pt idx="22">
                  <c:v>80.099999999999994</c:v>
                </c:pt>
                <c:pt idx="23">
                  <c:v>80.099999999999994</c:v>
                </c:pt>
                <c:pt idx="24">
                  <c:v>79.900000000000006</c:v>
                </c:pt>
                <c:pt idx="25">
                  <c:v>78.5</c:v>
                </c:pt>
                <c:pt idx="26">
                  <c:v>77.7</c:v>
                </c:pt>
                <c:pt idx="27">
                  <c:v>74.8</c:v>
                </c:pt>
                <c:pt idx="28">
                  <c:v>74</c:v>
                </c:pt>
                <c:pt idx="29">
                  <c:v>69</c:v>
                </c:pt>
                <c:pt idx="31">
                  <c:v>89</c:v>
                </c:pt>
                <c:pt idx="32">
                  <c:v>88.6</c:v>
                </c:pt>
                <c:pt idx="33">
                  <c:v>74.3</c:v>
                </c:pt>
                <c:pt idx="35">
                  <c:v>85.9</c:v>
                </c:pt>
                <c:pt idx="36">
                  <c:v>70.099999999999994</c:v>
                </c:pt>
              </c:numCache>
            </c:numRef>
          </c:val>
        </c:ser>
        <c:ser>
          <c:idx val="1"/>
          <c:order val="1"/>
          <c:tx>
            <c:strRef>
              <c:f>'Figure 1'!$E$4</c:f>
              <c:strCache>
                <c:ptCount val="1"/>
                <c:pt idx="0">
                  <c:v>Motor coaches, buses and trolley buses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1'!$C$5:$C$41</c:f>
              <c:strCache>
                <c:ptCount val="37"/>
                <c:pt idx="0">
                  <c:v>EU-28 (¹)</c:v>
                </c:pt>
                <c:pt idx="2">
                  <c:v>Lithuania</c:v>
                </c:pt>
                <c:pt idx="3">
                  <c:v>Portugal (¹)</c:v>
                </c:pt>
                <c:pt idx="4">
                  <c:v>United Kingdom (¹)</c:v>
                </c:pt>
                <c:pt idx="5">
                  <c:v>Slovenia (¹)</c:v>
                </c:pt>
                <c:pt idx="6">
                  <c:v>Netherlands (¹)</c:v>
                </c:pt>
                <c:pt idx="7">
                  <c:v>Germany</c:v>
                </c:pt>
                <c:pt idx="8">
                  <c:v>Croatia</c:v>
                </c:pt>
                <c:pt idx="9">
                  <c:v>Bulgaria</c:v>
                </c:pt>
                <c:pt idx="10">
                  <c:v>Sweden</c:v>
                </c:pt>
                <c:pt idx="11">
                  <c:v>Luxembourg (¹)</c:v>
                </c:pt>
                <c:pt idx="12">
                  <c:v>Malta (¹)</c:v>
                </c:pt>
                <c:pt idx="13">
                  <c:v>Finland</c:v>
                </c:pt>
                <c:pt idx="14">
                  <c:v>Greece (¹)</c:v>
                </c:pt>
                <c:pt idx="15">
                  <c:v>Italy (¹)</c:v>
                </c:pt>
                <c:pt idx="16">
                  <c:v>Belgium (¹)</c:v>
                </c:pt>
                <c:pt idx="17">
                  <c:v>Denmark</c:v>
                </c:pt>
                <c:pt idx="18">
                  <c:v>Spain</c:v>
                </c:pt>
                <c:pt idx="19">
                  <c:v>France</c:v>
                </c:pt>
                <c:pt idx="20">
                  <c:v>Latvia</c:v>
                </c:pt>
                <c:pt idx="21">
                  <c:v>Cyprus (¹)</c:v>
                </c:pt>
                <c:pt idx="22">
                  <c:v>Estonia (¹)</c:v>
                </c:pt>
                <c:pt idx="23">
                  <c:v>Romania (¹)</c:v>
                </c:pt>
                <c:pt idx="24">
                  <c:v>Ireland (¹)</c:v>
                </c:pt>
                <c:pt idx="25">
                  <c:v>Poland</c:v>
                </c:pt>
                <c:pt idx="26">
                  <c:v>Austria (¹)</c:v>
                </c:pt>
                <c:pt idx="27">
                  <c:v>Slovakia (¹)</c:v>
                </c:pt>
                <c:pt idx="28">
                  <c:v>Czechia</c:v>
                </c:pt>
                <c:pt idx="29">
                  <c:v>Hungary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1'!$E$5:$E$41</c:f>
              <c:numCache>
                <c:formatCode>#,##0.0_i</c:formatCode>
                <c:ptCount val="37"/>
                <c:pt idx="0">
                  <c:v>9.4</c:v>
                </c:pt>
                <c:pt idx="2">
                  <c:v>9.1</c:v>
                </c:pt>
                <c:pt idx="3">
                  <c:v>6.7</c:v>
                </c:pt>
                <c:pt idx="4">
                  <c:v>4.5999999999999996</c:v>
                </c:pt>
                <c:pt idx="5">
                  <c:v>11.8</c:v>
                </c:pt>
                <c:pt idx="6">
                  <c:v>3</c:v>
                </c:pt>
                <c:pt idx="7">
                  <c:v>5.8</c:v>
                </c:pt>
                <c:pt idx="8">
                  <c:v>12.3</c:v>
                </c:pt>
                <c:pt idx="9">
                  <c:v>14.1</c:v>
                </c:pt>
                <c:pt idx="10">
                  <c:v>7.2</c:v>
                </c:pt>
                <c:pt idx="11">
                  <c:v>12.3</c:v>
                </c:pt>
                <c:pt idx="12">
                  <c:v>17.399999999999999</c:v>
                </c:pt>
                <c:pt idx="13">
                  <c:v>11.9</c:v>
                </c:pt>
                <c:pt idx="14">
                  <c:v>17.100000000000001</c:v>
                </c:pt>
                <c:pt idx="15">
                  <c:v>12</c:v>
                </c:pt>
                <c:pt idx="16">
                  <c:v>10.5</c:v>
                </c:pt>
                <c:pt idx="17">
                  <c:v>9.8000000000000007</c:v>
                </c:pt>
                <c:pt idx="18">
                  <c:v>11.8</c:v>
                </c:pt>
                <c:pt idx="19">
                  <c:v>8.8000000000000007</c:v>
                </c:pt>
                <c:pt idx="20">
                  <c:v>15.1</c:v>
                </c:pt>
                <c:pt idx="21">
                  <c:v>18.600000000000001</c:v>
                </c:pt>
                <c:pt idx="22">
                  <c:v>17.899999999999999</c:v>
                </c:pt>
                <c:pt idx="23">
                  <c:v>15.7</c:v>
                </c:pt>
                <c:pt idx="24">
                  <c:v>17.2</c:v>
                </c:pt>
                <c:pt idx="25">
                  <c:v>14.2</c:v>
                </c:pt>
                <c:pt idx="26">
                  <c:v>10.199999999999999</c:v>
                </c:pt>
                <c:pt idx="27">
                  <c:v>15.8</c:v>
                </c:pt>
                <c:pt idx="28">
                  <c:v>17.100000000000001</c:v>
                </c:pt>
                <c:pt idx="29">
                  <c:v>21.7</c:v>
                </c:pt>
                <c:pt idx="31">
                  <c:v>5.9</c:v>
                </c:pt>
                <c:pt idx="32">
                  <c:v>11.4</c:v>
                </c:pt>
                <c:pt idx="33">
                  <c:v>5.9</c:v>
                </c:pt>
                <c:pt idx="35">
                  <c:v>13.1</c:v>
                </c:pt>
                <c:pt idx="36">
                  <c:v>28.5</c:v>
                </c:pt>
              </c:numCache>
            </c:numRef>
          </c:val>
        </c:ser>
        <c:ser>
          <c:idx val="2"/>
          <c:order val="2"/>
          <c:tx>
            <c:strRef>
              <c:f>'Figure 1'!$F$4</c:f>
              <c:strCache>
                <c:ptCount val="1"/>
                <c:pt idx="0">
                  <c:v>Trains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1'!$C$5:$C$41</c:f>
              <c:strCache>
                <c:ptCount val="37"/>
                <c:pt idx="0">
                  <c:v>EU-28 (¹)</c:v>
                </c:pt>
                <c:pt idx="2">
                  <c:v>Lithuania</c:v>
                </c:pt>
                <c:pt idx="3">
                  <c:v>Portugal (¹)</c:v>
                </c:pt>
                <c:pt idx="4">
                  <c:v>United Kingdom (¹)</c:v>
                </c:pt>
                <c:pt idx="5">
                  <c:v>Slovenia (¹)</c:v>
                </c:pt>
                <c:pt idx="6">
                  <c:v>Netherlands (¹)</c:v>
                </c:pt>
                <c:pt idx="7">
                  <c:v>Germany</c:v>
                </c:pt>
                <c:pt idx="8">
                  <c:v>Croatia</c:v>
                </c:pt>
                <c:pt idx="9">
                  <c:v>Bulgaria</c:v>
                </c:pt>
                <c:pt idx="10">
                  <c:v>Sweden</c:v>
                </c:pt>
                <c:pt idx="11">
                  <c:v>Luxembourg (¹)</c:v>
                </c:pt>
                <c:pt idx="12">
                  <c:v>Malta (¹)</c:v>
                </c:pt>
                <c:pt idx="13">
                  <c:v>Finland</c:v>
                </c:pt>
                <c:pt idx="14">
                  <c:v>Greece (¹)</c:v>
                </c:pt>
                <c:pt idx="15">
                  <c:v>Italy (¹)</c:v>
                </c:pt>
                <c:pt idx="16">
                  <c:v>Belgium (¹)</c:v>
                </c:pt>
                <c:pt idx="17">
                  <c:v>Denmark</c:v>
                </c:pt>
                <c:pt idx="18">
                  <c:v>Spain</c:v>
                </c:pt>
                <c:pt idx="19">
                  <c:v>France</c:v>
                </c:pt>
                <c:pt idx="20">
                  <c:v>Latvia</c:v>
                </c:pt>
                <c:pt idx="21">
                  <c:v>Cyprus (¹)</c:v>
                </c:pt>
                <c:pt idx="22">
                  <c:v>Estonia (¹)</c:v>
                </c:pt>
                <c:pt idx="23">
                  <c:v>Romania (¹)</c:v>
                </c:pt>
                <c:pt idx="24">
                  <c:v>Ireland (¹)</c:v>
                </c:pt>
                <c:pt idx="25">
                  <c:v>Poland</c:v>
                </c:pt>
                <c:pt idx="26">
                  <c:v>Austria (¹)</c:v>
                </c:pt>
                <c:pt idx="27">
                  <c:v>Slovakia (¹)</c:v>
                </c:pt>
                <c:pt idx="28">
                  <c:v>Czechia</c:v>
                </c:pt>
                <c:pt idx="29">
                  <c:v>Hungary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North Macedonia</c:v>
                </c:pt>
                <c:pt idx="36">
                  <c:v>Turkey</c:v>
                </c:pt>
              </c:strCache>
            </c:strRef>
          </c:cat>
          <c:val>
            <c:numRef>
              <c:f>'Figure 1'!$F$5:$F$41</c:f>
              <c:numCache>
                <c:formatCode>#,##0.0_i</c:formatCode>
                <c:ptCount val="37"/>
                <c:pt idx="0">
                  <c:v>7.7</c:v>
                </c:pt>
                <c:pt idx="2">
                  <c:v>1</c:v>
                </c:pt>
                <c:pt idx="3">
                  <c:v>4.2</c:v>
                </c:pt>
                <c:pt idx="4">
                  <c:v>8.8000000000000007</c:v>
                </c:pt>
                <c:pt idx="5">
                  <c:v>2</c:v>
                </c:pt>
                <c:pt idx="6">
                  <c:v>11</c:v>
                </c:pt>
                <c:pt idx="7">
                  <c:v>8.6</c:v>
                </c:pt>
                <c:pt idx="8">
                  <c:v>2.7</c:v>
                </c:pt>
                <c:pt idx="9">
                  <c:v>2.2000000000000002</c:v>
                </c:pt>
                <c:pt idx="10">
                  <c:v>9.3000000000000007</c:v>
                </c:pt>
                <c:pt idx="11">
                  <c:v>4.5999999999999996</c:v>
                </c:pt>
                <c:pt idx="12">
                  <c:v>0</c:v>
                </c:pt>
                <c:pt idx="13">
                  <c:v>5.6</c:v>
                </c:pt>
                <c:pt idx="14">
                  <c:v>1</c:v>
                </c:pt>
                <c:pt idx="15" formatCode="@_i">
                  <c:v>6.1</c:v>
                </c:pt>
                <c:pt idx="16">
                  <c:v>7.7</c:v>
                </c:pt>
                <c:pt idx="17">
                  <c:v>8.6</c:v>
                </c:pt>
                <c:pt idx="18">
                  <c:v>6.6</c:v>
                </c:pt>
                <c:pt idx="19">
                  <c:v>9.6999999999999993</c:v>
                </c:pt>
                <c:pt idx="20">
                  <c:v>3.4</c:v>
                </c:pt>
                <c:pt idx="21">
                  <c:v>0</c:v>
                </c:pt>
                <c:pt idx="22">
                  <c:v>2</c:v>
                </c:pt>
                <c:pt idx="23">
                  <c:v>4.2</c:v>
                </c:pt>
                <c:pt idx="24">
                  <c:v>2.9</c:v>
                </c:pt>
                <c:pt idx="25">
                  <c:v>7.3</c:v>
                </c:pt>
                <c:pt idx="26">
                  <c:v>12.1</c:v>
                </c:pt>
                <c:pt idx="27">
                  <c:v>9.4</c:v>
                </c:pt>
                <c:pt idx="28">
                  <c:v>8.9</c:v>
                </c:pt>
                <c:pt idx="29">
                  <c:v>9.3000000000000007</c:v>
                </c:pt>
                <c:pt idx="31">
                  <c:v>5.0999999999999996</c:v>
                </c:pt>
                <c:pt idx="32" formatCode="@_i">
                  <c:v>0</c:v>
                </c:pt>
                <c:pt idx="33">
                  <c:v>19.8</c:v>
                </c:pt>
                <c:pt idx="35">
                  <c:v>1</c:v>
                </c:pt>
                <c:pt idx="36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7603032"/>
        <c:axId val="617606560"/>
      </c:barChart>
      <c:catAx>
        <c:axId val="617603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7606560"/>
        <c:crosses val="autoZero"/>
        <c:auto val="1"/>
        <c:lblAlgn val="ctr"/>
        <c:lblOffset val="100"/>
        <c:noMultiLvlLbl val="0"/>
      </c:catAx>
      <c:valAx>
        <c:axId val="6176065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1760303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Rail passenger transport by type of transport,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(passenger-kilometres per inhabitant)</a:t>
            </a:r>
          </a:p>
        </c:rich>
      </c:tx>
      <c:layout>
        <c:manualLayout>
          <c:xMode val="edge"/>
          <c:yMode val="edge"/>
          <c:x val="5.0172462902994507E-3"/>
          <c:y val="8.75177619709826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41837270341207E-2"/>
          <c:y val="0.11976545647830773"/>
          <c:w val="0.90550593175853022"/>
          <c:h val="0.582434894742943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National (left axis)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2'!$C$11:$C$41</c:f>
              <c:strCache>
                <c:ptCount val="31"/>
                <c:pt idx="0">
                  <c:v>EU-28</c:v>
                </c:pt>
                <c:pt idx="2">
                  <c:v>Austria</c:v>
                </c:pt>
                <c:pt idx="3">
                  <c:v>France</c:v>
                </c:pt>
                <c:pt idx="4">
                  <c:v>Sweden</c:v>
                </c:pt>
                <c:pt idx="5">
                  <c:v>Germany</c:v>
                </c:pt>
                <c:pt idx="6">
                  <c:v>Denmark</c:v>
                </c:pt>
                <c:pt idx="7">
                  <c:v>United Kingdom</c:v>
                </c:pt>
                <c:pt idx="8">
                  <c:v>Italy</c:v>
                </c:pt>
                <c:pt idx="9">
                  <c:v>Czechia</c:v>
                </c:pt>
                <c:pt idx="10">
                  <c:v>Finland</c:v>
                </c:pt>
                <c:pt idx="11">
                  <c:v>Slovakia</c:v>
                </c:pt>
                <c:pt idx="12">
                  <c:v>Spain</c:v>
                </c:pt>
                <c:pt idx="13">
                  <c:v>Poland</c:v>
                </c:pt>
                <c:pt idx="14">
                  <c:v>Luxembourg</c:v>
                </c:pt>
                <c:pt idx="15">
                  <c:v>Ireland</c:v>
                </c:pt>
                <c:pt idx="16">
                  <c:v>Portugal</c:v>
                </c:pt>
                <c:pt idx="17">
                  <c:v>Latvia</c:v>
                </c:pt>
                <c:pt idx="18">
                  <c:v>Romania</c:v>
                </c:pt>
                <c:pt idx="19">
                  <c:v>Estonia</c:v>
                </c:pt>
                <c:pt idx="20">
                  <c:v>Slovenia</c:v>
                </c:pt>
                <c:pt idx="21">
                  <c:v>Bulgaria</c:v>
                </c:pt>
                <c:pt idx="22">
                  <c:v>Croatia</c:v>
                </c:pt>
                <c:pt idx="23">
                  <c:v>Lithuania</c:v>
                </c:pt>
                <c:pt idx="24">
                  <c:v>Greece</c:v>
                </c:pt>
                <c:pt idx="26">
                  <c:v>Switzerland</c:v>
                </c:pt>
                <c:pt idx="27">
                  <c:v>Norway</c:v>
                </c:pt>
                <c:pt idx="29">
                  <c:v>Turkey</c:v>
                </c:pt>
                <c:pt idx="30">
                  <c:v>North Macedonia</c:v>
                </c:pt>
              </c:strCache>
            </c:strRef>
          </c:cat>
          <c:val>
            <c:numRef>
              <c:f>'Figure 2'!$D$11:$D$41</c:f>
              <c:numCache>
                <c:formatCode>#,##0</c:formatCode>
                <c:ptCount val="31"/>
                <c:pt idx="0">
                  <c:v>862.41677607657402</c:v>
                </c:pt>
                <c:pt idx="2">
                  <c:v>1324.6557059077477</c:v>
                </c:pt>
                <c:pt idx="3">
                  <c:v>1301.2170885327039</c:v>
                </c:pt>
                <c:pt idx="4">
                  <c:v>1266.6914437080929</c:v>
                </c:pt>
                <c:pt idx="5">
                  <c:v>1097.7872146875106</c:v>
                </c:pt>
                <c:pt idx="6">
                  <c:v>1030.146331817283</c:v>
                </c:pt>
                <c:pt idx="7">
                  <c:v>1014.8535717215461</c:v>
                </c:pt>
                <c:pt idx="8">
                  <c:v>861.03734182180267</c:v>
                </c:pt>
                <c:pt idx="9">
                  <c:v>751.97891572917786</c:v>
                </c:pt>
                <c:pt idx="10">
                  <c:v>749.57799388331694</c:v>
                </c:pt>
                <c:pt idx="11">
                  <c:v>670.97358597684376</c:v>
                </c:pt>
                <c:pt idx="12">
                  <c:v>573.91386166009158</c:v>
                </c:pt>
                <c:pt idx="13">
                  <c:v>521.97382023554235</c:v>
                </c:pt>
                <c:pt idx="14">
                  <c:v>515.09551662150193</c:v>
                </c:pt>
                <c:pt idx="15">
                  <c:v>427.24781107744997</c:v>
                </c:pt>
                <c:pt idx="16">
                  <c:v>426.33826199236915</c:v>
                </c:pt>
                <c:pt idx="17">
                  <c:v>285.74775208933153</c:v>
                </c:pt>
                <c:pt idx="18">
                  <c:v>281.95137396617054</c:v>
                </c:pt>
                <c:pt idx="19">
                  <c:v>262.71914642959075</c:v>
                </c:pt>
                <c:pt idx="20">
                  <c:v>254.02586542314418</c:v>
                </c:pt>
                <c:pt idx="21">
                  <c:v>200.1124372469155</c:v>
                </c:pt>
                <c:pt idx="22">
                  <c:v>172.63277893910509</c:v>
                </c:pt>
                <c:pt idx="23">
                  <c:v>106.99854299405</c:v>
                </c:pt>
                <c:pt idx="24">
                  <c:v>103.13687651672356</c:v>
                </c:pt>
                <c:pt idx="26">
                  <c:v>2211.0457604497956</c:v>
                </c:pt>
                <c:pt idx="27">
                  <c:v>668.6999049454156</c:v>
                </c:pt>
                <c:pt idx="29">
                  <c:v>56.367300722483513</c:v>
                </c:pt>
                <c:pt idx="30">
                  <c:v>28.306070565369424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3275928"/>
        <c:axId val="414450816"/>
      </c:barChart>
      <c:barChart>
        <c:barDir val="col"/>
        <c:grouping val="clustered"/>
        <c:varyColors val="0"/>
        <c:ser>
          <c:idx val="0"/>
          <c:order val="1"/>
          <c:tx>
            <c:strRef>
              <c:f>'Figure 2'!$E$10</c:f>
              <c:strCache>
                <c:ptCount val="1"/>
                <c:pt idx="0">
                  <c:v>International (right axis)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2'!$C$11:$C$41</c:f>
              <c:strCache>
                <c:ptCount val="31"/>
                <c:pt idx="0">
                  <c:v>EU-28</c:v>
                </c:pt>
                <c:pt idx="2">
                  <c:v>Austria</c:v>
                </c:pt>
                <c:pt idx="3">
                  <c:v>France</c:v>
                </c:pt>
                <c:pt idx="4">
                  <c:v>Sweden</c:v>
                </c:pt>
                <c:pt idx="5">
                  <c:v>Germany</c:v>
                </c:pt>
                <c:pt idx="6">
                  <c:v>Denmark</c:v>
                </c:pt>
                <c:pt idx="7">
                  <c:v>United Kingdom</c:v>
                </c:pt>
                <c:pt idx="8">
                  <c:v>Italy</c:v>
                </c:pt>
                <c:pt idx="9">
                  <c:v>Czechia</c:v>
                </c:pt>
                <c:pt idx="10">
                  <c:v>Finland</c:v>
                </c:pt>
                <c:pt idx="11">
                  <c:v>Slovakia</c:v>
                </c:pt>
                <c:pt idx="12">
                  <c:v>Spain</c:v>
                </c:pt>
                <c:pt idx="13">
                  <c:v>Poland</c:v>
                </c:pt>
                <c:pt idx="14">
                  <c:v>Luxembourg</c:v>
                </c:pt>
                <c:pt idx="15">
                  <c:v>Ireland</c:v>
                </c:pt>
                <c:pt idx="16">
                  <c:v>Portugal</c:v>
                </c:pt>
                <c:pt idx="17">
                  <c:v>Latvia</c:v>
                </c:pt>
                <c:pt idx="18">
                  <c:v>Romania</c:v>
                </c:pt>
                <c:pt idx="19">
                  <c:v>Estonia</c:v>
                </c:pt>
                <c:pt idx="20">
                  <c:v>Slovenia</c:v>
                </c:pt>
                <c:pt idx="21">
                  <c:v>Bulgaria</c:v>
                </c:pt>
                <c:pt idx="22">
                  <c:v>Croatia</c:v>
                </c:pt>
                <c:pt idx="23">
                  <c:v>Lithuania</c:v>
                </c:pt>
                <c:pt idx="24">
                  <c:v>Greece</c:v>
                </c:pt>
                <c:pt idx="26">
                  <c:v>Switzerland</c:v>
                </c:pt>
                <c:pt idx="27">
                  <c:v>Norway</c:v>
                </c:pt>
                <c:pt idx="29">
                  <c:v>Turkey</c:v>
                </c:pt>
                <c:pt idx="30">
                  <c:v>North Macedonia</c:v>
                </c:pt>
              </c:strCache>
            </c:strRef>
          </c:cat>
          <c:val>
            <c:numRef>
              <c:f>'Figure 2'!$E$11:$E$41</c:f>
              <c:numCache>
                <c:formatCode>#,##0</c:formatCode>
                <c:ptCount val="31"/>
                <c:pt idx="0">
                  <c:v>45.642506189171677</c:v>
                </c:pt>
                <c:pt idx="2">
                  <c:v>48.084095078115922</c:v>
                </c:pt>
                <c:pt idx="3">
                  <c:v>144.82043140443994</c:v>
                </c:pt>
                <c:pt idx="4">
                  <c:v>58.760961007180768</c:v>
                </c:pt>
                <c:pt idx="5">
                  <c:v>57.945484158740719</c:v>
                </c:pt>
                <c:pt idx="6">
                  <c:v>59.262131004790994</c:v>
                </c:pt>
                <c:pt idx="7">
                  <c:v>28.336002594292463</c:v>
                </c:pt>
                <c:pt idx="8">
                  <c:v>10.793731783470422</c:v>
                </c:pt>
                <c:pt idx="9">
                  <c:v>135.59256281456365</c:v>
                </c:pt>
                <c:pt idx="10">
                  <c:v>25.749907320231205</c:v>
                </c:pt>
                <c:pt idx="11">
                  <c:v>19.264116698828069</c:v>
                </c:pt>
                <c:pt idx="12">
                  <c:v>15.639222826248858</c:v>
                </c:pt>
                <c:pt idx="13">
                  <c:v>7.8570208590290838</c:v>
                </c:pt>
                <c:pt idx="14">
                  <c:v>219.43166268680741</c:v>
                </c:pt>
                <c:pt idx="15">
                  <c:v>14.23725316117609</c:v>
                </c:pt>
                <c:pt idx="16">
                  <c:v>12.077221051814025</c:v>
                </c:pt>
                <c:pt idx="17">
                  <c:v>21.172373455912943</c:v>
                </c:pt>
                <c:pt idx="18">
                  <c:v>1.7104794074953242</c:v>
                </c:pt>
                <c:pt idx="19">
                  <c:v>15.396421999963565</c:v>
                </c:pt>
                <c:pt idx="20">
                  <c:v>21.781485374479526</c:v>
                </c:pt>
                <c:pt idx="21">
                  <c:v>2.5783121326375111</c:v>
                </c:pt>
                <c:pt idx="22">
                  <c:v>5.5469286679211098</c:v>
                </c:pt>
                <c:pt idx="23">
                  <c:v>4.3547542553165162</c:v>
                </c:pt>
                <c:pt idx="24">
                  <c:v>0.23459556533486495</c:v>
                </c:pt>
                <c:pt idx="26">
                  <c:v>109.81028983038013</c:v>
                </c:pt>
                <c:pt idx="27">
                  <c:v>10.569895439957188</c:v>
                </c:pt>
                <c:pt idx="29">
                  <c:v>0.48976066026321269</c:v>
                </c:pt>
                <c:pt idx="30">
                  <c:v>0.18992510009631228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414451600"/>
        <c:axId val="414451992"/>
      </c:barChart>
      <c:catAx>
        <c:axId val="623275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1445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450816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3275928"/>
        <c:crosses val="autoZero"/>
        <c:crossBetween val="between"/>
        <c:majorUnit val="500"/>
      </c:valAx>
      <c:catAx>
        <c:axId val="41445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451992"/>
        <c:crosses val="autoZero"/>
        <c:auto val="1"/>
        <c:lblAlgn val="ctr"/>
        <c:lblOffset val="100"/>
        <c:noMultiLvlLbl val="0"/>
      </c:catAx>
      <c:valAx>
        <c:axId val="414451992"/>
        <c:scaling>
          <c:orientation val="minMax"/>
          <c:max val="25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4451600"/>
        <c:crosses val="max"/>
        <c:crossBetween val="between"/>
        <c:majorUnit val="5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4298992208672092"/>
          <c:y val="3.641800149373764E-2"/>
          <c:w val="0.20658398966802169"/>
          <c:h val="0.828250410908195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3'!$C$3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3'!$B$4</c:f>
              <c:strCache>
                <c:ptCount val="1"/>
                <c:pt idx="0">
                  <c:v>EU-28</c:v>
                </c:pt>
              </c:strCache>
            </c:strRef>
          </c:cat>
          <c:val>
            <c:numRef>
              <c:f>'Figure 3'!$C$4</c:f>
              <c:numCache>
                <c:formatCode>#,##0[$   ]</c:formatCode>
                <c:ptCount val="1"/>
                <c:pt idx="0">
                  <c:v>175572.296</c:v>
                </c:pt>
              </c:numCache>
            </c:numRef>
          </c:val>
        </c:ser>
        <c:ser>
          <c:idx val="1"/>
          <c:order val="1"/>
          <c:tx>
            <c:strRef>
              <c:f>'Figure 3'!$D$3</c:f>
              <c:strCache>
                <c:ptCount val="1"/>
                <c:pt idx="0">
                  <c:v>International 
intra-EU-28 transport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3'!$B$4</c:f>
              <c:strCache>
                <c:ptCount val="1"/>
                <c:pt idx="0">
                  <c:v>EU-28</c:v>
                </c:pt>
              </c:strCache>
            </c:strRef>
          </c:cat>
          <c:val>
            <c:numRef>
              <c:f>'Figure 3'!$D$4</c:f>
              <c:numCache>
                <c:formatCode>#,##0</c:formatCode>
                <c:ptCount val="1"/>
                <c:pt idx="0">
                  <c:v>491189.09499999997</c:v>
                </c:pt>
              </c:numCache>
            </c:numRef>
          </c:val>
        </c:ser>
        <c:ser>
          <c:idx val="2"/>
          <c:order val="2"/>
          <c:tx>
            <c:strRef>
              <c:f>'Figure 3'!$E$3</c:f>
              <c:strCache>
                <c:ptCount val="1"/>
                <c:pt idx="0">
                  <c:v>International 
extra-EU-28 transport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3'!$B$4</c:f>
              <c:strCache>
                <c:ptCount val="1"/>
                <c:pt idx="0">
                  <c:v>EU-28</c:v>
                </c:pt>
              </c:strCache>
            </c:strRef>
          </c:cat>
          <c:val>
            <c:numRef>
              <c:f>'Figure 3'!$E$4</c:f>
              <c:numCache>
                <c:formatCode>#,##0</c:formatCode>
                <c:ptCount val="1"/>
                <c:pt idx="0">
                  <c:v>376423.29800000001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560568"/>
        <c:axId val="631562920"/>
      </c:barChart>
      <c:catAx>
        <c:axId val="63156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562920"/>
        <c:crosses val="autoZero"/>
        <c:auto val="1"/>
        <c:lblAlgn val="ctr"/>
        <c:lblOffset val="100"/>
        <c:noMultiLvlLbl val="0"/>
      </c:catAx>
      <c:valAx>
        <c:axId val="631562920"/>
        <c:scaling>
          <c:orientation val="minMax"/>
          <c:max val="110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560568"/>
        <c:crosses val="autoZero"/>
        <c:crossBetween val="between"/>
        <c:majorUnit val="10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3'!$C$3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3'!$B$6:$B$33</c:f>
              <c:strCache>
                <c:ptCount val="28"/>
                <c:pt idx="0">
                  <c:v>United Kingdom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Italy</c:v>
                </c:pt>
                <c:pt idx="5">
                  <c:v>Netherlands</c:v>
                </c:pt>
                <c:pt idx="6">
                  <c:v>Greece</c:v>
                </c:pt>
                <c:pt idx="7">
                  <c:v>Portugal</c:v>
                </c:pt>
                <c:pt idx="8">
                  <c:v>Sweden</c:v>
                </c:pt>
                <c:pt idx="9">
                  <c:v>Poland</c:v>
                </c:pt>
                <c:pt idx="10">
                  <c:v>Ireland</c:v>
                </c:pt>
                <c:pt idx="11">
                  <c:v>Belgium</c:v>
                </c:pt>
                <c:pt idx="12">
                  <c:v>Denmark</c:v>
                </c:pt>
                <c:pt idx="13">
                  <c:v>Austria</c:v>
                </c:pt>
                <c:pt idx="14">
                  <c:v>Finland</c:v>
                </c:pt>
                <c:pt idx="15">
                  <c:v>Romania</c:v>
                </c:pt>
                <c:pt idx="16">
                  <c:v>Czechia</c:v>
                </c:pt>
                <c:pt idx="17">
                  <c:v>Hungary</c:v>
                </c:pt>
                <c:pt idx="18">
                  <c:v>Bulgaria</c:v>
                </c:pt>
                <c:pt idx="19">
                  <c:v>Cyprus</c:v>
                </c:pt>
                <c:pt idx="20">
                  <c:v>Croatia</c:v>
                </c:pt>
                <c:pt idx="21">
                  <c:v>Latvia</c:v>
                </c:pt>
                <c:pt idx="22">
                  <c:v>Malta</c:v>
                </c:pt>
                <c:pt idx="23">
                  <c:v>Lithuania</c:v>
                </c:pt>
                <c:pt idx="24">
                  <c:v>Luxembourg</c:v>
                </c:pt>
                <c:pt idx="25">
                  <c:v>Estonia</c:v>
                </c:pt>
                <c:pt idx="26">
                  <c:v>Slovakia</c:v>
                </c:pt>
                <c:pt idx="27">
                  <c:v>Slovenia</c:v>
                </c:pt>
              </c:strCache>
            </c:strRef>
          </c:cat>
          <c:val>
            <c:numRef>
              <c:f>'Figure 3'!$C$6:$C$33</c:f>
              <c:numCache>
                <c:formatCode>#,##0[$   ]</c:formatCode>
                <c:ptCount val="28"/>
                <c:pt idx="0">
                  <c:v>23417.196</c:v>
                </c:pt>
                <c:pt idx="1">
                  <c:v>23832.918000000001</c:v>
                </c:pt>
                <c:pt idx="2">
                  <c:v>36166.455999999998</c:v>
                </c:pt>
                <c:pt idx="3">
                  <c:v>30035.316999999999</c:v>
                </c:pt>
                <c:pt idx="4">
                  <c:v>31120.613000000001</c:v>
                </c:pt>
                <c:pt idx="5">
                  <c:v>2.13</c:v>
                </c:pt>
                <c:pt idx="6">
                  <c:v>8334.9390000000003</c:v>
                </c:pt>
                <c:pt idx="7">
                  <c:v>4955.1360000000004</c:v>
                </c:pt>
                <c:pt idx="8">
                  <c:v>7859.37</c:v>
                </c:pt>
                <c:pt idx="9">
                  <c:v>2212.0889999999999</c:v>
                </c:pt>
                <c:pt idx="10">
                  <c:v>86.986999999999995</c:v>
                </c:pt>
                <c:pt idx="11">
                  <c:v>9.85</c:v>
                </c:pt>
                <c:pt idx="12">
                  <c:v>1948.883</c:v>
                </c:pt>
                <c:pt idx="13">
                  <c:v>531.548</c:v>
                </c:pt>
                <c:pt idx="14">
                  <c:v>2758.6660000000002</c:v>
                </c:pt>
                <c:pt idx="15">
                  <c:v>1369.413</c:v>
                </c:pt>
                <c:pt idx="16">
                  <c:v>67.506</c:v>
                </c:pt>
                <c:pt idx="17" formatCode="#,##0.0">
                  <c:v>3.5999999999999997E-2</c:v>
                </c:pt>
                <c:pt idx="18">
                  <c:v>280.43900000000002</c:v>
                </c:pt>
                <c:pt idx="19">
                  <c:v>5.0000000000000001E-3</c:v>
                </c:pt>
                <c:pt idx="20">
                  <c:v>526.60900000000004</c:v>
                </c:pt>
                <c:pt idx="21" formatCode="#,##0.0">
                  <c:v>6.335</c:v>
                </c:pt>
                <c:pt idx="22" formatCode="#,##0.0">
                  <c:v>7.0000000000000001E-3</c:v>
                </c:pt>
                <c:pt idx="23" formatCode="#,##0.0">
                  <c:v>2.3E-2</c:v>
                </c:pt>
                <c:pt idx="24" formatCode="#,##0.0">
                  <c:v>1.099</c:v>
                </c:pt>
                <c:pt idx="25">
                  <c:v>24.524000000000001</c:v>
                </c:pt>
                <c:pt idx="26">
                  <c:v>24.202000000000002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3'!$D$3</c:f>
              <c:strCache>
                <c:ptCount val="1"/>
                <c:pt idx="0">
                  <c:v>International 
intra-EU-28 transport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3'!$B$6:$B$33</c:f>
              <c:strCache>
                <c:ptCount val="28"/>
                <c:pt idx="0">
                  <c:v>United Kingdom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Italy</c:v>
                </c:pt>
                <c:pt idx="5">
                  <c:v>Netherlands</c:v>
                </c:pt>
                <c:pt idx="6">
                  <c:v>Greece</c:v>
                </c:pt>
                <c:pt idx="7">
                  <c:v>Portugal</c:v>
                </c:pt>
                <c:pt idx="8">
                  <c:v>Sweden</c:v>
                </c:pt>
                <c:pt idx="9">
                  <c:v>Poland</c:v>
                </c:pt>
                <c:pt idx="10">
                  <c:v>Ireland</c:v>
                </c:pt>
                <c:pt idx="11">
                  <c:v>Belgium</c:v>
                </c:pt>
                <c:pt idx="12">
                  <c:v>Denmark</c:v>
                </c:pt>
                <c:pt idx="13">
                  <c:v>Austria</c:v>
                </c:pt>
                <c:pt idx="14">
                  <c:v>Finland</c:v>
                </c:pt>
                <c:pt idx="15">
                  <c:v>Romania</c:v>
                </c:pt>
                <c:pt idx="16">
                  <c:v>Czechia</c:v>
                </c:pt>
                <c:pt idx="17">
                  <c:v>Hungary</c:v>
                </c:pt>
                <c:pt idx="18">
                  <c:v>Bulgaria</c:v>
                </c:pt>
                <c:pt idx="19">
                  <c:v>Cyprus</c:v>
                </c:pt>
                <c:pt idx="20">
                  <c:v>Croatia</c:v>
                </c:pt>
                <c:pt idx="21">
                  <c:v>Latvia</c:v>
                </c:pt>
                <c:pt idx="22">
                  <c:v>Malta</c:v>
                </c:pt>
                <c:pt idx="23">
                  <c:v>Lithuania</c:v>
                </c:pt>
                <c:pt idx="24">
                  <c:v>Luxembourg</c:v>
                </c:pt>
                <c:pt idx="25">
                  <c:v>Estonia</c:v>
                </c:pt>
                <c:pt idx="26">
                  <c:v>Slovakia</c:v>
                </c:pt>
                <c:pt idx="27">
                  <c:v>Slovenia</c:v>
                </c:pt>
              </c:strCache>
            </c:strRef>
          </c:cat>
          <c:val>
            <c:numRef>
              <c:f>'Figure 3'!$D$6:$D$33</c:f>
              <c:numCache>
                <c:formatCode>#,##0</c:formatCode>
                <c:ptCount val="28"/>
                <c:pt idx="0">
                  <c:v>165191.342</c:v>
                </c:pt>
                <c:pt idx="1">
                  <c:v>117892.484</c:v>
                </c:pt>
                <c:pt idx="2">
                  <c:v>143749.861</c:v>
                </c:pt>
                <c:pt idx="3">
                  <c:v>69565.707999999999</c:v>
                </c:pt>
                <c:pt idx="4">
                  <c:v>85688.384999999995</c:v>
                </c:pt>
                <c:pt idx="5">
                  <c:v>48365.332000000002</c:v>
                </c:pt>
                <c:pt idx="6">
                  <c:v>33328.682000000001</c:v>
                </c:pt>
                <c:pt idx="7">
                  <c:v>34155.642999999996</c:v>
                </c:pt>
                <c:pt idx="8">
                  <c:v>23478.042000000001</c:v>
                </c:pt>
                <c:pt idx="9">
                  <c:v>28034.260999999999</c:v>
                </c:pt>
                <c:pt idx="10">
                  <c:v>28715.562999999998</c:v>
                </c:pt>
                <c:pt idx="11">
                  <c:v>24512.001</c:v>
                </c:pt>
                <c:pt idx="12">
                  <c:v>22716.103999999999</c:v>
                </c:pt>
                <c:pt idx="13">
                  <c:v>19560.726999999999</c:v>
                </c:pt>
                <c:pt idx="14">
                  <c:v>12477.683000000001</c:v>
                </c:pt>
                <c:pt idx="15" formatCode="###\ ###\ ##0">
                  <c:v>14341.013999999999</c:v>
                </c:pt>
                <c:pt idx="16">
                  <c:v>11382.103999999999</c:v>
                </c:pt>
                <c:pt idx="17">
                  <c:v>10605.366</c:v>
                </c:pt>
                <c:pt idx="18">
                  <c:v>8508.1090000000004</c:v>
                </c:pt>
                <c:pt idx="19">
                  <c:v>6811.0590000000002</c:v>
                </c:pt>
                <c:pt idx="20">
                  <c:v>6874.8</c:v>
                </c:pt>
                <c:pt idx="21">
                  <c:v>4413.5370000000003</c:v>
                </c:pt>
                <c:pt idx="22">
                  <c:v>5497.1210000000001</c:v>
                </c:pt>
                <c:pt idx="23">
                  <c:v>4002.26</c:v>
                </c:pt>
                <c:pt idx="24">
                  <c:v>3214.5349999999999</c:v>
                </c:pt>
                <c:pt idx="25">
                  <c:v>2094.6419999999998</c:v>
                </c:pt>
                <c:pt idx="26">
                  <c:v>1792.4829999999999</c:v>
                </c:pt>
                <c:pt idx="27">
                  <c:v>1008.599</c:v>
                </c:pt>
              </c:numCache>
            </c:numRef>
          </c:val>
        </c:ser>
        <c:ser>
          <c:idx val="2"/>
          <c:order val="2"/>
          <c:tx>
            <c:strRef>
              <c:f>'Figure 3'!$E$3</c:f>
              <c:strCache>
                <c:ptCount val="1"/>
                <c:pt idx="0">
                  <c:v>International 
extra-EU-28 transport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3'!$B$6:$B$33</c:f>
              <c:strCache>
                <c:ptCount val="28"/>
                <c:pt idx="0">
                  <c:v>United Kingdom</c:v>
                </c:pt>
                <c:pt idx="1">
                  <c:v>Germany</c:v>
                </c:pt>
                <c:pt idx="2">
                  <c:v>Spain</c:v>
                </c:pt>
                <c:pt idx="3">
                  <c:v>France</c:v>
                </c:pt>
                <c:pt idx="4">
                  <c:v>Italy</c:v>
                </c:pt>
                <c:pt idx="5">
                  <c:v>Netherlands</c:v>
                </c:pt>
                <c:pt idx="6">
                  <c:v>Greece</c:v>
                </c:pt>
                <c:pt idx="7">
                  <c:v>Portugal</c:v>
                </c:pt>
                <c:pt idx="8">
                  <c:v>Sweden</c:v>
                </c:pt>
                <c:pt idx="9">
                  <c:v>Poland</c:v>
                </c:pt>
                <c:pt idx="10">
                  <c:v>Ireland</c:v>
                </c:pt>
                <c:pt idx="11">
                  <c:v>Belgium</c:v>
                </c:pt>
                <c:pt idx="12">
                  <c:v>Denmark</c:v>
                </c:pt>
                <c:pt idx="13">
                  <c:v>Austria</c:v>
                </c:pt>
                <c:pt idx="14">
                  <c:v>Finland</c:v>
                </c:pt>
                <c:pt idx="15">
                  <c:v>Romania</c:v>
                </c:pt>
                <c:pt idx="16">
                  <c:v>Czechia</c:v>
                </c:pt>
                <c:pt idx="17">
                  <c:v>Hungary</c:v>
                </c:pt>
                <c:pt idx="18">
                  <c:v>Bulgaria</c:v>
                </c:pt>
                <c:pt idx="19">
                  <c:v>Cyprus</c:v>
                </c:pt>
                <c:pt idx="20">
                  <c:v>Croatia</c:v>
                </c:pt>
                <c:pt idx="21">
                  <c:v>Latvia</c:v>
                </c:pt>
                <c:pt idx="22">
                  <c:v>Malta</c:v>
                </c:pt>
                <c:pt idx="23">
                  <c:v>Lithuania</c:v>
                </c:pt>
                <c:pt idx="24">
                  <c:v>Luxembourg</c:v>
                </c:pt>
                <c:pt idx="25">
                  <c:v>Estonia</c:v>
                </c:pt>
                <c:pt idx="26">
                  <c:v>Slovakia</c:v>
                </c:pt>
                <c:pt idx="27">
                  <c:v>Slovenia</c:v>
                </c:pt>
              </c:strCache>
            </c:strRef>
          </c:cat>
          <c:val>
            <c:numRef>
              <c:f>'Figure 3'!$E$6:$E$33</c:f>
              <c:numCache>
                <c:formatCode>#,##0</c:formatCode>
                <c:ptCount val="28"/>
                <c:pt idx="0">
                  <c:v>76020.915999999997</c:v>
                </c:pt>
                <c:pt idx="1">
                  <c:v>70663.941000000006</c:v>
                </c:pt>
                <c:pt idx="2">
                  <c:v>29907.772000000001</c:v>
                </c:pt>
                <c:pt idx="3">
                  <c:v>54511.313999999998</c:v>
                </c:pt>
                <c:pt idx="4">
                  <c:v>27497.327000000001</c:v>
                </c:pt>
                <c:pt idx="5">
                  <c:v>27872.842000000001</c:v>
                </c:pt>
                <c:pt idx="6">
                  <c:v>8507.107</c:v>
                </c:pt>
                <c:pt idx="7">
                  <c:v>8562.2780000000002</c:v>
                </c:pt>
                <c:pt idx="8">
                  <c:v>7118.8010000000004</c:v>
                </c:pt>
                <c:pt idx="9">
                  <c:v>7438.3180000000002</c:v>
                </c:pt>
                <c:pt idx="10">
                  <c:v>5469.2209999999995</c:v>
                </c:pt>
                <c:pt idx="11">
                  <c:v>8738.6419999999998</c:v>
                </c:pt>
                <c:pt idx="12">
                  <c:v>8579.4380000000001</c:v>
                </c:pt>
                <c:pt idx="13">
                  <c:v>8235.0040000000008</c:v>
                </c:pt>
                <c:pt idx="14">
                  <c:v>4818.598</c:v>
                </c:pt>
                <c:pt idx="15" formatCode="###\ ###\ ##0">
                  <c:v>2224.3470000000002</c:v>
                </c:pt>
                <c:pt idx="16">
                  <c:v>4812.2309999999998</c:v>
                </c:pt>
                <c:pt idx="17">
                  <c:v>2744.627</c:v>
                </c:pt>
                <c:pt idx="18">
                  <c:v>2304.1030000000001</c:v>
                </c:pt>
                <c:pt idx="19">
                  <c:v>3427.8490000000002</c:v>
                </c:pt>
                <c:pt idx="20">
                  <c:v>1441.644</c:v>
                </c:pt>
                <c:pt idx="21">
                  <c:v>1657.982</c:v>
                </c:pt>
                <c:pt idx="22">
                  <c:v>510.60300000000001</c:v>
                </c:pt>
                <c:pt idx="23">
                  <c:v>1243.818</c:v>
                </c:pt>
                <c:pt idx="24">
                  <c:v>339.096</c:v>
                </c:pt>
                <c:pt idx="25">
                  <c:v>515.97900000000004</c:v>
                </c:pt>
                <c:pt idx="26">
                  <c:v>585.96600000000001</c:v>
                </c:pt>
                <c:pt idx="27">
                  <c:v>673.53399999999999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069280"/>
        <c:axId val="621380280"/>
      </c:barChart>
      <c:catAx>
        <c:axId val="4160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80280"/>
        <c:crosses val="autoZero"/>
        <c:auto val="1"/>
        <c:lblAlgn val="ctr"/>
        <c:lblOffset val="100"/>
        <c:noMultiLvlLbl val="0"/>
      </c:catAx>
      <c:valAx>
        <c:axId val="621380280"/>
        <c:scaling>
          <c:orientation val="minMax"/>
          <c:max val="30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069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064727768239356E-2"/>
          <c:y val="0.9108706160207608"/>
          <c:w val="0.65952695589514543"/>
          <c:h val="7.567654371624060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Top 15 airports in the EU-28,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(million passengers carried)</a:t>
            </a:r>
          </a:p>
        </c:rich>
      </c:tx>
      <c:layout>
        <c:manualLayout>
          <c:xMode val="edge"/>
          <c:yMode val="edge"/>
          <c:x val="6.6666666666666671E-3"/>
          <c:y val="1.6666666666666666E-2"/>
        </c:manualLayout>
      </c:layout>
      <c:overlay val="0"/>
    </c:title>
    <c:autoTitleDeleted val="0"/>
    <c:plotArea>
      <c:layout>
        <c:manualLayout>
          <c:xMode val="edge"/>
          <c:yMode val="edge"/>
          <c:x val="6.6666666666666671E-3"/>
          <c:y val="0.14373512718886983"/>
          <c:w val="0.9916666666666667"/>
          <c:h val="0.743929619082142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4'!$D$5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4'!$C$6:$C$20</c:f>
              <c:strCache>
                <c:ptCount val="15"/>
                <c:pt idx="0">
                  <c:v>London Heathrow (UK)</c:v>
                </c:pt>
                <c:pt idx="1">
                  <c:v>Paris Charles-de-Gaulle (FR)</c:v>
                </c:pt>
                <c:pt idx="2">
                  <c:v>Amsterdam Schiphol (NL)</c:v>
                </c:pt>
                <c:pt idx="3">
                  <c:v>Frankfurt (DE)</c:v>
                </c:pt>
                <c:pt idx="4">
                  <c:v>Adolfo Suárez Madrid-Barajas (ES)</c:v>
                </c:pt>
                <c:pt idx="5">
                  <c:v>Barcelona (ES)</c:v>
                </c:pt>
                <c:pt idx="6">
                  <c:v>London Gatwick (UK)</c:v>
                </c:pt>
                <c:pt idx="7">
                  <c:v>München F.J. Strauss (DE)</c:v>
                </c:pt>
                <c:pt idx="8">
                  <c:v>Roma Fiumicino (IT)</c:v>
                </c:pt>
                <c:pt idx="9">
                  <c:v>Paris Orly (FR)</c:v>
                </c:pt>
                <c:pt idx="10">
                  <c:v>Dublin (IE)</c:v>
                </c:pt>
                <c:pt idx="11">
                  <c:v>København Kastrup (DK)</c:v>
                </c:pt>
                <c:pt idx="12">
                  <c:v>Palma de Mallorca (ES)</c:v>
                </c:pt>
                <c:pt idx="13">
                  <c:v>Manchester (UK)</c:v>
                </c:pt>
                <c:pt idx="14">
                  <c:v>Lisboa (PT)</c:v>
                </c:pt>
              </c:strCache>
            </c:strRef>
          </c:cat>
          <c:val>
            <c:numRef>
              <c:f>'Figure 4'!$D$6:$D$20</c:f>
              <c:numCache>
                <c:formatCode>0.0</c:formatCode>
                <c:ptCount val="15"/>
                <c:pt idx="0">
                  <c:v>73.186612999999994</c:v>
                </c:pt>
                <c:pt idx="1">
                  <c:v>63.056150000000002</c:v>
                </c:pt>
                <c:pt idx="2">
                  <c:v>68.421317000000002</c:v>
                </c:pt>
                <c:pt idx="3">
                  <c:v>57.134458000000002</c:v>
                </c:pt>
                <c:pt idx="4">
                  <c:v>37.306708</c:v>
                </c:pt>
                <c:pt idx="5">
                  <c:v>34.107875999999997</c:v>
                </c:pt>
                <c:pt idx="6">
                  <c:v>41.451594</c:v>
                </c:pt>
                <c:pt idx="7">
                  <c:v>34.720953999999999</c:v>
                </c:pt>
                <c:pt idx="8">
                  <c:v>29.380825999999999</c:v>
                </c:pt>
                <c:pt idx="9">
                  <c:v>17.854182999999999</c:v>
                </c:pt>
                <c:pt idx="10">
                  <c:v>29.269546999999999</c:v>
                </c:pt>
                <c:pt idx="11">
                  <c:v>27.264396000000001</c:v>
                </c:pt>
                <c:pt idx="12">
                  <c:v>21.57667</c:v>
                </c:pt>
                <c:pt idx="13">
                  <c:v>25.390231</c:v>
                </c:pt>
                <c:pt idx="14">
                  <c:v>23.164487000000001</c:v>
                </c:pt>
              </c:numCache>
            </c:numRef>
          </c:val>
        </c:ser>
        <c:ser>
          <c:idx val="1"/>
          <c:order val="1"/>
          <c:tx>
            <c:strRef>
              <c:f>'Figure 4'!$E$5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4'!$C$6:$C$20</c:f>
              <c:strCache>
                <c:ptCount val="15"/>
                <c:pt idx="0">
                  <c:v>London Heathrow (UK)</c:v>
                </c:pt>
                <c:pt idx="1">
                  <c:v>Paris Charles-de-Gaulle (FR)</c:v>
                </c:pt>
                <c:pt idx="2">
                  <c:v>Amsterdam Schiphol (NL)</c:v>
                </c:pt>
                <c:pt idx="3">
                  <c:v>Frankfurt (DE)</c:v>
                </c:pt>
                <c:pt idx="4">
                  <c:v>Adolfo Suárez Madrid-Barajas (ES)</c:v>
                </c:pt>
                <c:pt idx="5">
                  <c:v>Barcelona (ES)</c:v>
                </c:pt>
                <c:pt idx="6">
                  <c:v>London Gatwick (UK)</c:v>
                </c:pt>
                <c:pt idx="7">
                  <c:v>München F.J. Strauss (DE)</c:v>
                </c:pt>
                <c:pt idx="8">
                  <c:v>Roma Fiumicino (IT)</c:v>
                </c:pt>
                <c:pt idx="9">
                  <c:v>Paris Orly (FR)</c:v>
                </c:pt>
                <c:pt idx="10">
                  <c:v>Dublin (IE)</c:v>
                </c:pt>
                <c:pt idx="11">
                  <c:v>København Kastrup (DK)</c:v>
                </c:pt>
                <c:pt idx="12">
                  <c:v>Palma de Mallorca (ES)</c:v>
                </c:pt>
                <c:pt idx="13">
                  <c:v>Manchester (UK)</c:v>
                </c:pt>
                <c:pt idx="14">
                  <c:v>Lisboa (PT)</c:v>
                </c:pt>
              </c:strCache>
            </c:strRef>
          </c:cat>
          <c:val>
            <c:numRef>
              <c:f>'Figure 4'!$E$6:$E$20</c:f>
              <c:numCache>
                <c:formatCode>0.0</c:formatCode>
                <c:ptCount val="15"/>
                <c:pt idx="0">
                  <c:v>4.8007619999999998</c:v>
                </c:pt>
                <c:pt idx="1">
                  <c:v>6.3621040000000004</c:v>
                </c:pt>
                <c:pt idx="2">
                  <c:v>3.4900000000000003E-4</c:v>
                </c:pt>
                <c:pt idx="3">
                  <c:v>7.255757</c:v>
                </c:pt>
                <c:pt idx="4">
                  <c:v>14.716106999999999</c:v>
                </c:pt>
                <c:pt idx="5">
                  <c:v>12.693858000000001</c:v>
                </c:pt>
                <c:pt idx="6">
                  <c:v>4.082795</c:v>
                </c:pt>
                <c:pt idx="7">
                  <c:v>9.8144159999999996</c:v>
                </c:pt>
                <c:pt idx="8">
                  <c:v>11.459873999999999</c:v>
                </c:pt>
                <c:pt idx="9">
                  <c:v>14.185387</c:v>
                </c:pt>
                <c:pt idx="10">
                  <c:v>8.6855000000000002E-2</c:v>
                </c:pt>
                <c:pt idx="11">
                  <c:v>1.8360339999999999</c:v>
                </c:pt>
                <c:pt idx="12">
                  <c:v>6.3745979999999998</c:v>
                </c:pt>
                <c:pt idx="13">
                  <c:v>2.3835790000000001</c:v>
                </c:pt>
                <c:pt idx="14">
                  <c:v>3.512067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3276712"/>
        <c:axId val="623276320"/>
      </c:barChart>
      <c:catAx>
        <c:axId val="623276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3276320"/>
        <c:crosses val="autoZero"/>
        <c:auto val="1"/>
        <c:lblAlgn val="ctr"/>
        <c:lblOffset val="100"/>
        <c:noMultiLvlLbl val="0"/>
      </c:catAx>
      <c:valAx>
        <c:axId val="623276320"/>
        <c:scaling>
          <c:orientation val="minMax"/>
          <c:max val="8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3276712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804250656167979"/>
          <c:y val="0.92164063409172692"/>
          <c:w val="0.26609160928650399"/>
          <c:h val="4.438346950629552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740365111561E-2"/>
          <c:y val="6.0133630289532294E-2"/>
          <c:w val="0.93509127789046653"/>
          <c:h val="0.7848962509931903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5'!$B$4</c:f>
              <c:strCache>
                <c:ptCount val="1"/>
                <c:pt idx="0">
                  <c:v>EU-28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'Figure 5'!$C$3:$R$3</c:f>
              <c:numCache>
                <c:formatCode>0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 formatCode="General">
                  <c:v>2010</c:v>
                </c:pt>
                <c:pt idx="9" formatCode="General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5'!$C$4:$R$4</c:f>
              <c:numCache>
                <c:formatCode>#,##0</c:formatCode>
                <c:ptCount val="16"/>
                <c:pt idx="0">
                  <c:v>439.55640499999998</c:v>
                </c:pt>
                <c:pt idx="1">
                  <c:v>438.85901899999988</c:v>
                </c:pt>
                <c:pt idx="2">
                  <c:v>434.66495900000001</c:v>
                </c:pt>
                <c:pt idx="3">
                  <c:v>416.06525599999998</c:v>
                </c:pt>
                <c:pt idx="4">
                  <c:v>429.68300999999997</c:v>
                </c:pt>
                <c:pt idx="5">
                  <c:v>438.89730099999997</c:v>
                </c:pt>
                <c:pt idx="6">
                  <c:v>438.96277199999992</c:v>
                </c:pt>
                <c:pt idx="7">
                  <c:v>429.81891499999995</c:v>
                </c:pt>
                <c:pt idx="8">
                  <c:v>425.1722850000001</c:v>
                </c:pt>
                <c:pt idx="9">
                  <c:v>412.801672</c:v>
                </c:pt>
                <c:pt idx="10">
                  <c:v>398.20486299999993</c:v>
                </c:pt>
                <c:pt idx="11">
                  <c:v>400.02857100000006</c:v>
                </c:pt>
                <c:pt idx="12">
                  <c:v>393.127273</c:v>
                </c:pt>
                <c:pt idx="13">
                  <c:v>395.43200799999988</c:v>
                </c:pt>
                <c:pt idx="14">
                  <c:v>396.52263999999997</c:v>
                </c:pt>
                <c:pt idx="15">
                  <c:v>414.80774600000001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114768"/>
        <c:axId val="629733936"/>
      </c:lineChart>
      <c:catAx>
        <c:axId val="773114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2973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9733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73114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49214659685861E-2"/>
          <c:y val="0.10638297872340426"/>
          <c:w val="0.84816753926701571"/>
          <c:h val="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7.4650701391162061E-2"/>
                  <c:y val="0.28751283690223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\+0.0&quot; &quot;%;\+0.0&quot; &quot;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'Figure 5'!$S$4</c:f>
              <c:numCache>
                <c:formatCode>0.0%</c:formatCode>
                <c:ptCount val="1"/>
                <c:pt idx="0">
                  <c:v>4.6113649399691425E-2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44056"/>
        <c:axId val="786370104"/>
      </c:scatterChart>
      <c:valAx>
        <c:axId val="625844056"/>
        <c:scaling>
          <c:orientation val="minMax"/>
        </c:scaling>
        <c:delete val="1"/>
        <c:axPos val="b"/>
        <c:majorTickMark val="out"/>
        <c:minorTickMark val="none"/>
        <c:tickLblPos val="nextTo"/>
        <c:crossAx val="786370104"/>
        <c:crosses val="autoZero"/>
        <c:crossBetween val="midCat"/>
      </c:valAx>
      <c:valAx>
        <c:axId val="786370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258440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57148</xdr:colOff>
      <xdr:row>57</xdr:row>
      <xdr:rowOff>118111</xdr:rowOff>
    </xdr:from>
    <xdr:to>
      <xdr:col>11</xdr:col>
      <xdr:colOff>295275</xdr:colOff>
      <xdr:row>88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400049</xdr:colOff>
      <xdr:row>2</xdr:row>
      <xdr:rowOff>123824</xdr:rowOff>
    </xdr:from>
    <xdr:to>
      <xdr:col>19</xdr:col>
      <xdr:colOff>581024</xdr:colOff>
      <xdr:row>33</xdr:row>
      <xdr:rowOff>95250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161922</xdr:colOff>
      <xdr:row>2</xdr:row>
      <xdr:rowOff>260684</xdr:rowOff>
    </xdr:from>
    <xdr:to>
      <xdr:col>20</xdr:col>
      <xdr:colOff>26456</xdr:colOff>
      <xdr:row>31</xdr:row>
      <xdr:rowOff>145381</xdr:rowOff>
    </xdr:to>
    <xdr:grpSp>
      <xdr:nvGrpSpPr>
        <xdr:cNvPr id="11" name="Group 10"/>
        <xdr:cNvGrpSpPr/>
      </xdr:nvGrpSpPr>
      <xdr:grpSpPr>
        <a:xfrm>
          <a:off x="5657847" y="603584"/>
          <a:ext cx="8303684" cy="4847222"/>
          <a:chOff x="5666138" y="599621"/>
          <a:chExt cx="8350416" cy="4763369"/>
        </a:xfrm>
      </xdr:grpSpPr>
      <xdr:graphicFrame macro="">
        <xdr:nvGraphicFramePr>
          <xdr:cNvPr id="3" name="Chart 2"/>
          <xdr:cNvGraphicFramePr/>
        </xdr:nvGraphicFramePr>
        <xdr:xfrm>
          <a:off x="5666138" y="605533"/>
          <a:ext cx="1139948" cy="3804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6655845" y="599621"/>
          <a:ext cx="7360709" cy="47633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7" name="Straight Connector 6"/>
          <xdr:cNvCxnSpPr/>
        </xdr:nvCxnSpPr>
        <xdr:spPr>
          <a:xfrm flipV="1">
            <a:off x="6523822" y="736576"/>
            <a:ext cx="521638" cy="2287953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35</xdr:row>
      <xdr:rowOff>137159</xdr:rowOff>
    </xdr:from>
    <xdr:to>
      <xdr:col>8</xdr:col>
      <xdr:colOff>561975</xdr:colOff>
      <xdr:row>67</xdr:row>
      <xdr:rowOff>142875</xdr:rowOff>
    </xdr:to>
    <xdr:graphicFrame macro="">
      <xdr:nvGraphicFramePr>
        <xdr:cNvPr id="665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35773</xdr:rowOff>
    </xdr:from>
    <xdr:to>
      <xdr:col>14</xdr:col>
      <xdr:colOff>190500</xdr:colOff>
      <xdr:row>36</xdr:row>
      <xdr:rowOff>0</xdr:rowOff>
    </xdr:to>
    <xdr:grpSp>
      <xdr:nvGrpSpPr>
        <xdr:cNvPr id="2" name="Group 1"/>
        <xdr:cNvGrpSpPr/>
      </xdr:nvGrpSpPr>
      <xdr:grpSpPr>
        <a:xfrm>
          <a:off x="600075" y="1521673"/>
          <a:ext cx="8296275" cy="4079027"/>
          <a:chOff x="609600" y="5988898"/>
          <a:chExt cx="11858007" cy="4191000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609600" y="5988898"/>
          <a:ext cx="11858007" cy="4191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9"/>
          <xdr:cNvGraphicFramePr>
            <a:graphicFrameLocks/>
          </xdr:cNvGraphicFramePr>
        </xdr:nvGraphicFramePr>
        <xdr:xfrm>
          <a:off x="7926458" y="7629306"/>
          <a:ext cx="4501875" cy="821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A1:AJ94"/>
  <sheetViews>
    <sheetView showGridLines="0" topLeftCell="A52" zoomScaleNormal="100" workbookViewId="0">
      <selection activeCell="C56" sqref="C56"/>
    </sheetView>
  </sheetViews>
  <sheetFormatPr defaultColWidth="9.140625" defaultRowHeight="12"/>
  <cols>
    <col min="1" max="2" width="9.28515625" style="2" customWidth="1"/>
    <col min="3" max="3" width="23.42578125" style="2" customWidth="1"/>
    <col min="4" max="6" width="18" style="2" customWidth="1"/>
    <col min="7" max="12" width="9.140625" style="2"/>
    <col min="13" max="13" width="16.5703125" style="2" customWidth="1"/>
    <col min="14" max="16384" width="9.140625" style="2"/>
  </cols>
  <sheetData>
    <row r="1" spans="2:36" s="37" customFormat="1"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6" s="18" customFormat="1"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2:36" s="3" customFormat="1"/>
    <row r="4" spans="2:36" ht="24" customHeight="1">
      <c r="C4" s="29"/>
      <c r="D4" s="30" t="s">
        <v>43</v>
      </c>
      <c r="E4" s="30" t="s">
        <v>41</v>
      </c>
      <c r="F4" s="30" t="s">
        <v>42</v>
      </c>
    </row>
    <row r="5" spans="2:36" s="4" customFormat="1" ht="12" customHeight="1">
      <c r="C5" s="31" t="s">
        <v>67</v>
      </c>
      <c r="D5" s="24">
        <v>82.9</v>
      </c>
      <c r="E5" s="24">
        <v>9.4</v>
      </c>
      <c r="F5" s="24">
        <v>7.7</v>
      </c>
      <c r="G5" s="32"/>
      <c r="H5" s="31"/>
      <c r="J5" s="2"/>
      <c r="M5" s="2"/>
      <c r="N5" s="2"/>
      <c r="O5" s="2"/>
      <c r="P5" s="2"/>
      <c r="Q5" s="2"/>
      <c r="R5" s="2"/>
    </row>
    <row r="6" spans="2:36" s="4" customFormat="1" ht="12" customHeight="1">
      <c r="C6" s="31"/>
      <c r="D6" s="24"/>
      <c r="E6" s="24"/>
      <c r="F6" s="24"/>
      <c r="H6" s="31"/>
      <c r="J6" s="2"/>
      <c r="M6" s="2"/>
      <c r="N6" s="2"/>
      <c r="O6" s="2"/>
      <c r="P6" s="2"/>
      <c r="Q6" s="2"/>
      <c r="R6" s="2"/>
    </row>
    <row r="7" spans="2:36" s="4" customFormat="1" ht="12" customHeight="1">
      <c r="B7" s="11"/>
      <c r="C7" s="31" t="s">
        <v>11</v>
      </c>
      <c r="D7" s="24">
        <v>89.9</v>
      </c>
      <c r="E7" s="24">
        <v>9.1</v>
      </c>
      <c r="F7" s="24">
        <v>1</v>
      </c>
      <c r="G7" s="5"/>
      <c r="H7" s="24"/>
      <c r="I7" s="5"/>
      <c r="J7" s="2"/>
      <c r="M7" s="2"/>
      <c r="N7" s="2"/>
      <c r="O7" s="2"/>
      <c r="P7" s="2"/>
      <c r="Q7" s="2"/>
      <c r="R7" s="2"/>
    </row>
    <row r="8" spans="2:36" s="4" customFormat="1" ht="12" customHeight="1">
      <c r="B8" s="11"/>
      <c r="C8" s="31" t="s">
        <v>50</v>
      </c>
      <c r="D8" s="24">
        <v>89.1</v>
      </c>
      <c r="E8" s="24">
        <v>6.7</v>
      </c>
      <c r="F8" s="24">
        <v>4.2</v>
      </c>
      <c r="G8" s="5"/>
      <c r="H8" s="24"/>
      <c r="I8" s="5"/>
      <c r="J8" s="2"/>
      <c r="M8" s="2"/>
      <c r="N8" s="2"/>
      <c r="O8" s="2"/>
      <c r="P8" s="2"/>
      <c r="Q8" s="2"/>
      <c r="R8" s="2"/>
    </row>
    <row r="9" spans="2:36" s="4" customFormat="1" ht="12" customHeight="1">
      <c r="B9" s="11"/>
      <c r="C9" s="31" t="s">
        <v>53</v>
      </c>
      <c r="D9" s="24">
        <v>86.5</v>
      </c>
      <c r="E9" s="24">
        <v>4.5999999999999996</v>
      </c>
      <c r="F9" s="24">
        <v>8.8000000000000007</v>
      </c>
      <c r="G9" s="5"/>
      <c r="H9" s="25"/>
      <c r="I9" s="5"/>
      <c r="J9" s="2"/>
      <c r="M9" s="2"/>
      <c r="N9" s="2"/>
      <c r="O9" s="2"/>
      <c r="P9" s="2"/>
      <c r="Q9" s="2"/>
      <c r="R9" s="2"/>
    </row>
    <row r="10" spans="2:36" s="4" customFormat="1" ht="12" customHeight="1">
      <c r="B10" s="11"/>
      <c r="C10" s="31" t="s">
        <v>52</v>
      </c>
      <c r="D10" s="24">
        <v>86.3</v>
      </c>
      <c r="E10" s="24">
        <v>11.8</v>
      </c>
      <c r="F10" s="24">
        <v>2</v>
      </c>
      <c r="G10" s="5"/>
      <c r="H10" s="24"/>
      <c r="I10" s="5"/>
      <c r="J10" s="2"/>
      <c r="M10" s="2"/>
      <c r="N10" s="2"/>
      <c r="O10" s="2"/>
      <c r="P10" s="2"/>
      <c r="Q10" s="2"/>
      <c r="R10" s="2"/>
    </row>
    <row r="11" spans="2:36" s="4" customFormat="1" ht="12" customHeight="1">
      <c r="B11" s="11"/>
      <c r="C11" s="31" t="s">
        <v>51</v>
      </c>
      <c r="D11" s="24">
        <v>86</v>
      </c>
      <c r="E11" s="24">
        <v>3</v>
      </c>
      <c r="F11" s="24">
        <v>11</v>
      </c>
      <c r="G11" s="5"/>
      <c r="H11" s="24"/>
      <c r="I11" s="5"/>
      <c r="J11" s="2"/>
      <c r="M11" s="2"/>
      <c r="N11" s="2"/>
      <c r="O11" s="2"/>
      <c r="P11" s="2"/>
      <c r="Q11" s="2"/>
      <c r="R11" s="2"/>
    </row>
    <row r="12" spans="2:36" s="4" customFormat="1" ht="12" customHeight="1">
      <c r="B12" s="11"/>
      <c r="C12" s="31" t="s">
        <v>14</v>
      </c>
      <c r="D12" s="24">
        <v>85.7</v>
      </c>
      <c r="E12" s="24">
        <v>5.8</v>
      </c>
      <c r="F12" s="24">
        <v>8.6</v>
      </c>
      <c r="G12" s="5"/>
      <c r="H12" s="24"/>
      <c r="I12" s="5"/>
      <c r="J12" s="2"/>
      <c r="M12" s="2"/>
      <c r="N12" s="2"/>
      <c r="O12" s="2"/>
      <c r="P12" s="2"/>
      <c r="Q12" s="2"/>
      <c r="R12" s="2"/>
    </row>
    <row r="13" spans="2:36" s="4" customFormat="1" ht="12" customHeight="1">
      <c r="B13" s="11"/>
      <c r="C13" s="31" t="s">
        <v>32</v>
      </c>
      <c r="D13" s="24">
        <v>85</v>
      </c>
      <c r="E13" s="24">
        <v>12.3</v>
      </c>
      <c r="F13" s="24">
        <v>2.7</v>
      </c>
      <c r="G13" s="5"/>
      <c r="H13" s="24"/>
      <c r="I13" s="5"/>
      <c r="J13" s="2"/>
      <c r="M13" s="2"/>
      <c r="N13" s="2"/>
      <c r="O13" s="2"/>
      <c r="P13" s="2"/>
      <c r="Q13" s="2"/>
      <c r="R13" s="2"/>
    </row>
    <row r="14" spans="2:36" s="4" customFormat="1" ht="12" customHeight="1">
      <c r="B14" s="11"/>
      <c r="C14" s="31" t="s">
        <v>28</v>
      </c>
      <c r="D14" s="24">
        <v>83.7</v>
      </c>
      <c r="E14" s="24">
        <v>14.1</v>
      </c>
      <c r="F14" s="24">
        <v>2.2000000000000002</v>
      </c>
      <c r="G14" s="5"/>
      <c r="H14" s="24"/>
      <c r="I14" s="5"/>
      <c r="J14" s="2"/>
      <c r="M14" s="2"/>
      <c r="N14" s="2"/>
      <c r="O14" s="2"/>
      <c r="P14" s="2"/>
      <c r="Q14" s="2"/>
      <c r="R14" s="2"/>
    </row>
    <row r="15" spans="2:36" s="4" customFormat="1" ht="12" customHeight="1">
      <c r="B15" s="11"/>
      <c r="C15" s="31" t="s">
        <v>8</v>
      </c>
      <c r="D15" s="24">
        <v>83.5</v>
      </c>
      <c r="E15" s="24">
        <v>7.2</v>
      </c>
      <c r="F15" s="24">
        <v>9.3000000000000007</v>
      </c>
      <c r="G15" s="5"/>
      <c r="H15" s="24"/>
      <c r="I15" s="5"/>
      <c r="J15" s="2"/>
      <c r="M15" s="2"/>
      <c r="N15" s="2"/>
      <c r="O15" s="2"/>
      <c r="P15" s="2"/>
      <c r="Q15" s="2"/>
      <c r="R15" s="2"/>
    </row>
    <row r="16" spans="2:36" s="4" customFormat="1" ht="12" customHeight="1">
      <c r="B16" s="11"/>
      <c r="C16" s="31" t="s">
        <v>54</v>
      </c>
      <c r="D16" s="24">
        <v>83.1</v>
      </c>
      <c r="E16" s="24">
        <v>12.3</v>
      </c>
      <c r="F16" s="24">
        <v>4.5999999999999996</v>
      </c>
      <c r="G16" s="5"/>
      <c r="H16" s="24"/>
      <c r="I16" s="5"/>
      <c r="J16" s="2"/>
      <c r="M16" s="2"/>
      <c r="N16" s="2"/>
      <c r="O16" s="2"/>
      <c r="P16" s="2"/>
      <c r="Q16" s="2"/>
      <c r="R16" s="2"/>
    </row>
    <row r="17" spans="2:18" s="4" customFormat="1" ht="12" customHeight="1">
      <c r="B17" s="11"/>
      <c r="C17" s="31" t="s">
        <v>55</v>
      </c>
      <c r="D17" s="24">
        <v>82.6</v>
      </c>
      <c r="E17" s="24">
        <v>17.399999999999999</v>
      </c>
      <c r="F17" s="21" t="s">
        <v>0</v>
      </c>
      <c r="G17" s="32"/>
      <c r="H17" s="24"/>
      <c r="J17" s="2"/>
      <c r="M17" s="2"/>
      <c r="N17" s="2"/>
      <c r="O17" s="2"/>
      <c r="P17" s="2"/>
      <c r="Q17" s="2"/>
      <c r="R17" s="2"/>
    </row>
    <row r="18" spans="2:18" s="4" customFormat="1" ht="12" customHeight="1">
      <c r="B18" s="11"/>
      <c r="C18" s="31" t="s">
        <v>10</v>
      </c>
      <c r="D18" s="24">
        <v>82.5</v>
      </c>
      <c r="E18" s="24">
        <v>11.9</v>
      </c>
      <c r="F18" s="24">
        <v>5.6</v>
      </c>
      <c r="G18" s="5"/>
      <c r="H18" s="24"/>
      <c r="I18" s="5"/>
      <c r="J18" s="2"/>
      <c r="M18" s="2"/>
      <c r="N18" s="2"/>
      <c r="O18" s="2"/>
      <c r="P18" s="2"/>
      <c r="Q18" s="2"/>
      <c r="R18" s="2"/>
    </row>
    <row r="19" spans="2:18" s="4" customFormat="1" ht="12" customHeight="1">
      <c r="B19" s="11"/>
      <c r="C19" s="31" t="s">
        <v>59</v>
      </c>
      <c r="D19" s="24">
        <v>81.900000000000006</v>
      </c>
      <c r="E19" s="24">
        <v>17.100000000000001</v>
      </c>
      <c r="F19" s="21">
        <v>1</v>
      </c>
      <c r="G19" s="5"/>
      <c r="H19" s="26"/>
      <c r="I19" s="5"/>
      <c r="J19" s="2"/>
      <c r="M19" s="2"/>
      <c r="N19" s="2"/>
      <c r="O19" s="2"/>
      <c r="P19" s="2"/>
      <c r="Q19" s="2"/>
      <c r="R19" s="2"/>
    </row>
    <row r="20" spans="2:18" s="4" customFormat="1" ht="12" customHeight="1">
      <c r="B20" s="11"/>
      <c r="C20" s="31" t="s">
        <v>66</v>
      </c>
      <c r="D20" s="24">
        <v>81.900000000000006</v>
      </c>
      <c r="E20" s="24">
        <v>12</v>
      </c>
      <c r="F20" s="26">
        <v>6.1</v>
      </c>
      <c r="G20" s="5"/>
      <c r="H20" s="24"/>
      <c r="I20" s="5"/>
      <c r="J20" s="2"/>
      <c r="M20" s="2"/>
      <c r="N20" s="2"/>
      <c r="O20" s="2"/>
      <c r="P20" s="2"/>
      <c r="Q20" s="2"/>
      <c r="R20" s="2"/>
    </row>
    <row r="21" spans="2:18" s="4" customFormat="1" ht="12" customHeight="1">
      <c r="B21" s="11"/>
      <c r="C21" s="31" t="s">
        <v>62</v>
      </c>
      <c r="D21" s="24">
        <v>81.8</v>
      </c>
      <c r="E21" s="24">
        <v>10.5</v>
      </c>
      <c r="F21" s="24">
        <v>7.7</v>
      </c>
      <c r="G21" s="5"/>
      <c r="H21" s="24"/>
      <c r="I21" s="5"/>
      <c r="J21" s="2"/>
      <c r="M21" s="2"/>
      <c r="N21" s="2"/>
      <c r="O21" s="2"/>
      <c r="P21" s="2"/>
      <c r="Q21" s="2"/>
      <c r="R21" s="2"/>
    </row>
    <row r="22" spans="2:18" s="4" customFormat="1" ht="12" customHeight="1">
      <c r="B22" s="11"/>
      <c r="C22" s="31" t="s">
        <v>9</v>
      </c>
      <c r="D22" s="24">
        <v>81.599999999999994</v>
      </c>
      <c r="E22" s="24">
        <v>9.8000000000000007</v>
      </c>
      <c r="F22" s="24">
        <v>8.6</v>
      </c>
      <c r="G22" s="5"/>
      <c r="H22" s="24"/>
      <c r="I22" s="5"/>
      <c r="J22" s="2"/>
      <c r="M22" s="2"/>
      <c r="N22" s="2"/>
      <c r="O22" s="2"/>
      <c r="P22" s="2"/>
      <c r="Q22" s="2"/>
      <c r="R22" s="2"/>
    </row>
    <row r="23" spans="2:18" s="4" customFormat="1" ht="12" customHeight="1">
      <c r="B23" s="11"/>
      <c r="C23" s="31" t="s">
        <v>16</v>
      </c>
      <c r="D23" s="24">
        <v>81.599999999999994</v>
      </c>
      <c r="E23" s="24">
        <v>11.8</v>
      </c>
      <c r="F23" s="24">
        <v>6.6</v>
      </c>
      <c r="G23" s="5"/>
      <c r="H23" s="24"/>
      <c r="I23" s="5"/>
      <c r="J23" s="2"/>
      <c r="M23" s="2"/>
      <c r="N23" s="2"/>
      <c r="O23" s="2"/>
      <c r="P23" s="2"/>
      <c r="Q23" s="2"/>
      <c r="R23" s="2"/>
    </row>
    <row r="24" spans="2:18" s="4" customFormat="1" ht="12" customHeight="1">
      <c r="B24" s="11"/>
      <c r="C24" s="31" t="s">
        <v>15</v>
      </c>
      <c r="D24" s="24">
        <v>81.5</v>
      </c>
      <c r="E24" s="24">
        <v>8.8000000000000007</v>
      </c>
      <c r="F24" s="24">
        <v>9.6999999999999993</v>
      </c>
      <c r="G24" s="5"/>
      <c r="H24" s="26"/>
      <c r="I24" s="5"/>
      <c r="J24" s="2"/>
      <c r="M24" s="2"/>
      <c r="N24" s="2"/>
      <c r="O24" s="2"/>
      <c r="P24" s="2"/>
      <c r="Q24" s="2"/>
      <c r="R24" s="2"/>
    </row>
    <row r="25" spans="2:18" s="4" customFormat="1" ht="12" customHeight="1">
      <c r="B25" s="11"/>
      <c r="C25" s="31" t="s">
        <v>12</v>
      </c>
      <c r="D25" s="24">
        <v>81.5</v>
      </c>
      <c r="E25" s="24">
        <v>15.1</v>
      </c>
      <c r="F25" s="24">
        <v>3.4</v>
      </c>
      <c r="G25" s="5"/>
      <c r="H25" s="24"/>
      <c r="I25" s="5"/>
      <c r="J25" s="2"/>
      <c r="M25" s="2"/>
      <c r="N25" s="2"/>
      <c r="O25" s="2"/>
      <c r="P25" s="2"/>
      <c r="Q25" s="2"/>
      <c r="R25" s="2"/>
    </row>
    <row r="26" spans="2:18" s="4" customFormat="1" ht="12" customHeight="1">
      <c r="B26" s="11"/>
      <c r="C26" s="31" t="s">
        <v>56</v>
      </c>
      <c r="D26" s="24">
        <v>81.400000000000006</v>
      </c>
      <c r="E26" s="24">
        <v>18.600000000000001</v>
      </c>
      <c r="F26" s="24" t="s">
        <v>0</v>
      </c>
      <c r="G26" s="5"/>
      <c r="H26" s="31"/>
      <c r="I26" s="5"/>
      <c r="J26" s="2"/>
      <c r="M26" s="2"/>
      <c r="N26" s="2"/>
      <c r="O26" s="2"/>
      <c r="P26" s="2"/>
      <c r="Q26" s="2"/>
      <c r="R26" s="2"/>
    </row>
    <row r="27" spans="2:18" s="4" customFormat="1" ht="12" customHeight="1">
      <c r="B27" s="11"/>
      <c r="C27" s="31" t="s">
        <v>58</v>
      </c>
      <c r="D27" s="24">
        <v>80.099999999999994</v>
      </c>
      <c r="E27" s="24">
        <v>17.899999999999999</v>
      </c>
      <c r="F27" s="24">
        <v>2</v>
      </c>
      <c r="G27" s="5"/>
      <c r="H27" s="24"/>
      <c r="I27" s="5"/>
      <c r="J27" s="2"/>
      <c r="M27" s="2"/>
      <c r="N27" s="2"/>
      <c r="O27" s="2"/>
      <c r="P27" s="2"/>
      <c r="Q27" s="2"/>
      <c r="R27" s="2"/>
    </row>
    <row r="28" spans="2:18" s="4" customFormat="1" ht="12" customHeight="1">
      <c r="B28" s="11"/>
      <c r="C28" s="31" t="s">
        <v>57</v>
      </c>
      <c r="D28" s="24">
        <v>80.099999999999994</v>
      </c>
      <c r="E28" s="24">
        <v>15.7</v>
      </c>
      <c r="F28" s="24">
        <v>4.2</v>
      </c>
      <c r="G28" s="5"/>
      <c r="H28" s="24"/>
      <c r="I28" s="5"/>
      <c r="J28" s="2"/>
      <c r="M28" s="2"/>
      <c r="N28" s="2"/>
      <c r="O28" s="2"/>
      <c r="P28" s="2"/>
      <c r="Q28" s="2"/>
      <c r="R28" s="2"/>
    </row>
    <row r="29" spans="2:18" s="4" customFormat="1" ht="12" customHeight="1">
      <c r="B29" s="11"/>
      <c r="C29" s="31" t="s">
        <v>60</v>
      </c>
      <c r="D29" s="24">
        <v>79.900000000000006</v>
      </c>
      <c r="E29" s="24">
        <v>17.2</v>
      </c>
      <c r="F29" s="24">
        <v>2.9</v>
      </c>
      <c r="G29" s="5"/>
      <c r="H29" s="24"/>
      <c r="I29" s="5"/>
      <c r="J29" s="2"/>
      <c r="M29" s="2"/>
      <c r="N29" s="2"/>
      <c r="O29" s="2"/>
      <c r="P29" s="2"/>
      <c r="Q29" s="2"/>
      <c r="R29" s="2"/>
    </row>
    <row r="30" spans="2:18" s="4" customFormat="1" ht="12" customHeight="1">
      <c r="B30" s="11"/>
      <c r="C30" s="31" t="s">
        <v>26</v>
      </c>
      <c r="D30" s="24">
        <v>78.5</v>
      </c>
      <c r="E30" s="24">
        <v>14.2</v>
      </c>
      <c r="F30" s="24">
        <v>7.3</v>
      </c>
      <c r="G30" s="5"/>
      <c r="H30" s="24"/>
      <c r="I30" s="5"/>
      <c r="J30" s="2"/>
      <c r="M30" s="2"/>
      <c r="N30" s="2"/>
      <c r="O30" s="2"/>
      <c r="P30" s="2"/>
      <c r="Q30" s="2"/>
      <c r="R30" s="2"/>
    </row>
    <row r="31" spans="2:18" s="4" customFormat="1" ht="12" customHeight="1">
      <c r="B31" s="11"/>
      <c r="C31" s="31" t="s">
        <v>80</v>
      </c>
      <c r="D31" s="24">
        <v>77.7</v>
      </c>
      <c r="E31" s="24">
        <v>10.199999999999999</v>
      </c>
      <c r="F31" s="24">
        <v>12.1</v>
      </c>
      <c r="G31" s="5"/>
      <c r="H31" s="24"/>
      <c r="I31" s="5"/>
      <c r="J31" s="2"/>
      <c r="M31" s="2"/>
      <c r="N31" s="2"/>
      <c r="O31" s="2"/>
      <c r="P31" s="2"/>
      <c r="Q31" s="2"/>
      <c r="R31" s="2"/>
    </row>
    <row r="32" spans="2:18" s="4" customFormat="1" ht="12" customHeight="1">
      <c r="B32" s="11"/>
      <c r="C32" s="31" t="s">
        <v>61</v>
      </c>
      <c r="D32" s="24">
        <v>74.8</v>
      </c>
      <c r="E32" s="24">
        <v>15.8</v>
      </c>
      <c r="F32" s="24">
        <v>9.4</v>
      </c>
      <c r="G32" s="5"/>
      <c r="H32" s="24"/>
      <c r="I32" s="5"/>
      <c r="J32" s="2"/>
      <c r="M32" s="2"/>
      <c r="N32" s="2"/>
      <c r="O32" s="2"/>
      <c r="P32" s="2"/>
      <c r="Q32" s="2"/>
      <c r="R32" s="2"/>
    </row>
    <row r="33" spans="2:18" s="4" customFormat="1" ht="12" customHeight="1">
      <c r="B33" s="11"/>
      <c r="C33" s="31" t="s">
        <v>76</v>
      </c>
      <c r="D33" s="24">
        <v>74</v>
      </c>
      <c r="E33" s="24">
        <v>17.100000000000001</v>
      </c>
      <c r="F33" s="24">
        <v>8.9</v>
      </c>
      <c r="G33" s="5"/>
      <c r="H33" s="24"/>
      <c r="I33" s="5"/>
      <c r="J33" s="2"/>
      <c r="M33" s="2"/>
      <c r="N33" s="2"/>
      <c r="O33" s="2"/>
      <c r="P33" s="2"/>
      <c r="Q33" s="2"/>
      <c r="R33" s="2"/>
    </row>
    <row r="34" spans="2:18" s="4" customFormat="1" ht="12" customHeight="1">
      <c r="B34" s="11"/>
      <c r="C34" s="31" t="s">
        <v>25</v>
      </c>
      <c r="D34" s="24">
        <v>69</v>
      </c>
      <c r="E34" s="24">
        <v>21.7</v>
      </c>
      <c r="F34" s="24">
        <v>9.3000000000000007</v>
      </c>
      <c r="G34" s="5"/>
      <c r="H34" s="24"/>
      <c r="I34" s="5"/>
      <c r="J34" s="2"/>
      <c r="M34" s="2"/>
      <c r="N34" s="2"/>
      <c r="O34" s="2"/>
      <c r="P34" s="2"/>
      <c r="Q34" s="2"/>
      <c r="R34" s="2"/>
    </row>
    <row r="35" spans="2:18" s="4" customFormat="1" ht="12" customHeight="1">
      <c r="B35" s="11"/>
      <c r="C35" s="31"/>
      <c r="D35" s="24"/>
      <c r="E35" s="24"/>
      <c r="F35" s="24"/>
      <c r="G35" s="5"/>
      <c r="M35" s="2"/>
      <c r="N35" s="2"/>
      <c r="O35" s="2"/>
      <c r="P35" s="2"/>
      <c r="Q35" s="2"/>
      <c r="R35" s="2"/>
    </row>
    <row r="36" spans="2:18" s="4" customFormat="1" ht="12" customHeight="1">
      <c r="B36" s="11"/>
      <c r="C36" s="31" t="s">
        <v>30</v>
      </c>
      <c r="D36" s="24">
        <v>89</v>
      </c>
      <c r="E36" s="24">
        <v>5.9</v>
      </c>
      <c r="F36" s="21">
        <v>5.0999999999999996</v>
      </c>
      <c r="G36" s="32"/>
      <c r="H36" s="24"/>
      <c r="I36" s="5"/>
      <c r="J36" s="2"/>
      <c r="M36" s="2"/>
      <c r="N36" s="2"/>
      <c r="O36" s="2"/>
      <c r="P36" s="2"/>
      <c r="Q36" s="2"/>
      <c r="R36" s="2"/>
    </row>
    <row r="37" spans="2:18" s="4" customFormat="1" ht="12" customHeight="1">
      <c r="B37" s="11"/>
      <c r="C37" s="31" t="s">
        <v>29</v>
      </c>
      <c r="D37" s="24">
        <v>88.6</v>
      </c>
      <c r="E37" s="24">
        <v>11.4</v>
      </c>
      <c r="F37" s="26" t="s">
        <v>0</v>
      </c>
      <c r="G37" s="32"/>
      <c r="H37" s="26"/>
      <c r="J37" s="2"/>
      <c r="M37" s="2"/>
      <c r="N37" s="2"/>
      <c r="O37" s="2"/>
      <c r="P37" s="2"/>
      <c r="Q37" s="2"/>
      <c r="R37" s="2"/>
    </row>
    <row r="38" spans="2:18" s="4" customFormat="1" ht="12" customHeight="1">
      <c r="B38" s="11"/>
      <c r="C38" s="31" t="s">
        <v>33</v>
      </c>
      <c r="D38" s="24">
        <v>74.3</v>
      </c>
      <c r="E38" s="24">
        <v>5.9</v>
      </c>
      <c r="F38" s="24">
        <v>19.8</v>
      </c>
      <c r="G38" s="32"/>
      <c r="H38" s="25"/>
      <c r="J38" s="2"/>
      <c r="M38" s="2"/>
      <c r="N38" s="2"/>
      <c r="O38" s="2"/>
      <c r="P38" s="2"/>
      <c r="Q38" s="2"/>
      <c r="R38" s="2"/>
    </row>
    <row r="39" spans="2:18" s="4" customFormat="1" ht="12" customHeight="1">
      <c r="B39" s="11"/>
      <c r="G39" s="32"/>
      <c r="H39" s="31"/>
      <c r="J39" s="2"/>
      <c r="M39" s="2"/>
      <c r="N39" s="2"/>
      <c r="O39" s="2"/>
      <c r="P39" s="2"/>
      <c r="Q39" s="2"/>
      <c r="R39" s="2"/>
    </row>
    <row r="40" spans="2:18" s="4" customFormat="1" ht="24" customHeight="1">
      <c r="B40" s="11"/>
      <c r="C40" s="39" t="s">
        <v>78</v>
      </c>
      <c r="D40" s="24">
        <v>85.9</v>
      </c>
      <c r="E40" s="24">
        <v>13.1</v>
      </c>
      <c r="F40" s="24">
        <v>1</v>
      </c>
      <c r="G40" s="32"/>
      <c r="H40" s="31"/>
      <c r="J40" s="2"/>
      <c r="M40" s="2"/>
      <c r="N40" s="2"/>
      <c r="O40" s="2"/>
      <c r="P40" s="2"/>
      <c r="Q40" s="2"/>
      <c r="R40" s="2"/>
    </row>
    <row r="41" spans="2:18" s="4" customFormat="1" ht="12" customHeight="1">
      <c r="B41" s="11"/>
      <c r="C41" s="31" t="s">
        <v>31</v>
      </c>
      <c r="D41" s="24">
        <v>70.099999999999994</v>
      </c>
      <c r="E41" s="24">
        <v>28.5</v>
      </c>
      <c r="F41" s="24">
        <v>1.4</v>
      </c>
      <c r="G41" s="32"/>
      <c r="H41" s="24"/>
      <c r="J41" s="2"/>
      <c r="M41" s="2"/>
      <c r="N41" s="2"/>
      <c r="O41" s="2"/>
      <c r="P41" s="2"/>
      <c r="Q41" s="2"/>
      <c r="R41" s="2"/>
    </row>
    <row r="42" spans="2:18" ht="12" customHeight="1">
      <c r="C42" s="4"/>
      <c r="D42" s="6"/>
    </row>
    <row r="43" spans="2:18" ht="12" customHeight="1">
      <c r="C43" s="22" t="s">
        <v>49</v>
      </c>
      <c r="D43" s="6"/>
    </row>
    <row r="44" spans="2:18" ht="12" customHeight="1">
      <c r="C44" s="31" t="s">
        <v>63</v>
      </c>
      <c r="D44" s="6"/>
    </row>
    <row r="45" spans="2:18" ht="12" customHeight="1">
      <c r="C45" s="19" t="s">
        <v>40</v>
      </c>
    </row>
    <row r="46" spans="2:18">
      <c r="C46" s="19"/>
      <c r="G46" s="1"/>
      <c r="H46" s="1"/>
      <c r="I46" s="1"/>
      <c r="J46" s="1"/>
    </row>
    <row r="47" spans="2:18" ht="11.25" customHeight="1">
      <c r="M47" s="4"/>
      <c r="N47" s="4"/>
      <c r="O47" s="4"/>
    </row>
    <row r="48" spans="2:18" ht="11.25" customHeight="1"/>
    <row r="49" spans="1:17" ht="11.25" customHeight="1"/>
    <row r="50" spans="1:17">
      <c r="A50" s="9" t="s">
        <v>34</v>
      </c>
      <c r="D50" s="8"/>
      <c r="E50" s="8"/>
      <c r="G50" s="23"/>
      <c r="H50" s="23"/>
      <c r="I50" s="23"/>
      <c r="J50" s="23"/>
    </row>
    <row r="51" spans="1:17">
      <c r="A51" s="2" t="s">
        <v>46</v>
      </c>
      <c r="B51" s="2" t="s">
        <v>72</v>
      </c>
    </row>
    <row r="55" spans="1:17" ht="15.75">
      <c r="A55" s="20"/>
      <c r="C55" s="194" t="s">
        <v>73</v>
      </c>
    </row>
    <row r="56" spans="1:17" s="3" customFormat="1" ht="12.75">
      <c r="A56" s="1"/>
      <c r="C56" s="80" t="s">
        <v>74</v>
      </c>
      <c r="M56" s="2"/>
      <c r="N56" s="2"/>
      <c r="O56" s="2"/>
      <c r="P56" s="2"/>
      <c r="Q56" s="2"/>
    </row>
    <row r="57" spans="1:17" s="3" customFormat="1">
      <c r="M57" s="2"/>
      <c r="N57" s="2"/>
      <c r="O57" s="2"/>
      <c r="P57" s="2"/>
      <c r="Q57" s="2"/>
    </row>
    <row r="59" spans="1:17">
      <c r="P59" s="3"/>
      <c r="Q59" s="3"/>
    </row>
    <row r="60" spans="1:17">
      <c r="P60" s="3"/>
      <c r="Q60" s="3"/>
    </row>
    <row r="62" spans="1:17">
      <c r="M62" s="3"/>
      <c r="N62" s="3"/>
      <c r="O62" s="3"/>
    </row>
    <row r="63" spans="1:17">
      <c r="M63" s="3"/>
      <c r="N63" s="3"/>
      <c r="O63" s="3"/>
    </row>
    <row r="92" spans="3:3">
      <c r="C92" s="22" t="s">
        <v>49</v>
      </c>
    </row>
    <row r="93" spans="3:3">
      <c r="C93" s="31" t="s">
        <v>63</v>
      </c>
    </row>
    <row r="94" spans="3:3">
      <c r="C94" s="19" t="s">
        <v>40</v>
      </c>
    </row>
  </sheetData>
  <sortState ref="M9:Q36">
    <sortCondition descending="1" ref="N9:N36"/>
  </sortState>
  <phoneticPr fontId="2" type="noConversion"/>
  <conditionalFormatting sqref="B7:B41">
    <cfRule type="cellIs" dxfId="0" priority="1" operator="greaterThan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showGridLines="0" topLeftCell="A7" zoomScaleNormal="100" workbookViewId="0">
      <selection activeCell="C7" sqref="C7:K7"/>
    </sheetView>
  </sheetViews>
  <sheetFormatPr defaultRowHeight="12"/>
  <cols>
    <col min="1" max="1" width="5.7109375" style="59" customWidth="1"/>
    <col min="2" max="2" width="17" style="41" customWidth="1"/>
    <col min="3" max="11" width="9.85546875" style="41" customWidth="1"/>
    <col min="12" max="12" width="9.28515625" style="41" customWidth="1"/>
    <col min="13" max="16384" width="9.140625" style="59"/>
  </cols>
  <sheetData>
    <row r="1" spans="1:13" ht="12.75" customHeight="1"/>
    <row r="2" spans="1:13" ht="15.75">
      <c r="B2" s="191" t="s">
        <v>133</v>
      </c>
      <c r="C2" s="42"/>
      <c r="D2" s="42"/>
      <c r="E2" s="42"/>
      <c r="F2" s="42"/>
      <c r="J2" s="42"/>
      <c r="K2" s="42"/>
      <c r="L2" s="42"/>
      <c r="M2" s="63"/>
    </row>
    <row r="3" spans="1:13" ht="12.75" customHeight="1">
      <c r="B3" s="195" t="s">
        <v>82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63"/>
    </row>
    <row r="4" spans="1:13" s="64" customFormat="1" ht="12.75" customHeight="1">
      <c r="A4" s="59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3"/>
    </row>
    <row r="5" spans="1:13" s="62" customFormat="1" ht="13.5" customHeight="1">
      <c r="A5" s="59"/>
      <c r="B5" s="58"/>
      <c r="C5" s="175" t="s">
        <v>1</v>
      </c>
      <c r="D5" s="176"/>
      <c r="E5" s="177"/>
      <c r="F5" s="178" t="s">
        <v>2</v>
      </c>
      <c r="G5" s="179"/>
      <c r="H5" s="179"/>
      <c r="I5" s="178" t="s">
        <v>81</v>
      </c>
      <c r="J5" s="179"/>
      <c r="K5" s="180"/>
      <c r="L5" s="57"/>
    </row>
    <row r="6" spans="1:13" s="62" customFormat="1" ht="42" customHeight="1">
      <c r="B6" s="66"/>
      <c r="C6" s="67">
        <v>2016</v>
      </c>
      <c r="D6" s="68">
        <v>2017</v>
      </c>
      <c r="E6" s="69" t="s">
        <v>116</v>
      </c>
      <c r="F6" s="67">
        <v>2016</v>
      </c>
      <c r="G6" s="68">
        <v>2017</v>
      </c>
      <c r="H6" s="69" t="s">
        <v>116</v>
      </c>
      <c r="I6" s="67">
        <v>2016</v>
      </c>
      <c r="J6" s="68">
        <v>2017</v>
      </c>
      <c r="K6" s="70" t="s">
        <v>116</v>
      </c>
      <c r="L6" s="57"/>
    </row>
    <row r="7" spans="1:13" ht="12.75" customHeight="1">
      <c r="B7" s="71" t="s">
        <v>39</v>
      </c>
      <c r="C7" s="208">
        <v>9490148.987999998</v>
      </c>
      <c r="D7" s="209">
        <v>9634874.8620000016</v>
      </c>
      <c r="E7" s="210">
        <v>1.5250116113351364</v>
      </c>
      <c r="F7" s="208" t="s">
        <v>0</v>
      </c>
      <c r="G7" s="209" t="s">
        <v>0</v>
      </c>
      <c r="H7" s="210" t="s">
        <v>0</v>
      </c>
      <c r="I7" s="208" t="s">
        <v>0</v>
      </c>
      <c r="J7" s="209" t="s">
        <v>0</v>
      </c>
      <c r="K7" s="211" t="s">
        <v>0</v>
      </c>
      <c r="L7" s="42"/>
      <c r="M7" s="62"/>
    </row>
    <row r="8" spans="1:13" ht="12.75" customHeight="1">
      <c r="B8" s="199" t="s">
        <v>4</v>
      </c>
      <c r="C8" s="56" t="s">
        <v>68</v>
      </c>
      <c r="D8" s="55" t="s">
        <v>68</v>
      </c>
      <c r="E8" s="72" t="s">
        <v>68</v>
      </c>
      <c r="F8" s="56" t="s">
        <v>68</v>
      </c>
      <c r="G8" s="55" t="s">
        <v>68</v>
      </c>
      <c r="H8" s="72" t="s">
        <v>68</v>
      </c>
      <c r="I8" s="54" t="s">
        <v>68</v>
      </c>
      <c r="J8" s="50" t="s">
        <v>68</v>
      </c>
      <c r="K8" s="73" t="s">
        <v>68</v>
      </c>
      <c r="L8" s="42"/>
      <c r="M8" s="62"/>
    </row>
    <row r="9" spans="1:13" ht="12.75" customHeight="1">
      <c r="B9" s="200" t="s">
        <v>28</v>
      </c>
      <c r="C9" s="51">
        <v>20910.695</v>
      </c>
      <c r="D9" s="50">
        <v>20411.246999999999</v>
      </c>
      <c r="E9" s="72">
        <v>-2.3884811097861669</v>
      </c>
      <c r="F9" s="51">
        <v>514.75400000000002</v>
      </c>
      <c r="G9" s="50">
        <v>783.76199999999994</v>
      </c>
      <c r="H9" s="72">
        <v>52.25952590946352</v>
      </c>
      <c r="I9" s="51">
        <v>21425.449000000001</v>
      </c>
      <c r="J9" s="50">
        <v>21195.008999999998</v>
      </c>
      <c r="K9" s="73">
        <v>-1.0755433876788456</v>
      </c>
      <c r="L9" s="42"/>
      <c r="M9" s="62"/>
    </row>
    <row r="10" spans="1:13" ht="12.75" customHeight="1">
      <c r="B10" s="200" t="s">
        <v>76</v>
      </c>
      <c r="C10" s="51">
        <v>173700.91</v>
      </c>
      <c r="D10" s="50">
        <v>176932.46900000001</v>
      </c>
      <c r="E10" s="72">
        <v>1.8604156996068655</v>
      </c>
      <c r="F10" s="51">
        <v>5065.5259999999998</v>
      </c>
      <c r="G10" s="50">
        <v>5791.3209999999999</v>
      </c>
      <c r="H10" s="72">
        <v>14.328127029651029</v>
      </c>
      <c r="I10" s="51">
        <v>178766.43600000002</v>
      </c>
      <c r="J10" s="50">
        <v>182723.79</v>
      </c>
      <c r="K10" s="73">
        <v>2.2137007866510183</v>
      </c>
      <c r="L10" s="42"/>
      <c r="M10" s="62"/>
    </row>
    <row r="11" spans="1:13" ht="12.75" customHeight="1">
      <c r="B11" s="201" t="s">
        <v>9</v>
      </c>
      <c r="C11" s="51">
        <v>198682</v>
      </c>
      <c r="D11" s="50">
        <v>193928</v>
      </c>
      <c r="E11" s="72">
        <v>-2.3927683433828895</v>
      </c>
      <c r="F11" s="51">
        <v>12717</v>
      </c>
      <c r="G11" s="50">
        <v>12638</v>
      </c>
      <c r="H11" s="72">
        <v>-0.62121569552567868</v>
      </c>
      <c r="I11" s="51">
        <v>211399</v>
      </c>
      <c r="J11" s="50">
        <v>206566</v>
      </c>
      <c r="K11" s="74">
        <v>-2.2861981371718909</v>
      </c>
      <c r="L11" s="42"/>
      <c r="M11" s="62"/>
    </row>
    <row r="12" spans="1:13" ht="12.75" customHeight="1">
      <c r="B12" s="201" t="s">
        <v>14</v>
      </c>
      <c r="C12" s="51">
        <v>2799851</v>
      </c>
      <c r="D12" s="50">
        <v>2815592</v>
      </c>
      <c r="E12" s="72">
        <v>0.56220848895174313</v>
      </c>
      <c r="F12" s="51">
        <v>13931.282999999999</v>
      </c>
      <c r="G12" s="50">
        <v>15851.403</v>
      </c>
      <c r="H12" s="72">
        <v>13.782793731201926</v>
      </c>
      <c r="I12" s="51">
        <v>2813782.2829999998</v>
      </c>
      <c r="J12" s="50">
        <v>2831443.4029999999</v>
      </c>
      <c r="K12" s="73">
        <v>0.62766476662758919</v>
      </c>
      <c r="L12" s="42"/>
      <c r="M12" s="62"/>
    </row>
    <row r="13" spans="1:13" ht="12.75" customHeight="1">
      <c r="B13" s="200" t="s">
        <v>23</v>
      </c>
      <c r="C13" s="51">
        <v>6823</v>
      </c>
      <c r="D13" s="50">
        <v>7326</v>
      </c>
      <c r="E13" s="72">
        <v>7.3721236992525307</v>
      </c>
      <c r="F13" s="51">
        <v>102.84</v>
      </c>
      <c r="G13" s="50">
        <v>107.4</v>
      </c>
      <c r="H13" s="72">
        <v>4.4340723453909048</v>
      </c>
      <c r="I13" s="51">
        <v>6925.84</v>
      </c>
      <c r="J13" s="50">
        <v>7433.4</v>
      </c>
      <c r="K13" s="73">
        <v>7.3284973375070672</v>
      </c>
      <c r="L13" s="47"/>
      <c r="M13" s="62"/>
    </row>
    <row r="14" spans="1:13" ht="12.75" customHeight="1">
      <c r="B14" s="200" t="s">
        <v>5</v>
      </c>
      <c r="C14" s="51">
        <v>42478</v>
      </c>
      <c r="D14" s="50">
        <v>45130.294999999998</v>
      </c>
      <c r="E14" s="72">
        <v>6.2439262677150387</v>
      </c>
      <c r="F14" s="51">
        <v>342.31299999999999</v>
      </c>
      <c r="G14" s="50">
        <v>374.70499999999998</v>
      </c>
      <c r="H14" s="72">
        <v>9.4626847358995967</v>
      </c>
      <c r="I14" s="51">
        <v>42820.313000000002</v>
      </c>
      <c r="J14" s="50">
        <v>45505</v>
      </c>
      <c r="K14" s="73">
        <v>6.2696575805039068</v>
      </c>
      <c r="L14" s="47"/>
      <c r="M14" s="62"/>
    </row>
    <row r="15" spans="1:13" ht="12.75" customHeight="1">
      <c r="B15" s="201" t="s">
        <v>18</v>
      </c>
      <c r="C15" s="51">
        <v>15560.796</v>
      </c>
      <c r="D15" s="50">
        <v>15336.891</v>
      </c>
      <c r="E15" s="72">
        <v>-1.4389045393307653</v>
      </c>
      <c r="F15" s="51">
        <v>20.85</v>
      </c>
      <c r="G15" s="50">
        <v>21.759</v>
      </c>
      <c r="H15" s="72">
        <v>4.3597122302158287</v>
      </c>
      <c r="I15" s="51">
        <v>15581.646000000001</v>
      </c>
      <c r="J15" s="52">
        <v>15358.65</v>
      </c>
      <c r="K15" s="73">
        <v>-1.431145335993389</v>
      </c>
      <c r="L15" s="47"/>
      <c r="M15" s="62"/>
    </row>
    <row r="16" spans="1:13" ht="12.75" customHeight="1">
      <c r="B16" s="200" t="s">
        <v>16</v>
      </c>
      <c r="C16" s="51">
        <v>568756.26100000006</v>
      </c>
      <c r="D16" s="50">
        <v>592284.40599999996</v>
      </c>
      <c r="E16" s="72">
        <v>4.1367711642650296</v>
      </c>
      <c r="F16" s="51">
        <v>1065.268</v>
      </c>
      <c r="G16" s="50">
        <v>1321.0740000000001</v>
      </c>
      <c r="H16" s="72">
        <v>24.013299939545728</v>
      </c>
      <c r="I16" s="51">
        <v>569821.5290000001</v>
      </c>
      <c r="J16" s="50">
        <v>593605.48</v>
      </c>
      <c r="K16" s="73">
        <v>4.1739298691888971</v>
      </c>
      <c r="L16" s="47"/>
      <c r="M16" s="62"/>
    </row>
    <row r="17" spans="2:13" ht="12.75" customHeight="1">
      <c r="B17" s="200" t="s">
        <v>15</v>
      </c>
      <c r="C17" s="51">
        <v>1197557.173</v>
      </c>
      <c r="D17" s="50">
        <v>1237353.013</v>
      </c>
      <c r="E17" s="72">
        <v>3.323084767661455</v>
      </c>
      <c r="F17" s="51">
        <v>38965.629000000001</v>
      </c>
      <c r="G17" s="50">
        <v>40126.044999999998</v>
      </c>
      <c r="H17" s="72">
        <v>2.978050219592232</v>
      </c>
      <c r="I17" s="51">
        <v>1236522.8019999999</v>
      </c>
      <c r="J17" s="50">
        <v>1277479.058</v>
      </c>
      <c r="K17" s="73">
        <v>3.3122119490037516</v>
      </c>
      <c r="L17" s="47"/>
      <c r="M17" s="62"/>
    </row>
    <row r="18" spans="2:13" ht="12.75" customHeight="1">
      <c r="B18" s="202" t="s">
        <v>32</v>
      </c>
      <c r="C18" s="51">
        <v>20411.732</v>
      </c>
      <c r="D18" s="50">
        <v>19512.780999999999</v>
      </c>
      <c r="E18" s="72">
        <v>-4.4040897656308697</v>
      </c>
      <c r="F18" s="51">
        <v>297.53699999999998</v>
      </c>
      <c r="G18" s="50">
        <v>290.16399999999999</v>
      </c>
      <c r="H18" s="72">
        <v>-2.4780111381105474</v>
      </c>
      <c r="I18" s="51">
        <v>20709.269</v>
      </c>
      <c r="J18" s="50">
        <v>19802.945</v>
      </c>
      <c r="K18" s="73">
        <v>-4.3764171492484909</v>
      </c>
      <c r="L18" s="47"/>
      <c r="M18" s="62"/>
    </row>
    <row r="19" spans="2:13" ht="12.75" customHeight="1">
      <c r="B19" s="200" t="s">
        <v>17</v>
      </c>
      <c r="C19" s="51">
        <v>849248.41200000001</v>
      </c>
      <c r="D19" s="50">
        <v>846081.23</v>
      </c>
      <c r="E19" s="72">
        <v>-0.37293940798089897</v>
      </c>
      <c r="F19" s="51">
        <v>2971.86</v>
      </c>
      <c r="G19" s="50">
        <v>2676.0990000000002</v>
      </c>
      <c r="H19" s="72">
        <v>-9.9520502311683519</v>
      </c>
      <c r="I19" s="51">
        <v>852220.272</v>
      </c>
      <c r="J19" s="50">
        <v>848757.32900000003</v>
      </c>
      <c r="K19" s="73">
        <v>-0.4063436547775523</v>
      </c>
      <c r="L19" s="47"/>
      <c r="M19" s="62"/>
    </row>
    <row r="20" spans="2:13" ht="12.75" customHeight="1">
      <c r="B20" s="200" t="s">
        <v>19</v>
      </c>
      <c r="C20" s="51" t="s">
        <v>65</v>
      </c>
      <c r="D20" s="50" t="s">
        <v>65</v>
      </c>
      <c r="E20" s="72" t="s">
        <v>65</v>
      </c>
      <c r="F20" s="51" t="s">
        <v>65</v>
      </c>
      <c r="G20" s="50" t="s">
        <v>65</v>
      </c>
      <c r="H20" s="72" t="s">
        <v>65</v>
      </c>
      <c r="I20" s="51" t="s">
        <v>65</v>
      </c>
      <c r="J20" s="50" t="s">
        <v>65</v>
      </c>
      <c r="K20" s="73" t="s">
        <v>65</v>
      </c>
      <c r="L20" s="47"/>
      <c r="M20" s="62"/>
    </row>
    <row r="21" spans="2:13" ht="12.75" customHeight="1">
      <c r="B21" s="200" t="s">
        <v>12</v>
      </c>
      <c r="C21" s="51">
        <v>17071.151999999998</v>
      </c>
      <c r="D21" s="50">
        <v>17326.713</v>
      </c>
      <c r="E21" s="72">
        <v>1.4970342950493487</v>
      </c>
      <c r="F21" s="51">
        <v>156.874</v>
      </c>
      <c r="G21" s="50">
        <v>167.124</v>
      </c>
      <c r="H21" s="72">
        <v>6.5339061922307096</v>
      </c>
      <c r="I21" s="51">
        <v>17228.025999999998</v>
      </c>
      <c r="J21" s="50">
        <v>17493.837</v>
      </c>
      <c r="K21" s="73">
        <v>1.5428987627485569</v>
      </c>
      <c r="L21" s="47"/>
      <c r="M21" s="62"/>
    </row>
    <row r="22" spans="2:13" ht="12.75" customHeight="1">
      <c r="B22" s="200" t="s">
        <v>11</v>
      </c>
      <c r="C22" s="51">
        <v>3579.5749999999998</v>
      </c>
      <c r="D22" s="50">
        <v>3854.6529999999998</v>
      </c>
      <c r="E22" s="72">
        <v>7.6846553012578367</v>
      </c>
      <c r="F22" s="51">
        <v>335.99900000000002</v>
      </c>
      <c r="G22" s="50">
        <v>321.78399999999999</v>
      </c>
      <c r="H22" s="72">
        <v>-4.2306673531766537</v>
      </c>
      <c r="I22" s="51">
        <v>3915.5739999999996</v>
      </c>
      <c r="J22" s="50">
        <v>4176.4369999999999</v>
      </c>
      <c r="K22" s="73">
        <v>6.6621905243011703</v>
      </c>
      <c r="L22" s="47"/>
      <c r="M22" s="62"/>
    </row>
    <row r="23" spans="2:13" ht="12.75" customHeight="1">
      <c r="B23" s="200" t="s">
        <v>3</v>
      </c>
      <c r="C23" s="51">
        <v>16081.045</v>
      </c>
      <c r="D23" s="50">
        <v>16523.305</v>
      </c>
      <c r="E23" s="72">
        <v>2.7501944058983652</v>
      </c>
      <c r="F23" s="51">
        <v>6377.9709999999995</v>
      </c>
      <c r="G23" s="50">
        <v>6406.9070000000002</v>
      </c>
      <c r="H23" s="72">
        <v>0.45368660346685186</v>
      </c>
      <c r="I23" s="51">
        <v>22459.016</v>
      </c>
      <c r="J23" s="50">
        <v>22930.212</v>
      </c>
      <c r="K23" s="73">
        <v>2.0980260221552083</v>
      </c>
      <c r="L23" s="47"/>
      <c r="M23" s="62"/>
    </row>
    <row r="24" spans="2:13" ht="12.75" customHeight="1">
      <c r="B24" s="201" t="s">
        <v>25</v>
      </c>
      <c r="C24" s="51" t="s">
        <v>68</v>
      </c>
      <c r="D24" s="50" t="s">
        <v>68</v>
      </c>
      <c r="E24" s="72" t="s">
        <v>68</v>
      </c>
      <c r="F24" s="51" t="s">
        <v>68</v>
      </c>
      <c r="G24" s="50" t="s">
        <v>68</v>
      </c>
      <c r="H24" s="72" t="s">
        <v>68</v>
      </c>
      <c r="I24" s="51" t="s">
        <v>68</v>
      </c>
      <c r="J24" s="50" t="s">
        <v>68</v>
      </c>
      <c r="K24" s="73" t="s">
        <v>68</v>
      </c>
      <c r="L24" s="47"/>
      <c r="M24" s="62"/>
    </row>
    <row r="25" spans="2:13" ht="12.75" customHeight="1">
      <c r="B25" s="200" t="s">
        <v>21</v>
      </c>
      <c r="C25" s="51" t="s">
        <v>65</v>
      </c>
      <c r="D25" s="50" t="s">
        <v>65</v>
      </c>
      <c r="E25" s="72" t="s">
        <v>65</v>
      </c>
      <c r="F25" s="51" t="s">
        <v>65</v>
      </c>
      <c r="G25" s="50" t="s">
        <v>65</v>
      </c>
      <c r="H25" s="72" t="s">
        <v>65</v>
      </c>
      <c r="I25" s="51" t="s">
        <v>65</v>
      </c>
      <c r="J25" s="50" t="s">
        <v>65</v>
      </c>
      <c r="K25" s="73" t="s">
        <v>65</v>
      </c>
      <c r="L25" s="47"/>
      <c r="M25" s="62"/>
    </row>
    <row r="26" spans="2:13" ht="12.75" customHeight="1">
      <c r="B26" s="201" t="s">
        <v>6</v>
      </c>
      <c r="C26" s="51" t="s">
        <v>68</v>
      </c>
      <c r="D26" s="50" t="s">
        <v>68</v>
      </c>
      <c r="E26" s="72" t="s">
        <v>68</v>
      </c>
      <c r="F26" s="51" t="s">
        <v>68</v>
      </c>
      <c r="G26" s="50" t="s">
        <v>68</v>
      </c>
      <c r="H26" s="72" t="s">
        <v>68</v>
      </c>
      <c r="I26" s="53" t="s">
        <v>68</v>
      </c>
      <c r="J26" s="52" t="s">
        <v>68</v>
      </c>
      <c r="K26" s="73" t="s">
        <v>68</v>
      </c>
      <c r="L26" s="47"/>
      <c r="M26" s="62"/>
    </row>
    <row r="27" spans="2:13" ht="12.75" customHeight="1">
      <c r="B27" s="200" t="s">
        <v>7</v>
      </c>
      <c r="C27" s="51">
        <v>243897.72500000001</v>
      </c>
      <c r="D27" s="50">
        <v>245224.04</v>
      </c>
      <c r="E27" s="72">
        <v>0.5437996602879247</v>
      </c>
      <c r="F27" s="51">
        <v>9297.8439999999991</v>
      </c>
      <c r="G27" s="50">
        <v>9269.2610000000004</v>
      </c>
      <c r="H27" s="72">
        <v>-0.30741535349484428</v>
      </c>
      <c r="I27" s="51">
        <v>253195.56900000002</v>
      </c>
      <c r="J27" s="50">
        <v>254493.30100000001</v>
      </c>
      <c r="K27" s="73">
        <v>0.51254135493974395</v>
      </c>
      <c r="L27" s="47"/>
      <c r="M27" s="62"/>
    </row>
    <row r="28" spans="2:13" ht="12.75" customHeight="1">
      <c r="B28" s="200" t="s">
        <v>26</v>
      </c>
      <c r="C28" s="51">
        <v>274301.84399999998</v>
      </c>
      <c r="D28" s="50">
        <v>291499.522</v>
      </c>
      <c r="E28" s="72">
        <v>6.2696180781052435</v>
      </c>
      <c r="F28" s="51">
        <v>1142.722</v>
      </c>
      <c r="G28" s="50">
        <v>1548.4390000000001</v>
      </c>
      <c r="H28" s="72">
        <v>35.504435899545129</v>
      </c>
      <c r="I28" s="51">
        <v>275444.56599999999</v>
      </c>
      <c r="J28" s="50">
        <v>293047.96100000001</v>
      </c>
      <c r="K28" s="73">
        <v>6.3909029884437807</v>
      </c>
      <c r="L28" s="47"/>
      <c r="M28" s="62"/>
    </row>
    <row r="29" spans="2:13" ht="12.75" customHeight="1">
      <c r="B29" s="200" t="s">
        <v>22</v>
      </c>
      <c r="C29" s="51">
        <v>133238.321</v>
      </c>
      <c r="D29" s="50">
        <v>141876.215</v>
      </c>
      <c r="E29" s="72">
        <v>6.4830402658706543</v>
      </c>
      <c r="F29" s="51">
        <v>233.68100000000001</v>
      </c>
      <c r="G29" s="50">
        <v>251.05</v>
      </c>
      <c r="H29" s="72">
        <v>7.4327822972342528</v>
      </c>
      <c r="I29" s="51">
        <v>133472.00200000001</v>
      </c>
      <c r="J29" s="50">
        <v>142127.26499999998</v>
      </c>
      <c r="K29" s="73">
        <v>6.4847030615454271</v>
      </c>
      <c r="L29" s="47"/>
      <c r="M29" s="62"/>
    </row>
    <row r="30" spans="2:13" ht="12.75" customHeight="1">
      <c r="B30" s="200" t="s">
        <v>27</v>
      </c>
      <c r="C30" s="51">
        <v>58655.923999999999</v>
      </c>
      <c r="D30" s="50">
        <v>67141.837</v>
      </c>
      <c r="E30" s="72">
        <v>14.467273586892947</v>
      </c>
      <c r="F30" s="51">
        <v>203.22900000000001</v>
      </c>
      <c r="G30" s="50">
        <v>187.76</v>
      </c>
      <c r="H30" s="72">
        <v>-7.6116105477072811</v>
      </c>
      <c r="I30" s="51">
        <v>58859.152999999998</v>
      </c>
      <c r="J30" s="50">
        <v>67329.596999999994</v>
      </c>
      <c r="K30" s="73">
        <v>14.391039572044129</v>
      </c>
      <c r="L30" s="47"/>
      <c r="M30" s="62"/>
    </row>
    <row r="31" spans="2:13" ht="12.75" customHeight="1">
      <c r="B31" s="200" t="s">
        <v>20</v>
      </c>
      <c r="C31" s="51">
        <v>13231.125</v>
      </c>
      <c r="D31" s="50">
        <v>12591.696</v>
      </c>
      <c r="E31" s="72">
        <v>-4.8327636538843084</v>
      </c>
      <c r="F31" s="51">
        <v>418.59699999999998</v>
      </c>
      <c r="G31" s="50">
        <v>410.46</v>
      </c>
      <c r="H31" s="72">
        <v>-1.9438744185935386</v>
      </c>
      <c r="I31" s="51">
        <v>13649.722</v>
      </c>
      <c r="J31" s="50">
        <v>13002.155999999999</v>
      </c>
      <c r="K31" s="73">
        <v>-4.7441698812620618</v>
      </c>
      <c r="L31" s="47"/>
      <c r="M31" s="62"/>
    </row>
    <row r="32" spans="2:13" ht="12.75" customHeight="1">
      <c r="B32" s="200" t="s">
        <v>24</v>
      </c>
      <c r="C32" s="51">
        <v>65807.360000000001</v>
      </c>
      <c r="D32" s="50">
        <v>71473.865000000005</v>
      </c>
      <c r="E32" s="72">
        <v>8.6107465791060545</v>
      </c>
      <c r="F32" s="51">
        <v>3342.962</v>
      </c>
      <c r="G32" s="50">
        <v>3441.712</v>
      </c>
      <c r="H32" s="72">
        <v>2.9539671704314818</v>
      </c>
      <c r="I32" s="51">
        <v>69150.322</v>
      </c>
      <c r="J32" s="50">
        <v>74915.577000000005</v>
      </c>
      <c r="K32" s="73">
        <v>8.3372786029832326</v>
      </c>
      <c r="L32" s="47"/>
      <c r="M32" s="62"/>
    </row>
    <row r="33" spans="2:13" ht="12.75" customHeight="1">
      <c r="B33" s="200" t="s">
        <v>10</v>
      </c>
      <c r="C33" s="51">
        <v>81661.828999999998</v>
      </c>
      <c r="D33" s="50">
        <v>85154.884000000005</v>
      </c>
      <c r="E33" s="72">
        <v>4.2774635870573174</v>
      </c>
      <c r="F33" s="51">
        <v>452.44799999999998</v>
      </c>
      <c r="G33" s="50">
        <v>547.62800000000004</v>
      </c>
      <c r="H33" s="72">
        <v>21.03667161751186</v>
      </c>
      <c r="I33" s="51">
        <v>82114.277000000002</v>
      </c>
      <c r="J33" s="50">
        <v>85702.512000000002</v>
      </c>
      <c r="K33" s="73">
        <v>4.3698064832258021</v>
      </c>
      <c r="L33" s="47"/>
      <c r="M33" s="62"/>
    </row>
    <row r="34" spans="2:13" ht="12.75" customHeight="1">
      <c r="B34" s="200" t="s">
        <v>8</v>
      </c>
      <c r="C34" s="51">
        <v>208944</v>
      </c>
      <c r="D34" s="50">
        <v>216800</v>
      </c>
      <c r="E34" s="72">
        <v>3.7598591010031379</v>
      </c>
      <c r="F34" s="51">
        <v>12001</v>
      </c>
      <c r="G34" s="50">
        <v>12100</v>
      </c>
      <c r="H34" s="72">
        <v>0.82493125572868919</v>
      </c>
      <c r="I34" s="51">
        <v>220945</v>
      </c>
      <c r="J34" s="50">
        <v>228900</v>
      </c>
      <c r="K34" s="73">
        <v>3.6004435492996034</v>
      </c>
      <c r="L34" s="47"/>
      <c r="M34" s="62"/>
    </row>
    <row r="35" spans="2:13" ht="12.75" customHeight="1">
      <c r="B35" s="203" t="s">
        <v>13</v>
      </c>
      <c r="C35" s="44">
        <v>1753134.9210000001</v>
      </c>
      <c r="D35" s="43">
        <v>1737709.959</v>
      </c>
      <c r="E35" s="75">
        <v>-0.87985025084101887</v>
      </c>
      <c r="F35" s="44">
        <v>19427.843000000001</v>
      </c>
      <c r="G35" s="43">
        <v>19648.575000000001</v>
      </c>
      <c r="H35" s="75">
        <v>1.1361631860006272</v>
      </c>
      <c r="I35" s="44">
        <v>1772562.7640000002</v>
      </c>
      <c r="J35" s="43">
        <v>1757358.534</v>
      </c>
      <c r="K35" s="76">
        <v>-0.85775411222619447</v>
      </c>
      <c r="L35" s="47"/>
      <c r="M35" s="62"/>
    </row>
    <row r="36" spans="2:13" ht="12.75" customHeight="1">
      <c r="B36" s="199" t="s">
        <v>30</v>
      </c>
      <c r="C36" s="51">
        <v>73755.645999999993</v>
      </c>
      <c r="D36" s="50">
        <v>72967.839000000007</v>
      </c>
      <c r="E36" s="72">
        <v>-1.0681311095831036</v>
      </c>
      <c r="F36" s="51">
        <v>537.44600000000003</v>
      </c>
      <c r="G36" s="50">
        <v>593.13800000000003</v>
      </c>
      <c r="H36" s="72">
        <v>10.362343379613947</v>
      </c>
      <c r="I36" s="51">
        <v>74293.09199999999</v>
      </c>
      <c r="J36" s="50">
        <v>73560.977000000014</v>
      </c>
      <c r="K36" s="73">
        <v>-0.98544155356997676</v>
      </c>
      <c r="L36" s="47"/>
      <c r="M36" s="62"/>
    </row>
    <row r="37" spans="2:13" ht="12.75" customHeight="1">
      <c r="B37" s="204" t="s">
        <v>33</v>
      </c>
      <c r="C37" s="44">
        <v>483704.96899999998</v>
      </c>
      <c r="D37" s="43">
        <v>485693.73300000001</v>
      </c>
      <c r="E37" s="75">
        <v>0.41115227823926848</v>
      </c>
      <c r="F37" s="44">
        <v>13583.565000000001</v>
      </c>
      <c r="G37" s="43">
        <v>14426.925999999999</v>
      </c>
      <c r="H37" s="75">
        <v>6.2086867475511731</v>
      </c>
      <c r="I37" s="44">
        <v>497288.53399999999</v>
      </c>
      <c r="J37" s="43">
        <v>500120.65899999999</v>
      </c>
      <c r="K37" s="76">
        <v>0.56951343261817389</v>
      </c>
      <c r="L37" s="47"/>
      <c r="M37" s="62"/>
    </row>
    <row r="38" spans="2:13" ht="12.75" customHeight="1">
      <c r="B38" s="205" t="s">
        <v>64</v>
      </c>
      <c r="C38" s="49" t="s">
        <v>0</v>
      </c>
      <c r="D38" s="48" t="s">
        <v>0</v>
      </c>
      <c r="E38" s="77" t="s">
        <v>0</v>
      </c>
      <c r="F38" s="49" t="s">
        <v>0</v>
      </c>
      <c r="G38" s="48" t="s">
        <v>0</v>
      </c>
      <c r="H38" s="77" t="s">
        <v>0</v>
      </c>
      <c r="I38" s="49">
        <v>1284.7260000000001</v>
      </c>
      <c r="J38" s="48">
        <v>926.90200000000004</v>
      </c>
      <c r="K38" s="73">
        <v>-27.852164586067385</v>
      </c>
      <c r="L38" s="47"/>
      <c r="M38" s="62"/>
    </row>
    <row r="39" spans="2:13">
      <c r="B39" s="206" t="s">
        <v>78</v>
      </c>
      <c r="C39" s="46">
        <v>659.82799999999997</v>
      </c>
      <c r="D39" s="45">
        <v>495.21800000000002</v>
      </c>
      <c r="E39" s="78">
        <v>-24.947410537291525</v>
      </c>
      <c r="F39" s="46">
        <v>3.0920000000000001</v>
      </c>
      <c r="G39" s="45">
        <v>5.0970000000000004</v>
      </c>
      <c r="H39" s="78">
        <v>64.844760672703771</v>
      </c>
      <c r="I39" s="46">
        <v>662.92</v>
      </c>
      <c r="J39" s="45">
        <v>500.315</v>
      </c>
      <c r="K39" s="79">
        <v>-24.528600736137086</v>
      </c>
      <c r="L39" s="42"/>
      <c r="M39" s="62"/>
    </row>
    <row r="40" spans="2:13" ht="12.75" customHeight="1">
      <c r="B40" s="207" t="s">
        <v>31</v>
      </c>
      <c r="C40" s="44">
        <v>88869.672000000006</v>
      </c>
      <c r="D40" s="43">
        <v>85206.087</v>
      </c>
      <c r="E40" s="75">
        <v>-4.1224243519206505</v>
      </c>
      <c r="F40" s="44">
        <v>168.46700000000001</v>
      </c>
      <c r="G40" s="43">
        <v>132.19200000000001</v>
      </c>
      <c r="H40" s="75">
        <v>-21.532406940231617</v>
      </c>
      <c r="I40" s="44">
        <v>89038.13900000001</v>
      </c>
      <c r="J40" s="43">
        <v>85338.278999999995</v>
      </c>
      <c r="K40" s="76">
        <v>-4.1553653766281169</v>
      </c>
      <c r="L40" s="42"/>
      <c r="M40" s="62"/>
    </row>
    <row r="41" spans="2:13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62"/>
    </row>
    <row r="42" spans="2:13">
      <c r="B42" s="174" t="s">
        <v>125</v>
      </c>
      <c r="C42" s="174"/>
      <c r="D42" s="174"/>
      <c r="E42" s="174"/>
      <c r="F42" s="174"/>
      <c r="G42" s="174"/>
      <c r="H42" s="174"/>
      <c r="I42" s="174"/>
      <c r="J42" s="174"/>
      <c r="K42" s="174"/>
    </row>
    <row r="43" spans="2:13" ht="14.25" customHeight="1">
      <c r="B43" s="81" t="s">
        <v>117</v>
      </c>
    </row>
    <row r="44" spans="2:13">
      <c r="B44" s="60" t="s">
        <v>115</v>
      </c>
    </row>
  </sheetData>
  <mergeCells count="4">
    <mergeCell ref="B42:K42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T85"/>
  <sheetViews>
    <sheetView showGridLines="0" topLeftCell="F1" zoomScaleNormal="100" workbookViewId="0">
      <selection activeCell="H2" sqref="H2"/>
    </sheetView>
  </sheetViews>
  <sheetFormatPr defaultColWidth="9.140625" defaultRowHeight="12"/>
  <cols>
    <col min="1" max="2" width="9.28515625" style="2" customWidth="1"/>
    <col min="3" max="3" width="19.28515625" style="2" customWidth="1"/>
    <col min="4" max="5" width="14.28515625" style="2" customWidth="1"/>
    <col min="6" max="7" width="9.140625" style="2"/>
    <col min="8" max="8" width="12.28515625" style="2" customWidth="1"/>
    <col min="9" max="16384" width="9.140625" style="2"/>
  </cols>
  <sheetData>
    <row r="1" spans="1:46" ht="15.75">
      <c r="A1" s="20"/>
      <c r="C1" s="33" t="s">
        <v>44</v>
      </c>
      <c r="H1" s="194" t="s">
        <v>128</v>
      </c>
    </row>
    <row r="2" spans="1:46" s="3" customFormat="1" ht="12.75">
      <c r="A2" s="1"/>
      <c r="C2" s="33" t="s">
        <v>47</v>
      </c>
      <c r="H2" s="80" t="s">
        <v>71</v>
      </c>
    </row>
    <row r="3" spans="1:46" s="3" customFormat="1"/>
    <row r="4" spans="1:46" s="3" customFormat="1"/>
    <row r="5" spans="1:46" s="3" customFormat="1"/>
    <row r="6" spans="1:46" s="37" customFormat="1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</row>
    <row r="7" spans="1:46" s="18" customFormat="1">
      <c r="D7" s="14"/>
      <c r="E7" s="14"/>
      <c r="F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10" spans="1:46" ht="24">
      <c r="D10" s="12" t="s">
        <v>69</v>
      </c>
      <c r="E10" s="12" t="s">
        <v>70</v>
      </c>
      <c r="G10" s="14"/>
      <c r="H10" s="14"/>
      <c r="I10" s="14"/>
    </row>
    <row r="11" spans="1:46" ht="12" customHeight="1">
      <c r="C11" s="4" t="s">
        <v>39</v>
      </c>
      <c r="D11" s="28">
        <v>862.41677607657402</v>
      </c>
      <c r="E11" s="28">
        <v>45.642506189171677</v>
      </c>
      <c r="F11" s="27"/>
    </row>
    <row r="12" spans="1:46" ht="12" customHeight="1">
      <c r="C12" s="4"/>
      <c r="D12" s="28"/>
      <c r="E12" s="28"/>
      <c r="F12" s="27"/>
    </row>
    <row r="13" spans="1:46" ht="12" customHeight="1">
      <c r="C13" s="4" t="s">
        <v>7</v>
      </c>
      <c r="D13" s="28">
        <v>1324.6557059077477</v>
      </c>
      <c r="E13" s="28">
        <v>48.084095078115922</v>
      </c>
      <c r="F13" s="27"/>
      <c r="G13" s="27"/>
    </row>
    <row r="14" spans="1:46" ht="12" customHeight="1">
      <c r="C14" s="4" t="s">
        <v>15</v>
      </c>
      <c r="D14" s="13">
        <v>1301.2170885327039</v>
      </c>
      <c r="E14" s="13">
        <v>144.82043140443994</v>
      </c>
      <c r="F14" s="27"/>
      <c r="G14" s="27"/>
    </row>
    <row r="15" spans="1:46" ht="12" customHeight="1">
      <c r="C15" s="18" t="s">
        <v>8</v>
      </c>
      <c r="D15" s="13">
        <v>1266.6914437080929</v>
      </c>
      <c r="E15" s="13">
        <v>58.760961007180768</v>
      </c>
      <c r="F15" s="27"/>
      <c r="G15" s="27"/>
    </row>
    <row r="16" spans="1:46" ht="12" customHeight="1">
      <c r="C16" s="4" t="s">
        <v>14</v>
      </c>
      <c r="D16" s="28">
        <v>1097.7872146875106</v>
      </c>
      <c r="E16" s="28">
        <v>57.945484158740719</v>
      </c>
      <c r="F16" s="27"/>
      <c r="G16" s="27"/>
    </row>
    <row r="17" spans="3:7" ht="12" customHeight="1">
      <c r="C17" s="4" t="s">
        <v>9</v>
      </c>
      <c r="D17" s="28">
        <v>1030.146331817283</v>
      </c>
      <c r="E17" s="28">
        <v>59.262131004790994</v>
      </c>
      <c r="F17" s="27"/>
      <c r="G17" s="27"/>
    </row>
    <row r="18" spans="3:7" ht="12" customHeight="1">
      <c r="C18" s="18" t="s">
        <v>13</v>
      </c>
      <c r="D18" s="28">
        <v>1014.8535717215461</v>
      </c>
      <c r="E18" s="28">
        <v>28.336002594292463</v>
      </c>
      <c r="F18" s="27"/>
      <c r="G18" s="27"/>
    </row>
    <row r="19" spans="3:7" ht="12" customHeight="1">
      <c r="C19" s="4" t="s">
        <v>17</v>
      </c>
      <c r="D19" s="28">
        <v>861.03734182180267</v>
      </c>
      <c r="E19" s="28">
        <v>10.793731783470422</v>
      </c>
      <c r="F19" s="27"/>
      <c r="G19" s="27"/>
    </row>
    <row r="20" spans="3:7" ht="12" customHeight="1">
      <c r="C20" s="4" t="s">
        <v>76</v>
      </c>
      <c r="D20" s="13">
        <v>751.97891572917786</v>
      </c>
      <c r="E20" s="13">
        <v>135.59256281456365</v>
      </c>
      <c r="F20" s="27"/>
      <c r="G20" s="27"/>
    </row>
    <row r="21" spans="3:7" ht="12" customHeight="1">
      <c r="C21" s="4" t="s">
        <v>10</v>
      </c>
      <c r="D21" s="28">
        <v>749.57799388331694</v>
      </c>
      <c r="E21" s="28">
        <v>25.749907320231205</v>
      </c>
      <c r="F21" s="27"/>
      <c r="G21" s="27"/>
    </row>
    <row r="22" spans="3:7" ht="12" customHeight="1">
      <c r="C22" s="4" t="s">
        <v>24</v>
      </c>
      <c r="D22" s="28">
        <v>670.97358597684376</v>
      </c>
      <c r="E22" s="28">
        <v>19.264116698828069</v>
      </c>
      <c r="F22" s="27"/>
      <c r="G22" s="27"/>
    </row>
    <row r="23" spans="3:7" ht="12" customHeight="1">
      <c r="C23" s="4" t="s">
        <v>16</v>
      </c>
      <c r="D23" s="28">
        <v>573.91386166009158</v>
      </c>
      <c r="E23" s="28">
        <v>15.639222826248858</v>
      </c>
      <c r="F23" s="27"/>
      <c r="G23" s="27"/>
    </row>
    <row r="24" spans="3:7" ht="12" customHeight="1">
      <c r="C24" s="4" t="s">
        <v>26</v>
      </c>
      <c r="D24" s="28">
        <v>521.97382023554235</v>
      </c>
      <c r="E24" s="28">
        <v>7.8570208590290838</v>
      </c>
      <c r="F24" s="27"/>
      <c r="G24" s="27"/>
    </row>
    <row r="25" spans="3:7" ht="12" customHeight="1">
      <c r="C25" s="4" t="s">
        <v>3</v>
      </c>
      <c r="D25" s="28">
        <v>515.09551662150193</v>
      </c>
      <c r="E25" s="28">
        <v>219.43166268680741</v>
      </c>
      <c r="F25" s="27"/>
      <c r="G25" s="27"/>
    </row>
    <row r="26" spans="3:7" ht="12" customHeight="1">
      <c r="C26" s="4" t="s">
        <v>5</v>
      </c>
      <c r="D26" s="28">
        <v>427.24781107744997</v>
      </c>
      <c r="E26" s="28">
        <v>14.23725316117609</v>
      </c>
      <c r="F26" s="27"/>
      <c r="G26" s="27"/>
    </row>
    <row r="27" spans="3:7" ht="12" customHeight="1">
      <c r="C27" s="4" t="s">
        <v>22</v>
      </c>
      <c r="D27" s="28">
        <v>426.33826199236915</v>
      </c>
      <c r="E27" s="28">
        <v>12.077221051814025</v>
      </c>
      <c r="F27" s="27"/>
      <c r="G27" s="27"/>
    </row>
    <row r="28" spans="3:7" ht="12" customHeight="1">
      <c r="C28" s="4" t="s">
        <v>12</v>
      </c>
      <c r="D28" s="28">
        <v>285.74775208933153</v>
      </c>
      <c r="E28" s="28">
        <v>21.172373455912943</v>
      </c>
      <c r="F28" s="27"/>
      <c r="G28" s="27"/>
    </row>
    <row r="29" spans="3:7" ht="12" customHeight="1">
      <c r="C29" s="4" t="s">
        <v>27</v>
      </c>
      <c r="D29" s="28">
        <v>281.95137396617054</v>
      </c>
      <c r="E29" s="28">
        <v>1.7104794074953242</v>
      </c>
      <c r="F29" s="27"/>
      <c r="G29" s="27"/>
    </row>
    <row r="30" spans="3:7" ht="12" customHeight="1">
      <c r="C30" s="4" t="s">
        <v>23</v>
      </c>
      <c r="D30" s="13">
        <v>262.71914642959075</v>
      </c>
      <c r="E30" s="13">
        <v>15.396421999963565</v>
      </c>
      <c r="F30" s="27"/>
      <c r="G30" s="27"/>
    </row>
    <row r="31" spans="3:7" ht="12" customHeight="1">
      <c r="C31" s="4" t="s">
        <v>20</v>
      </c>
      <c r="D31" s="28">
        <v>254.02586542314418</v>
      </c>
      <c r="E31" s="28">
        <v>21.781485374479526</v>
      </c>
      <c r="F31" s="27"/>
      <c r="G31" s="27"/>
    </row>
    <row r="32" spans="3:7" ht="12" customHeight="1">
      <c r="C32" s="4" t="s">
        <v>28</v>
      </c>
      <c r="D32" s="13">
        <v>200.1124372469155</v>
      </c>
      <c r="E32" s="13">
        <v>2.5783121326375111</v>
      </c>
      <c r="F32" s="27"/>
      <c r="G32" s="27"/>
    </row>
    <row r="33" spans="1:27" ht="12" customHeight="1">
      <c r="C33" s="4" t="s">
        <v>32</v>
      </c>
      <c r="D33" s="28">
        <v>172.63277893910509</v>
      </c>
      <c r="E33" s="28">
        <v>5.5469286679211098</v>
      </c>
      <c r="F33" s="27"/>
      <c r="G33" s="27"/>
    </row>
    <row r="34" spans="1:27" ht="12" customHeight="1">
      <c r="C34" s="4" t="s">
        <v>11</v>
      </c>
      <c r="D34" s="28">
        <v>106.99854299405</v>
      </c>
      <c r="E34" s="28">
        <v>4.3547542553165162</v>
      </c>
      <c r="F34" s="27"/>
      <c r="G34" s="27"/>
    </row>
    <row r="35" spans="1:27" ht="12" customHeight="1">
      <c r="C35" s="4" t="s">
        <v>18</v>
      </c>
      <c r="D35" s="28">
        <v>103.13687651672356</v>
      </c>
      <c r="E35" s="28">
        <v>0.23459556533486495</v>
      </c>
      <c r="F35" s="27"/>
      <c r="G35" s="27"/>
    </row>
    <row r="36" spans="1:27" ht="12" customHeight="1">
      <c r="C36" s="4"/>
      <c r="D36" s="28"/>
      <c r="E36" s="28"/>
      <c r="F36" s="27"/>
      <c r="G36" s="27"/>
      <c r="H36" s="174" t="s">
        <v>124</v>
      </c>
      <c r="I36" s="174"/>
      <c r="J36" s="174"/>
      <c r="K36" s="174"/>
      <c r="L36" s="174"/>
      <c r="M36" s="174"/>
      <c r="N36" s="174"/>
      <c r="O36" s="174"/>
      <c r="P36" s="174"/>
      <c r="Q36" s="174"/>
    </row>
    <row r="37" spans="1:27" ht="12" customHeight="1">
      <c r="C37" s="4" t="s">
        <v>33</v>
      </c>
      <c r="D37" s="28">
        <v>2211.0457604497956</v>
      </c>
      <c r="E37" s="28">
        <v>109.81028983038013</v>
      </c>
      <c r="F37" s="27"/>
      <c r="G37" s="27"/>
      <c r="H37" s="19" t="s">
        <v>123</v>
      </c>
      <c r="I37" s="36"/>
      <c r="J37" s="36"/>
      <c r="K37" s="36"/>
      <c r="L37" s="36"/>
      <c r="M37" s="36"/>
    </row>
    <row r="38" spans="1:27" ht="12" customHeight="1">
      <c r="C38" s="4" t="s">
        <v>30</v>
      </c>
      <c r="D38" s="28">
        <v>668.6999049454156</v>
      </c>
      <c r="E38" s="28">
        <v>10.569895439957188</v>
      </c>
      <c r="F38" s="27"/>
      <c r="G38" s="27"/>
    </row>
    <row r="39" spans="1:27" ht="12" customHeight="1">
      <c r="C39" s="31"/>
      <c r="D39" s="28"/>
      <c r="E39" s="28"/>
      <c r="F39" s="27"/>
      <c r="G39" s="27"/>
    </row>
    <row r="40" spans="1:27" ht="12" customHeight="1">
      <c r="C40" s="4" t="s">
        <v>31</v>
      </c>
      <c r="D40" s="28">
        <v>56.367300722483513</v>
      </c>
      <c r="E40" s="28">
        <v>0.48976066026321269</v>
      </c>
      <c r="F40" s="27"/>
    </row>
    <row r="41" spans="1:27" ht="12" customHeight="1">
      <c r="A41" s="1" t="s">
        <v>37</v>
      </c>
      <c r="C41" s="4" t="s">
        <v>78</v>
      </c>
      <c r="D41" s="28">
        <v>28.306070565369424</v>
      </c>
      <c r="E41" s="28">
        <v>0.18992510009631228</v>
      </c>
    </row>
    <row r="42" spans="1:27" ht="12" customHeight="1">
      <c r="A42" s="1"/>
      <c r="H42" s="36"/>
      <c r="I42" s="36"/>
      <c r="J42" s="36"/>
      <c r="K42" s="36"/>
      <c r="L42" s="36"/>
      <c r="M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ht="12" customHeight="1">
      <c r="A43" s="1"/>
    </row>
    <row r="44" spans="1:27" ht="12" customHeight="1"/>
    <row r="45" spans="1:27" ht="12" customHeight="1"/>
    <row r="47" spans="1:27">
      <c r="A47" s="9" t="s">
        <v>34</v>
      </c>
    </row>
    <row r="48" spans="1:27">
      <c r="A48" s="10" t="s">
        <v>118</v>
      </c>
    </row>
    <row r="49" spans="1:16">
      <c r="A49" s="10"/>
    </row>
    <row r="53" spans="1:16" ht="25.5">
      <c r="B53" s="4"/>
      <c r="C53" s="82" t="s">
        <v>79</v>
      </c>
      <c r="D53" s="83" t="s">
        <v>1</v>
      </c>
      <c r="E53" s="83" t="s">
        <v>114</v>
      </c>
      <c r="G53" s="89" t="s">
        <v>119</v>
      </c>
      <c r="H53" s="89" t="s">
        <v>120</v>
      </c>
      <c r="O53" s="2" t="s">
        <v>1</v>
      </c>
    </row>
    <row r="54" spans="1:16" ht="12.75">
      <c r="B54" s="4"/>
      <c r="C54" s="82" t="s">
        <v>79</v>
      </c>
      <c r="D54" s="84" t="s">
        <v>113</v>
      </c>
      <c r="E54" s="84" t="s">
        <v>113</v>
      </c>
      <c r="G54" s="89" t="s">
        <v>121</v>
      </c>
      <c r="H54" s="89" t="s">
        <v>113</v>
      </c>
      <c r="N54" s="89" t="s">
        <v>39</v>
      </c>
      <c r="O54" s="28">
        <v>862.41677607657402</v>
      </c>
      <c r="P54" s="28">
        <v>45.642506189171677</v>
      </c>
    </row>
    <row r="55" spans="1:16" ht="12.75">
      <c r="B55" s="4"/>
      <c r="C55" s="82" t="s">
        <v>39</v>
      </c>
      <c r="D55" s="91">
        <f>SUM(D56:D81)</f>
        <v>441450.66700000002</v>
      </c>
      <c r="E55" s="91">
        <f>SUM(E56:E81)</f>
        <v>23363.314999999999</v>
      </c>
      <c r="G55" s="89" t="s">
        <v>75</v>
      </c>
      <c r="H55" s="90">
        <v>511876252</v>
      </c>
      <c r="J55" s="87">
        <f>1000000*D55/$H55</f>
        <v>862.41677607657402</v>
      </c>
      <c r="K55" s="87">
        <f>1000000*E55/$H55</f>
        <v>45.642506189171677</v>
      </c>
      <c r="O55" s="28"/>
      <c r="P55" s="28"/>
    </row>
    <row r="56" spans="1:16" ht="12.75">
      <c r="B56" s="4"/>
      <c r="C56" s="85" t="s">
        <v>112</v>
      </c>
      <c r="D56" s="86">
        <v>9927.09</v>
      </c>
      <c r="E56" s="86">
        <v>366.91399999999999</v>
      </c>
      <c r="G56" s="89" t="s">
        <v>4</v>
      </c>
      <c r="H56" s="90">
        <v>11375158</v>
      </c>
      <c r="J56" s="87">
        <f t="shared" ref="J56:J85" si="0">1000000*D56/$H56</f>
        <v>872.69908690499074</v>
      </c>
      <c r="K56" s="87">
        <f t="shared" ref="K56:K85" si="1">1000000*E56/$H56</f>
        <v>32.255727788572258</v>
      </c>
      <c r="N56" s="89" t="s">
        <v>7</v>
      </c>
      <c r="O56" s="28">
        <v>1324.6557059077477</v>
      </c>
      <c r="P56" s="28">
        <v>48.084095078115922</v>
      </c>
    </row>
    <row r="57" spans="1:16" ht="12.75">
      <c r="B57" s="4"/>
      <c r="C57" s="85" t="s">
        <v>111</v>
      </c>
      <c r="D57" s="87">
        <v>1415.9849999999999</v>
      </c>
      <c r="E57" s="87">
        <v>18.244</v>
      </c>
      <c r="G57" s="89" t="s">
        <v>28</v>
      </c>
      <c r="H57" s="90">
        <v>7075947</v>
      </c>
      <c r="J57" s="87">
        <f t="shared" si="0"/>
        <v>200.1124372469155</v>
      </c>
      <c r="K57" s="87">
        <f t="shared" si="1"/>
        <v>2.5783121326375111</v>
      </c>
      <c r="N57" s="89" t="s">
        <v>15</v>
      </c>
      <c r="O57" s="28">
        <v>1301.2170885327039</v>
      </c>
      <c r="P57" s="28">
        <v>144.82043140443994</v>
      </c>
    </row>
    <row r="58" spans="1:16" ht="12.75">
      <c r="B58" s="4"/>
      <c r="C58" s="85" t="s">
        <v>110</v>
      </c>
      <c r="D58" s="87">
        <v>7966.7939999999999</v>
      </c>
      <c r="E58" s="87">
        <v>1436.527</v>
      </c>
      <c r="G58" s="89" t="s">
        <v>76</v>
      </c>
      <c r="H58" s="90">
        <v>10594438</v>
      </c>
      <c r="J58" s="87">
        <f t="shared" si="0"/>
        <v>751.97891572917786</v>
      </c>
      <c r="K58" s="87">
        <f t="shared" si="1"/>
        <v>135.59256281456365</v>
      </c>
      <c r="N58" s="89" t="s">
        <v>8</v>
      </c>
      <c r="O58" s="28">
        <v>1266.6914437080929</v>
      </c>
      <c r="P58" s="28">
        <v>58.760961007180768</v>
      </c>
    </row>
    <row r="59" spans="1:16" ht="12.75">
      <c r="B59" s="4"/>
      <c r="C59" s="85" t="s">
        <v>109</v>
      </c>
      <c r="D59" s="87">
        <v>5938.7730000000001</v>
      </c>
      <c r="E59" s="87">
        <v>341.64499999999998</v>
      </c>
      <c r="G59" s="89" t="s">
        <v>9</v>
      </c>
      <c r="H59" s="90">
        <v>5764980</v>
      </c>
      <c r="J59" s="87">
        <f t="shared" si="0"/>
        <v>1030.146331817283</v>
      </c>
      <c r="K59" s="87">
        <f t="shared" si="1"/>
        <v>59.262131004790994</v>
      </c>
      <c r="N59" s="89" t="s">
        <v>14</v>
      </c>
      <c r="O59" s="28">
        <v>1097.7872146875106</v>
      </c>
      <c r="P59" s="28">
        <v>57.945484158740719</v>
      </c>
    </row>
    <row r="60" spans="1:16" ht="12.75">
      <c r="B60" s="4"/>
      <c r="C60" s="85" t="s">
        <v>108</v>
      </c>
      <c r="D60" s="87">
        <v>90739.8</v>
      </c>
      <c r="E60" s="87">
        <v>4789.6000000000004</v>
      </c>
      <c r="G60" s="89" t="s">
        <v>77</v>
      </c>
      <c r="H60" s="90">
        <v>82657002</v>
      </c>
      <c r="J60" s="87">
        <f t="shared" si="0"/>
        <v>1097.7872146875106</v>
      </c>
      <c r="K60" s="87">
        <f t="shared" si="1"/>
        <v>57.945484158740719</v>
      </c>
      <c r="N60" s="89" t="s">
        <v>9</v>
      </c>
      <c r="O60" s="28">
        <v>1030.146331817283</v>
      </c>
      <c r="P60" s="28">
        <v>59.262131004790994</v>
      </c>
    </row>
    <row r="61" spans="1:16" ht="12.75">
      <c r="B61" s="4"/>
      <c r="C61" s="85" t="s">
        <v>107</v>
      </c>
      <c r="D61" s="87">
        <v>346.10199999999998</v>
      </c>
      <c r="E61" s="87">
        <v>20.283000000000001</v>
      </c>
      <c r="G61" s="89" t="s">
        <v>23</v>
      </c>
      <c r="H61" s="90">
        <v>1317384</v>
      </c>
      <c r="J61" s="87">
        <f t="shared" si="0"/>
        <v>262.71914642959075</v>
      </c>
      <c r="K61" s="87">
        <f t="shared" si="1"/>
        <v>15.396421999963565</v>
      </c>
      <c r="N61" s="89" t="s">
        <v>13</v>
      </c>
      <c r="O61" s="28">
        <v>1014.8535717215461</v>
      </c>
      <c r="P61" s="28">
        <v>28.336002594292463</v>
      </c>
    </row>
    <row r="62" spans="1:16" ht="12.75">
      <c r="B62" s="4"/>
      <c r="C62" s="85" t="s">
        <v>106</v>
      </c>
      <c r="D62" s="87">
        <v>2053.9459999999999</v>
      </c>
      <c r="E62" s="87">
        <v>68.444000000000003</v>
      </c>
      <c r="G62" s="89" t="s">
        <v>5</v>
      </c>
      <c r="H62" s="90">
        <v>4807388</v>
      </c>
      <c r="J62" s="87">
        <f t="shared" si="0"/>
        <v>427.24781107744997</v>
      </c>
      <c r="K62" s="87">
        <f t="shared" si="1"/>
        <v>14.23725316117609</v>
      </c>
      <c r="N62" s="89" t="s">
        <v>17</v>
      </c>
      <c r="O62" s="28">
        <v>861.03734182180267</v>
      </c>
      <c r="P62" s="28">
        <v>10.793731783470422</v>
      </c>
    </row>
    <row r="63" spans="1:16" ht="12.75">
      <c r="B63" s="4"/>
      <c r="C63" s="85" t="s">
        <v>105</v>
      </c>
      <c r="D63" s="87">
        <v>1109.204</v>
      </c>
      <c r="E63" s="87">
        <v>2.5230000000000001</v>
      </c>
      <c r="G63" s="89" t="s">
        <v>18</v>
      </c>
      <c r="H63" s="90">
        <v>10754679</v>
      </c>
      <c r="J63" s="87">
        <f t="shared" si="0"/>
        <v>103.13687651672356</v>
      </c>
      <c r="K63" s="87">
        <f t="shared" si="1"/>
        <v>0.23459556533486495</v>
      </c>
      <c r="N63" s="89" t="s">
        <v>76</v>
      </c>
      <c r="O63" s="28">
        <v>751.97891572917786</v>
      </c>
      <c r="P63" s="28">
        <v>135.59256281456365</v>
      </c>
    </row>
    <row r="64" spans="1:16" ht="12.75">
      <c r="B64" s="4"/>
      <c r="C64" s="85" t="s">
        <v>104</v>
      </c>
      <c r="D64" s="87">
        <v>26740.504000000001</v>
      </c>
      <c r="E64" s="87">
        <v>728.68200000000002</v>
      </c>
      <c r="G64" s="89" t="s">
        <v>16</v>
      </c>
      <c r="H64" s="90">
        <v>46593236</v>
      </c>
      <c r="J64" s="87">
        <f t="shared" si="0"/>
        <v>573.91386166009158</v>
      </c>
      <c r="K64" s="87">
        <f t="shared" si="1"/>
        <v>15.639222826248858</v>
      </c>
      <c r="N64" s="89" t="s">
        <v>10</v>
      </c>
      <c r="O64" s="28">
        <v>749.57799388331694</v>
      </c>
      <c r="P64" s="28">
        <v>25.749907320231205</v>
      </c>
    </row>
    <row r="65" spans="2:16" ht="12.75">
      <c r="B65" s="4"/>
      <c r="C65" s="85" t="s">
        <v>103</v>
      </c>
      <c r="D65" s="87">
        <v>87006.067999999999</v>
      </c>
      <c r="E65" s="87">
        <v>9683.4390000000003</v>
      </c>
      <c r="G65" s="89" t="s">
        <v>15</v>
      </c>
      <c r="H65" s="90">
        <v>66865144</v>
      </c>
      <c r="J65" s="87">
        <f t="shared" si="0"/>
        <v>1301.2170885327039</v>
      </c>
      <c r="K65" s="87">
        <f t="shared" si="1"/>
        <v>144.82043140443994</v>
      </c>
      <c r="N65" s="89" t="s">
        <v>24</v>
      </c>
      <c r="O65" s="28">
        <v>670.97358597684376</v>
      </c>
      <c r="P65" s="28">
        <v>19.264116698828069</v>
      </c>
    </row>
    <row r="66" spans="2:16" ht="12.75">
      <c r="B66" s="4"/>
      <c r="C66" s="85" t="s">
        <v>102</v>
      </c>
      <c r="D66" s="87">
        <v>712.94799999999998</v>
      </c>
      <c r="E66" s="87">
        <v>22.908000000000001</v>
      </c>
      <c r="G66" s="89" t="s">
        <v>32</v>
      </c>
      <c r="H66" s="90">
        <v>4129853</v>
      </c>
      <c r="J66" s="87">
        <f t="shared" si="0"/>
        <v>172.63277893910509</v>
      </c>
      <c r="K66" s="87">
        <f t="shared" si="1"/>
        <v>5.5469286679211098</v>
      </c>
      <c r="N66" s="89" t="s">
        <v>16</v>
      </c>
      <c r="O66" s="28">
        <v>573.91386166009158</v>
      </c>
      <c r="P66" s="28">
        <v>15.639222826248858</v>
      </c>
    </row>
    <row r="67" spans="2:16" ht="12.75">
      <c r="B67" s="4"/>
      <c r="C67" s="85" t="s">
        <v>101</v>
      </c>
      <c r="D67" s="87">
        <v>52124.366999999998</v>
      </c>
      <c r="E67" s="87">
        <v>653.41700000000003</v>
      </c>
      <c r="G67" s="89" t="s">
        <v>17</v>
      </c>
      <c r="H67" s="90">
        <v>60536709</v>
      </c>
      <c r="J67" s="87">
        <f t="shared" si="0"/>
        <v>861.03734182180267</v>
      </c>
      <c r="K67" s="87">
        <f t="shared" si="1"/>
        <v>10.793731783470422</v>
      </c>
      <c r="N67" s="89" t="s">
        <v>26</v>
      </c>
      <c r="O67" s="28">
        <v>521.97382023554235</v>
      </c>
      <c r="P67" s="28">
        <v>7.8570208590290838</v>
      </c>
    </row>
    <row r="68" spans="2:16" ht="12.75">
      <c r="B68" s="4"/>
      <c r="C68" s="85" t="s">
        <v>100</v>
      </c>
      <c r="D68" s="87">
        <v>554.99300000000005</v>
      </c>
      <c r="E68" s="87">
        <v>41.122</v>
      </c>
      <c r="G68" s="89" t="s">
        <v>12</v>
      </c>
      <c r="H68" s="90">
        <v>1942248</v>
      </c>
      <c r="J68" s="87">
        <f t="shared" si="0"/>
        <v>285.74775208933153</v>
      </c>
      <c r="K68" s="87">
        <f t="shared" si="1"/>
        <v>21.172373455912943</v>
      </c>
      <c r="N68" s="89" t="s">
        <v>3</v>
      </c>
      <c r="O68" s="28">
        <v>515.09551662150193</v>
      </c>
      <c r="P68" s="28">
        <v>219.43166268680741</v>
      </c>
    </row>
    <row r="69" spans="2:16" ht="12.75">
      <c r="B69" s="4"/>
      <c r="C69" s="85" t="s">
        <v>99</v>
      </c>
      <c r="D69" s="87">
        <v>302.63499999999999</v>
      </c>
      <c r="E69" s="87">
        <v>12.317</v>
      </c>
      <c r="G69" s="89" t="s">
        <v>11</v>
      </c>
      <c r="H69" s="90">
        <v>2828403</v>
      </c>
      <c r="J69" s="87">
        <f t="shared" si="0"/>
        <v>106.99854299405</v>
      </c>
      <c r="K69" s="87">
        <f t="shared" si="1"/>
        <v>4.3547542553165162</v>
      </c>
      <c r="N69" s="89" t="s">
        <v>5</v>
      </c>
      <c r="O69" s="28">
        <v>427.24781107744997</v>
      </c>
      <c r="P69" s="28">
        <v>14.23725316117609</v>
      </c>
    </row>
    <row r="70" spans="2:16" ht="12.75">
      <c r="B70" s="4"/>
      <c r="C70" s="85" t="s">
        <v>98</v>
      </c>
      <c r="D70" s="88">
        <v>307.17</v>
      </c>
      <c r="E70" s="88">
        <v>130.85499999999999</v>
      </c>
      <c r="G70" s="89" t="s">
        <v>3</v>
      </c>
      <c r="H70" s="90">
        <v>596336</v>
      </c>
      <c r="J70" s="87">
        <f t="shared" si="0"/>
        <v>515.09551662150193</v>
      </c>
      <c r="K70" s="87">
        <f t="shared" si="1"/>
        <v>219.43166268680741</v>
      </c>
      <c r="N70" s="89" t="s">
        <v>22</v>
      </c>
      <c r="O70" s="28">
        <v>426.33826199236915</v>
      </c>
      <c r="P70" s="28">
        <v>12.077221051814025</v>
      </c>
    </row>
    <row r="71" spans="2:16" ht="12.75">
      <c r="B71" s="4"/>
      <c r="C71" s="85" t="s">
        <v>97</v>
      </c>
      <c r="D71" s="86">
        <v>7370.2669999999998</v>
      </c>
      <c r="E71" s="86">
        <v>335.79199999999997</v>
      </c>
      <c r="G71" s="89" t="s">
        <v>25</v>
      </c>
      <c r="H71" s="90">
        <v>9787966</v>
      </c>
      <c r="J71" s="87">
        <f t="shared" si="0"/>
        <v>752.99270553248755</v>
      </c>
      <c r="K71" s="87">
        <f t="shared" si="1"/>
        <v>34.306616921227558</v>
      </c>
      <c r="N71" s="89" t="s">
        <v>12</v>
      </c>
      <c r="O71" s="28">
        <v>285.74775208933153</v>
      </c>
      <c r="P71" s="28">
        <v>21.172373455912943</v>
      </c>
    </row>
    <row r="72" spans="2:16" ht="12.75">
      <c r="B72" s="4"/>
      <c r="C72" s="85" t="s">
        <v>96</v>
      </c>
      <c r="D72" s="86">
        <v>17360.876</v>
      </c>
      <c r="E72" s="86">
        <v>1076.837</v>
      </c>
      <c r="G72" s="89" t="s">
        <v>6</v>
      </c>
      <c r="H72" s="90">
        <v>17131296</v>
      </c>
      <c r="J72" s="87">
        <f t="shared" si="0"/>
        <v>1013.4012044389403</v>
      </c>
      <c r="K72" s="87">
        <f t="shared" si="1"/>
        <v>62.857883022977362</v>
      </c>
      <c r="N72" s="89" t="s">
        <v>27</v>
      </c>
      <c r="O72" s="28">
        <v>281.95137396617054</v>
      </c>
      <c r="P72" s="28">
        <v>1.7104794074953242</v>
      </c>
    </row>
    <row r="73" spans="2:16" ht="12.75">
      <c r="B73" s="4"/>
      <c r="C73" s="85" t="s">
        <v>95</v>
      </c>
      <c r="D73" s="87">
        <v>11653.745999999999</v>
      </c>
      <c r="E73" s="87">
        <v>423.02300000000002</v>
      </c>
      <c r="G73" s="89" t="s">
        <v>7</v>
      </c>
      <c r="H73" s="90">
        <v>8797566</v>
      </c>
      <c r="J73" s="87">
        <f t="shared" si="0"/>
        <v>1324.6557059077477</v>
      </c>
      <c r="K73" s="87">
        <f t="shared" si="1"/>
        <v>48.084095078115922</v>
      </c>
      <c r="N73" s="89" t="s">
        <v>23</v>
      </c>
      <c r="O73" s="28">
        <v>262.71914642959075</v>
      </c>
      <c r="P73" s="28">
        <v>15.396421999963565</v>
      </c>
    </row>
    <row r="74" spans="2:16" ht="12.75">
      <c r="B74" s="4"/>
      <c r="C74" s="85" t="s">
        <v>94</v>
      </c>
      <c r="D74" s="87">
        <v>19821.865000000002</v>
      </c>
      <c r="E74" s="87">
        <v>298.36900000000003</v>
      </c>
      <c r="G74" s="89" t="s">
        <v>26</v>
      </c>
      <c r="H74" s="90">
        <v>37974826</v>
      </c>
      <c r="J74" s="87">
        <f t="shared" si="0"/>
        <v>521.97382023554235</v>
      </c>
      <c r="K74" s="87">
        <f t="shared" si="1"/>
        <v>7.8570208590290838</v>
      </c>
      <c r="N74" s="89" t="s">
        <v>20</v>
      </c>
      <c r="O74" s="28">
        <v>254.02586542314418</v>
      </c>
      <c r="P74" s="28">
        <v>21.781485374479526</v>
      </c>
    </row>
    <row r="75" spans="2:16" ht="12.75">
      <c r="B75" s="4"/>
      <c r="C75" s="85" t="s">
        <v>93</v>
      </c>
      <c r="D75" s="87">
        <v>4391.4120000000003</v>
      </c>
      <c r="E75" s="87">
        <v>124.399</v>
      </c>
      <c r="G75" s="89" t="s">
        <v>22</v>
      </c>
      <c r="H75" s="90">
        <v>10300300</v>
      </c>
      <c r="J75" s="87">
        <f t="shared" si="0"/>
        <v>426.33826199236915</v>
      </c>
      <c r="K75" s="87">
        <f t="shared" si="1"/>
        <v>12.077221051814025</v>
      </c>
      <c r="N75" s="89" t="s">
        <v>28</v>
      </c>
      <c r="O75" s="28">
        <v>200.1124372469155</v>
      </c>
      <c r="P75" s="28">
        <v>2.5783121326375111</v>
      </c>
    </row>
    <row r="76" spans="2:16" ht="12.75">
      <c r="B76" s="4"/>
      <c r="C76" s="85" t="s">
        <v>92</v>
      </c>
      <c r="D76" s="87">
        <v>5522.72</v>
      </c>
      <c r="E76" s="87">
        <v>33.503999999999998</v>
      </c>
      <c r="G76" s="89" t="s">
        <v>27</v>
      </c>
      <c r="H76" s="90">
        <v>19587491</v>
      </c>
      <c r="J76" s="87">
        <f t="shared" si="0"/>
        <v>281.95137396617054</v>
      </c>
      <c r="K76" s="87">
        <f t="shared" si="1"/>
        <v>1.7104794074953242</v>
      </c>
      <c r="N76" s="89" t="s">
        <v>32</v>
      </c>
      <c r="O76" s="28">
        <v>172.63277893910509</v>
      </c>
      <c r="P76" s="28">
        <v>5.5469286679211098</v>
      </c>
    </row>
    <row r="77" spans="2:16" ht="12.75">
      <c r="B77" s="4"/>
      <c r="C77" s="85" t="s">
        <v>91</v>
      </c>
      <c r="D77" s="87">
        <v>524.91600000000005</v>
      </c>
      <c r="E77" s="87">
        <v>45.009</v>
      </c>
      <c r="G77" s="89" t="s">
        <v>20</v>
      </c>
      <c r="H77" s="90">
        <v>2066388</v>
      </c>
      <c r="J77" s="87">
        <f t="shared" si="0"/>
        <v>254.02586542314418</v>
      </c>
      <c r="K77" s="87">
        <f t="shared" si="1"/>
        <v>21.781485374479526</v>
      </c>
      <c r="N77" s="89" t="s">
        <v>11</v>
      </c>
      <c r="O77" s="28">
        <v>106.99854299405</v>
      </c>
      <c r="P77" s="28">
        <v>4.3547542553165162</v>
      </c>
    </row>
    <row r="78" spans="2:16" ht="12.75">
      <c r="B78" s="4"/>
      <c r="C78" s="85" t="s">
        <v>90</v>
      </c>
      <c r="D78" s="87">
        <v>3649.5810000000001</v>
      </c>
      <c r="E78" s="87">
        <v>104.782</v>
      </c>
      <c r="G78" s="89" t="s">
        <v>24</v>
      </c>
      <c r="H78" s="90">
        <v>5439232</v>
      </c>
      <c r="J78" s="87">
        <f t="shared" si="0"/>
        <v>670.97358597684376</v>
      </c>
      <c r="K78" s="87">
        <f t="shared" si="1"/>
        <v>19.264116698828069</v>
      </c>
      <c r="N78" s="89" t="s">
        <v>18</v>
      </c>
      <c r="O78" s="28">
        <v>103.13687651672356</v>
      </c>
      <c r="P78" s="28">
        <v>0.23459556533486495</v>
      </c>
    </row>
    <row r="79" spans="2:16" ht="12.75">
      <c r="B79" s="4"/>
      <c r="C79" s="85" t="s">
        <v>89</v>
      </c>
      <c r="D79" s="87">
        <v>4128.8360000000002</v>
      </c>
      <c r="E79" s="87">
        <v>141.83600000000001</v>
      </c>
      <c r="G79" s="89" t="s">
        <v>10</v>
      </c>
      <c r="H79" s="90">
        <v>5508214</v>
      </c>
      <c r="J79" s="87">
        <f t="shared" si="0"/>
        <v>749.57799388331694</v>
      </c>
      <c r="K79" s="87">
        <f t="shared" si="1"/>
        <v>25.749907320231205</v>
      </c>
      <c r="O79" s="28"/>
      <c r="P79" s="28"/>
    </row>
    <row r="80" spans="2:16" ht="12.75">
      <c r="B80" s="4"/>
      <c r="C80" s="85" t="s">
        <v>88</v>
      </c>
      <c r="D80" s="87">
        <v>12740</v>
      </c>
      <c r="E80" s="87">
        <v>591</v>
      </c>
      <c r="G80" s="89" t="s">
        <v>8</v>
      </c>
      <c r="H80" s="90">
        <v>10057698</v>
      </c>
      <c r="J80" s="87">
        <f t="shared" si="0"/>
        <v>1266.6914437080929</v>
      </c>
      <c r="K80" s="87">
        <f t="shared" si="1"/>
        <v>58.760961007180768</v>
      </c>
      <c r="N80" s="89" t="s">
        <v>33</v>
      </c>
      <c r="O80" s="28">
        <v>2211.0457604497956</v>
      </c>
      <c r="P80" s="28">
        <v>109.81028983038013</v>
      </c>
    </row>
    <row r="81" spans="2:16" ht="12.75">
      <c r="B81" s="4"/>
      <c r="C81" s="85" t="s">
        <v>87</v>
      </c>
      <c r="D81" s="87">
        <v>67040.069000000003</v>
      </c>
      <c r="E81" s="87">
        <v>1871.8440000000001</v>
      </c>
      <c r="G81" s="89" t="s">
        <v>13</v>
      </c>
      <c r="H81" s="90">
        <v>66058859</v>
      </c>
      <c r="J81" s="87">
        <f t="shared" si="0"/>
        <v>1014.8535717215461</v>
      </c>
      <c r="K81" s="87">
        <f t="shared" si="1"/>
        <v>28.336002594292463</v>
      </c>
      <c r="N81" s="89" t="s">
        <v>30</v>
      </c>
      <c r="O81" s="28">
        <v>668.6999049454156</v>
      </c>
      <c r="P81" s="28">
        <v>10.569895439957188</v>
      </c>
    </row>
    <row r="82" spans="2:16" ht="12.75">
      <c r="C82" s="85" t="s">
        <v>86</v>
      </c>
      <c r="D82" s="87">
        <v>3528.7080000000001</v>
      </c>
      <c r="E82" s="87">
        <v>55.777000000000001</v>
      </c>
      <c r="G82" s="89" t="s">
        <v>30</v>
      </c>
      <c r="H82" s="90">
        <v>5276968</v>
      </c>
      <c r="J82" s="87">
        <f t="shared" si="0"/>
        <v>668.6999049454156</v>
      </c>
      <c r="K82" s="87">
        <f t="shared" si="1"/>
        <v>10.569895439957188</v>
      </c>
      <c r="O82" s="28"/>
      <c r="P82" s="28"/>
    </row>
    <row r="83" spans="2:16" ht="12.75">
      <c r="C83" s="85" t="s">
        <v>85</v>
      </c>
      <c r="D83" s="87">
        <v>18687.404999999999</v>
      </c>
      <c r="E83" s="87">
        <v>928.09900000000005</v>
      </c>
      <c r="G83" s="89" t="s">
        <v>33</v>
      </c>
      <c r="H83" s="90">
        <v>8451840</v>
      </c>
      <c r="J83" s="87">
        <f t="shared" si="0"/>
        <v>2211.0457604497956</v>
      </c>
      <c r="K83" s="87">
        <f t="shared" si="1"/>
        <v>109.81028983038013</v>
      </c>
      <c r="N83" s="89" t="s">
        <v>31</v>
      </c>
      <c r="O83" s="28">
        <v>56.367300722483513</v>
      </c>
      <c r="P83" s="28">
        <v>0.48976066026321269</v>
      </c>
    </row>
    <row r="84" spans="2:16" ht="12.75">
      <c r="C84" s="85" t="s">
        <v>84</v>
      </c>
      <c r="D84" s="88">
        <v>58.720999999999997</v>
      </c>
      <c r="E84" s="88">
        <v>0.39400000000000002</v>
      </c>
      <c r="G84" s="89" t="s">
        <v>78</v>
      </c>
      <c r="H84" s="90">
        <v>2074502</v>
      </c>
      <c r="J84" s="87">
        <f t="shared" si="0"/>
        <v>28.306070565369424</v>
      </c>
      <c r="K84" s="87">
        <f t="shared" si="1"/>
        <v>0.18992510009631228</v>
      </c>
      <c r="N84" s="89" t="s">
        <v>78</v>
      </c>
      <c r="O84" s="28">
        <v>28.306070565369424</v>
      </c>
      <c r="P84" s="28">
        <v>0.18992510009631228</v>
      </c>
    </row>
    <row r="85" spans="2:16" ht="12.75">
      <c r="C85" s="85" t="s">
        <v>83</v>
      </c>
      <c r="D85" s="87">
        <v>4527.01</v>
      </c>
      <c r="E85" s="87">
        <v>39.334000000000003</v>
      </c>
      <c r="G85" s="89" t="s">
        <v>31</v>
      </c>
      <c r="H85" s="90">
        <v>80312698</v>
      </c>
      <c r="J85" s="87">
        <f t="shared" si="0"/>
        <v>56.367300722483513</v>
      </c>
      <c r="K85" s="87">
        <f t="shared" si="1"/>
        <v>0.48976066026321269</v>
      </c>
    </row>
  </sheetData>
  <sortState ref="N56:P81">
    <sortCondition descending="1" ref="O56:O81"/>
  </sortState>
  <mergeCells count="1">
    <mergeCell ref="H36:Q36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68"/>
  <sheetViews>
    <sheetView showGridLines="0" topLeftCell="G1" zoomScaleNormal="100" workbookViewId="0">
      <selection activeCell="H3" sqref="H3"/>
    </sheetView>
  </sheetViews>
  <sheetFormatPr defaultRowHeight="12"/>
  <cols>
    <col min="1" max="1" width="9.140625" style="92"/>
    <col min="2" max="2" width="17" style="92" customWidth="1"/>
    <col min="3" max="3" width="11.28515625" style="92" customWidth="1"/>
    <col min="4" max="4" width="13" style="92" customWidth="1"/>
    <col min="5" max="5" width="12.5703125" style="92" customWidth="1"/>
    <col min="6" max="6" width="10.28515625" style="92" customWidth="1"/>
    <col min="7" max="7" width="9.140625" style="92"/>
    <col min="8" max="8" width="16.85546875" style="92" customWidth="1"/>
    <col min="9" max="9" width="9.140625" style="92"/>
    <col min="10" max="10" width="9.140625" style="92" customWidth="1"/>
    <col min="11" max="16384" width="9.140625" style="92"/>
  </cols>
  <sheetData>
    <row r="1" spans="1:54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</row>
    <row r="2" spans="1:54" ht="15" customHeight="1">
      <c r="A2" s="93"/>
      <c r="F2" s="93"/>
      <c r="G2" s="93"/>
      <c r="H2" s="196" t="s">
        <v>146</v>
      </c>
      <c r="I2" s="114"/>
      <c r="J2" s="114"/>
      <c r="K2" s="114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</row>
    <row r="3" spans="1:54" ht="33.75" customHeight="1">
      <c r="A3" s="93"/>
      <c r="B3" s="110"/>
      <c r="C3" s="117" t="s">
        <v>132</v>
      </c>
      <c r="D3" s="110" t="s">
        <v>131</v>
      </c>
      <c r="E3" s="110" t="s">
        <v>130</v>
      </c>
      <c r="F3" s="94"/>
      <c r="G3" s="93"/>
      <c r="H3" s="197" t="s">
        <v>127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</row>
    <row r="4" spans="1:54" ht="12.75" customHeight="1">
      <c r="A4" s="93"/>
      <c r="B4" s="118" t="s">
        <v>39</v>
      </c>
      <c r="C4" s="115">
        <v>175572.296</v>
      </c>
      <c r="D4" s="116">
        <v>491189.09499999997</v>
      </c>
      <c r="E4" s="116">
        <v>376423.29800000001</v>
      </c>
      <c r="F4" s="104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</row>
    <row r="5" spans="1:54" ht="12.75" customHeight="1">
      <c r="A5" s="93"/>
      <c r="B5" s="109"/>
      <c r="C5" s="115"/>
      <c r="D5" s="116"/>
      <c r="E5" s="116"/>
      <c r="F5" s="104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</row>
    <row r="6" spans="1:54" ht="12.75" customHeight="1">
      <c r="A6" s="93"/>
      <c r="B6" s="101" t="s">
        <v>13</v>
      </c>
      <c r="C6" s="99">
        <v>23417.196</v>
      </c>
      <c r="D6" s="98">
        <v>165191.342</v>
      </c>
      <c r="E6" s="98">
        <v>76020.915999999997</v>
      </c>
      <c r="F6" s="104"/>
      <c r="G6" s="170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</row>
    <row r="7" spans="1:54" ht="12.75" customHeight="1">
      <c r="A7" s="93"/>
      <c r="B7" s="101" t="s">
        <v>14</v>
      </c>
      <c r="C7" s="99">
        <v>23832.918000000001</v>
      </c>
      <c r="D7" s="98">
        <v>117892.484</v>
      </c>
      <c r="E7" s="98">
        <v>70663.941000000006</v>
      </c>
      <c r="F7" s="104"/>
      <c r="G7" s="170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</row>
    <row r="8" spans="1:54" ht="12.75" customHeight="1">
      <c r="A8" s="93"/>
      <c r="B8" s="101" t="s">
        <v>16</v>
      </c>
      <c r="C8" s="99">
        <v>36166.455999999998</v>
      </c>
      <c r="D8" s="98">
        <v>143749.861</v>
      </c>
      <c r="E8" s="98">
        <v>29907.772000000001</v>
      </c>
      <c r="F8" s="104"/>
      <c r="G8" s="170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</row>
    <row r="9" spans="1:54" ht="12.75" customHeight="1">
      <c r="A9" s="93"/>
      <c r="B9" s="101" t="s">
        <v>15</v>
      </c>
      <c r="C9" s="99">
        <v>30035.316999999999</v>
      </c>
      <c r="D9" s="98">
        <v>69565.707999999999</v>
      </c>
      <c r="E9" s="98">
        <v>54511.313999999998</v>
      </c>
      <c r="F9" s="104"/>
      <c r="G9" s="170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</row>
    <row r="10" spans="1:54" ht="12.75" customHeight="1">
      <c r="A10" s="93"/>
      <c r="B10" s="101" t="s">
        <v>17</v>
      </c>
      <c r="C10" s="99">
        <v>31120.613000000001</v>
      </c>
      <c r="D10" s="98">
        <v>85688.384999999995</v>
      </c>
      <c r="E10" s="98">
        <v>27497.327000000001</v>
      </c>
      <c r="F10" s="104"/>
      <c r="G10" s="170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</row>
    <row r="11" spans="1:54" ht="12.75" customHeight="1">
      <c r="A11" s="93"/>
      <c r="B11" s="101" t="s">
        <v>6</v>
      </c>
      <c r="C11" s="99">
        <v>2.13</v>
      </c>
      <c r="D11" s="98">
        <v>48365.332000000002</v>
      </c>
      <c r="E11" s="98">
        <v>27872.842000000001</v>
      </c>
      <c r="F11" s="104"/>
      <c r="G11" s="170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</row>
    <row r="12" spans="1:54" ht="12.75" customHeight="1">
      <c r="A12" s="93"/>
      <c r="B12" s="101" t="s">
        <v>18</v>
      </c>
      <c r="C12" s="99">
        <v>8334.9390000000003</v>
      </c>
      <c r="D12" s="98">
        <v>33328.682000000001</v>
      </c>
      <c r="E12" s="98">
        <v>8507.107</v>
      </c>
      <c r="F12" s="104"/>
      <c r="G12" s="170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</row>
    <row r="13" spans="1:54" ht="12.75" customHeight="1">
      <c r="A13" s="93"/>
      <c r="B13" s="101" t="s">
        <v>22</v>
      </c>
      <c r="C13" s="99">
        <v>4955.1360000000004</v>
      </c>
      <c r="D13" s="98">
        <v>34155.642999999996</v>
      </c>
      <c r="E13" s="98">
        <v>8562.2780000000002</v>
      </c>
      <c r="F13" s="104"/>
      <c r="G13" s="170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</row>
    <row r="14" spans="1:54" ht="12.75" customHeight="1">
      <c r="A14" s="93"/>
      <c r="B14" s="101" t="s">
        <v>8</v>
      </c>
      <c r="C14" s="99">
        <v>7859.37</v>
      </c>
      <c r="D14" s="98">
        <v>23478.042000000001</v>
      </c>
      <c r="E14" s="98">
        <v>7118.8010000000004</v>
      </c>
      <c r="F14" s="104"/>
      <c r="G14" s="170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</row>
    <row r="15" spans="1:54" ht="12.75" customHeight="1">
      <c r="A15" s="93"/>
      <c r="B15" s="101" t="s">
        <v>26</v>
      </c>
      <c r="C15" s="99">
        <v>2212.0889999999999</v>
      </c>
      <c r="D15" s="98">
        <v>28034.260999999999</v>
      </c>
      <c r="E15" s="98">
        <v>7438.3180000000002</v>
      </c>
      <c r="F15" s="104"/>
      <c r="G15" s="170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</row>
    <row r="16" spans="1:54" ht="12.75" customHeight="1">
      <c r="A16" s="93"/>
      <c r="B16" s="101" t="s">
        <v>5</v>
      </c>
      <c r="C16" s="105">
        <v>86.986999999999995</v>
      </c>
      <c r="D16" s="98">
        <v>28715.562999999998</v>
      </c>
      <c r="E16" s="98">
        <v>5469.2209999999995</v>
      </c>
      <c r="F16" s="104"/>
      <c r="G16" s="170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</row>
    <row r="17" spans="1:44" ht="12.75" customHeight="1">
      <c r="A17" s="93"/>
      <c r="B17" s="108" t="s">
        <v>4</v>
      </c>
      <c r="C17" s="107">
        <v>9.85</v>
      </c>
      <c r="D17" s="106">
        <v>24512.001</v>
      </c>
      <c r="E17" s="106">
        <v>8738.6419999999998</v>
      </c>
      <c r="F17" s="104"/>
      <c r="G17" s="170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</row>
    <row r="18" spans="1:44" ht="12.75" customHeight="1">
      <c r="A18" s="93"/>
      <c r="B18" s="101" t="s">
        <v>9</v>
      </c>
      <c r="C18" s="105">
        <v>1948.883</v>
      </c>
      <c r="D18" s="98">
        <v>22716.103999999999</v>
      </c>
      <c r="E18" s="98">
        <v>8579.4380000000001</v>
      </c>
      <c r="F18" s="104"/>
      <c r="G18" s="170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</row>
    <row r="19" spans="1:44" ht="12.75" customHeight="1">
      <c r="A19" s="93"/>
      <c r="B19" s="101" t="s">
        <v>7</v>
      </c>
      <c r="C19" s="99">
        <v>531.548</v>
      </c>
      <c r="D19" s="98">
        <v>19560.726999999999</v>
      </c>
      <c r="E19" s="98">
        <v>8235.0040000000008</v>
      </c>
      <c r="F19" s="104"/>
      <c r="G19" s="170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</row>
    <row r="20" spans="1:44" ht="12.75" customHeight="1">
      <c r="A20" s="93"/>
      <c r="B20" s="101" t="s">
        <v>10</v>
      </c>
      <c r="C20" s="99">
        <v>2758.6660000000002</v>
      </c>
      <c r="D20" s="98">
        <v>12477.683000000001</v>
      </c>
      <c r="E20" s="98">
        <v>4818.598</v>
      </c>
      <c r="F20" s="104"/>
      <c r="G20" s="170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</row>
    <row r="21" spans="1:44" ht="12.75" customHeight="1">
      <c r="A21" s="93"/>
      <c r="B21" s="101" t="s">
        <v>27</v>
      </c>
      <c r="C21" s="99">
        <v>1369.413</v>
      </c>
      <c r="D21" s="102">
        <v>14341.013999999999</v>
      </c>
      <c r="E21" s="102">
        <v>2224.3470000000002</v>
      </c>
      <c r="F21" s="104"/>
      <c r="G21" s="170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</row>
    <row r="22" spans="1:44" ht="12.75" customHeight="1">
      <c r="A22" s="93"/>
      <c r="B22" s="169" t="s">
        <v>76</v>
      </c>
      <c r="C22" s="105">
        <v>67.506</v>
      </c>
      <c r="D22" s="98">
        <v>11382.103999999999</v>
      </c>
      <c r="E22" s="98">
        <v>4812.2309999999998</v>
      </c>
      <c r="F22" s="104"/>
      <c r="G22" s="170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</row>
    <row r="23" spans="1:44" ht="12.75" customHeight="1">
      <c r="A23" s="93"/>
      <c r="B23" s="101" t="s">
        <v>25</v>
      </c>
      <c r="C23" s="103">
        <v>3.5999999999999997E-2</v>
      </c>
      <c r="D23" s="98">
        <v>10605.366</v>
      </c>
      <c r="E23" s="98">
        <v>2744.627</v>
      </c>
      <c r="F23" s="104"/>
      <c r="G23" s="170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</row>
    <row r="24" spans="1:44" ht="12.75" customHeight="1">
      <c r="A24" s="93"/>
      <c r="B24" s="101" t="s">
        <v>28</v>
      </c>
      <c r="C24" s="105">
        <v>280.43900000000002</v>
      </c>
      <c r="D24" s="98">
        <v>8508.1090000000004</v>
      </c>
      <c r="E24" s="98">
        <v>2304.1030000000001</v>
      </c>
      <c r="F24" s="104"/>
      <c r="G24" s="170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</row>
    <row r="25" spans="1:44" ht="12.75" customHeight="1">
      <c r="A25" s="93"/>
      <c r="B25" s="101" t="s">
        <v>19</v>
      </c>
      <c r="C25" s="99">
        <v>5.0000000000000001E-3</v>
      </c>
      <c r="D25" s="98">
        <v>6811.0590000000002</v>
      </c>
      <c r="E25" s="98">
        <v>3427.8490000000002</v>
      </c>
      <c r="F25" s="104"/>
      <c r="G25" s="170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1:44" ht="12.75" customHeight="1">
      <c r="A26" s="93"/>
      <c r="B26" s="101" t="s">
        <v>32</v>
      </c>
      <c r="C26" s="99">
        <v>526.60900000000004</v>
      </c>
      <c r="D26" s="98">
        <v>6874.8</v>
      </c>
      <c r="E26" s="98">
        <v>1441.644</v>
      </c>
      <c r="F26" s="104"/>
      <c r="G26" s="170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</row>
    <row r="27" spans="1:44" ht="12.75" customHeight="1">
      <c r="A27" s="93"/>
      <c r="B27" s="101" t="s">
        <v>12</v>
      </c>
      <c r="C27" s="103">
        <v>6.335</v>
      </c>
      <c r="D27" s="98">
        <v>4413.5370000000003</v>
      </c>
      <c r="E27" s="98">
        <v>1657.982</v>
      </c>
      <c r="F27" s="104"/>
      <c r="G27" s="170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</row>
    <row r="28" spans="1:44" ht="12.75" customHeight="1">
      <c r="A28" s="93"/>
      <c r="B28" s="101" t="s">
        <v>21</v>
      </c>
      <c r="C28" s="103">
        <v>7.0000000000000001E-3</v>
      </c>
      <c r="D28" s="98">
        <v>5497.1210000000001</v>
      </c>
      <c r="E28" s="98">
        <v>510.60300000000001</v>
      </c>
      <c r="F28" s="104"/>
      <c r="G28" s="170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</row>
    <row r="29" spans="1:44" ht="12.75" customHeight="1">
      <c r="A29" s="93"/>
      <c r="B29" s="101" t="s">
        <v>11</v>
      </c>
      <c r="C29" s="103">
        <v>2.3E-2</v>
      </c>
      <c r="D29" s="98">
        <v>4002.26</v>
      </c>
      <c r="E29" s="98">
        <v>1243.818</v>
      </c>
      <c r="F29" s="104"/>
      <c r="G29" s="170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</row>
    <row r="30" spans="1:44" ht="12.75" customHeight="1">
      <c r="A30" s="93"/>
      <c r="B30" s="101" t="s">
        <v>3</v>
      </c>
      <c r="C30" s="103">
        <v>1.099</v>
      </c>
      <c r="D30" s="98">
        <v>3214.5349999999999</v>
      </c>
      <c r="E30" s="98">
        <v>339.096</v>
      </c>
      <c r="F30" s="104"/>
      <c r="G30" s="170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</row>
    <row r="31" spans="1:44" ht="12.75" customHeight="1">
      <c r="A31" s="93"/>
      <c r="B31" s="101" t="s">
        <v>23</v>
      </c>
      <c r="C31" s="105">
        <v>24.524000000000001</v>
      </c>
      <c r="D31" s="98">
        <v>2094.6419999999998</v>
      </c>
      <c r="E31" s="98">
        <v>515.97900000000004</v>
      </c>
      <c r="F31" s="104"/>
      <c r="G31" s="170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</row>
    <row r="32" spans="1:44" ht="12.75" customHeight="1">
      <c r="A32" s="93"/>
      <c r="B32" s="100" t="s">
        <v>24</v>
      </c>
      <c r="C32" s="99">
        <v>24.202000000000002</v>
      </c>
      <c r="D32" s="98">
        <v>1792.4829999999999</v>
      </c>
      <c r="E32" s="98">
        <v>585.96600000000001</v>
      </c>
      <c r="F32" s="104"/>
      <c r="G32" s="170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</row>
    <row r="33" spans="1:54" ht="12.75" customHeight="1">
      <c r="A33" s="93"/>
      <c r="B33" s="97" t="s">
        <v>20</v>
      </c>
      <c r="C33" s="96">
        <v>0</v>
      </c>
      <c r="D33" s="95">
        <v>1008.599</v>
      </c>
      <c r="E33" s="95">
        <v>673.53399999999999</v>
      </c>
      <c r="F33" s="104"/>
      <c r="G33" s="170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</row>
    <row r="34" spans="1:54" ht="9" customHeight="1">
      <c r="A34" s="93"/>
      <c r="B34" s="111"/>
      <c r="C34" s="112"/>
      <c r="D34" s="113"/>
      <c r="E34" s="113"/>
      <c r="F34" s="94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</row>
    <row r="35" spans="1:54" ht="15" customHeight="1">
      <c r="A35" s="93"/>
      <c r="F35" s="93"/>
      <c r="G35" s="93"/>
      <c r="H35" s="170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</row>
    <row r="36" spans="1:54" ht="15" customHeight="1">
      <c r="A36" s="93"/>
      <c r="F36" s="93"/>
      <c r="G36" s="93"/>
      <c r="H36" s="93"/>
      <c r="I36" s="181" t="s">
        <v>129</v>
      </c>
      <c r="J36" s="181"/>
      <c r="K36" s="181"/>
      <c r="L36" s="181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</row>
    <row r="37" spans="1:54">
      <c r="A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</row>
    <row r="38" spans="1:54">
      <c r="A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</row>
    <row r="39" spans="1:54">
      <c r="F39" s="93"/>
      <c r="G39" s="93"/>
    </row>
    <row r="40" spans="1:54">
      <c r="F40" s="93"/>
      <c r="G40" s="93"/>
    </row>
    <row r="41" spans="1:54">
      <c r="F41" s="93"/>
      <c r="G41" s="93"/>
    </row>
    <row r="42" spans="1:54">
      <c r="F42" s="93"/>
      <c r="G42" s="93"/>
    </row>
    <row r="43" spans="1:54">
      <c r="F43" s="93"/>
      <c r="G43" s="93"/>
    </row>
    <row r="44" spans="1:54">
      <c r="F44" s="93"/>
      <c r="G44" s="93"/>
    </row>
    <row r="45" spans="1:54">
      <c r="F45" s="93"/>
      <c r="G45" s="93"/>
    </row>
    <row r="46" spans="1:54">
      <c r="F46" s="93"/>
      <c r="G46" s="93"/>
    </row>
    <row r="47" spans="1:54">
      <c r="F47" s="93"/>
      <c r="G47" s="93"/>
    </row>
    <row r="48" spans="1:54">
      <c r="F48" s="93"/>
      <c r="G48" s="93"/>
    </row>
    <row r="49" spans="6:7">
      <c r="F49" s="93"/>
      <c r="G49" s="93"/>
    </row>
    <row r="50" spans="6:7">
      <c r="F50" s="93"/>
      <c r="G50" s="93"/>
    </row>
    <row r="51" spans="6:7">
      <c r="F51" s="93"/>
      <c r="G51" s="93"/>
    </row>
    <row r="52" spans="6:7">
      <c r="F52" s="93"/>
      <c r="G52" s="93"/>
    </row>
    <row r="53" spans="6:7">
      <c r="F53" s="93"/>
      <c r="G53" s="93"/>
    </row>
    <row r="54" spans="6:7">
      <c r="F54" s="93"/>
      <c r="G54" s="93"/>
    </row>
    <row r="55" spans="6:7">
      <c r="F55" s="93"/>
      <c r="G55" s="93"/>
    </row>
    <row r="56" spans="6:7">
      <c r="F56" s="93"/>
      <c r="G56" s="93"/>
    </row>
    <row r="57" spans="6:7">
      <c r="F57" s="93"/>
      <c r="G57" s="93"/>
    </row>
    <row r="58" spans="6:7">
      <c r="F58" s="93"/>
      <c r="G58" s="93"/>
    </row>
    <row r="59" spans="6:7">
      <c r="F59" s="93"/>
      <c r="G59" s="93"/>
    </row>
    <row r="60" spans="6:7">
      <c r="F60" s="93"/>
      <c r="G60" s="93"/>
    </row>
    <row r="61" spans="6:7">
      <c r="F61" s="93"/>
      <c r="G61" s="93"/>
    </row>
    <row r="62" spans="6:7">
      <c r="F62" s="93"/>
      <c r="G62" s="93"/>
    </row>
    <row r="63" spans="6:7">
      <c r="F63" s="93"/>
      <c r="G63" s="93"/>
    </row>
    <row r="64" spans="6:7">
      <c r="F64" s="93"/>
      <c r="G64" s="93"/>
    </row>
    <row r="65" spans="6:7">
      <c r="F65" s="93"/>
      <c r="G65" s="93"/>
    </row>
    <row r="66" spans="6:7">
      <c r="F66" s="93"/>
      <c r="G66" s="93"/>
    </row>
    <row r="67" spans="6:7">
      <c r="F67" s="93"/>
      <c r="G67" s="93"/>
    </row>
    <row r="68" spans="6:7">
      <c r="F68" s="93"/>
      <c r="G68" s="93"/>
    </row>
  </sheetData>
  <sortState ref="B7:F33">
    <sortCondition descending="1" ref="F6"/>
  </sortState>
  <mergeCells count="1">
    <mergeCell ref="I36:L36"/>
  </mergeCells>
  <pageMargins left="0.44431372549019615" right="0.44431372549019615" top="0.44431372549019615" bottom="0.44431372549019615" header="0.50980392156862753" footer="0.5098039215686275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</sheetPr>
  <dimension ref="A1:AM69"/>
  <sheetViews>
    <sheetView showGridLines="0" topLeftCell="A31" zoomScaleNormal="100" workbookViewId="0">
      <selection activeCell="C34" sqref="C34"/>
    </sheetView>
  </sheetViews>
  <sheetFormatPr defaultColWidth="9.140625" defaultRowHeight="12"/>
  <cols>
    <col min="1" max="2" width="9.28515625" style="2" customWidth="1"/>
    <col min="3" max="3" width="32.28515625" style="2" customWidth="1"/>
    <col min="4" max="4" width="18.7109375" style="2" customWidth="1"/>
    <col min="5" max="5" width="11.5703125" style="2" customWidth="1"/>
    <col min="6" max="6" width="9.140625" style="2"/>
    <col min="7" max="7" width="13.28515625" style="2" customWidth="1"/>
    <col min="8" max="12" width="9.140625" style="2"/>
    <col min="13" max="13" width="40.140625" style="2" bestFit="1" customWidth="1"/>
    <col min="14" max="16" width="10.140625" style="2" bestFit="1" customWidth="1"/>
    <col min="17" max="16384" width="9.140625" style="2"/>
  </cols>
  <sheetData>
    <row r="1" spans="1:10">
      <c r="A1" s="20"/>
      <c r="C1" s="33" t="s">
        <v>45</v>
      </c>
    </row>
    <row r="2" spans="1:10" s="3" customFormat="1">
      <c r="A2" s="1"/>
      <c r="C2" s="33" t="s">
        <v>48</v>
      </c>
    </row>
    <row r="3" spans="1:10">
      <c r="C3" s="15"/>
    </row>
    <row r="4" spans="1:10">
      <c r="A4" s="16"/>
      <c r="C4" s="15"/>
    </row>
    <row r="5" spans="1:10">
      <c r="D5" s="7" t="s">
        <v>2</v>
      </c>
      <c r="E5" s="7" t="s">
        <v>1</v>
      </c>
    </row>
    <row r="6" spans="1:10">
      <c r="A6" s="16"/>
      <c r="B6" s="16"/>
      <c r="C6" s="2" t="s">
        <v>147</v>
      </c>
      <c r="D6" s="16">
        <v>73.186612999999994</v>
      </c>
      <c r="E6" s="16">
        <v>4.8007619999999998</v>
      </c>
      <c r="F6" s="16">
        <f>+E6+D6</f>
        <v>77.987375</v>
      </c>
      <c r="G6" s="34"/>
      <c r="H6" s="40"/>
      <c r="I6" s="40"/>
      <c r="J6" s="16"/>
    </row>
    <row r="7" spans="1:10">
      <c r="A7" s="16"/>
      <c r="B7" s="16"/>
      <c r="C7" s="2" t="s">
        <v>148</v>
      </c>
      <c r="D7" s="16">
        <v>63.056150000000002</v>
      </c>
      <c r="E7" s="16">
        <v>6.3621040000000004</v>
      </c>
      <c r="F7" s="16">
        <f t="shared" ref="F7:F20" si="0">+E7+D7</f>
        <v>69.418254000000005</v>
      </c>
      <c r="G7" s="34"/>
      <c r="H7" s="40"/>
      <c r="I7" s="40"/>
      <c r="J7" s="16"/>
    </row>
    <row r="8" spans="1:10">
      <c r="A8" s="16"/>
      <c r="B8" s="16"/>
      <c r="C8" s="2" t="s">
        <v>149</v>
      </c>
      <c r="D8" s="16">
        <v>68.421317000000002</v>
      </c>
      <c r="E8" s="16">
        <v>3.4900000000000003E-4</v>
      </c>
      <c r="F8" s="16">
        <f t="shared" si="0"/>
        <v>68.421666000000002</v>
      </c>
      <c r="G8" s="34"/>
      <c r="H8" s="40"/>
      <c r="I8" s="40"/>
      <c r="J8" s="16"/>
    </row>
    <row r="9" spans="1:10">
      <c r="A9" s="16"/>
      <c r="B9" s="16"/>
      <c r="C9" s="2" t="s">
        <v>150</v>
      </c>
      <c r="D9" s="16">
        <v>57.134458000000002</v>
      </c>
      <c r="E9" s="16">
        <v>7.255757</v>
      </c>
      <c r="F9" s="16">
        <f t="shared" si="0"/>
        <v>64.390214999999998</v>
      </c>
      <c r="G9" s="34"/>
      <c r="H9" s="40"/>
      <c r="I9" s="40"/>
      <c r="J9" s="16"/>
    </row>
    <row r="10" spans="1:10">
      <c r="A10" s="16"/>
      <c r="B10" s="16"/>
      <c r="C10" s="2" t="s">
        <v>151</v>
      </c>
      <c r="D10" s="16">
        <v>37.306708</v>
      </c>
      <c r="E10" s="16">
        <v>14.716106999999999</v>
      </c>
      <c r="F10" s="16">
        <f t="shared" si="0"/>
        <v>52.022815000000001</v>
      </c>
      <c r="G10" s="35"/>
      <c r="H10" s="40"/>
      <c r="I10" s="40"/>
      <c r="J10" s="16"/>
    </row>
    <row r="11" spans="1:10">
      <c r="A11" s="16"/>
      <c r="B11" s="16"/>
      <c r="C11" s="2" t="s">
        <v>152</v>
      </c>
      <c r="D11" s="16">
        <v>34.107875999999997</v>
      </c>
      <c r="E11" s="16">
        <v>12.693858000000001</v>
      </c>
      <c r="F11" s="16">
        <f t="shared" si="0"/>
        <v>46.801733999999996</v>
      </c>
      <c r="G11" s="35"/>
      <c r="H11" s="40"/>
      <c r="I11" s="40"/>
      <c r="J11" s="16"/>
    </row>
    <row r="12" spans="1:10">
      <c r="A12" s="16"/>
      <c r="B12" s="16"/>
      <c r="C12" s="2" t="s">
        <v>153</v>
      </c>
      <c r="D12" s="16">
        <v>41.451594</v>
      </c>
      <c r="E12" s="16">
        <v>4.082795</v>
      </c>
      <c r="F12" s="16">
        <f t="shared" si="0"/>
        <v>45.534388999999997</v>
      </c>
      <c r="G12" s="35"/>
      <c r="H12" s="40"/>
      <c r="I12" s="40"/>
      <c r="J12" s="16"/>
    </row>
    <row r="13" spans="1:10">
      <c r="A13" s="16"/>
      <c r="B13" s="16"/>
      <c r="C13" s="2" t="s">
        <v>154</v>
      </c>
      <c r="D13" s="16">
        <v>34.720953999999999</v>
      </c>
      <c r="E13" s="16">
        <v>9.8144159999999996</v>
      </c>
      <c r="F13" s="16">
        <f t="shared" si="0"/>
        <v>44.53537</v>
      </c>
      <c r="G13" s="35"/>
      <c r="H13" s="40"/>
      <c r="I13" s="40"/>
      <c r="J13" s="16"/>
    </row>
    <row r="14" spans="1:10">
      <c r="A14" s="16"/>
      <c r="B14" s="16"/>
      <c r="C14" s="2" t="s">
        <v>155</v>
      </c>
      <c r="D14" s="16">
        <v>29.380825999999999</v>
      </c>
      <c r="E14" s="16">
        <v>11.459873999999999</v>
      </c>
      <c r="F14" s="16">
        <f t="shared" si="0"/>
        <v>40.840699999999998</v>
      </c>
      <c r="G14" s="35"/>
      <c r="H14" s="40"/>
      <c r="I14" s="40"/>
      <c r="J14" s="16"/>
    </row>
    <row r="15" spans="1:10">
      <c r="A15" s="16"/>
      <c r="B15" s="16"/>
      <c r="C15" s="2" t="s">
        <v>156</v>
      </c>
      <c r="D15" s="16">
        <v>17.854182999999999</v>
      </c>
      <c r="E15" s="16">
        <v>14.185387</v>
      </c>
      <c r="F15" s="16">
        <f t="shared" si="0"/>
        <v>32.039569999999998</v>
      </c>
      <c r="G15" s="35"/>
      <c r="H15" s="172"/>
      <c r="I15" s="172"/>
      <c r="J15" s="16"/>
    </row>
    <row r="16" spans="1:10">
      <c r="A16" s="16"/>
      <c r="B16" s="16"/>
      <c r="C16" s="2" t="s">
        <v>157</v>
      </c>
      <c r="D16" s="16">
        <v>29.269546999999999</v>
      </c>
      <c r="E16" s="16">
        <v>8.6855000000000002E-2</v>
      </c>
      <c r="F16" s="16">
        <f t="shared" si="0"/>
        <v>29.356401999999999</v>
      </c>
      <c r="G16" s="35"/>
      <c r="H16" s="40"/>
      <c r="I16" s="40"/>
      <c r="J16" s="16"/>
    </row>
    <row r="17" spans="1:10">
      <c r="A17" s="16"/>
      <c r="B17" s="16"/>
      <c r="C17" s="2" t="s">
        <v>158</v>
      </c>
      <c r="D17" s="16">
        <v>27.264396000000001</v>
      </c>
      <c r="E17" s="16">
        <v>1.8360339999999999</v>
      </c>
      <c r="F17" s="16">
        <f t="shared" si="0"/>
        <v>29.100430000000003</v>
      </c>
      <c r="G17" s="35"/>
      <c r="H17" s="40"/>
      <c r="I17" s="40"/>
      <c r="J17" s="16"/>
    </row>
    <row r="18" spans="1:10">
      <c r="A18" s="16"/>
      <c r="B18" s="16"/>
      <c r="C18" s="2" t="s">
        <v>159</v>
      </c>
      <c r="D18" s="16">
        <v>21.57667</v>
      </c>
      <c r="E18" s="16">
        <v>6.3745979999999998</v>
      </c>
      <c r="F18" s="16">
        <f t="shared" si="0"/>
        <v>27.951267999999999</v>
      </c>
      <c r="G18" s="35"/>
      <c r="H18" s="40"/>
      <c r="I18" s="40"/>
      <c r="J18" s="16"/>
    </row>
    <row r="19" spans="1:10">
      <c r="A19" s="16"/>
      <c r="B19" s="16"/>
      <c r="C19" s="2" t="s">
        <v>160</v>
      </c>
      <c r="D19" s="16">
        <v>25.390231</v>
      </c>
      <c r="E19" s="16">
        <v>2.3835790000000001</v>
      </c>
      <c r="F19" s="16">
        <f t="shared" si="0"/>
        <v>27.773810000000001</v>
      </c>
      <c r="G19" s="35"/>
      <c r="H19" s="40"/>
      <c r="I19" s="40"/>
      <c r="J19" s="16"/>
    </row>
    <row r="20" spans="1:10">
      <c r="A20" s="16"/>
      <c r="B20" s="16"/>
      <c r="C20" s="2" t="s">
        <v>161</v>
      </c>
      <c r="D20" s="16">
        <v>23.164487000000001</v>
      </c>
      <c r="E20" s="16">
        <v>3.512067</v>
      </c>
      <c r="F20" s="16">
        <f t="shared" si="0"/>
        <v>26.676554000000003</v>
      </c>
      <c r="G20" s="35"/>
      <c r="H20" s="40"/>
      <c r="I20" s="40"/>
      <c r="J20" s="16"/>
    </row>
    <row r="21" spans="1:10">
      <c r="D21" s="16"/>
      <c r="G21" s="17"/>
      <c r="H21" s="171"/>
      <c r="I21" s="171"/>
    </row>
    <row r="22" spans="1:10">
      <c r="C22" s="19" t="s">
        <v>38</v>
      </c>
      <c r="D22" s="16"/>
      <c r="H22" s="173"/>
      <c r="I22" s="173"/>
    </row>
    <row r="23" spans="1:10">
      <c r="E23" s="1" t="s">
        <v>36</v>
      </c>
    </row>
    <row r="28" spans="1:10">
      <c r="A28" s="9" t="s">
        <v>35</v>
      </c>
    </row>
    <row r="29" spans="1:10">
      <c r="A29" s="10" t="s">
        <v>126</v>
      </c>
    </row>
    <row r="31" spans="1:10">
      <c r="H31" s="16"/>
      <c r="I31" s="16"/>
    </row>
    <row r="33" spans="3:39" s="37" customFormat="1" ht="15.75">
      <c r="C33" s="194" t="s">
        <v>145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</row>
    <row r="34" spans="3:39" s="18" customFormat="1" ht="12.75">
      <c r="C34" s="80" t="s">
        <v>127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69" spans="3:4">
      <c r="C69" s="182" t="s">
        <v>38</v>
      </c>
      <c r="D69" s="182"/>
    </row>
  </sheetData>
  <sortState ref="B11:R25">
    <sortCondition ref="B11"/>
  </sortState>
  <mergeCells count="1">
    <mergeCell ref="C69:D69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S38"/>
  <sheetViews>
    <sheetView showGridLines="0" topLeftCell="A7" zoomScaleNormal="100" workbookViewId="0">
      <selection activeCell="B37" sqref="B37"/>
    </sheetView>
  </sheetViews>
  <sheetFormatPr defaultRowHeight="12"/>
  <cols>
    <col min="1" max="1" width="9.140625" style="119"/>
    <col min="2" max="2" width="10.7109375" style="119" customWidth="1"/>
    <col min="3" max="4" width="9.42578125" style="119" bestFit="1" customWidth="1"/>
    <col min="5" max="9" width="9.28515625" style="119" bestFit="1" customWidth="1"/>
    <col min="10" max="10" width="8.140625" style="119" customWidth="1"/>
    <col min="11" max="11" width="9.42578125" style="119" bestFit="1" customWidth="1"/>
    <col min="12" max="15" width="9.28515625" style="119" customWidth="1"/>
    <col min="16" max="16" width="9.28515625" style="119" bestFit="1" customWidth="1"/>
    <col min="17" max="17" width="9.28515625" style="119" customWidth="1"/>
    <col min="18" max="18" width="7.5703125" style="119" bestFit="1" customWidth="1"/>
    <col min="19" max="16384" width="9.140625" style="119"/>
  </cols>
  <sheetData>
    <row r="2" spans="2:19" ht="16.5" customHeight="1">
      <c r="B2" s="133"/>
      <c r="C2" s="133"/>
      <c r="D2" s="133"/>
      <c r="E2" s="133"/>
      <c r="F2" s="133"/>
      <c r="G2" s="133"/>
      <c r="H2" s="133"/>
      <c r="I2" s="133"/>
      <c r="J2" s="133"/>
    </row>
    <row r="3" spans="2:19">
      <c r="B3" s="132"/>
      <c r="C3" s="129">
        <v>2002</v>
      </c>
      <c r="D3" s="129">
        <v>2003</v>
      </c>
      <c r="E3" s="129">
        <v>2004</v>
      </c>
      <c r="F3" s="129">
        <v>2005</v>
      </c>
      <c r="G3" s="129">
        <v>2006</v>
      </c>
      <c r="H3" s="129">
        <v>2007</v>
      </c>
      <c r="I3" s="129">
        <v>2008</v>
      </c>
      <c r="J3" s="131">
        <v>2009</v>
      </c>
      <c r="K3" s="130">
        <v>2010</v>
      </c>
      <c r="L3" s="130">
        <v>2011</v>
      </c>
      <c r="M3" s="129">
        <v>2012</v>
      </c>
      <c r="N3" s="129">
        <v>2013</v>
      </c>
      <c r="O3" s="129">
        <v>2014</v>
      </c>
      <c r="P3" s="129">
        <v>2015</v>
      </c>
      <c r="Q3" s="129">
        <v>2016</v>
      </c>
      <c r="R3" s="129">
        <v>2017</v>
      </c>
    </row>
    <row r="4" spans="2:19">
      <c r="B4" s="128" t="s">
        <v>39</v>
      </c>
      <c r="C4" s="127">
        <v>439.55640499999998</v>
      </c>
      <c r="D4" s="127">
        <v>438.85901899999988</v>
      </c>
      <c r="E4" s="127">
        <v>434.66495900000001</v>
      </c>
      <c r="F4" s="127">
        <v>416.06525599999998</v>
      </c>
      <c r="G4" s="127">
        <v>429.68300999999997</v>
      </c>
      <c r="H4" s="127">
        <v>438.89730099999997</v>
      </c>
      <c r="I4" s="127">
        <v>438.96277199999992</v>
      </c>
      <c r="J4" s="127">
        <v>429.81891499999995</v>
      </c>
      <c r="K4" s="127">
        <v>425.1722850000001</v>
      </c>
      <c r="L4" s="127">
        <v>412.801672</v>
      </c>
      <c r="M4" s="127">
        <v>398.20486299999993</v>
      </c>
      <c r="N4" s="127">
        <v>400.02857100000006</v>
      </c>
      <c r="O4" s="127">
        <v>393.127273</v>
      </c>
      <c r="P4" s="127">
        <v>395.43200799999988</v>
      </c>
      <c r="Q4" s="127">
        <v>396.52263999999997</v>
      </c>
      <c r="R4" s="127">
        <v>414.80774600000001</v>
      </c>
      <c r="S4" s="126">
        <v>4.6113649399691425E-2</v>
      </c>
    </row>
    <row r="5" spans="2:19">
      <c r="D5" s="121"/>
      <c r="E5" s="124"/>
      <c r="F5" s="123"/>
      <c r="G5" s="123"/>
      <c r="H5" s="122"/>
      <c r="I5" s="122"/>
      <c r="J5" s="122"/>
      <c r="K5" s="121"/>
      <c r="L5" s="121"/>
      <c r="M5" s="121"/>
      <c r="N5" s="121"/>
      <c r="O5" s="121"/>
      <c r="P5" s="121"/>
      <c r="Q5" s="121"/>
    </row>
    <row r="6" spans="2:19">
      <c r="D6" s="121"/>
      <c r="E6" s="124"/>
      <c r="F6" s="123"/>
      <c r="G6" s="123"/>
      <c r="H6" s="122"/>
      <c r="I6" s="122"/>
      <c r="J6" s="121"/>
      <c r="P6" s="125"/>
      <c r="Q6" s="125"/>
      <c r="R6" s="125"/>
    </row>
    <row r="7" spans="2:19" ht="15.75">
      <c r="B7" s="192" t="s">
        <v>141</v>
      </c>
      <c r="C7" s="192"/>
      <c r="D7" s="192"/>
      <c r="E7" s="192"/>
      <c r="F7" s="192"/>
      <c r="G7" s="192"/>
      <c r="H7" s="192"/>
      <c r="I7" s="192"/>
      <c r="J7" s="192"/>
    </row>
    <row r="8" spans="2:19" ht="12.75">
      <c r="B8" s="198" t="s">
        <v>48</v>
      </c>
      <c r="C8" s="146"/>
      <c r="D8" s="145"/>
      <c r="E8" s="147"/>
      <c r="F8" s="148"/>
      <c r="G8" s="148"/>
      <c r="H8" s="149"/>
      <c r="I8" s="149"/>
      <c r="J8" s="145"/>
    </row>
    <row r="9" spans="2:19">
      <c r="D9" s="121"/>
      <c r="E9" s="124"/>
      <c r="F9" s="123"/>
      <c r="G9" s="123"/>
      <c r="H9" s="122"/>
      <c r="I9" s="122"/>
      <c r="J9" s="121"/>
    </row>
    <row r="10" spans="2:19">
      <c r="D10" s="121"/>
      <c r="E10" s="124"/>
      <c r="F10" s="123"/>
      <c r="G10" s="123"/>
      <c r="H10" s="122"/>
      <c r="I10" s="122"/>
      <c r="J10" s="121"/>
    </row>
    <row r="11" spans="2:19">
      <c r="D11" s="121"/>
      <c r="E11" s="124"/>
      <c r="F11" s="123"/>
      <c r="G11" s="123"/>
      <c r="H11" s="122"/>
      <c r="I11" s="122"/>
      <c r="J11" s="121"/>
    </row>
    <row r="12" spans="2:19">
      <c r="D12" s="121"/>
      <c r="E12" s="124"/>
      <c r="F12" s="123"/>
      <c r="G12" s="123"/>
      <c r="H12" s="122"/>
      <c r="I12" s="122"/>
      <c r="J12" s="121"/>
    </row>
    <row r="13" spans="2:19">
      <c r="D13" s="121"/>
      <c r="E13" s="124"/>
      <c r="F13" s="123"/>
      <c r="G13" s="123"/>
      <c r="H13" s="122"/>
      <c r="I13" s="122"/>
      <c r="J13" s="121"/>
    </row>
    <row r="14" spans="2:19">
      <c r="D14" s="121"/>
      <c r="E14" s="121"/>
      <c r="F14" s="121"/>
      <c r="G14" s="121"/>
      <c r="H14" s="121"/>
      <c r="I14" s="121"/>
      <c r="J14" s="121"/>
    </row>
    <row r="15" spans="2:19">
      <c r="D15" s="121"/>
      <c r="E15" s="121"/>
      <c r="F15" s="121"/>
      <c r="G15" s="121"/>
      <c r="H15" s="121"/>
      <c r="I15" s="121"/>
      <c r="J15" s="121"/>
    </row>
    <row r="16" spans="2:19">
      <c r="D16" s="121"/>
      <c r="E16" s="121"/>
      <c r="F16" s="121"/>
      <c r="G16" s="121"/>
      <c r="H16" s="121"/>
      <c r="I16" s="121"/>
      <c r="J16" s="121"/>
    </row>
    <row r="17" spans="4:10">
      <c r="D17" s="121"/>
      <c r="E17" s="121"/>
      <c r="F17" s="121"/>
      <c r="G17" s="121"/>
      <c r="H17" s="121"/>
      <c r="I17" s="121"/>
      <c r="J17" s="121"/>
    </row>
    <row r="18" spans="4:10">
      <c r="D18" s="121"/>
      <c r="E18" s="121"/>
      <c r="F18" s="121"/>
      <c r="G18" s="121"/>
      <c r="H18" s="121"/>
      <c r="I18" s="121"/>
      <c r="J18" s="121"/>
    </row>
    <row r="19" spans="4:10">
      <c r="D19" s="121"/>
      <c r="E19" s="121"/>
      <c r="F19" s="121"/>
      <c r="G19" s="121"/>
      <c r="H19" s="121"/>
      <c r="I19" s="121"/>
      <c r="J19" s="121"/>
    </row>
    <row r="20" spans="4:10">
      <c r="D20" s="121"/>
      <c r="E20" s="121"/>
      <c r="F20" s="121"/>
      <c r="G20" s="121"/>
      <c r="H20" s="121"/>
      <c r="I20" s="121"/>
      <c r="J20" s="121"/>
    </row>
    <row r="35" spans="2:2">
      <c r="B35" s="61"/>
    </row>
    <row r="37" spans="2:2">
      <c r="B37" s="212" t="s">
        <v>163</v>
      </c>
    </row>
    <row r="38" spans="2:2">
      <c r="B38" s="120" t="s">
        <v>134</v>
      </c>
    </row>
  </sheetData>
  <mergeCells count="1">
    <mergeCell ref="B7:J7"/>
  </mergeCells>
  <pageMargins left="0.18470588235294122" right="0.19647058823529415" top="0.44352941176470595" bottom="0.44352941176470595" header="0.50980392156862753" footer="0.50980392156862753"/>
  <pageSetup paperSize="9" scale="4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T38"/>
  <sheetViews>
    <sheetView showGridLines="0" tabSelected="1" topLeftCell="A4" zoomScaleNormal="100" workbookViewId="0">
      <selection activeCell="N11" sqref="N11"/>
    </sheetView>
  </sheetViews>
  <sheetFormatPr defaultRowHeight="12"/>
  <cols>
    <col min="1" max="1" width="9.140625" style="119"/>
    <col min="2" max="2" width="19.140625" style="119" bestFit="1" customWidth="1"/>
    <col min="3" max="10" width="8.5703125" style="119" customWidth="1"/>
    <col min="11" max="11" width="9.5703125" style="119" customWidth="1"/>
    <col min="12" max="12" width="9.7109375" style="119" customWidth="1"/>
    <col min="13" max="14" width="11" style="121" customWidth="1"/>
    <col min="15" max="15" width="6.42578125" style="121" bestFit="1" customWidth="1"/>
    <col min="16" max="16" width="5.42578125" style="121" bestFit="1" customWidth="1"/>
    <col min="17" max="17" width="9.28515625" style="119" bestFit="1" customWidth="1"/>
    <col min="18" max="20" width="6.42578125" style="119" customWidth="1"/>
    <col min="21" max="16384" width="9.140625" style="119"/>
  </cols>
  <sheetData>
    <row r="2" spans="2:20" ht="15.75">
      <c r="B2" s="192" t="s">
        <v>142</v>
      </c>
      <c r="C2" s="192"/>
      <c r="D2" s="192"/>
      <c r="E2" s="192"/>
      <c r="F2" s="192"/>
      <c r="G2" s="192"/>
      <c r="H2" s="192"/>
      <c r="I2" s="192"/>
      <c r="J2" s="192"/>
      <c r="K2" s="192"/>
      <c r="L2" s="144"/>
      <c r="M2" s="143"/>
      <c r="N2" s="143"/>
      <c r="O2" s="143"/>
      <c r="P2" s="143"/>
    </row>
    <row r="3" spans="2:20" ht="12.75" customHeight="1">
      <c r="B3" s="193" t="s">
        <v>82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2:20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2:20" ht="21" customHeight="1">
      <c r="B5" s="150" t="s">
        <v>79</v>
      </c>
      <c r="C5" s="151">
        <v>2014</v>
      </c>
      <c r="D5" s="152">
        <v>2015</v>
      </c>
      <c r="E5" s="152">
        <v>2016</v>
      </c>
      <c r="F5" s="185">
        <v>2017</v>
      </c>
      <c r="G5" s="186"/>
      <c r="H5" s="187"/>
      <c r="I5" s="186"/>
      <c r="J5" s="188"/>
      <c r="K5" s="189" t="s">
        <v>140</v>
      </c>
      <c r="L5" s="133"/>
      <c r="M5" s="142"/>
      <c r="N5" s="142"/>
      <c r="O5" s="142"/>
      <c r="P5" s="142"/>
    </row>
    <row r="6" spans="2:20" ht="27.75" customHeight="1">
      <c r="B6" s="153" t="s">
        <v>79</v>
      </c>
      <c r="C6" s="154" t="s">
        <v>81</v>
      </c>
      <c r="D6" s="153" t="s">
        <v>81</v>
      </c>
      <c r="E6" s="153" t="s">
        <v>81</v>
      </c>
      <c r="F6" s="154" t="s">
        <v>139</v>
      </c>
      <c r="G6" s="153" t="s">
        <v>138</v>
      </c>
      <c r="H6" s="166" t="s">
        <v>137</v>
      </c>
      <c r="I6" s="167" t="s">
        <v>136</v>
      </c>
      <c r="J6" s="168" t="s">
        <v>81</v>
      </c>
      <c r="K6" s="190"/>
      <c r="L6" s="133"/>
      <c r="M6" s="138"/>
      <c r="N6" s="138"/>
      <c r="O6" s="138"/>
      <c r="P6" s="138"/>
    </row>
    <row r="7" spans="2:20" ht="14.25" customHeight="1">
      <c r="B7" s="155" t="s">
        <v>39</v>
      </c>
      <c r="C7" s="219">
        <v>393127.27299999999</v>
      </c>
      <c r="D7" s="220">
        <v>395432.00799999986</v>
      </c>
      <c r="E7" s="220">
        <v>396522.63999999996</v>
      </c>
      <c r="F7" s="219">
        <v>207978.36800000002</v>
      </c>
      <c r="G7" s="220">
        <v>206829.37800000003</v>
      </c>
      <c r="H7" s="219">
        <v>14019.584000000001</v>
      </c>
      <c r="I7" s="220">
        <v>400788.16200000007</v>
      </c>
      <c r="J7" s="221">
        <v>414807.74599999998</v>
      </c>
      <c r="K7" s="222">
        <v>4.6113649399691425</v>
      </c>
      <c r="L7" s="133"/>
      <c r="M7" s="138"/>
      <c r="N7" s="138"/>
      <c r="O7" s="138"/>
      <c r="P7" s="138"/>
    </row>
    <row r="8" spans="2:20" ht="15" customHeight="1">
      <c r="B8" s="213" t="s">
        <v>4</v>
      </c>
      <c r="C8" s="156">
        <v>820.97799999999995</v>
      </c>
      <c r="D8" s="157">
        <v>844.27</v>
      </c>
      <c r="E8" s="157">
        <v>1117.68</v>
      </c>
      <c r="F8" s="156">
        <v>634.45600000000002</v>
      </c>
      <c r="G8" s="157">
        <v>636.00900000000001</v>
      </c>
      <c r="H8" s="156">
        <v>949.95899999999995</v>
      </c>
      <c r="I8" s="157">
        <v>320.50599999999997</v>
      </c>
      <c r="J8" s="223">
        <v>1270.4650000000001</v>
      </c>
      <c r="K8" s="224">
        <v>13.669833941736464</v>
      </c>
      <c r="L8" s="133"/>
      <c r="M8" s="138"/>
      <c r="N8" s="138"/>
      <c r="O8" s="138"/>
      <c r="P8" s="138"/>
      <c r="T8" s="134"/>
    </row>
    <row r="9" spans="2:20" ht="15" customHeight="1">
      <c r="B9" s="214" t="s">
        <v>28</v>
      </c>
      <c r="C9" s="158">
        <v>1.105</v>
      </c>
      <c r="D9" s="159">
        <v>1.7689999999999999</v>
      </c>
      <c r="E9" s="159">
        <v>3.319</v>
      </c>
      <c r="F9" s="158">
        <v>0.15</v>
      </c>
      <c r="G9" s="159">
        <v>2.2410000000000001</v>
      </c>
      <c r="H9" s="158">
        <v>0</v>
      </c>
      <c r="I9" s="159">
        <v>2.391</v>
      </c>
      <c r="J9" s="225">
        <v>2.391</v>
      </c>
      <c r="K9" s="226">
        <v>-27.960228984633929</v>
      </c>
      <c r="L9" s="133"/>
      <c r="M9" s="138"/>
      <c r="N9" s="138"/>
      <c r="O9" s="138"/>
      <c r="P9" s="138"/>
      <c r="T9" s="134"/>
    </row>
    <row r="10" spans="2:20" ht="15" customHeight="1">
      <c r="B10" s="214" t="s">
        <v>9</v>
      </c>
      <c r="C10" s="158">
        <v>41352.601000000002</v>
      </c>
      <c r="D10" s="159">
        <v>41646.800999999999</v>
      </c>
      <c r="E10" s="159">
        <v>41583.466</v>
      </c>
      <c r="F10" s="158">
        <v>21507.252</v>
      </c>
      <c r="G10" s="159">
        <v>21378.713</v>
      </c>
      <c r="H10" s="158">
        <v>424.64800000000002</v>
      </c>
      <c r="I10" s="159">
        <v>42461.317000000003</v>
      </c>
      <c r="J10" s="225">
        <v>42885.964999999997</v>
      </c>
      <c r="K10" s="226">
        <v>3.1322521311715423</v>
      </c>
      <c r="L10" s="133"/>
      <c r="M10" s="138"/>
      <c r="N10" s="138"/>
      <c r="O10" s="138"/>
      <c r="P10" s="138"/>
      <c r="T10" s="134"/>
    </row>
    <row r="11" spans="2:20" ht="15" customHeight="1">
      <c r="B11" s="214" t="s">
        <v>14</v>
      </c>
      <c r="C11" s="158">
        <v>30779.593000000001</v>
      </c>
      <c r="D11" s="159">
        <v>30087.237000000001</v>
      </c>
      <c r="E11" s="159">
        <v>30848.567999999999</v>
      </c>
      <c r="F11" s="158">
        <v>15321.416999999999</v>
      </c>
      <c r="G11" s="159">
        <v>15452.81</v>
      </c>
      <c r="H11" s="158">
        <v>2247.5419999999999</v>
      </c>
      <c r="I11" s="159">
        <v>28526.685000000001</v>
      </c>
      <c r="J11" s="225">
        <v>30774.226999999999</v>
      </c>
      <c r="K11" s="226">
        <v>-0.24098687498232962</v>
      </c>
      <c r="L11" s="133"/>
      <c r="M11" s="138"/>
      <c r="N11" s="138"/>
      <c r="O11" s="138"/>
      <c r="P11" s="138"/>
      <c r="T11" s="134"/>
    </row>
    <row r="12" spans="2:20" ht="15" customHeight="1">
      <c r="B12" s="214" t="s">
        <v>23</v>
      </c>
      <c r="C12" s="158">
        <v>13653.775</v>
      </c>
      <c r="D12" s="159">
        <v>14164.058000000001</v>
      </c>
      <c r="E12" s="159">
        <v>14333.352000000001</v>
      </c>
      <c r="F12" s="158">
        <v>7401.6989999999996</v>
      </c>
      <c r="G12" s="159">
        <v>7448.5519999999997</v>
      </c>
      <c r="H12" s="158">
        <v>14.266999999999999</v>
      </c>
      <c r="I12" s="159">
        <v>14835.984</v>
      </c>
      <c r="J12" s="225">
        <v>14850.251</v>
      </c>
      <c r="K12" s="226">
        <v>3.6062673964889713</v>
      </c>
      <c r="L12" s="133"/>
      <c r="M12" s="138"/>
      <c r="N12" s="138"/>
      <c r="O12" s="138"/>
      <c r="P12" s="138"/>
      <c r="T12" s="134"/>
    </row>
    <row r="13" spans="2:20" ht="15" customHeight="1">
      <c r="B13" s="214" t="s">
        <v>5</v>
      </c>
      <c r="C13" s="158">
        <v>2755.4349999999999</v>
      </c>
      <c r="D13" s="159">
        <v>2751.1080000000002</v>
      </c>
      <c r="E13" s="159">
        <v>2717.2040000000002</v>
      </c>
      <c r="F13" s="158">
        <v>1394.075</v>
      </c>
      <c r="G13" s="159">
        <v>1380.0650000000001</v>
      </c>
      <c r="H13" s="158">
        <v>4.79</v>
      </c>
      <c r="I13" s="159">
        <v>2769.35</v>
      </c>
      <c r="J13" s="225">
        <v>2774.1400000000003</v>
      </c>
      <c r="K13" s="226">
        <v>2.0953892309889088</v>
      </c>
      <c r="L13" s="133"/>
      <c r="M13" s="138"/>
      <c r="N13" s="138"/>
      <c r="O13" s="138"/>
      <c r="P13" s="138"/>
      <c r="T13" s="134"/>
    </row>
    <row r="14" spans="2:20" ht="15" customHeight="1">
      <c r="B14" s="214" t="s">
        <v>18</v>
      </c>
      <c r="C14" s="158">
        <v>66533.426999999996</v>
      </c>
      <c r="D14" s="159">
        <v>65680.096999999994</v>
      </c>
      <c r="E14" s="159">
        <v>65248.139000000003</v>
      </c>
      <c r="F14" s="158">
        <v>35021.201999999997</v>
      </c>
      <c r="G14" s="159">
        <v>35002.027999999998</v>
      </c>
      <c r="H14" s="158">
        <v>439.483</v>
      </c>
      <c r="I14" s="159">
        <v>69583.747000000003</v>
      </c>
      <c r="J14" s="225">
        <v>70023.23</v>
      </c>
      <c r="K14" s="226">
        <v>7.3183558537968318</v>
      </c>
      <c r="L14" s="133"/>
      <c r="M14" s="138"/>
      <c r="N14" s="138"/>
      <c r="O14" s="138"/>
      <c r="P14" s="138"/>
      <c r="T14" s="134"/>
    </row>
    <row r="15" spans="2:20" ht="15" customHeight="1">
      <c r="B15" s="214" t="s">
        <v>16</v>
      </c>
      <c r="C15" s="158">
        <v>23485.95</v>
      </c>
      <c r="D15" s="159">
        <v>24522.294999999998</v>
      </c>
      <c r="E15" s="159">
        <v>26323.383000000002</v>
      </c>
      <c r="F15" s="158">
        <v>13976.186</v>
      </c>
      <c r="G15" s="159">
        <v>13923.057000000001</v>
      </c>
      <c r="H15" s="158">
        <v>3003.5770000000002</v>
      </c>
      <c r="I15" s="159">
        <v>24895.666000000001</v>
      </c>
      <c r="J15" s="225">
        <v>27899.243000000002</v>
      </c>
      <c r="K15" s="226">
        <v>5.9865405597753218</v>
      </c>
      <c r="L15" s="133"/>
      <c r="M15" s="138"/>
      <c r="N15" s="138"/>
      <c r="O15" s="138"/>
      <c r="P15" s="138"/>
      <c r="T15" s="134"/>
    </row>
    <row r="16" spans="2:20" ht="15" customHeight="1">
      <c r="B16" s="214" t="s">
        <v>15</v>
      </c>
      <c r="C16" s="158">
        <v>26637.732</v>
      </c>
      <c r="D16" s="159">
        <v>26132.648000000001</v>
      </c>
      <c r="E16" s="159">
        <v>24514.293000000001</v>
      </c>
      <c r="F16" s="158">
        <v>12640.6</v>
      </c>
      <c r="G16" s="159">
        <v>12452.674999999999</v>
      </c>
      <c r="H16" s="158">
        <v>716.73299999999995</v>
      </c>
      <c r="I16" s="159">
        <v>24376.542000000001</v>
      </c>
      <c r="J16" s="225">
        <v>25093.275000000001</v>
      </c>
      <c r="K16" s="226">
        <v>2.3618139833769591</v>
      </c>
      <c r="L16" s="133"/>
      <c r="M16" s="138"/>
      <c r="N16" s="138"/>
      <c r="O16" s="138"/>
      <c r="P16" s="138"/>
      <c r="T16" s="134"/>
    </row>
    <row r="17" spans="2:20" ht="15" customHeight="1">
      <c r="B17" s="214" t="s">
        <v>32</v>
      </c>
      <c r="C17" s="158">
        <v>23523.091</v>
      </c>
      <c r="D17" s="159">
        <v>27271.251</v>
      </c>
      <c r="E17" s="159">
        <v>29660.755000000001</v>
      </c>
      <c r="F17" s="158">
        <v>15975.539000000001</v>
      </c>
      <c r="G17" s="159">
        <v>15351.342000000001</v>
      </c>
      <c r="H17" s="158">
        <v>75.561000000000007</v>
      </c>
      <c r="I17" s="159">
        <v>31251.32</v>
      </c>
      <c r="J17" s="225">
        <v>31326.881000000001</v>
      </c>
      <c r="K17" s="226">
        <v>5.6172744085577042</v>
      </c>
      <c r="L17" s="133"/>
      <c r="M17" s="138"/>
      <c r="N17" s="138"/>
      <c r="O17" s="138"/>
      <c r="P17" s="138"/>
      <c r="T17" s="134"/>
    </row>
    <row r="18" spans="2:20" ht="15" customHeight="1">
      <c r="B18" s="214" t="s">
        <v>17</v>
      </c>
      <c r="C18" s="158">
        <v>72224.505000000005</v>
      </c>
      <c r="D18" s="159">
        <v>70267.73</v>
      </c>
      <c r="E18" s="159">
        <v>67273.001000000004</v>
      </c>
      <c r="F18" s="158">
        <v>36934.946000000004</v>
      </c>
      <c r="G18" s="159">
        <v>36941.148999999998</v>
      </c>
      <c r="H18" s="158">
        <v>3746.6529999999998</v>
      </c>
      <c r="I18" s="159">
        <v>70129.441999999995</v>
      </c>
      <c r="J18" s="225">
        <v>73876.095000000001</v>
      </c>
      <c r="K18" s="226">
        <v>9.815370062055063</v>
      </c>
      <c r="L18" s="133"/>
      <c r="M18" s="138"/>
      <c r="N18" s="138"/>
      <c r="O18" s="138"/>
      <c r="P18" s="138"/>
      <c r="T18" s="134"/>
    </row>
    <row r="19" spans="2:20" ht="15" customHeight="1">
      <c r="B19" s="214" t="s">
        <v>19</v>
      </c>
      <c r="C19" s="158">
        <v>76.302000000000007</v>
      </c>
      <c r="D19" s="159">
        <v>67.882000000000005</v>
      </c>
      <c r="E19" s="159">
        <v>58.667000000000002</v>
      </c>
      <c r="F19" s="158">
        <v>46.292999999999999</v>
      </c>
      <c r="G19" s="159">
        <v>25.771999999999998</v>
      </c>
      <c r="H19" s="158">
        <v>21.241</v>
      </c>
      <c r="I19" s="159">
        <v>50.823999999999998</v>
      </c>
      <c r="J19" s="225">
        <v>72.064999999999998</v>
      </c>
      <c r="K19" s="226">
        <v>22.837370242214526</v>
      </c>
      <c r="L19" s="133"/>
      <c r="M19" s="138"/>
      <c r="N19" s="138"/>
      <c r="O19" s="138"/>
      <c r="P19" s="138"/>
      <c r="T19" s="134"/>
    </row>
    <row r="20" spans="2:20" ht="15" customHeight="1">
      <c r="B20" s="214" t="s">
        <v>12</v>
      </c>
      <c r="C20" s="158">
        <v>861.85400000000004</v>
      </c>
      <c r="D20" s="159">
        <v>660.52700000000004</v>
      </c>
      <c r="E20" s="159">
        <v>723.11400000000003</v>
      </c>
      <c r="F20" s="158">
        <v>486.57100000000003</v>
      </c>
      <c r="G20" s="159">
        <v>507.43</v>
      </c>
      <c r="H20" s="158">
        <v>0</v>
      </c>
      <c r="I20" s="159">
        <v>994.00099999999998</v>
      </c>
      <c r="J20" s="225">
        <v>994.00099999999998</v>
      </c>
      <c r="K20" s="226">
        <v>37.461174863161276</v>
      </c>
      <c r="L20" s="133"/>
      <c r="M20" s="138"/>
      <c r="N20" s="138"/>
      <c r="O20" s="138"/>
      <c r="P20" s="138"/>
      <c r="T20" s="134"/>
    </row>
    <row r="21" spans="2:20" ht="15" customHeight="1">
      <c r="B21" s="214" t="s">
        <v>11</v>
      </c>
      <c r="C21" s="158">
        <v>280.488</v>
      </c>
      <c r="D21" s="159">
        <v>285.89499999999998</v>
      </c>
      <c r="E21" s="159">
        <v>302.74700000000001</v>
      </c>
      <c r="F21" s="158">
        <v>141.27699999999999</v>
      </c>
      <c r="G21" s="159">
        <v>156.05099999999999</v>
      </c>
      <c r="H21" s="158">
        <v>0</v>
      </c>
      <c r="I21" s="159">
        <v>297.32799999999997</v>
      </c>
      <c r="J21" s="225">
        <v>297.32799999999997</v>
      </c>
      <c r="K21" s="226">
        <v>-1.7899434181015916</v>
      </c>
      <c r="L21" s="133"/>
      <c r="M21" s="138"/>
      <c r="N21" s="138"/>
      <c r="O21" s="138"/>
      <c r="P21" s="138"/>
      <c r="T21" s="134"/>
    </row>
    <row r="22" spans="2:20" ht="15" customHeight="1">
      <c r="B22" s="214" t="s">
        <v>21</v>
      </c>
      <c r="C22" s="158">
        <v>9668.875</v>
      </c>
      <c r="D22" s="159">
        <v>9910.0239999999994</v>
      </c>
      <c r="E22" s="159">
        <v>10690.333000000001</v>
      </c>
      <c r="F22" s="158">
        <v>5643.46</v>
      </c>
      <c r="G22" s="159">
        <v>5642.1379999999999</v>
      </c>
      <c r="H22" s="158">
        <v>211.01900000000001</v>
      </c>
      <c r="I22" s="159">
        <v>11074.579</v>
      </c>
      <c r="J22" s="225">
        <v>11285.598</v>
      </c>
      <c r="K22" s="226">
        <v>5.5682549832638539</v>
      </c>
      <c r="L22" s="133"/>
      <c r="M22" s="138"/>
      <c r="N22" s="138"/>
      <c r="O22" s="138"/>
      <c r="P22" s="138"/>
      <c r="T22" s="134"/>
    </row>
    <row r="23" spans="2:20" ht="15" customHeight="1">
      <c r="B23" s="214" t="s">
        <v>51</v>
      </c>
      <c r="C23" s="158">
        <v>1819.069</v>
      </c>
      <c r="D23" s="159">
        <v>1910.143</v>
      </c>
      <c r="E23" s="159">
        <v>1905.675</v>
      </c>
      <c r="F23" s="158">
        <v>963.14300000000003</v>
      </c>
      <c r="G23" s="159">
        <v>964.72400000000005</v>
      </c>
      <c r="H23" s="158">
        <v>0</v>
      </c>
      <c r="I23" s="159">
        <v>1927.867</v>
      </c>
      <c r="J23" s="225">
        <v>1927.8670000000002</v>
      </c>
      <c r="K23" s="226">
        <v>1.164521757382575</v>
      </c>
      <c r="L23" s="133"/>
      <c r="M23" s="138"/>
      <c r="N23" s="138"/>
      <c r="O23" s="138"/>
      <c r="P23" s="138"/>
      <c r="T23" s="134"/>
    </row>
    <row r="24" spans="2:20" ht="15" customHeight="1">
      <c r="B24" s="214" t="s">
        <v>26</v>
      </c>
      <c r="C24" s="158">
        <v>2224.0720000000001</v>
      </c>
      <c r="D24" s="159">
        <v>2421.2669999999998</v>
      </c>
      <c r="E24" s="159">
        <v>2601.7069999999999</v>
      </c>
      <c r="F24" s="158">
        <v>1291.6099999999999</v>
      </c>
      <c r="G24" s="159">
        <v>1293.1590000000001</v>
      </c>
      <c r="H24" s="158">
        <v>3.7999999999999999E-2</v>
      </c>
      <c r="I24" s="159">
        <v>2584.7310000000002</v>
      </c>
      <c r="J24" s="225">
        <v>2584.7690000000002</v>
      </c>
      <c r="K24" s="226">
        <v>-0.65103410952884744</v>
      </c>
      <c r="L24" s="133"/>
      <c r="M24" s="138"/>
      <c r="N24" s="138"/>
      <c r="O24" s="138"/>
      <c r="P24" s="138"/>
      <c r="T24" s="134"/>
    </row>
    <row r="25" spans="2:20" ht="15" customHeight="1">
      <c r="B25" s="214" t="s">
        <v>22</v>
      </c>
      <c r="C25" s="158">
        <v>550.67499999999995</v>
      </c>
      <c r="D25" s="159">
        <v>582.60199999999998</v>
      </c>
      <c r="E25" s="159">
        <v>679.02800000000002</v>
      </c>
      <c r="F25" s="158">
        <v>369.44200000000001</v>
      </c>
      <c r="G25" s="159">
        <v>370.74299999999999</v>
      </c>
      <c r="H25" s="158">
        <v>63.476999999999997</v>
      </c>
      <c r="I25" s="159">
        <v>676.70799999999997</v>
      </c>
      <c r="J25" s="225">
        <v>740.18499999999995</v>
      </c>
      <c r="K25" s="226">
        <v>9.0065505398893677</v>
      </c>
      <c r="L25" s="133"/>
      <c r="M25" s="138"/>
      <c r="N25" s="138"/>
      <c r="O25" s="138"/>
      <c r="P25" s="138"/>
      <c r="T25" s="134"/>
    </row>
    <row r="26" spans="2:20" ht="15" customHeight="1">
      <c r="B26" s="214" t="s">
        <v>27</v>
      </c>
      <c r="C26" s="158">
        <v>0.58899999999999997</v>
      </c>
      <c r="D26" s="159">
        <v>0.68200000000000005</v>
      </c>
      <c r="E26" s="159">
        <v>8.0000000000000002E-3</v>
      </c>
      <c r="F26" s="158">
        <v>7.0000000000000001E-3</v>
      </c>
      <c r="G26" s="159">
        <v>3.0000000000000001E-3</v>
      </c>
      <c r="H26" s="158">
        <v>0.01</v>
      </c>
      <c r="I26" s="159">
        <v>0</v>
      </c>
      <c r="J26" s="225">
        <v>0.01</v>
      </c>
      <c r="K26" s="226">
        <v>25</v>
      </c>
      <c r="L26" s="133"/>
      <c r="M26" s="138"/>
      <c r="N26" s="138"/>
      <c r="O26" s="138"/>
      <c r="P26" s="138"/>
      <c r="T26" s="134"/>
    </row>
    <row r="27" spans="2:20" ht="15" customHeight="1">
      <c r="B27" s="214" t="s">
        <v>20</v>
      </c>
      <c r="C27" s="158">
        <v>26.908999999999999</v>
      </c>
      <c r="D27" s="159">
        <v>33.835000000000001</v>
      </c>
      <c r="E27" s="159">
        <v>28.443000000000001</v>
      </c>
      <c r="F27" s="158">
        <v>18.529</v>
      </c>
      <c r="G27" s="159">
        <v>19.286999999999999</v>
      </c>
      <c r="H27" s="158">
        <v>0</v>
      </c>
      <c r="I27" s="159">
        <v>37.816000000000003</v>
      </c>
      <c r="J27" s="225">
        <v>37.816000000000003</v>
      </c>
      <c r="K27" s="226">
        <v>32.9536265513483</v>
      </c>
      <c r="L27" s="133"/>
      <c r="M27" s="138"/>
      <c r="N27" s="138"/>
      <c r="O27" s="138"/>
      <c r="P27" s="138"/>
      <c r="T27" s="134"/>
    </row>
    <row r="28" spans="2:20" ht="15" customHeight="1">
      <c r="B28" s="214" t="s">
        <v>10</v>
      </c>
      <c r="C28" s="158">
        <v>18470.737000000001</v>
      </c>
      <c r="D28" s="159">
        <v>18884.331999999999</v>
      </c>
      <c r="E28" s="159">
        <v>19222.343000000001</v>
      </c>
      <c r="F28" s="158">
        <v>9799.6229999999996</v>
      </c>
      <c r="G28" s="159">
        <v>9689.0560000000005</v>
      </c>
      <c r="H28" s="158">
        <v>7.25</v>
      </c>
      <c r="I28" s="159">
        <v>19481.429</v>
      </c>
      <c r="J28" s="225">
        <v>19488.679</v>
      </c>
      <c r="K28" s="226">
        <v>1.3855543000143022</v>
      </c>
      <c r="L28" s="133"/>
      <c r="M28" s="138"/>
      <c r="N28" s="138"/>
      <c r="O28" s="138"/>
      <c r="P28" s="138"/>
      <c r="T28" s="134"/>
    </row>
    <row r="29" spans="2:20" ht="15" customHeight="1">
      <c r="B29" s="214" t="s">
        <v>8</v>
      </c>
      <c r="C29" s="158">
        <v>29244.292000000001</v>
      </c>
      <c r="D29" s="159">
        <v>29500.335999999999</v>
      </c>
      <c r="E29" s="159">
        <v>29800.328000000001</v>
      </c>
      <c r="F29" s="158">
        <v>15384.040999999999</v>
      </c>
      <c r="G29" s="159">
        <v>14881.415000000001</v>
      </c>
      <c r="H29" s="158">
        <v>174.68799999999999</v>
      </c>
      <c r="I29" s="159">
        <v>30090.768</v>
      </c>
      <c r="J29" s="225">
        <v>30265.455999999998</v>
      </c>
      <c r="K29" s="226">
        <v>1.5608150353244366</v>
      </c>
      <c r="L29" s="133"/>
      <c r="M29" s="138"/>
      <c r="N29" s="138"/>
      <c r="O29" s="138"/>
      <c r="P29" s="138"/>
      <c r="T29" s="134"/>
    </row>
    <row r="30" spans="2:20" ht="15" customHeight="1">
      <c r="B30" s="215" t="s">
        <v>13</v>
      </c>
      <c r="C30" s="162">
        <v>28135.219000000001</v>
      </c>
      <c r="D30" s="163">
        <v>27805.219000000001</v>
      </c>
      <c r="E30" s="163">
        <v>26887.087</v>
      </c>
      <c r="F30" s="162">
        <v>13026.85</v>
      </c>
      <c r="G30" s="163">
        <v>13310.959000000001</v>
      </c>
      <c r="H30" s="162">
        <v>1918.6479999999999</v>
      </c>
      <c r="I30" s="163">
        <v>24419.161</v>
      </c>
      <c r="J30" s="227">
        <v>26337.809000000001</v>
      </c>
      <c r="K30" s="228">
        <v>-2.0429063215364307</v>
      </c>
      <c r="L30" s="133"/>
      <c r="M30" s="138"/>
      <c r="N30" s="138"/>
      <c r="O30" s="138"/>
      <c r="P30" s="138"/>
      <c r="T30" s="134"/>
    </row>
    <row r="31" spans="2:20" ht="15" customHeight="1">
      <c r="B31" s="216" t="s">
        <v>29</v>
      </c>
      <c r="C31" s="164">
        <v>723.37400000000002</v>
      </c>
      <c r="D31" s="165">
        <v>736.78800000000001</v>
      </c>
      <c r="E31" s="165">
        <v>544.38099999999997</v>
      </c>
      <c r="F31" s="164">
        <v>458.84</v>
      </c>
      <c r="G31" s="165">
        <v>457.95100000000002</v>
      </c>
      <c r="H31" s="164">
        <v>0</v>
      </c>
      <c r="I31" s="165">
        <v>916.79100000000005</v>
      </c>
      <c r="J31" s="229">
        <v>916.79099999999994</v>
      </c>
      <c r="K31" s="230">
        <v>68.409808571570281</v>
      </c>
      <c r="L31" s="133"/>
      <c r="M31" s="138"/>
      <c r="N31" s="138"/>
      <c r="O31" s="138"/>
      <c r="P31" s="138"/>
    </row>
    <row r="32" spans="2:20" ht="15" customHeight="1">
      <c r="B32" s="217" t="s">
        <v>144</v>
      </c>
      <c r="C32" s="162">
        <v>6103.4970000000003</v>
      </c>
      <c r="D32" s="163">
        <v>6713.5919999999996</v>
      </c>
      <c r="E32" s="163">
        <v>6265.5020000000004</v>
      </c>
      <c r="F32" s="162">
        <v>3078.8620000000001</v>
      </c>
      <c r="G32" s="163">
        <v>3273.3620000000001</v>
      </c>
      <c r="H32" s="162">
        <v>109.179</v>
      </c>
      <c r="I32" s="163">
        <v>6243.0450000000001</v>
      </c>
      <c r="J32" s="227">
        <v>6352.2240000000002</v>
      </c>
      <c r="K32" s="228">
        <v>1.3841189421055056</v>
      </c>
      <c r="L32" s="133"/>
      <c r="M32" s="138"/>
      <c r="N32" s="138"/>
      <c r="O32" s="138"/>
      <c r="P32" s="138"/>
    </row>
    <row r="33" spans="2:17" ht="15" customHeight="1">
      <c r="B33" s="216" t="s">
        <v>122</v>
      </c>
      <c r="C33" s="164">
        <v>107.81399999999999</v>
      </c>
      <c r="D33" s="165">
        <v>98.974000000000004</v>
      </c>
      <c r="E33" s="165">
        <v>110.127</v>
      </c>
      <c r="F33" s="164">
        <v>61.98</v>
      </c>
      <c r="G33" s="165">
        <v>56.555</v>
      </c>
      <c r="H33" s="164">
        <v>0</v>
      </c>
      <c r="I33" s="165">
        <v>118.535</v>
      </c>
      <c r="J33" s="229">
        <v>118.535</v>
      </c>
      <c r="K33" s="230">
        <v>7.6348216150444514</v>
      </c>
      <c r="L33" s="133"/>
      <c r="M33" s="138"/>
      <c r="N33" s="138"/>
      <c r="O33" s="138"/>
      <c r="P33" s="138"/>
    </row>
    <row r="34" spans="2:17" ht="15" customHeight="1">
      <c r="B34" s="218" t="s">
        <v>31</v>
      </c>
      <c r="C34" s="160">
        <v>2149.9960000000001</v>
      </c>
      <c r="D34" s="161">
        <v>2232.5219999999999</v>
      </c>
      <c r="E34" s="161">
        <v>1250.145</v>
      </c>
      <c r="F34" s="160">
        <v>683.35</v>
      </c>
      <c r="G34" s="161">
        <v>693.93899999999996</v>
      </c>
      <c r="H34" s="160">
        <v>118.23699999999999</v>
      </c>
      <c r="I34" s="161">
        <v>1259.0519999999999</v>
      </c>
      <c r="J34" s="231">
        <v>1377.289</v>
      </c>
      <c r="K34" s="232">
        <v>10.170340240532095</v>
      </c>
      <c r="L34" s="133"/>
      <c r="M34" s="138"/>
      <c r="N34" s="138"/>
      <c r="O34" s="138"/>
      <c r="P34" s="138"/>
    </row>
    <row r="35" spans="2:17" ht="5.25" customHeight="1">
      <c r="B35" s="141"/>
      <c r="C35" s="133"/>
      <c r="D35" s="133"/>
      <c r="E35" s="133"/>
      <c r="F35" s="133"/>
      <c r="G35" s="133"/>
      <c r="H35" s="133"/>
      <c r="I35" s="133"/>
      <c r="J35" s="133"/>
      <c r="K35" s="140"/>
      <c r="L35" s="133"/>
      <c r="M35" s="138"/>
      <c r="N35" s="138"/>
      <c r="O35" s="138"/>
      <c r="P35" s="138"/>
    </row>
    <row r="36" spans="2:17">
      <c r="B36" s="119" t="s">
        <v>135</v>
      </c>
      <c r="C36" s="139"/>
      <c r="D36" s="139"/>
      <c r="E36" s="139"/>
      <c r="F36" s="139"/>
      <c r="L36" s="133"/>
      <c r="M36" s="138"/>
      <c r="N36" s="138"/>
      <c r="O36" s="138"/>
      <c r="P36" s="138"/>
    </row>
    <row r="37" spans="2:17">
      <c r="B37" s="183" t="s">
        <v>143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33"/>
    </row>
    <row r="38" spans="2:17">
      <c r="B38" s="120" t="s">
        <v>162</v>
      </c>
      <c r="F38" s="137"/>
      <c r="G38" s="137"/>
      <c r="H38" s="136"/>
      <c r="I38" s="135"/>
      <c r="J38" s="135"/>
      <c r="K38" s="121"/>
      <c r="L38" s="133"/>
      <c r="Q38" s="121"/>
    </row>
  </sheetData>
  <mergeCells count="4">
    <mergeCell ref="B2:K2"/>
    <mergeCell ref="B37:K37"/>
    <mergeCell ref="F5:J5"/>
    <mergeCell ref="K5:K6"/>
  </mergeCells>
  <pageMargins left="0.44431372549019615" right="0.44431372549019615" top="0.44431372549019615" bottom="0.44431372549019615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Figure 1</vt:lpstr>
      <vt:lpstr>Table 1</vt:lpstr>
      <vt:lpstr>Figure 2</vt:lpstr>
      <vt:lpstr>Figure 3</vt:lpstr>
      <vt:lpstr>Figure 4</vt:lpstr>
      <vt:lpstr>Figure 5</vt:lpstr>
      <vt:lpstr>Table 2</vt:lpstr>
      <vt:lpstr>'Figure 5'!Print_Area</vt:lpstr>
      <vt:lpstr>'Table 2'!Print_Area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Manuel Da Silva</cp:lastModifiedBy>
  <cp:lastPrinted>2011-11-17T15:06:01Z</cp:lastPrinted>
  <dcterms:created xsi:type="dcterms:W3CDTF">2006-08-21T13:09:34Z</dcterms:created>
  <dcterms:modified xsi:type="dcterms:W3CDTF">2019-06-26T08:35:43Z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