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bookViews>
    <workbookView xWindow="65431" yWindow="65431" windowWidth="23250" windowHeight="12570" tabRatio="702" activeTab="5"/>
  </bookViews>
  <sheets>
    <sheet name="Figure 1" sheetId="93" r:id="rId1"/>
    <sheet name="Table 1" sheetId="97" r:id="rId2"/>
    <sheet name="Figure 2" sheetId="91" r:id="rId3"/>
    <sheet name="Figure 3" sheetId="101" r:id="rId4"/>
    <sheet name="Figure 4" sheetId="80" r:id="rId5"/>
    <sheet name="Table 2" sheetId="100" r:id="rId6"/>
  </sheets>
  <definedNames>
    <definedName name="_xlnm.Print_Area" localSheetId="5">'Table 2'!$B$2:$K$33</definedName>
  </definedNames>
  <calcPr calcId="162913"/>
  <extLst/>
</workbook>
</file>

<file path=xl/sharedStrings.xml><?xml version="1.0" encoding="utf-8"?>
<sst xmlns="http://schemas.openxmlformats.org/spreadsheetml/2006/main" count="309" uniqueCount="133">
  <si>
    <t>:</t>
  </si>
  <si>
    <t>National</t>
  </si>
  <si>
    <t>International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</si>
  <si>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</si>
  <si>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</si>
  <si>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</si>
  <si>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</si>
  <si>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</si>
  <si>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</si>
  <si>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</si>
  <si>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</si>
  <si>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</si>
  <si>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</si>
  <si>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</si>
  <si>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</si>
  <si>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</si>
  <si>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</si>
  <si>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</si>
  <si>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</si>
  <si>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</si>
  <si>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</si>
  <si>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</si>
  <si>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</si>
  <si>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</si>
  <si>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</si>
  <si>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</si>
  <si>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</si>
  <si>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</si>
  <si>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</si>
  <si>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Iceland</t>
  </si>
  <si>
    <t>Norway</t>
  </si>
  <si>
    <t>Turkey</t>
  </si>
  <si>
    <t>Croatia</t>
  </si>
  <si>
    <t>Switzerland</t>
  </si>
  <si>
    <t>Bookmarks:</t>
  </si>
  <si>
    <t>Bookmark:</t>
  </si>
  <si>
    <t>STOP</t>
  </si>
  <si>
    <t>START</t>
  </si>
  <si>
    <r>
      <t>Source:</t>
    </r>
    <r>
      <rPr>
        <sz val="9"/>
        <color indexed="62"/>
        <rFont val="Arial"/>
        <family val="2"/>
      </rPr>
      <t xml:space="preserve"> Eurostat (online data code: avia_paoa)</t>
    </r>
  </si>
  <si>
    <r>
      <t>Source:</t>
    </r>
    <r>
      <rPr>
        <sz val="9"/>
        <color indexed="62"/>
        <rFont val="Arial"/>
        <family val="2"/>
      </rPr>
      <t xml:space="preserve"> Eurostat (online data code: tran_hv_psmod)</t>
    </r>
  </si>
  <si>
    <t>Motor coaches, buses and trolley buses</t>
  </si>
  <si>
    <t>Trains</t>
  </si>
  <si>
    <t>Passenger cars</t>
  </si>
  <si>
    <t>Figure 3: Rail passenger transport, 2014 (¹)</t>
  </si>
  <si>
    <t>Figure 4: Top 15 airports, passengers carried (embarked and disembarked), EU-28, 2014</t>
  </si>
  <si>
    <t>MS</t>
  </si>
  <si>
    <t>(passenger-km per inhabitant)</t>
  </si>
  <si>
    <t>(million passengers)</t>
  </si>
  <si>
    <t>Portugal (¹)</t>
  </si>
  <si>
    <t>Netherlands (¹)</t>
  </si>
  <si>
    <t>Slovenia (¹)</t>
  </si>
  <si>
    <t>United Kingdom (¹)</t>
  </si>
  <si>
    <t>Luxembourg (¹)</t>
  </si>
  <si>
    <t>Malta (¹)</t>
  </si>
  <si>
    <t>Cyprus (¹)</t>
  </si>
  <si>
    <t>Romania (¹)</t>
  </si>
  <si>
    <t>Estonia (¹)</t>
  </si>
  <si>
    <t>Greece (¹)</t>
  </si>
  <si>
    <t>Ireland (¹)</t>
  </si>
  <si>
    <t>Belgium (¹)</t>
  </si>
  <si>
    <t>Montenegro (¹)</t>
  </si>
  <si>
    <t>-</t>
  </si>
  <si>
    <t>:c</t>
  </si>
  <si>
    <t>National (left axis)</t>
  </si>
  <si>
    <t>International (right axis)</t>
  </si>
  <si>
    <t>(% share in passenger-kilometres)</t>
  </si>
  <si>
    <t>Czechia</t>
  </si>
  <si>
    <t>North Macedonia</t>
  </si>
  <si>
    <t/>
  </si>
  <si>
    <t>Total</t>
  </si>
  <si>
    <t>(¹) Totals are the sum of quarterly data.</t>
  </si>
  <si>
    <t>Montenegro</t>
  </si>
  <si>
    <r>
      <t>Source:</t>
    </r>
    <r>
      <rPr>
        <sz val="9"/>
        <color indexed="62"/>
        <rFont val="Arial"/>
        <family val="2"/>
      </rPr>
      <t xml:space="preserve"> Eurostat (online data codes: rail_pa_typepas and demo_gind)</t>
    </r>
  </si>
  <si>
    <t>(million passengers carried)</t>
  </si>
  <si>
    <t>(¹) Data exclude cruise passengers.</t>
  </si>
  <si>
    <t>Non cruise</t>
  </si>
  <si>
    <t>Cruise</t>
  </si>
  <si>
    <t>Outwards</t>
  </si>
  <si>
    <t>Inwards</t>
  </si>
  <si>
    <t>(²) Data on international maritime passenger transport only.</t>
  </si>
  <si>
    <t>Norway (²)</t>
  </si>
  <si>
    <t>Adolfo Suárez Madrid-Barajas (ES)</t>
  </si>
  <si>
    <t>Dublin (IE)</t>
  </si>
  <si>
    <t>København Kastrup (DK)</t>
  </si>
  <si>
    <t>Palma de Mallorca (ES)</t>
  </si>
  <si>
    <t>Lisboa (PT)</t>
  </si>
  <si>
    <r>
      <t>Source:</t>
    </r>
    <r>
      <rPr>
        <sz val="9"/>
        <color theme="1"/>
        <rFont val="Arial"/>
        <family val="2"/>
      </rPr>
      <t xml:space="preserve"> Eurostat (online data code: mar_mp_aa and mar_mp_aa_cphd)</t>
    </r>
  </si>
  <si>
    <t>https://appsso.eurostat.ec.europa.eu/nui/show.do?query=BOOKMARK_DS-060946_QID_-2B09722C_UID_-3F171EB0&amp;layout=VEHICLE,L,X,0;GEO,L,Y,0;TIME,C,Z,0;UNIT,L,Z,1;INDICATORS,C,Z,2;&amp;zSelection=DS-060946INDICATORS,OBS_FLAG;DS-060946UNIT,PC;DS-060946TIME,2017;DS-060946VEHICLE,TRN;&amp;rankName1=UNIT_1_2_-1_2&amp;rankName2=INDICATORS_1_2_-1_2&amp;rankName3=TIME_1_0_0_0&amp;rankName4=VEHICLE_1_2_0_0&amp;rankName5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</si>
  <si>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-054722_QID_-2522A9A0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</si>
  <si>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-054020_QID_49F12D65_UID_-3F171EB0&amp;layout=TRA_COV,L,X,0;GEO,L,Y,0;UNIT,L,Z,0;TRA_MEAS,L,Z,1;SCHEDULE,L,Z,2;TIME,C,Z,3;INDICATORS,C,Z,4;&amp;zSelection=DS-054020TRA_COV,TOTAL;DS-054020TIME,2018;DS-054020SCHEDULE,TOT;DS-054020UNIT,PAS;DS-054020INDICATORS,OBS_FLAG;DS-054020TRA_MEAS,PAS_CRD;&amp;rankName1=UNIT_1_2_-1_2&amp;rankName2=INDICATORS_1_2_-1_2&amp;rankName3=SCHEDULE_1_2_-1_2&amp;rankName4=TRA-MEAS_1_2_-1_2&amp;rankName5=TIME_1_0_0_0&amp;rankName6=TRA-COV_1_2_0_0&amp;rankName7=GEO_1_2_0_1&amp;rStp=&amp;cStp=&amp;rDCh=&amp;cDCh=&amp;rDM=true&amp;cDM=true&amp;footnes=false&amp;empty=false&amp;wai=false&amp;time_mode=NONE&amp;time_most_recent=false&amp;lang=EN&amp;cfo=%23%23%23%2C%23%23%23.%23%23%23</t>
  </si>
  <si>
    <t>Bookmark</t>
  </si>
  <si>
    <t>Turkey (¹)</t>
  </si>
  <si>
    <t>Iceland (¹)</t>
  </si>
  <si>
    <t>Hungary (¹)</t>
  </si>
  <si>
    <t>Bulgaria (¹)</t>
  </si>
  <si>
    <t>(¹) Includes estimates.</t>
  </si>
  <si>
    <t>Figure 1: Modal split of inland passenger transport, 2017</t>
  </si>
  <si>
    <t>EU-27</t>
  </si>
  <si>
    <t>https://appsso.eurostat.ec.europa.eu/nui/show.do?query=BOOKMARK_DS-054016_QID_190ECA16_UID_-743918D&amp;layout=TIME,C,X,0;TRA_COV,L,X,1;REP_AIRP,L,Y,0;UNIT,C,Z,0;SCHEDULE,L,Z,1;TRA_MEAS,C,Z,2;INDICATORS,C,Z,3;&amp;zSelection=DS-054016SCHEDULE,TOT;DS-054016TRA_MEAS,PAS_CRD;DS-054016UNIT,PAS;DS-054016INDICATORS,OBS_FLAG;&amp;rankName1=UNIT_1_2_-1_2&amp;rankName2=INDICATORS_1_2_-1_2&amp;rankName3=SCHEDULE_1_2_-1_2&amp;rankName4=TRA-MEAS_1_2_-1_2&amp;rankName5=TIME_1_0_0_0&amp;rankName6=TRA-COV_1_2_1_0&amp;rankName7=REP-AIRP_1_0_0_1&amp;sortR=ASC_0&amp;sortC=ASC_-1_FIRST&amp;rStp=&amp;cStp=&amp;rDCh=&amp;cDCh=&amp;rDM=true&amp;cDM=true&amp;footnes=false&amp;empty=false&amp;wai=false&amp;time_mode=NONE&amp;time_most_recent=false&amp;lang=EN&amp;cfo=%23%23%23.%23%23%23%2C%23%23%23</t>
  </si>
  <si>
    <t>Frankfurt/Main (DE)</t>
  </si>
  <si>
    <t>Amsterdam/Schiphol (NL)</t>
  </si>
  <si>
    <t>Barcelona/El Prat (ES)</t>
  </si>
  <si>
    <t>Roma/Fiumicino (IT)</t>
  </si>
  <si>
    <t>Paris-Orly (FR)</t>
  </si>
  <si>
    <t>Wien-Schwechat (AT)</t>
  </si>
  <si>
    <t>Stockholm/Arlanda (SE)</t>
  </si>
  <si>
    <t>Figure 4: Top 15 airports in the EU-27, 2018</t>
  </si>
  <si>
    <t>Paris-Charles de Gaulle (FR)</t>
  </si>
  <si>
    <t>München (DE)</t>
  </si>
  <si>
    <t>Change 2018/2017 (%)</t>
  </si>
  <si>
    <t xml:space="preserve">(:) not available. </t>
  </si>
  <si>
    <t>(c) confidential data.</t>
  </si>
  <si>
    <t>Note: Cyprus and Malta have no railways.</t>
  </si>
  <si>
    <t>(-) not applicable.</t>
  </si>
  <si>
    <t>Table 1: Rail passenger transport by type of transport, 2017-2018</t>
  </si>
  <si>
    <t>Figure 2: Rail passenger transport by type of transport, 2018</t>
  </si>
  <si>
    <t>EU-27 (¹)</t>
  </si>
  <si>
    <t>Change
2018/2017
(%)</t>
  </si>
  <si>
    <t>Table 2: Seaborne passengers embarked and disembarked in all ports, 2015-2018</t>
  </si>
  <si>
    <t>Brussels (BE)</t>
  </si>
  <si>
    <t>(thousand passengers)</t>
  </si>
  <si>
    <t xml:space="preserve">Note: countries are ranked on passenger cars. Powered two-wheelers are excluded. Cyprus, Malta and Iceland: railways not applicable. </t>
  </si>
  <si>
    <t>Note: countries are ranked on national transport. Cyprus and Malta have no railways. Data are not available for Belgium, Hungary and the Netherlands.</t>
  </si>
  <si>
    <t>International intra-EU-27</t>
  </si>
  <si>
    <t>International extra-EU-27</t>
  </si>
  <si>
    <t>(passenger-kilometres per inhabitant)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</si>
  <si>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rail_pa_typepas and rail_pa_quartal)</t>
    </r>
  </si>
  <si>
    <r>
      <t>Source:</t>
    </r>
    <r>
      <rPr>
        <sz val="12"/>
        <rFont val="Arial"/>
        <family val="2"/>
      </rPr>
      <t xml:space="preserve"> Eurostat (online data code: avia_paoc)</t>
    </r>
  </si>
  <si>
    <t>Air passenger transport by type of transport, 2018</t>
  </si>
  <si>
    <t>Note: the landlocked EU Member States Czechia, Luxembourg, Hungary, Austria and Slovakia are not included in this table.</t>
  </si>
  <si>
    <t>Figure 3: Air passenger transport by type of transport, 2018</t>
  </si>
  <si>
    <t>Source: Eurostat (online data code: avia_paoc)</t>
  </si>
  <si>
    <t>Note: the national aggregates and total international intra-EU-27 aggregates for EU-27 exclude double counting (exclude counting the same passenger both at departure and at arrival).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</si>
</sst>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#,##0.0"/>
    <numFmt numFmtId="166" formatCode="#,##0.0_i"/>
    <numFmt numFmtId="167" formatCode="@_i"/>
    <numFmt numFmtId="168" formatCode="#,##0_i"/>
    <numFmt numFmtId="169" formatCode="0.0%"/>
    <numFmt numFmtId="170" formatCode="#,##0[$   ]"/>
    <numFmt numFmtId="171" formatCode="###\ ###\ ##0"/>
    <numFmt numFmtId="172" formatCode="0.0_i;\-0.0_i"/>
  </numFmts>
  <fonts count="31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9"/>
      <color indexed="62"/>
      <name val="Arial"/>
      <family val="2"/>
    </font>
    <font>
      <sz val="9"/>
      <color indexed="63"/>
      <name val="Arial"/>
      <family val="2"/>
    </font>
    <font>
      <b/>
      <i/>
      <sz val="9"/>
      <color indexed="62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sz val="10"/>
      <name val="Arial "/>
      <family val="2"/>
    </font>
    <font>
      <b/>
      <i/>
      <sz val="10"/>
      <name val="Arial 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900102615356"/>
        <bgColor indexed="64"/>
      </patternFill>
    </fill>
  </fills>
  <borders count="65">
    <border>
      <left/>
      <right/>
      <top/>
      <bottom/>
      <diagonal/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rgb="FFA6A6A6"/>
      </left>
      <right/>
      <top style="hair">
        <color theme="0" tint="-0.24993999302387238"/>
      </top>
      <bottom style="thin"/>
    </border>
    <border>
      <left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rgb="FFA6A6A6"/>
      </left>
      <right/>
      <top style="hair">
        <color theme="0" tint="-0.24993999302387238"/>
      </top>
      <bottom style="hair">
        <color theme="0" tint="-0.24993999302387238"/>
      </bottom>
    </border>
    <border>
      <left/>
      <right style="hair">
        <color theme="0" tint="-0.24993999302387238"/>
      </right>
      <top/>
      <bottom style="hair">
        <color theme="0" tint="-0.24993999302387238"/>
      </bottom>
    </border>
    <border>
      <left style="hair">
        <color rgb="FFA6A6A6"/>
      </left>
      <right/>
      <top/>
      <bottom style="hair">
        <color theme="0" tint="-0.24993999302387238"/>
      </bottom>
    </border>
    <border>
      <left/>
      <right/>
      <top style="thin">
        <color rgb="FF000000"/>
      </top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/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thin"/>
    </border>
    <border>
      <left/>
      <right/>
      <top style="thin"/>
      <bottom style="hair">
        <color theme="0" tint="-0.24993999302387238"/>
      </bottom>
    </border>
    <border>
      <left/>
      <right/>
      <top/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 style="hair">
        <color theme="0" tint="-0.24993999302387238"/>
      </left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 style="hair">
        <color theme="0" tint="-0.24993999302387238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theme="0" tint="-0.24993999302387238"/>
      </top>
      <bottom/>
    </border>
    <border>
      <left/>
      <right style="hair">
        <color theme="0" tint="-0.24993999302387238"/>
      </right>
      <top style="hair">
        <color theme="0" tint="-0.24993999302387238"/>
      </top>
      <bottom/>
    </border>
    <border>
      <left style="hair">
        <color theme="0" tint="-0.24993999302387238"/>
      </left>
      <right/>
      <top style="hair">
        <color theme="0" tint="-0.24993999302387238"/>
      </top>
      <bottom/>
    </border>
    <border>
      <left/>
      <right style="hair">
        <color rgb="FFA6A6A6"/>
      </right>
      <top/>
      <bottom style="thin"/>
    </border>
    <border>
      <left style="hair">
        <color rgb="FFA6A6A6"/>
      </left>
      <right/>
      <top/>
      <bottom style="thin"/>
    </border>
    <border>
      <left/>
      <right style="hair">
        <color theme="0" tint="-0.24993999302387238"/>
      </right>
      <top/>
      <bottom style="thin"/>
    </border>
    <border>
      <left style="hair">
        <color theme="0" tint="-0.24993999302387238"/>
      </left>
      <right style="hair">
        <color theme="0" tint="-0.24993999302387238"/>
      </right>
      <top/>
      <bottom style="thin"/>
    </border>
    <border>
      <left style="hair">
        <color theme="0" tint="-0.24993999302387238"/>
      </left>
      <right/>
      <top/>
      <bottom style="thin"/>
    </border>
    <border>
      <left/>
      <right/>
      <top/>
      <bottom style="thin">
        <color rgb="FF000000"/>
      </bottom>
    </border>
    <border>
      <left/>
      <right/>
      <top style="thin"/>
      <bottom/>
    </border>
    <border>
      <left style="hair">
        <color rgb="FFA6A6A6"/>
      </left>
      <right/>
      <top style="thin">
        <color rgb="FF000000"/>
      </top>
      <bottom style="hair">
        <color theme="0" tint="-0.24993999302387238"/>
      </bottom>
    </border>
    <border>
      <left/>
      <right style="hair">
        <color rgb="FFA6A6A6"/>
      </right>
      <top style="thin">
        <color rgb="FF000000"/>
      </top>
      <bottom style="hair">
        <color theme="0" tint="-0.24993999302387238"/>
      </bottom>
    </border>
    <border>
      <left style="hair">
        <color rgb="FFA6A6A6"/>
      </left>
      <right style="hair">
        <color theme="0" tint="-0.24993999302387238"/>
      </right>
      <top style="thin">
        <color rgb="FF000000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thin">
        <color rgb="FF000000"/>
      </top>
      <bottom style="hair">
        <color theme="0" tint="-0.24993999302387238"/>
      </bottom>
    </border>
    <border>
      <left style="hair">
        <color theme="0" tint="-0.24993999302387238"/>
      </left>
      <right/>
      <top style="thin">
        <color rgb="FF000000"/>
      </top>
      <bottom style="hair">
        <color theme="0" tint="-0.24993999302387238"/>
      </bottom>
    </border>
    <border>
      <left/>
      <right style="hair">
        <color rgb="FFA6A6A6"/>
      </right>
      <top style="thin">
        <color rgb="FF000000"/>
      </top>
      <bottom/>
    </border>
    <border>
      <left/>
      <right/>
      <top style="thin">
        <color rgb="FF000000"/>
      </top>
      <bottom style="hair">
        <color indexed="22"/>
      </bottom>
    </border>
    <border>
      <left/>
      <right/>
      <top style="hair">
        <color indexed="22"/>
      </top>
      <bottom/>
    </border>
  </borders>
  <cellStyleXfs count="2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14" fillId="0" borderId="0" applyFont="0" applyFill="0" applyBorder="0" applyAlignment="0" applyProtection="0"/>
    <xf numFmtId="170" fontId="18" fillId="0" borderId="0">
      <alignment/>
      <protection/>
    </xf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0" fillId="0" borderId="0" applyFill="0" applyBorder="0" applyProtection="0">
      <alignment horizontal="right"/>
    </xf>
    <xf numFmtId="0" fontId="18" fillId="0" borderId="0">
      <alignment/>
      <protection/>
    </xf>
  </cellStyleXfs>
  <cellXfs count="20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20" applyFont="1">
      <alignment/>
      <protection/>
    </xf>
    <xf numFmtId="3" fontId="0" fillId="2" borderId="1" xfId="20" applyNumberFormat="1" applyFont="1" applyFill="1" applyBorder="1" applyAlignment="1">
      <alignment horizontal="right"/>
      <protection/>
    </xf>
    <xf numFmtId="3" fontId="0" fillId="2" borderId="2" xfId="20" applyNumberFormat="1" applyFont="1" applyFill="1" applyBorder="1" applyAlignment="1">
      <alignment horizontal="right"/>
      <protection/>
    </xf>
    <xf numFmtId="3" fontId="0" fillId="2" borderId="3" xfId="20" applyNumberFormat="1" applyFont="1" applyFill="1" applyBorder="1" applyAlignment="1">
      <alignment horizontal="right" vertical="center"/>
      <protection/>
    </xf>
    <xf numFmtId="3" fontId="0" fillId="2" borderId="4" xfId="20" applyNumberFormat="1" applyFont="1" applyFill="1" applyBorder="1" applyAlignment="1">
      <alignment horizontal="right" vertical="center"/>
      <protection/>
    </xf>
    <xf numFmtId="3" fontId="0" fillId="0" borderId="5" xfId="20" applyNumberFormat="1" applyFont="1" applyFill="1" applyBorder="1" applyAlignment="1">
      <alignment horizontal="right"/>
      <protection/>
    </xf>
    <xf numFmtId="3" fontId="0" fillId="0" borderId="6" xfId="20" applyNumberFormat="1" applyFont="1" applyFill="1" applyBorder="1" applyAlignment="1">
      <alignment horizontal="right"/>
      <protection/>
    </xf>
    <xf numFmtId="3" fontId="0" fillId="2" borderId="3" xfId="20" applyNumberFormat="1" applyFont="1" applyFill="1" applyBorder="1" applyAlignment="1">
      <alignment horizontal="right"/>
      <protection/>
    </xf>
    <xf numFmtId="3" fontId="0" fillId="2" borderId="4" xfId="20" applyNumberFormat="1" applyFont="1" applyFill="1" applyBorder="1" applyAlignment="1">
      <alignment horizontal="right"/>
      <protection/>
    </xf>
    <xf numFmtId="3" fontId="0" fillId="0" borderId="3" xfId="20" applyNumberFormat="1" applyFont="1" applyFill="1" applyBorder="1" applyAlignment="1">
      <alignment horizontal="right"/>
      <protection/>
    </xf>
    <xf numFmtId="3" fontId="0" fillId="0" borderId="4" xfId="20" applyNumberFormat="1" applyFont="1" applyFill="1" applyBorder="1" applyAlignment="1">
      <alignment horizontal="right"/>
      <protection/>
    </xf>
    <xf numFmtId="3" fontId="0" fillId="2" borderId="5" xfId="20" applyNumberFormat="1" applyFont="1" applyFill="1" applyBorder="1" applyAlignment="1">
      <alignment horizontal="right"/>
      <protection/>
    </xf>
    <xf numFmtId="3" fontId="0" fillId="2" borderId="6" xfId="20" applyNumberFormat="1" applyFont="1" applyFill="1" applyBorder="1" applyAlignment="1">
      <alignment horizontal="right"/>
      <protection/>
    </xf>
    <xf numFmtId="0" fontId="8" fillId="3" borderId="7" xfId="20" applyFont="1" applyFill="1" applyBorder="1" applyAlignment="1">
      <alignment horizontal="center"/>
      <protection/>
    </xf>
    <xf numFmtId="0" fontId="13" fillId="0" borderId="0" xfId="20" applyFont="1">
      <alignment/>
      <protection/>
    </xf>
    <xf numFmtId="0" fontId="15" fillId="0" borderId="0" xfId="20" applyFont="1">
      <alignment/>
      <protection/>
    </xf>
    <xf numFmtId="0" fontId="8" fillId="3" borderId="8" xfId="20" applyFont="1" applyFill="1" applyBorder="1" applyAlignment="1">
      <alignment horizontal="center" wrapText="1"/>
      <protection/>
    </xf>
    <xf numFmtId="0" fontId="8" fillId="3" borderId="9" xfId="20" applyFont="1" applyFill="1" applyBorder="1" applyAlignment="1">
      <alignment horizontal="center" vertical="center" wrapText="1"/>
      <protection/>
    </xf>
    <xf numFmtId="0" fontId="8" fillId="4" borderId="10" xfId="20" applyFont="1" applyFill="1" applyBorder="1" applyAlignment="1">
      <alignment horizontal="left"/>
      <protection/>
    </xf>
    <xf numFmtId="165" fontId="0" fillId="2" borderId="11" xfId="22" applyNumberFormat="1" applyFont="1" applyFill="1" applyBorder="1" applyAlignment="1">
      <alignment horizontal="right"/>
    </xf>
    <xf numFmtId="165" fontId="0" fillId="2" borderId="12" xfId="22" applyNumberFormat="1" applyFont="1" applyFill="1" applyBorder="1" applyAlignment="1">
      <alignment horizontal="right"/>
    </xf>
    <xf numFmtId="165" fontId="0" fillId="0" borderId="12" xfId="22" applyNumberFormat="1" applyFont="1" applyFill="1" applyBorder="1" applyAlignment="1">
      <alignment horizontal="right"/>
    </xf>
    <xf numFmtId="165" fontId="0" fillId="2" borderId="13" xfId="22" applyNumberFormat="1" applyFont="1" applyFill="1" applyBorder="1" applyAlignment="1">
      <alignment horizontal="right"/>
    </xf>
    <xf numFmtId="165" fontId="0" fillId="2" borderId="14" xfId="22" applyNumberFormat="1" applyFont="1" applyFill="1" applyBorder="1" applyAlignment="1">
      <alignment horizontal="right"/>
    </xf>
    <xf numFmtId="165" fontId="0" fillId="0" borderId="15" xfId="22" applyNumberFormat="1" applyFont="1" applyFill="1" applyBorder="1" applyAlignment="1">
      <alignment horizontal="right"/>
    </xf>
    <xf numFmtId="165" fontId="0" fillId="2" borderId="11" xfId="22" applyNumberFormat="1" applyFont="1" applyFill="1" applyBorder="1" applyAlignment="1">
      <alignment horizontal="right" vertical="center"/>
    </xf>
    <xf numFmtId="165" fontId="0" fillId="2" borderId="12" xfId="22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/>
    </xf>
    <xf numFmtId="170" fontId="0" fillId="0" borderId="0" xfId="23" applyFont="1" applyFill="1">
      <alignment/>
      <protection/>
    </xf>
    <xf numFmtId="170" fontId="0" fillId="0" borderId="0" xfId="23" applyFont="1" applyFill="1" applyAlignment="1">
      <alignment/>
      <protection/>
    </xf>
    <xf numFmtId="3" fontId="0" fillId="0" borderId="0" xfId="23" applyNumberFormat="1" applyFont="1" applyFill="1" applyAlignment="1">
      <alignment/>
      <protection/>
    </xf>
    <xf numFmtId="170" fontId="0" fillId="0" borderId="0" xfId="23" applyFont="1" applyFill="1" applyBorder="1" applyAlignment="1">
      <alignment/>
      <protection/>
    </xf>
    <xf numFmtId="3" fontId="0" fillId="0" borderId="16" xfId="23" applyNumberFormat="1" applyFont="1" applyFill="1" applyBorder="1" applyAlignment="1">
      <alignment horizontal="right" vertical="center"/>
      <protection/>
    </xf>
    <xf numFmtId="170" fontId="0" fillId="0" borderId="17" xfId="23" applyNumberFormat="1" applyFont="1" applyFill="1" applyBorder="1" applyAlignment="1" quotePrefix="1">
      <alignment horizontal="right" vertical="center"/>
      <protection/>
    </xf>
    <xf numFmtId="170" fontId="0" fillId="0" borderId="18" xfId="23" applyFont="1" applyBorder="1" applyAlignment="1">
      <alignment vertical="center"/>
      <protection/>
    </xf>
    <xf numFmtId="3" fontId="0" fillId="0" borderId="19" xfId="23" applyNumberFormat="1" applyFont="1" applyFill="1" applyBorder="1" applyAlignment="1">
      <alignment horizontal="right" vertical="center"/>
      <protection/>
    </xf>
    <xf numFmtId="170" fontId="0" fillId="0" borderId="20" xfId="23" applyNumberFormat="1" applyFont="1" applyFill="1" applyBorder="1" applyAlignment="1" quotePrefix="1">
      <alignment horizontal="right" vertical="center"/>
      <protection/>
    </xf>
    <xf numFmtId="170" fontId="0" fillId="0" borderId="21" xfId="23" applyFont="1" applyBorder="1" applyAlignment="1">
      <alignment vertical="center"/>
      <protection/>
    </xf>
    <xf numFmtId="170" fontId="0" fillId="0" borderId="19" xfId="23" applyFont="1" applyBorder="1" applyAlignment="1">
      <alignment vertical="center"/>
      <protection/>
    </xf>
    <xf numFmtId="171" fontId="0" fillId="0" borderId="19" xfId="23" applyNumberFormat="1" applyFont="1" applyFill="1" applyBorder="1" applyAlignment="1">
      <alignment horizontal="right" vertical="center"/>
      <protection/>
    </xf>
    <xf numFmtId="165" fontId="0" fillId="0" borderId="20" xfId="23" applyNumberFormat="1" applyFont="1" applyFill="1" applyBorder="1" applyAlignment="1">
      <alignment horizontal="right" vertical="center"/>
      <protection/>
    </xf>
    <xf numFmtId="170" fontId="0" fillId="0" borderId="0" xfId="23" applyFont="1" applyFill="1" applyBorder="1">
      <alignment/>
      <protection/>
    </xf>
    <xf numFmtId="170" fontId="0" fillId="0" borderId="20" xfId="23" applyNumberFormat="1" applyFont="1" applyFill="1" applyBorder="1" applyAlignment="1">
      <alignment horizontal="right" vertical="center"/>
      <protection/>
    </xf>
    <xf numFmtId="170" fontId="8" fillId="5" borderId="22" xfId="23" applyFont="1" applyFill="1" applyBorder="1" applyAlignment="1">
      <alignment horizontal="left" vertical="center"/>
      <protection/>
    </xf>
    <xf numFmtId="170" fontId="8" fillId="3" borderId="22" xfId="23" applyFont="1" applyFill="1" applyBorder="1" applyAlignment="1">
      <alignment horizontal="center" vertical="center" wrapText="1"/>
      <protection/>
    </xf>
    <xf numFmtId="170" fontId="0" fillId="0" borderId="0" xfId="23" applyFont="1" applyBorder="1" applyAlignment="1">
      <alignment vertical="center"/>
      <protection/>
    </xf>
    <xf numFmtId="170" fontId="0" fillId="0" borderId="0" xfId="23" applyNumberFormat="1" applyFont="1" applyFill="1" applyBorder="1" applyAlignment="1" quotePrefix="1">
      <alignment horizontal="right" vertical="center"/>
      <protection/>
    </xf>
    <xf numFmtId="3" fontId="0" fillId="0" borderId="0" xfId="23" applyNumberFormat="1" applyFont="1" applyFill="1" applyBorder="1" applyAlignment="1">
      <alignment horizontal="right" vertical="center"/>
      <protection/>
    </xf>
    <xf numFmtId="170" fontId="16" fillId="0" borderId="0" xfId="23" applyFont="1" applyFill="1" applyBorder="1" applyAlignment="1">
      <alignment vertical="center"/>
      <protection/>
    </xf>
    <xf numFmtId="170" fontId="8" fillId="5" borderId="23" xfId="23" applyNumberFormat="1" applyFont="1" applyFill="1" applyBorder="1" applyAlignment="1" quotePrefix="1">
      <alignment horizontal="right" vertical="center"/>
      <protection/>
    </xf>
    <xf numFmtId="3" fontId="8" fillId="5" borderId="22" xfId="23" applyNumberFormat="1" applyFont="1" applyFill="1" applyBorder="1" applyAlignment="1">
      <alignment horizontal="right" vertical="center"/>
      <protection/>
    </xf>
    <xf numFmtId="170" fontId="8" fillId="3" borderId="23" xfId="23" applyFont="1" applyFill="1" applyBorder="1" applyAlignment="1">
      <alignment horizontal="center" vertical="center" wrapText="1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NumberFormat="1" applyFont="1" applyFill="1" applyBorder="1" applyAlignment="1">
      <alignment/>
      <protection/>
    </xf>
    <xf numFmtId="3" fontId="0" fillId="0" borderId="0" xfId="21" applyNumberFormat="1" applyFont="1" applyBorder="1">
      <alignment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8" fillId="3" borderId="24" xfId="21" applyNumberFormat="1" applyFont="1" applyFill="1" applyBorder="1" applyAlignment="1">
      <alignment horizontal="center" vertical="center"/>
      <protection/>
    </xf>
    <xf numFmtId="1" fontId="8" fillId="3" borderId="25" xfId="21" applyNumberFormat="1" applyFont="1" applyFill="1" applyBorder="1" applyAlignment="1">
      <alignment horizontal="center" vertical="center"/>
      <protection/>
    </xf>
    <xf numFmtId="1" fontId="8" fillId="3" borderId="24" xfId="21" applyNumberFormat="1" applyFont="1" applyFill="1" applyBorder="1" applyAlignment="1">
      <alignment horizontal="center" vertical="center"/>
      <protection/>
    </xf>
    <xf numFmtId="0" fontId="8" fillId="3" borderId="18" xfId="21" applyNumberFormat="1" applyFont="1" applyFill="1" applyBorder="1" applyAlignment="1">
      <alignment horizontal="center" vertical="center"/>
      <protection/>
    </xf>
    <xf numFmtId="0" fontId="8" fillId="3" borderId="26" xfId="21" applyNumberFormat="1" applyFont="1" applyFill="1" applyBorder="1" applyAlignment="1">
      <alignment horizontal="center" vertical="center"/>
      <protection/>
    </xf>
    <xf numFmtId="0" fontId="8" fillId="5" borderId="0" xfId="21" applyNumberFormat="1" applyFont="1" applyFill="1" applyBorder="1" applyAlignment="1">
      <alignment horizontal="left" vertical="center"/>
      <protection/>
    </xf>
    <xf numFmtId="168" fontId="0" fillId="0" borderId="25" xfId="26" applyNumberFormat="1" applyFont="1" applyFill="1" applyBorder="1" applyAlignment="1">
      <alignment horizontal="right"/>
    </xf>
    <xf numFmtId="168" fontId="0" fillId="0" borderId="24" xfId="26" applyNumberFormat="1" applyFont="1" applyFill="1" applyBorder="1" applyAlignment="1">
      <alignment horizontal="right"/>
    </xf>
    <xf numFmtId="168" fontId="0" fillId="0" borderId="20" xfId="26" applyNumberFormat="1" applyFont="1" applyFill="1" applyBorder="1" applyAlignment="1">
      <alignment horizontal="right"/>
    </xf>
    <xf numFmtId="168" fontId="0" fillId="0" borderId="19" xfId="26" applyNumberFormat="1" applyFont="1" applyFill="1" applyBorder="1" applyAlignment="1">
      <alignment horizontal="right"/>
    </xf>
    <xf numFmtId="168" fontId="0" fillId="0" borderId="17" xfId="26" applyNumberFormat="1" applyFont="1" applyFill="1" applyBorder="1" applyAlignment="1">
      <alignment horizontal="right"/>
    </xf>
    <xf numFmtId="168" fontId="0" fillId="0" borderId="16" xfId="26" applyNumberFormat="1" applyFont="1" applyFill="1" applyBorder="1" applyAlignment="1">
      <alignment horizontal="right"/>
    </xf>
    <xf numFmtId="168" fontId="0" fillId="0" borderId="27" xfId="26" applyNumberFormat="1" applyFont="1" applyFill="1" applyBorder="1" applyAlignment="1">
      <alignment horizontal="right"/>
    </xf>
    <xf numFmtId="168" fontId="0" fillId="0" borderId="21" xfId="26" applyNumberFormat="1" applyFont="1" applyFill="1" applyBorder="1" applyAlignment="1">
      <alignment horizontal="right"/>
    </xf>
    <xf numFmtId="168" fontId="0" fillId="0" borderId="28" xfId="26" applyNumberFormat="1" applyFont="1" applyFill="1" applyBorder="1" applyAlignment="1">
      <alignment horizontal="right"/>
    </xf>
    <xf numFmtId="168" fontId="0" fillId="0" borderId="29" xfId="26" applyNumberFormat="1" applyFont="1" applyFill="1" applyBorder="1" applyAlignment="1">
      <alignment horizontal="right"/>
    </xf>
    <xf numFmtId="0" fontId="8" fillId="3" borderId="26" xfId="21" applyNumberFormat="1" applyFont="1" applyFill="1" applyBorder="1" applyAlignment="1">
      <alignment horizontal="center" vertical="center" wrapText="1"/>
      <protection/>
    </xf>
    <xf numFmtId="0" fontId="8" fillId="3" borderId="18" xfId="21" applyNumberFormat="1" applyFont="1" applyFill="1" applyBorder="1" applyAlignment="1">
      <alignment horizontal="center" vertical="center" wrapText="1"/>
      <protection/>
    </xf>
    <xf numFmtId="0" fontId="8" fillId="3" borderId="30" xfId="21" applyNumberFormat="1" applyFont="1" applyFill="1" applyBorder="1" applyAlignment="1">
      <alignment horizontal="center" vertical="center"/>
      <protection/>
    </xf>
    <xf numFmtId="9" fontId="0" fillId="0" borderId="0" xfId="15" applyFont="1" applyFill="1"/>
    <xf numFmtId="170" fontId="0" fillId="0" borderId="0" xfId="23" applyFont="1" applyFill="1">
      <alignment/>
      <protection/>
    </xf>
    <xf numFmtId="170" fontId="0" fillId="0" borderId="19" xfId="23" applyFont="1" applyBorder="1" applyAlignment="1">
      <alignment vertical="center"/>
      <protection/>
    </xf>
    <xf numFmtId="9" fontId="0" fillId="0" borderId="0" xfId="15" applyFont="1" applyFill="1" applyAlignment="1">
      <alignment/>
    </xf>
    <xf numFmtId="169" fontId="0" fillId="0" borderId="0" xfId="15" applyNumberFormat="1" applyFont="1" applyFill="1"/>
    <xf numFmtId="0" fontId="8" fillId="2" borderId="31" xfId="20" applyFont="1" applyFill="1" applyBorder="1">
      <alignment/>
      <protection/>
    </xf>
    <xf numFmtId="0" fontId="8" fillId="2" borderId="32" xfId="20" applyFont="1" applyFill="1" applyBorder="1">
      <alignment/>
      <protection/>
    </xf>
    <xf numFmtId="0" fontId="8" fillId="2" borderId="32" xfId="20" applyFont="1" applyFill="1" applyBorder="1" applyAlignment="1">
      <alignment horizontal="left"/>
      <protection/>
    </xf>
    <xf numFmtId="0" fontId="8" fillId="0" borderId="31" xfId="20" applyFont="1" applyFill="1" applyBorder="1">
      <alignment/>
      <protection/>
    </xf>
    <xf numFmtId="0" fontId="8" fillId="2" borderId="33" xfId="20" applyFont="1" applyFill="1" applyBorder="1">
      <alignment/>
      <protection/>
    </xf>
    <xf numFmtId="0" fontId="8" fillId="0" borderId="34" xfId="20" applyFont="1" applyFill="1" applyBorder="1" applyAlignment="1">
      <alignment horizontal="left"/>
      <protection/>
    </xf>
    <xf numFmtId="0" fontId="8" fillId="2" borderId="32" xfId="20" applyFont="1" applyFill="1" applyBorder="1" applyAlignment="1">
      <alignment horizontal="left" vertical="center" wrapText="1" shrinkToFit="1"/>
      <protection/>
    </xf>
    <xf numFmtId="0" fontId="8" fillId="2" borderId="35" xfId="20" applyFont="1" applyFill="1" applyBorder="1">
      <alignment/>
      <protection/>
    </xf>
    <xf numFmtId="0" fontId="8" fillId="0" borderId="24" xfId="27" applyFont="1" applyFill="1" applyBorder="1" applyAlignment="1">
      <alignment horizontal="left" vertical="center"/>
      <protection/>
    </xf>
    <xf numFmtId="0" fontId="8" fillId="0" borderId="19" xfId="27" applyFont="1" applyFill="1" applyBorder="1" applyAlignment="1">
      <alignment horizontal="left" vertical="center"/>
      <protection/>
    </xf>
    <xf numFmtId="0" fontId="8" fillId="0" borderId="29" xfId="21" applyNumberFormat="1" applyFont="1" applyFill="1" applyBorder="1" applyAlignment="1">
      <alignment horizontal="left" vertical="center"/>
      <protection/>
    </xf>
    <xf numFmtId="0" fontId="8" fillId="0" borderId="21" xfId="21" applyNumberFormat="1" applyFont="1" applyFill="1" applyBorder="1" applyAlignment="1">
      <alignment horizontal="left" vertical="center"/>
      <protection/>
    </xf>
    <xf numFmtId="0" fontId="8" fillId="0" borderId="16" xfId="21" applyNumberFormat="1" applyFont="1" applyFill="1" applyBorder="1" applyAlignment="1">
      <alignment horizontal="left" vertical="center"/>
      <protection/>
    </xf>
    <xf numFmtId="168" fontId="0" fillId="5" borderId="36" xfId="26" applyNumberFormat="1" applyFont="1" applyFill="1" applyBorder="1" applyAlignment="1">
      <alignment horizontal="right"/>
    </xf>
    <xf numFmtId="168" fontId="0" fillId="5" borderId="0" xfId="26" applyNumberFormat="1" applyFont="1" applyFill="1" applyBorder="1" applyAlignment="1">
      <alignment horizontal="right"/>
    </xf>
    <xf numFmtId="168" fontId="0" fillId="5" borderId="37" xfId="26" applyNumberFormat="1" applyFont="1" applyFill="1" applyBorder="1" applyAlignment="1">
      <alignment horizontal="right"/>
    </xf>
    <xf numFmtId="172" fontId="0" fillId="5" borderId="22" xfId="26" applyNumberFormat="1" applyFont="1" applyFill="1" applyBorder="1" applyAlignment="1">
      <alignment horizontal="right"/>
    </xf>
    <xf numFmtId="168" fontId="0" fillId="0" borderId="38" xfId="26" applyNumberFormat="1" applyFont="1" applyFill="1" applyBorder="1" applyAlignment="1">
      <alignment horizontal="right"/>
    </xf>
    <xf numFmtId="172" fontId="0" fillId="0" borderId="24" xfId="26" applyNumberFormat="1" applyFont="1" applyFill="1" applyBorder="1" applyAlignment="1">
      <alignment horizontal="right"/>
    </xf>
    <xf numFmtId="168" fontId="0" fillId="0" borderId="39" xfId="26" applyNumberFormat="1" applyFont="1" applyFill="1" applyBorder="1" applyAlignment="1">
      <alignment horizontal="right"/>
    </xf>
    <xf numFmtId="172" fontId="0" fillId="0" borderId="19" xfId="26" applyNumberFormat="1" applyFont="1" applyFill="1" applyBorder="1" applyAlignment="1">
      <alignment horizontal="right"/>
    </xf>
    <xf numFmtId="168" fontId="0" fillId="0" borderId="40" xfId="26" applyNumberFormat="1" applyFont="1" applyFill="1" applyBorder="1" applyAlignment="1">
      <alignment horizontal="right"/>
    </xf>
    <xf numFmtId="172" fontId="0" fillId="0" borderId="21" xfId="26" applyNumberFormat="1" applyFont="1" applyFill="1" applyBorder="1" applyAlignment="1">
      <alignment horizontal="right"/>
    </xf>
    <xf numFmtId="168" fontId="0" fillId="0" borderId="41" xfId="26" applyNumberFormat="1" applyFont="1" applyFill="1" applyBorder="1" applyAlignment="1">
      <alignment horizontal="right"/>
    </xf>
    <xf numFmtId="172" fontId="0" fillId="0" borderId="29" xfId="26" applyNumberFormat="1" applyFont="1" applyFill="1" applyBorder="1" applyAlignment="1">
      <alignment horizontal="right"/>
    </xf>
    <xf numFmtId="168" fontId="0" fillId="0" borderId="42" xfId="26" applyNumberFormat="1" applyFont="1" applyFill="1" applyBorder="1" applyAlignment="1">
      <alignment horizontal="right"/>
    </xf>
    <xf numFmtId="172" fontId="0" fillId="0" borderId="16" xfId="26" applyNumberFormat="1" applyFont="1" applyFill="1" applyBorder="1" applyAlignment="1">
      <alignment horizontal="right"/>
    </xf>
    <xf numFmtId="3" fontId="0" fillId="5" borderId="43" xfId="20" applyNumberFormat="1" applyFont="1" applyFill="1" applyBorder="1" applyAlignment="1">
      <alignment horizontal="right"/>
      <protection/>
    </xf>
    <xf numFmtId="3" fontId="0" fillId="5" borderId="44" xfId="20" applyNumberFormat="1" applyFont="1" applyFill="1" applyBorder="1" applyAlignment="1">
      <alignment horizontal="right"/>
      <protection/>
    </xf>
    <xf numFmtId="165" fontId="0" fillId="5" borderId="45" xfId="22" applyNumberFormat="1" applyFont="1" applyFill="1" applyBorder="1" applyAlignment="1">
      <alignment horizontal="right"/>
    </xf>
    <xf numFmtId="165" fontId="0" fillId="5" borderId="46" xfId="22" applyNumberFormat="1" applyFont="1" applyFill="1" applyBorder="1" applyAlignment="1">
      <alignment horizontal="right"/>
    </xf>
    <xf numFmtId="0" fontId="8" fillId="3" borderId="47" xfId="20" applyFont="1" applyFill="1" applyBorder="1" applyAlignment="1">
      <alignment horizontal="center" vertical="center" wrapText="1"/>
      <protection/>
    </xf>
    <xf numFmtId="0" fontId="8" fillId="3" borderId="48" xfId="20" applyFont="1" applyFill="1" applyBorder="1" applyAlignment="1">
      <alignment horizontal="center" vertical="center" wrapText="1"/>
      <protection/>
    </xf>
    <xf numFmtId="0" fontId="8" fillId="3" borderId="49" xfId="20" applyFont="1" applyFill="1" applyBorder="1" applyAlignment="1">
      <alignment horizontal="center" vertical="center" wrapText="1"/>
      <protection/>
    </xf>
    <xf numFmtId="165" fontId="0" fillId="2" borderId="15" xfId="22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8" fillId="2" borderId="50" xfId="20" applyFont="1" applyFill="1" applyBorder="1">
      <alignment/>
      <protection/>
    </xf>
    <xf numFmtId="3" fontId="0" fillId="2" borderId="51" xfId="20" applyNumberFormat="1" applyFont="1" applyFill="1" applyBorder="1" applyAlignment="1">
      <alignment horizontal="right"/>
      <protection/>
    </xf>
    <xf numFmtId="3" fontId="0" fillId="2" borderId="52" xfId="20" applyNumberFormat="1" applyFont="1" applyFill="1" applyBorder="1" applyAlignment="1">
      <alignment horizontal="right"/>
      <protection/>
    </xf>
    <xf numFmtId="165" fontId="0" fillId="2" borderId="53" xfId="22" applyNumberFormat="1" applyFont="1" applyFill="1" applyBorder="1" applyAlignment="1">
      <alignment horizontal="right"/>
    </xf>
    <xf numFmtId="165" fontId="0" fillId="2" borderId="54" xfId="22" applyNumberFormat="1" applyFont="1" applyFill="1" applyBorder="1" applyAlignment="1">
      <alignment horizontal="right"/>
    </xf>
    <xf numFmtId="0" fontId="8" fillId="0" borderId="0" xfId="27" applyFont="1" applyFill="1" applyBorder="1" applyAlignment="1">
      <alignment horizontal="left" vertical="center"/>
      <protection/>
    </xf>
    <xf numFmtId="168" fontId="0" fillId="0" borderId="36" xfId="26" applyNumberFormat="1" applyFont="1" applyFill="1" applyBorder="1" applyAlignment="1">
      <alignment horizontal="right"/>
    </xf>
    <xf numFmtId="168" fontId="0" fillId="0" borderId="0" xfId="26" applyNumberFormat="1" applyFont="1" applyFill="1" applyBorder="1" applyAlignment="1">
      <alignment horizontal="right"/>
    </xf>
    <xf numFmtId="168" fontId="0" fillId="0" borderId="37" xfId="26" applyNumberFormat="1" applyFont="1" applyFill="1" applyBorder="1" applyAlignment="1">
      <alignment horizontal="right"/>
    </xf>
    <xf numFmtId="172" fontId="0" fillId="0" borderId="0" xfId="26" applyNumberFormat="1" applyFont="1" applyFill="1" applyBorder="1" applyAlignment="1">
      <alignment horizontal="right"/>
    </xf>
    <xf numFmtId="0" fontId="8" fillId="0" borderId="16" xfId="27" applyFont="1" applyFill="1" applyBorder="1" applyAlignment="1">
      <alignment horizontal="left" vertical="center"/>
      <protection/>
    </xf>
    <xf numFmtId="165" fontId="5" fillId="2" borderId="0" xfId="0" applyNumberFormat="1" applyFont="1" applyFill="1" applyBorder="1" applyAlignment="1">
      <alignment horizontal="right" vertical="center"/>
    </xf>
    <xf numFmtId="9" fontId="0" fillId="0" borderId="0" xfId="15" applyFont="1" applyFill="1" applyAlignment="1">
      <alignment/>
    </xf>
    <xf numFmtId="170" fontId="0" fillId="5" borderId="22" xfId="23" applyFont="1" applyFill="1" applyBorder="1" applyAlignment="1">
      <alignment horizontal="left" vertical="center"/>
      <protection/>
    </xf>
    <xf numFmtId="169" fontId="8" fillId="0" borderId="0" xfId="1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3" fontId="0" fillId="0" borderId="0" xfId="20" applyNumberFormat="1" applyFont="1">
      <alignment/>
      <protection/>
    </xf>
    <xf numFmtId="9" fontId="8" fillId="5" borderId="23" xfId="15" applyFont="1" applyFill="1" applyBorder="1" applyAlignment="1" quotePrefix="1">
      <alignment horizontal="right" vertical="center"/>
    </xf>
    <xf numFmtId="170" fontId="13" fillId="0" borderId="0" xfId="23" applyFont="1" applyFill="1" applyAlignment="1">
      <alignment horizontal="left"/>
      <protection/>
    </xf>
    <xf numFmtId="170" fontId="23" fillId="0" borderId="0" xfId="23" applyFont="1" applyFill="1" applyBorder="1" applyAlignment="1">
      <alignment horizontal="left" vertical="center"/>
      <protection/>
    </xf>
    <xf numFmtId="170" fontId="25" fillId="0" borderId="0" xfId="23" applyFont="1" applyFill="1" applyAlignment="1">
      <alignment horizontal="left" vertical="top"/>
      <protection/>
    </xf>
    <xf numFmtId="170" fontId="26" fillId="0" borderId="0" xfId="23" applyFont="1" applyFill="1" applyAlignment="1">
      <alignment/>
      <protection/>
    </xf>
    <xf numFmtId="9" fontId="5" fillId="0" borderId="0" xfId="15" applyNumberFormat="1" applyFont="1" applyFill="1" applyBorder="1" applyAlignment="1">
      <alignment horizontal="left" vertical="top"/>
    </xf>
    <xf numFmtId="0" fontId="0" fillId="0" borderId="0" xfId="21" applyNumberFormat="1" applyFont="1" applyFill="1" applyBorder="1" applyAlignment="1">
      <alignment horizontal="left" vertical="center"/>
      <protection/>
    </xf>
    <xf numFmtId="170" fontId="21" fillId="0" borderId="0" xfId="23" applyFont="1" applyFill="1">
      <alignment/>
      <protection/>
    </xf>
    <xf numFmtId="0" fontId="0" fillId="0" borderId="0" xfId="20" applyFont="1" applyBorder="1" applyAlignment="1">
      <alignment horizontal="left"/>
      <protection/>
    </xf>
    <xf numFmtId="0" fontId="1" fillId="0" borderId="55" xfId="20" applyFont="1" applyBorder="1" applyAlignment="1">
      <alignment horizontal="left"/>
      <protection/>
    </xf>
    <xf numFmtId="0" fontId="21" fillId="2" borderId="0" xfId="20" applyFont="1" applyFill="1" applyAlignment="1">
      <alignment horizontal="left"/>
      <protection/>
    </xf>
    <xf numFmtId="0" fontId="0" fillId="0" borderId="56" xfId="20" applyFont="1" applyBorder="1" applyAlignment="1">
      <alignment horizontal="left"/>
      <protection/>
    </xf>
    <xf numFmtId="0" fontId="8" fillId="3" borderId="57" xfId="20" applyFont="1" applyFill="1" applyBorder="1" applyAlignment="1">
      <alignment horizontal="center"/>
      <protection/>
    </xf>
    <xf numFmtId="0" fontId="8" fillId="3" borderId="7" xfId="20" applyFont="1" applyFill="1" applyBorder="1" applyAlignment="1">
      <alignment horizontal="center"/>
      <protection/>
    </xf>
    <xf numFmtId="0" fontId="8" fillId="3" borderId="58" xfId="20" applyFont="1" applyFill="1" applyBorder="1" applyAlignment="1">
      <alignment horizontal="center"/>
      <protection/>
    </xf>
    <xf numFmtId="0" fontId="8" fillId="3" borderId="59" xfId="20" applyFont="1" applyFill="1" applyBorder="1" applyAlignment="1">
      <alignment horizontal="center"/>
      <protection/>
    </xf>
    <xf numFmtId="0" fontId="8" fillId="3" borderId="60" xfId="20" applyFont="1" applyFill="1" applyBorder="1" applyAlignment="1">
      <alignment horizontal="center"/>
      <protection/>
    </xf>
    <xf numFmtId="0" fontId="8" fillId="3" borderId="61" xfId="20" applyFont="1" applyFill="1" applyBorder="1" applyAlignment="1">
      <alignment horizontal="center"/>
      <protection/>
    </xf>
    <xf numFmtId="9" fontId="24" fillId="0" borderId="0" xfId="15" applyFont="1" applyFill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20" fillId="0" borderId="0" xfId="21" applyFont="1" applyBorder="1" applyAlignment="1">
      <alignment horizontal="left"/>
      <protection/>
    </xf>
    <xf numFmtId="0" fontId="21" fillId="0" borderId="0" xfId="21" applyFont="1" applyAlignment="1">
      <alignment horizontal="left"/>
      <protection/>
    </xf>
    <xf numFmtId="0" fontId="0" fillId="0" borderId="0" xfId="21" applyFont="1" applyAlignment="1">
      <alignment horizontal="left" vertical="center"/>
      <protection/>
    </xf>
    <xf numFmtId="0" fontId="0" fillId="0" borderId="0" xfId="21" applyFont="1" applyAlignment="1">
      <alignment horizontal="left" vertical="center"/>
      <protection/>
    </xf>
    <xf numFmtId="1" fontId="8" fillId="3" borderId="25" xfId="21" applyNumberFormat="1" applyFont="1" applyFill="1" applyBorder="1" applyAlignment="1">
      <alignment horizontal="center" vertical="center"/>
      <protection/>
    </xf>
    <xf numFmtId="1" fontId="8" fillId="3" borderId="24" xfId="21" applyNumberFormat="1" applyFont="1" applyFill="1" applyBorder="1" applyAlignment="1">
      <alignment horizontal="center" vertical="center"/>
      <protection/>
    </xf>
    <xf numFmtId="1" fontId="8" fillId="3" borderId="22" xfId="21" applyNumberFormat="1" applyFont="1" applyFill="1" applyBorder="1" applyAlignment="1">
      <alignment horizontal="center" vertical="center"/>
      <protection/>
    </xf>
    <xf numFmtId="1" fontId="8" fillId="3" borderId="62" xfId="21" applyNumberFormat="1" applyFont="1" applyFill="1" applyBorder="1" applyAlignment="1">
      <alignment horizontal="center" vertical="center"/>
      <protection/>
    </xf>
    <xf numFmtId="0" fontId="8" fillId="3" borderId="63" xfId="21" applyNumberFormat="1" applyFont="1" applyFill="1" applyBorder="1" applyAlignment="1">
      <alignment horizontal="center" vertical="center" wrapText="1"/>
      <protection/>
    </xf>
    <xf numFmtId="0" fontId="8" fillId="3" borderId="64" xfId="21" applyNumberFormat="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left"/>
      <protection/>
    </xf>
    <xf numFmtId="168" fontId="0" fillId="0" borderId="20" xfId="26" applyNumberFormat="1" applyFont="1" applyFill="1" applyBorder="1" applyAlignment="1">
      <alignment horizontal="righ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Percent 2" xfId="22"/>
    <cellStyle name="Normal 3" xfId="23"/>
    <cellStyle name="Percent 3" xfId="24"/>
    <cellStyle name="Percent 4" xfId="25"/>
    <cellStyle name="NumberCellStyle" xfId="26"/>
    <cellStyle name="Normal_Tables_and_Graphs" xfId="27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Modal split of inland passenger transport,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in passenger-kilometres)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6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1'!$D$4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1'!$C$5:$C$42</c:f>
              <c:strCache/>
            </c:strRef>
          </c:cat>
          <c:val>
            <c:numRef>
              <c:f>'Figure 1'!$D$5:$D$42</c:f>
              <c:numCache/>
            </c:numRef>
          </c:val>
        </c:ser>
        <c:ser>
          <c:idx val="1"/>
          <c:order val="1"/>
          <c:tx>
            <c:strRef>
              <c:f>'Figure 1'!$E$4</c:f>
              <c:strCache>
                <c:ptCount val="1"/>
                <c:pt idx="0">
                  <c:v>Motor coaches, buses and trolley buses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1'!$C$5:$C$42</c:f>
              <c:strCache/>
            </c:strRef>
          </c:cat>
          <c:val>
            <c:numRef>
              <c:f>'Figure 1'!$E$5:$E$42</c:f>
              <c:numCache/>
            </c:numRef>
          </c:val>
        </c:ser>
        <c:ser>
          <c:idx val="2"/>
          <c:order val="2"/>
          <c:tx>
            <c:strRef>
              <c:f>'Figure 1'!$F$4</c:f>
              <c:strCache>
                <c:ptCount val="1"/>
                <c:pt idx="0">
                  <c:v>Trains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1'!$C$5:$C$42</c:f>
              <c:strCache/>
            </c:strRef>
          </c:cat>
          <c:val>
            <c:numRef>
              <c:f>'Figure 1'!$F$5:$F$42</c:f>
              <c:numCache/>
            </c:numRef>
          </c:val>
        </c:ser>
        <c:overlap val="100"/>
        <c:gapWidth val="55"/>
        <c:axId val="36214659"/>
        <c:axId val="57496476"/>
      </c:barChart>
      <c:catAx>
        <c:axId val="362146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6476"/>
        <c:crosses val="autoZero"/>
        <c:auto val="1"/>
        <c:lblOffset val="100"/>
        <c:noMultiLvlLbl val="0"/>
      </c:catAx>
      <c:valAx>
        <c:axId val="5749647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2146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8875"/>
          <c:y val="0.8005"/>
          <c:w val="0.6225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Rail passenger transport by type of transport,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(passenger-kilometres per inhabitant)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75"/>
          <c:w val="0.97075"/>
          <c:h val="0.6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2'!$D$10</c:f>
              <c:strCache>
                <c:ptCount val="1"/>
                <c:pt idx="0">
                  <c:v>National (left axis)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gapWidth val="134"/>
        <c:axId val="47706237"/>
        <c:axId val="26702950"/>
      </c:barChart>
      <c:barChart>
        <c:barDir val="col"/>
        <c:grouping val="clustered"/>
        <c:varyColors val="0"/>
        <c:ser>
          <c:idx val="0"/>
          <c:order val="1"/>
          <c:tx>
            <c:strRef>
              <c:f>'Figure 2'!$E$10</c:f>
              <c:strCache>
                <c:ptCount val="1"/>
                <c:pt idx="0">
                  <c:v>International (right axis)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gapWidth val="404"/>
        <c:axId val="38999959"/>
        <c:axId val="15455312"/>
      </c:barChart>
      <c:catAx>
        <c:axId val="4770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2950"/>
        <c:crosses val="autoZero"/>
        <c:auto val="1"/>
        <c:lblOffset val="100"/>
        <c:tickLblSkip val="1"/>
        <c:noMultiLvlLbl val="0"/>
      </c:catAx>
      <c:valAx>
        <c:axId val="26702950"/>
        <c:scaling>
          <c:orientation val="minMax"/>
          <c:max val="2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706237"/>
        <c:crosses val="autoZero"/>
        <c:crossBetween val="between"/>
        <c:dispUnits/>
        <c:majorUnit val="500"/>
      </c:valAx>
      <c:catAx>
        <c:axId val="38999959"/>
        <c:scaling>
          <c:orientation val="minMax"/>
        </c:scaling>
        <c:axPos val="b"/>
        <c:delete val="1"/>
        <c:majorTickMark val="out"/>
        <c:minorTickMark val="none"/>
        <c:tickLblPos val="nextTo"/>
        <c:crossAx val="15455312"/>
        <c:crosses val="autoZero"/>
        <c:auto val="1"/>
        <c:lblOffset val="100"/>
        <c:noMultiLvlLbl val="0"/>
      </c:catAx>
      <c:valAx>
        <c:axId val="15455312"/>
        <c:scaling>
          <c:orientation val="minMax"/>
        </c:scaling>
        <c:axPos val="l"/>
        <c:delete val="0"/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38999959"/>
        <c:crosses val="max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28875"/>
          <c:y val="0.835"/>
          <c:w val="0.42275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43"/>
          <c:y val="0.0365"/>
          <c:w val="0.16875"/>
          <c:h val="0.80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3'!$C$6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</c:f>
              <c:strCache/>
            </c:strRef>
          </c:cat>
          <c:val>
            <c:numRef>
              <c:f>'Figure 3'!$C$7</c:f>
              <c:numCache/>
            </c:numRef>
          </c:val>
        </c:ser>
        <c:ser>
          <c:idx val="1"/>
          <c:order val="1"/>
          <c:tx>
            <c:strRef>
              <c:f>'Figure 3'!$D$6</c:f>
              <c:strCache>
                <c:ptCount val="1"/>
                <c:pt idx="0">
                  <c:v>International intra-EU-27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</c:f>
              <c:strCache/>
            </c:strRef>
          </c:cat>
          <c:val>
            <c:numRef>
              <c:f>'Figure 3'!$D$7</c:f>
              <c:numCache/>
            </c:numRef>
          </c:val>
        </c:ser>
        <c:ser>
          <c:idx val="2"/>
          <c:order val="2"/>
          <c:tx>
            <c:strRef>
              <c:f>'Figure 3'!$E$6</c:f>
              <c:strCache>
                <c:ptCount val="1"/>
                <c:pt idx="0">
                  <c:v>International extra-EU-27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</c:f>
              <c:strCache/>
            </c:strRef>
          </c:cat>
          <c:val>
            <c:numRef>
              <c:f>'Figure 3'!$E$7</c:f>
              <c:numCache/>
            </c:numRef>
          </c:val>
        </c:ser>
        <c:overlap val="100"/>
        <c:axId val="4880081"/>
        <c:axId val="43920730"/>
      </c:barChart>
      <c:catAx>
        <c:axId val="4880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0730"/>
        <c:crosses val="autoZero"/>
        <c:auto val="1"/>
        <c:lblOffset val="100"/>
        <c:noMultiLvlLbl val="0"/>
      </c:catAx>
      <c:valAx>
        <c:axId val="43920730"/>
        <c:scaling>
          <c:orientation val="minMax"/>
          <c:max val="10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880081"/>
        <c:crosses val="autoZero"/>
        <c:crossBetween val="between"/>
        <c:dispUnits>
          <c:builtInUnit val="thousands"/>
        </c:dispUnits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0295"/>
          <c:w val="0.92575"/>
          <c:h val="0.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3'!$C$6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3'!$B$9:$B$35</c:f>
              <c:strCache/>
            </c:strRef>
          </c:cat>
          <c:val>
            <c:numRef>
              <c:f>'Figure 3'!$C$9:$C$35</c:f>
              <c:numCache/>
            </c:numRef>
          </c:val>
        </c:ser>
        <c:ser>
          <c:idx val="1"/>
          <c:order val="1"/>
          <c:tx>
            <c:strRef>
              <c:f>'Figure 3'!$D$6</c:f>
              <c:strCache>
                <c:ptCount val="1"/>
                <c:pt idx="0">
                  <c:v>International intra-EU-27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3'!$B$9:$B$35</c:f>
              <c:strCache/>
            </c:strRef>
          </c:cat>
          <c:val>
            <c:numRef>
              <c:f>'Figure 3'!$D$9:$D$35</c:f>
              <c:numCache/>
            </c:numRef>
          </c:val>
        </c:ser>
        <c:ser>
          <c:idx val="2"/>
          <c:order val="2"/>
          <c:tx>
            <c:strRef>
              <c:f>'Figure 3'!$E$6</c:f>
              <c:strCache>
                <c:ptCount val="1"/>
                <c:pt idx="0">
                  <c:v>International extra-EU-27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3'!$B$9:$B$35</c:f>
              <c:strCache/>
            </c:strRef>
          </c:cat>
          <c:val>
            <c:numRef>
              <c:f>'Figure 3'!$E$9:$E$35</c:f>
              <c:numCache/>
            </c:numRef>
          </c:val>
        </c:ser>
        <c:overlap val="100"/>
        <c:axId val="59742251"/>
        <c:axId val="809348"/>
      </c:barChart>
      <c:catAx>
        <c:axId val="59742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9348"/>
        <c:crosses val="autoZero"/>
        <c:auto val="1"/>
        <c:lblOffset val="100"/>
        <c:noMultiLvlLbl val="0"/>
      </c:catAx>
      <c:valAx>
        <c:axId val="809348"/>
        <c:scaling>
          <c:orientation val="minMax"/>
          <c:max val="3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9742251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"/>
          <c:y val="0.9215"/>
          <c:w val="0.6595"/>
          <c:h val="0.07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15 airports in the EU-27,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passengers carried)</a:t>
            </a:r>
          </a:p>
        </c:rich>
      </c:tx>
      <c:layout>
        <c:manualLayout>
          <c:xMode val="edge"/>
          <c:yMode val="edge"/>
          <c:x val="0.00525"/>
          <c:y val="0.01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9"/>
          <c:w val="0.99325"/>
          <c:h val="0.63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4'!$D$5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4'!$C$6:$C$20</c:f>
              <c:strCache/>
            </c:strRef>
          </c:cat>
          <c:val>
            <c:numRef>
              <c:f>'Figure 4'!$D$6:$D$20</c:f>
              <c:numCache/>
            </c:numRef>
          </c:val>
        </c:ser>
        <c:ser>
          <c:idx val="1"/>
          <c:order val="1"/>
          <c:tx>
            <c:strRef>
              <c:f>'Figure 4'!$E$5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4'!$C$6:$C$20</c:f>
              <c:strCache/>
            </c:strRef>
          </c:cat>
          <c:val>
            <c:numRef>
              <c:f>'Figure 4'!$E$6:$E$20</c:f>
              <c:numCache/>
            </c:numRef>
          </c:val>
        </c:ser>
        <c:overlap val="100"/>
        <c:axId val="7284133"/>
        <c:axId val="65557198"/>
      </c:barChart>
      <c:catAx>
        <c:axId val="72841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5557198"/>
        <c:crosses val="autoZero"/>
        <c:auto val="1"/>
        <c:lblOffset val="100"/>
        <c:noMultiLvlLbl val="0"/>
      </c:catAx>
      <c:valAx>
        <c:axId val="65557198"/>
        <c:scaling>
          <c:orientation val="minMax"/>
          <c:max val="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284133"/>
        <c:crosses val="max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925"/>
          <c:y val="0.82375"/>
          <c:w val="0.2295"/>
          <c:h val="0.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0.85975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381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on passenger cars. Powered two-wheelers are excluded. Cyprus, Malta and Iceland: railways not applicable.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Includes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tran_hv_psmod)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1123950</xdr:colOff>
      <xdr:row>58</xdr:row>
      <xdr:rowOff>47625</xdr:rowOff>
    </xdr:from>
    <xdr:to>
      <xdr:col>14</xdr:col>
      <xdr:colOff>114300</xdr:colOff>
      <xdr:row>99</xdr:row>
      <xdr:rowOff>66675</xdr:rowOff>
    </xdr:to>
    <xdr:graphicFrame macro="">
      <xdr:nvGraphicFramePr>
        <xdr:cNvPr id="3" name="Chart 2"/>
        <xdr:cNvGraphicFramePr/>
      </xdr:nvGraphicFramePr>
      <xdr:xfrm>
        <a:off x="2362200" y="9067800"/>
        <a:ext cx="95250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on national transport. Cyprus and Malta have no railways. Data are not available for Belgium, Hungary and the Netherlands.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rail_pa_typepas and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542925</xdr:colOff>
      <xdr:row>7</xdr:row>
      <xdr:rowOff>47625</xdr:rowOff>
    </xdr:from>
    <xdr:to>
      <xdr:col>22</xdr:col>
      <xdr:colOff>104775</xdr:colOff>
      <xdr:row>47</xdr:row>
      <xdr:rowOff>66675</xdr:rowOff>
    </xdr:to>
    <xdr:graphicFrame macro="">
      <xdr:nvGraphicFramePr>
        <xdr:cNvPr id="76801" name="Chart 1"/>
        <xdr:cNvGraphicFramePr/>
      </xdr:nvGraphicFramePr>
      <xdr:xfrm>
        <a:off x="5581650" y="1171575"/>
        <a:ext cx="95250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5</xdr:row>
      <xdr:rowOff>333375</xdr:rowOff>
    </xdr:from>
    <xdr:to>
      <xdr:col>21</xdr:col>
      <xdr:colOff>28575</xdr:colOff>
      <xdr:row>34</xdr:row>
      <xdr:rowOff>57150</xdr:rowOff>
    </xdr:to>
    <xdr:grpSp>
      <xdr:nvGrpSpPr>
        <xdr:cNvPr id="11" name="Group 10"/>
        <xdr:cNvGrpSpPr/>
      </xdr:nvGrpSpPr>
      <xdr:grpSpPr>
        <a:xfrm>
          <a:off x="5105400" y="1238250"/>
          <a:ext cx="8477250" cy="4743450"/>
          <a:chOff x="5430047" y="599621"/>
          <a:chExt cx="8586507" cy="4763369"/>
        </a:xfrm>
      </xdr:grpSpPr>
      <xdr:graphicFrame macro="">
        <xdr:nvGraphicFramePr>
          <xdr:cNvPr id="3" name="Chart 2"/>
          <xdr:cNvGraphicFramePr/>
        </xdr:nvGraphicFramePr>
        <xdr:xfrm>
          <a:off x="5430047" y="605575"/>
          <a:ext cx="1350228" cy="436324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6655771" y="599621"/>
          <a:ext cx="7360783" cy="476336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cxnSp macro="">
        <xdr:nvCxnSpPr>
          <xdr:cNvPr id="7" name="Straight Connector 6"/>
          <xdr:cNvCxnSpPr/>
        </xdr:nvCxnSpPr>
        <xdr:spPr>
          <a:xfrm flipV="1">
            <a:off x="6430375" y="736568"/>
            <a:ext cx="613935" cy="2490051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  <a:prstDash val="sysDash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600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avia_paoa)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35</xdr:row>
      <xdr:rowOff>133350</xdr:rowOff>
    </xdr:from>
    <xdr:to>
      <xdr:col>12</xdr:col>
      <xdr:colOff>800100</xdr:colOff>
      <xdr:row>68</xdr:row>
      <xdr:rowOff>0</xdr:rowOff>
    </xdr:to>
    <xdr:graphicFrame macro="">
      <xdr:nvGraphicFramePr>
        <xdr:cNvPr id="66562" name="Chart 1"/>
        <xdr:cNvGraphicFramePr/>
      </xdr:nvGraphicFramePr>
      <xdr:xfrm>
        <a:off x="1228725" y="5524500"/>
        <a:ext cx="95250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3.421875" style="2" customWidth="1"/>
    <col min="4" max="6" width="18.00390625" style="2" customWidth="1"/>
    <col min="7" max="12" width="9.140625" style="2" customWidth="1"/>
    <col min="13" max="13" width="16.57421875" style="2" customWidth="1"/>
    <col min="14" max="16384" width="9.140625" style="2" customWidth="1"/>
  </cols>
  <sheetData>
    <row r="1" spans="4:35" s="35" customFormat="1" ht="12"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4:36" s="18" customFormat="1" ht="12"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="3" customFormat="1" ht="12"/>
    <row r="4" spans="3:6" ht="24" customHeight="1">
      <c r="C4" s="29"/>
      <c r="D4" s="30" t="s">
        <v>42</v>
      </c>
      <c r="E4" s="30" t="s">
        <v>40</v>
      </c>
      <c r="F4" s="30" t="s">
        <v>41</v>
      </c>
    </row>
    <row r="5" spans="3:18" s="4" customFormat="1" ht="12" customHeight="1">
      <c r="C5" s="31" t="s">
        <v>116</v>
      </c>
      <c r="D5" s="24">
        <v>82.9</v>
      </c>
      <c r="E5" s="24">
        <v>9.4</v>
      </c>
      <c r="F5" s="24">
        <v>7.8</v>
      </c>
      <c r="G5" s="32"/>
      <c r="H5" s="31"/>
      <c r="I5" s="2"/>
      <c r="J5" s="2"/>
      <c r="K5" s="2"/>
      <c r="L5" s="2"/>
      <c r="M5" s="2"/>
      <c r="N5" s="2"/>
      <c r="O5" s="2"/>
      <c r="P5" s="2"/>
      <c r="Q5" s="2"/>
      <c r="R5" s="2"/>
    </row>
    <row r="6" spans="3:18" s="4" customFormat="1" ht="12" customHeight="1">
      <c r="C6" s="31"/>
      <c r="D6" s="24"/>
      <c r="E6" s="24"/>
      <c r="F6" s="24"/>
      <c r="H6" s="31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s="4" customFormat="1" ht="12" customHeight="1">
      <c r="B7" s="11"/>
      <c r="C7" s="31" t="s">
        <v>11</v>
      </c>
      <c r="D7" s="24">
        <v>91.1</v>
      </c>
      <c r="E7" s="24">
        <v>8</v>
      </c>
      <c r="F7" s="24">
        <v>0.9</v>
      </c>
      <c r="G7" s="5"/>
      <c r="H7" s="24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s="4" customFormat="1" ht="12" customHeight="1">
      <c r="B8" s="11"/>
      <c r="C8" s="31" t="s">
        <v>48</v>
      </c>
      <c r="D8" s="24">
        <v>88.5</v>
      </c>
      <c r="E8" s="24">
        <v>7.1</v>
      </c>
      <c r="F8" s="24">
        <v>4.3</v>
      </c>
      <c r="G8" s="5"/>
      <c r="H8" s="24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s="4" customFormat="1" ht="12" customHeight="1">
      <c r="B9" s="11"/>
      <c r="C9" s="31" t="s">
        <v>50</v>
      </c>
      <c r="D9" s="24">
        <v>86.5</v>
      </c>
      <c r="E9" s="24">
        <v>11.7</v>
      </c>
      <c r="F9" s="24">
        <v>1.8</v>
      </c>
      <c r="G9" s="5"/>
      <c r="H9" s="24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s="4" customFormat="1" ht="12" customHeight="1">
      <c r="B10" s="11"/>
      <c r="C10" s="31" t="s">
        <v>49</v>
      </c>
      <c r="D10" s="24">
        <v>85.7</v>
      </c>
      <c r="E10" s="24">
        <v>2.9</v>
      </c>
      <c r="F10" s="24">
        <v>11.4</v>
      </c>
      <c r="G10" s="5"/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s="4" customFormat="1" ht="12" customHeight="1">
      <c r="B11" s="11"/>
      <c r="C11" s="31" t="s">
        <v>14</v>
      </c>
      <c r="D11" s="24">
        <v>85.6</v>
      </c>
      <c r="E11" s="24">
        <v>5.7</v>
      </c>
      <c r="F11" s="24">
        <v>8.7</v>
      </c>
      <c r="G11" s="5"/>
      <c r="H11" s="24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s="4" customFormat="1" ht="12" customHeight="1">
      <c r="B12" s="11"/>
      <c r="C12" s="31" t="s">
        <v>16</v>
      </c>
      <c r="D12" s="24">
        <v>85.2</v>
      </c>
      <c r="E12" s="24">
        <v>7.8</v>
      </c>
      <c r="F12" s="24">
        <v>7</v>
      </c>
      <c r="G12" s="5"/>
      <c r="H12" s="24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s="4" customFormat="1" ht="12" customHeight="1">
      <c r="B13" s="11"/>
      <c r="C13" s="31" t="s">
        <v>94</v>
      </c>
      <c r="D13" s="24">
        <v>84.8</v>
      </c>
      <c r="E13" s="24">
        <v>13.1</v>
      </c>
      <c r="F13" s="24">
        <v>2.1</v>
      </c>
      <c r="G13" s="5"/>
      <c r="H13" s="24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s="4" customFormat="1" ht="12" customHeight="1">
      <c r="B14" s="11"/>
      <c r="C14" s="31" t="s">
        <v>32</v>
      </c>
      <c r="D14" s="24">
        <v>84.3</v>
      </c>
      <c r="E14" s="24">
        <v>13.4</v>
      </c>
      <c r="F14" s="24">
        <v>2.4</v>
      </c>
      <c r="G14" s="5"/>
      <c r="H14" s="24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s="4" customFormat="1" ht="12" customHeight="1">
      <c r="B15" s="11"/>
      <c r="C15" s="31" t="s">
        <v>10</v>
      </c>
      <c r="D15" s="24">
        <v>84.2</v>
      </c>
      <c r="E15" s="24">
        <v>10.4</v>
      </c>
      <c r="F15" s="24">
        <v>5.4</v>
      </c>
      <c r="G15" s="5"/>
      <c r="H15" s="24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s="4" customFormat="1" ht="12" customHeight="1">
      <c r="B16" s="11"/>
      <c r="C16" s="31" t="s">
        <v>8</v>
      </c>
      <c r="D16" s="24">
        <v>83.3</v>
      </c>
      <c r="E16" s="24">
        <v>7.2</v>
      </c>
      <c r="F16" s="24">
        <v>9.6</v>
      </c>
      <c r="G16" s="32"/>
      <c r="H16" s="24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s="4" customFormat="1" ht="12" customHeight="1">
      <c r="B17" s="11"/>
      <c r="C17" s="31" t="s">
        <v>52</v>
      </c>
      <c r="D17" s="24">
        <v>82.9</v>
      </c>
      <c r="E17" s="24">
        <v>12.4</v>
      </c>
      <c r="F17" s="24">
        <v>4.7</v>
      </c>
      <c r="G17" s="5"/>
      <c r="H17" s="24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s="4" customFormat="1" ht="12" customHeight="1">
      <c r="B18" s="11"/>
      <c r="C18" s="31" t="s">
        <v>15</v>
      </c>
      <c r="D18" s="24">
        <v>82.8</v>
      </c>
      <c r="E18" s="24">
        <v>6.5</v>
      </c>
      <c r="F18" s="21">
        <v>10.8</v>
      </c>
      <c r="G18" s="5"/>
      <c r="H18" s="26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s="4" customFormat="1" ht="12" customHeight="1">
      <c r="B19" s="11"/>
      <c r="C19" s="31" t="s">
        <v>12</v>
      </c>
      <c r="D19" s="24">
        <v>82.7</v>
      </c>
      <c r="E19" s="24">
        <v>14</v>
      </c>
      <c r="F19" s="24">
        <v>3.3</v>
      </c>
      <c r="G19" s="5"/>
      <c r="H19" s="24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s="4" customFormat="1" ht="12" customHeight="1">
      <c r="B20" s="11"/>
      <c r="C20" s="31" t="s">
        <v>58</v>
      </c>
      <c r="D20" s="24">
        <v>82.6</v>
      </c>
      <c r="E20" s="24">
        <v>14.3</v>
      </c>
      <c r="F20" s="24">
        <v>3.1</v>
      </c>
      <c r="G20" s="5"/>
      <c r="H20" s="24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s="4" customFormat="1" ht="12" customHeight="1">
      <c r="B21" s="11"/>
      <c r="C21" s="31" t="s">
        <v>57</v>
      </c>
      <c r="D21" s="24">
        <v>82.5</v>
      </c>
      <c r="E21" s="24">
        <v>16.6</v>
      </c>
      <c r="F21" s="24">
        <v>0.9</v>
      </c>
      <c r="G21" s="5"/>
      <c r="H21" s="24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s="4" customFormat="1" ht="12" customHeight="1">
      <c r="B22" s="11"/>
      <c r="C22" s="31" t="s">
        <v>53</v>
      </c>
      <c r="D22" s="24">
        <v>82.5</v>
      </c>
      <c r="E22" s="24">
        <v>17.5</v>
      </c>
      <c r="F22" s="24" t="s">
        <v>0</v>
      </c>
      <c r="G22" s="5"/>
      <c r="H22" s="24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s="4" customFormat="1" ht="12" customHeight="1">
      <c r="B23" s="11"/>
      <c r="C23" s="31" t="s">
        <v>59</v>
      </c>
      <c r="D23" s="24">
        <v>82</v>
      </c>
      <c r="E23" s="24">
        <v>10.2</v>
      </c>
      <c r="F23" s="24">
        <v>7.8</v>
      </c>
      <c r="G23" s="5"/>
      <c r="H23" s="26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s="4" customFormat="1" ht="12" customHeight="1">
      <c r="B24" s="11"/>
      <c r="C24" s="31" t="s">
        <v>17</v>
      </c>
      <c r="D24" s="24">
        <v>82</v>
      </c>
      <c r="E24" s="24">
        <v>12.1</v>
      </c>
      <c r="F24" s="21">
        <v>5.9</v>
      </c>
      <c r="G24" s="5"/>
      <c r="H24" s="24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s="4" customFormat="1" ht="12" customHeight="1">
      <c r="B25" s="11"/>
      <c r="C25" s="31" t="s">
        <v>9</v>
      </c>
      <c r="D25" s="24">
        <v>81.5</v>
      </c>
      <c r="E25" s="24">
        <v>10</v>
      </c>
      <c r="F25" s="24">
        <v>8.6</v>
      </c>
      <c r="G25" s="5"/>
      <c r="H25" s="31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s="4" customFormat="1" ht="12" customHeight="1">
      <c r="B26" s="11"/>
      <c r="C26" s="31" t="s">
        <v>54</v>
      </c>
      <c r="D26" s="24">
        <v>81</v>
      </c>
      <c r="E26" s="24">
        <v>19</v>
      </c>
      <c r="F26" s="157" t="s">
        <v>0</v>
      </c>
      <c r="G26" s="5"/>
      <c r="H26" s="24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s="4" customFormat="1" ht="12" customHeight="1">
      <c r="B27" s="11"/>
      <c r="C27" s="31" t="s">
        <v>56</v>
      </c>
      <c r="D27" s="24">
        <v>80.5</v>
      </c>
      <c r="E27" s="24">
        <v>17.3</v>
      </c>
      <c r="F27" s="24">
        <v>2.3</v>
      </c>
      <c r="G27" s="5"/>
      <c r="H27" s="24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s="4" customFormat="1" ht="12" customHeight="1">
      <c r="B28" s="11"/>
      <c r="C28" s="31" t="s">
        <v>55</v>
      </c>
      <c r="D28" s="24">
        <v>80.3</v>
      </c>
      <c r="E28" s="24">
        <v>15</v>
      </c>
      <c r="F28" s="24">
        <v>4.7</v>
      </c>
      <c r="G28" s="5"/>
      <c r="H28" s="24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s="4" customFormat="1" ht="12" customHeight="1">
      <c r="B29" s="11"/>
      <c r="C29" s="31" t="s">
        <v>26</v>
      </c>
      <c r="D29" s="24">
        <v>78.5</v>
      </c>
      <c r="E29" s="24">
        <v>13.8</v>
      </c>
      <c r="F29" s="24">
        <v>7.7</v>
      </c>
      <c r="G29" s="5"/>
      <c r="H29" s="24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s="4" customFormat="1" ht="12" customHeight="1">
      <c r="B30" s="11"/>
      <c r="C30" s="31" t="s">
        <v>7</v>
      </c>
      <c r="D30" s="24">
        <v>77.7</v>
      </c>
      <c r="E30" s="24">
        <v>10.3</v>
      </c>
      <c r="F30" s="24">
        <v>11.9</v>
      </c>
      <c r="G30" s="5"/>
      <c r="H30" s="24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 s="4" customFormat="1" ht="12" customHeight="1">
      <c r="B31" s="11"/>
      <c r="C31" s="31" t="s">
        <v>24</v>
      </c>
      <c r="D31" s="24">
        <v>74.4</v>
      </c>
      <c r="E31" s="24">
        <v>15.7</v>
      </c>
      <c r="F31" s="24">
        <v>9.9</v>
      </c>
      <c r="G31" s="5"/>
      <c r="H31" s="24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s="4" customFormat="1" ht="12" customHeight="1">
      <c r="B32" s="11"/>
      <c r="C32" s="31" t="s">
        <v>66</v>
      </c>
      <c r="D32" s="24">
        <v>73.3</v>
      </c>
      <c r="E32" s="24">
        <v>17.4</v>
      </c>
      <c r="F32" s="24">
        <v>9.3</v>
      </c>
      <c r="G32" s="5"/>
      <c r="H32" s="24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s="4" customFormat="1" ht="12" customHeight="1">
      <c r="B33" s="11"/>
      <c r="C33" s="31" t="s">
        <v>93</v>
      </c>
      <c r="D33" s="24">
        <v>70</v>
      </c>
      <c r="E33" s="24">
        <v>21.1</v>
      </c>
      <c r="F33" s="24">
        <v>8.9</v>
      </c>
      <c r="G33" s="5"/>
      <c r="H33" s="24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s="4" customFormat="1" ht="12" customHeight="1">
      <c r="B34" s="11"/>
      <c r="C34" s="31"/>
      <c r="D34" s="24"/>
      <c r="E34" s="24"/>
      <c r="F34" s="24"/>
      <c r="G34" s="5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s="4" customFormat="1" ht="12" customHeight="1">
      <c r="B35" s="11"/>
      <c r="C35" s="31" t="s">
        <v>51</v>
      </c>
      <c r="D35" s="24">
        <v>86.1</v>
      </c>
      <c r="E35" s="24">
        <v>5.1</v>
      </c>
      <c r="F35" s="24">
        <v>8.8</v>
      </c>
      <c r="G35" s="5"/>
      <c r="H35" s="25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s="4" customFormat="1" ht="12" customHeight="1">
      <c r="B36" s="11"/>
      <c r="C36" s="31"/>
      <c r="D36" s="24"/>
      <c r="E36" s="24"/>
      <c r="F36" s="24"/>
      <c r="G36" s="5"/>
      <c r="H36" s="25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s="4" customFormat="1" ht="12" customHeight="1">
      <c r="B37" s="11"/>
      <c r="C37" s="31" t="s">
        <v>30</v>
      </c>
      <c r="D37" s="24">
        <v>89.5</v>
      </c>
      <c r="E37" s="24">
        <v>5.7</v>
      </c>
      <c r="F37" s="26">
        <v>4.8</v>
      </c>
      <c r="G37" s="32"/>
      <c r="H37" s="26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 s="4" customFormat="1" ht="12" customHeight="1">
      <c r="B38" s="11"/>
      <c r="C38" s="31" t="s">
        <v>92</v>
      </c>
      <c r="D38" s="24">
        <v>88.1</v>
      </c>
      <c r="E38" s="24">
        <v>11.9</v>
      </c>
      <c r="F38" s="21" t="s">
        <v>0</v>
      </c>
      <c r="G38" s="32"/>
      <c r="H38" s="24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s="4" customFormat="1" ht="12" customHeight="1">
      <c r="B39" s="11"/>
      <c r="C39" s="31" t="s">
        <v>33</v>
      </c>
      <c r="D39" s="24">
        <v>74.5</v>
      </c>
      <c r="E39" s="24">
        <v>5.8</v>
      </c>
      <c r="F39" s="24">
        <v>19.7</v>
      </c>
      <c r="G39" s="32"/>
      <c r="H39" s="25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s="4" customFormat="1" ht="12" customHeight="1">
      <c r="B40" s="11"/>
      <c r="G40" s="32"/>
      <c r="H40" s="31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s="4" customFormat="1" ht="12">
      <c r="B41" s="11"/>
      <c r="C41" s="37" t="s">
        <v>67</v>
      </c>
      <c r="D41" s="24">
        <v>77.2</v>
      </c>
      <c r="E41" s="24">
        <v>22.2</v>
      </c>
      <c r="F41" s="24">
        <v>0.6</v>
      </c>
      <c r="G41" s="32"/>
      <c r="H41" s="31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 s="4" customFormat="1" ht="12" customHeight="1">
      <c r="B42" s="11"/>
      <c r="C42" s="31" t="s">
        <v>91</v>
      </c>
      <c r="D42" s="24">
        <v>70.3</v>
      </c>
      <c r="E42" s="24">
        <v>28.2</v>
      </c>
      <c r="F42" s="24">
        <v>1.5</v>
      </c>
      <c r="G42" s="32"/>
      <c r="H42" s="24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3:4" ht="12" customHeight="1">
      <c r="C43" s="4"/>
      <c r="D43" s="6"/>
    </row>
    <row r="44" spans="3:15" ht="12" customHeight="1">
      <c r="C44" s="22" t="s">
        <v>121</v>
      </c>
      <c r="D44" s="6"/>
      <c r="M44" s="4"/>
      <c r="N44" s="4"/>
      <c r="O44" s="4"/>
    </row>
    <row r="45" spans="3:4" ht="12" customHeight="1">
      <c r="C45" s="31" t="s">
        <v>95</v>
      </c>
      <c r="D45" s="6"/>
    </row>
    <row r="46" ht="12" customHeight="1">
      <c r="C46" s="19" t="s">
        <v>39</v>
      </c>
    </row>
    <row r="47" spans="3:10" ht="12">
      <c r="C47" s="19"/>
      <c r="G47" s="1"/>
      <c r="H47" s="1"/>
      <c r="I47" s="1"/>
      <c r="J47" s="1"/>
    </row>
    <row r="48" ht="11.25" customHeight="1"/>
    <row r="49" ht="11.25" customHeight="1"/>
    <row r="50" ht="11.25" customHeight="1"/>
    <row r="51" spans="1:10" ht="12">
      <c r="A51" s="9" t="s">
        <v>34</v>
      </c>
      <c r="D51" s="8"/>
      <c r="E51" s="8"/>
      <c r="G51" s="23"/>
      <c r="H51" s="23"/>
      <c r="I51" s="23"/>
      <c r="J51" s="23"/>
    </row>
    <row r="52" spans="1:2" ht="12">
      <c r="A52" s="2" t="s">
        <v>45</v>
      </c>
      <c r="B52" s="2" t="s">
        <v>87</v>
      </c>
    </row>
    <row r="53" ht="12"/>
    <row r="54" ht="12"/>
    <row r="55" ht="12"/>
    <row r="56" spans="1:17" ht="15.75">
      <c r="A56" s="20"/>
      <c r="C56" s="158" t="s">
        <v>96</v>
      </c>
      <c r="P56" s="3"/>
      <c r="Q56" s="3"/>
    </row>
    <row r="57" spans="1:15" s="3" customFormat="1" ht="12.75">
      <c r="A57" s="1"/>
      <c r="C57" s="65" t="s">
        <v>65</v>
      </c>
      <c r="M57" s="2"/>
      <c r="N57" s="2"/>
      <c r="O57" s="2"/>
    </row>
    <row r="58" spans="13:17" s="3" customFormat="1" ht="12">
      <c r="M58" s="2"/>
      <c r="N58" s="2"/>
      <c r="O58" s="2"/>
      <c r="P58" s="2"/>
      <c r="Q58" s="2"/>
    </row>
    <row r="59" spans="13:15" ht="12">
      <c r="M59" s="3"/>
      <c r="N59" s="3"/>
      <c r="O59" s="3"/>
    </row>
    <row r="60" spans="13:15" ht="12">
      <c r="M60" s="3"/>
      <c r="N60" s="3"/>
      <c r="O60" s="3"/>
    </row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conditionalFormatting sqref="B7:B42">
    <cfRule type="cellIs" priority="1" dxfId="0" operator="greaterThan">
      <formula>0</formula>
    </cfRule>
  </conditionalFormatting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workbookViewId="0" topLeftCell="A1"/>
  </sheetViews>
  <sheetFormatPr defaultColWidth="9.140625" defaultRowHeight="12"/>
  <cols>
    <col min="1" max="1" width="5.7109375" style="52" customWidth="1"/>
    <col min="2" max="2" width="17.00390625" style="38" customWidth="1"/>
    <col min="3" max="11" width="9.8515625" style="38" customWidth="1"/>
    <col min="12" max="16384" width="9.140625" style="52" customWidth="1"/>
  </cols>
  <sheetData>
    <row r="1" spans="3:4" ht="12.75" customHeight="1">
      <c r="C1" s="176"/>
      <c r="D1" s="176"/>
    </row>
    <row r="2" spans="2:11" ht="15.75">
      <c r="B2" s="187" t="s">
        <v>114</v>
      </c>
      <c r="C2" s="187"/>
      <c r="D2" s="187"/>
      <c r="E2" s="187"/>
      <c r="F2" s="187"/>
      <c r="G2" s="187"/>
      <c r="H2" s="187"/>
      <c r="I2" s="187"/>
      <c r="J2" s="187"/>
      <c r="K2" s="187"/>
    </row>
    <row r="3" spans="2:11" ht="12.75" customHeight="1">
      <c r="B3" s="186" t="s">
        <v>120</v>
      </c>
      <c r="C3" s="186"/>
      <c r="D3" s="186"/>
      <c r="E3" s="186"/>
      <c r="F3" s="186"/>
      <c r="G3" s="186"/>
      <c r="H3" s="186"/>
      <c r="I3" s="186"/>
      <c r="J3" s="186"/>
      <c r="K3" s="186"/>
    </row>
    <row r="4" spans="1:11" s="53" customFormat="1" ht="13.5" customHeight="1">
      <c r="A4" s="52"/>
      <c r="B4" s="51"/>
      <c r="C4" s="189" t="s">
        <v>1</v>
      </c>
      <c r="D4" s="190"/>
      <c r="E4" s="191"/>
      <c r="F4" s="192" t="s">
        <v>2</v>
      </c>
      <c r="G4" s="193"/>
      <c r="H4" s="193"/>
      <c r="I4" s="192" t="s">
        <v>69</v>
      </c>
      <c r="J4" s="193"/>
      <c r="K4" s="194"/>
    </row>
    <row r="5" spans="2:11" s="53" customFormat="1" ht="42" customHeight="1">
      <c r="B5" s="54"/>
      <c r="C5" s="153">
        <v>2017</v>
      </c>
      <c r="D5" s="154">
        <v>2018</v>
      </c>
      <c r="E5" s="55" t="s">
        <v>109</v>
      </c>
      <c r="F5" s="153">
        <v>2017</v>
      </c>
      <c r="G5" s="154">
        <v>2018</v>
      </c>
      <c r="H5" s="55" t="s">
        <v>109</v>
      </c>
      <c r="I5" s="153">
        <v>2017</v>
      </c>
      <c r="J5" s="154">
        <v>2018</v>
      </c>
      <c r="K5" s="155" t="s">
        <v>109</v>
      </c>
    </row>
    <row r="6" spans="2:11" ht="12.75" customHeight="1">
      <c r="B6" s="56" t="s">
        <v>97</v>
      </c>
      <c r="C6" s="149" t="s">
        <v>62</v>
      </c>
      <c r="D6" s="150" t="s">
        <v>62</v>
      </c>
      <c r="E6" s="151" t="s">
        <v>62</v>
      </c>
      <c r="F6" s="149" t="s">
        <v>62</v>
      </c>
      <c r="G6" s="150" t="s">
        <v>62</v>
      </c>
      <c r="H6" s="151" t="s">
        <v>62</v>
      </c>
      <c r="I6" s="149" t="s">
        <v>62</v>
      </c>
      <c r="J6" s="150" t="s">
        <v>62</v>
      </c>
      <c r="K6" s="152" t="s">
        <v>62</v>
      </c>
    </row>
    <row r="7" spans="2:11" ht="12.75" customHeight="1">
      <c r="B7" s="122" t="s">
        <v>4</v>
      </c>
      <c r="C7" s="50" t="s">
        <v>62</v>
      </c>
      <c r="D7" s="49" t="s">
        <v>62</v>
      </c>
      <c r="E7" s="156" t="s">
        <v>62</v>
      </c>
      <c r="F7" s="50" t="s">
        <v>62</v>
      </c>
      <c r="G7" s="49" t="s">
        <v>62</v>
      </c>
      <c r="H7" s="156" t="s">
        <v>62</v>
      </c>
      <c r="I7" s="50" t="s">
        <v>62</v>
      </c>
      <c r="J7" s="49" t="s">
        <v>62</v>
      </c>
      <c r="K7" s="58" t="s">
        <v>62</v>
      </c>
    </row>
    <row r="8" spans="2:11" ht="12.75" customHeight="1">
      <c r="B8" s="123" t="s">
        <v>28</v>
      </c>
      <c r="C8" s="46">
        <v>20411.247</v>
      </c>
      <c r="D8" s="45">
        <v>20534.106</v>
      </c>
      <c r="E8" s="57">
        <v>0.601918148362035</v>
      </c>
      <c r="F8" s="46">
        <v>783.762</v>
      </c>
      <c r="G8" s="45">
        <v>794.724</v>
      </c>
      <c r="H8" s="57">
        <v>1.398638872514879</v>
      </c>
      <c r="I8" s="46">
        <v>21195.009</v>
      </c>
      <c r="J8" s="45">
        <v>21328.829999999998</v>
      </c>
      <c r="K8" s="58">
        <v>0.6313797743610294</v>
      </c>
    </row>
    <row r="9" spans="2:11" ht="12.75" customHeight="1">
      <c r="B9" s="123" t="s">
        <v>66</v>
      </c>
      <c r="C9" s="46">
        <v>176932.469</v>
      </c>
      <c r="D9" s="45">
        <v>182512.927</v>
      </c>
      <c r="E9" s="57">
        <v>3.1540044806586565</v>
      </c>
      <c r="F9" s="46">
        <v>5791.321</v>
      </c>
      <c r="G9" s="45">
        <v>6775.373</v>
      </c>
      <c r="H9" s="57">
        <v>16.991840030970472</v>
      </c>
      <c r="I9" s="46">
        <v>182723.79</v>
      </c>
      <c r="J9" s="45">
        <v>189288.3</v>
      </c>
      <c r="K9" s="58">
        <v>3.5925863840718275</v>
      </c>
    </row>
    <row r="10" spans="2:11" ht="12.75" customHeight="1">
      <c r="B10" s="124" t="s">
        <v>9</v>
      </c>
      <c r="C10" s="46">
        <v>193928</v>
      </c>
      <c r="D10" s="45">
        <v>192211</v>
      </c>
      <c r="E10" s="57">
        <v>-0.8853801410832918</v>
      </c>
      <c r="F10" s="46">
        <v>12638</v>
      </c>
      <c r="G10" s="45">
        <v>13096</v>
      </c>
      <c r="H10" s="57">
        <v>3.623991137838267</v>
      </c>
      <c r="I10" s="46">
        <v>206566</v>
      </c>
      <c r="J10" s="45">
        <v>205307</v>
      </c>
      <c r="K10" s="59">
        <v>-0.6094904292090697</v>
      </c>
    </row>
    <row r="11" spans="2:11" ht="12.75" customHeight="1">
      <c r="B11" s="124" t="s">
        <v>14</v>
      </c>
      <c r="C11" s="46">
        <v>2815592</v>
      </c>
      <c r="D11" s="45">
        <v>2865171</v>
      </c>
      <c r="E11" s="57">
        <v>1.7608730242165693</v>
      </c>
      <c r="F11" s="46">
        <v>15851.403</v>
      </c>
      <c r="G11" s="45">
        <v>15386.905</v>
      </c>
      <c r="H11" s="57">
        <v>-2.930327365975105</v>
      </c>
      <c r="I11" s="46">
        <v>2831443.403</v>
      </c>
      <c r="J11" s="45">
        <v>2880557.905</v>
      </c>
      <c r="K11" s="58">
        <v>1.7346100560569733</v>
      </c>
    </row>
    <row r="12" spans="2:11" ht="12.75" customHeight="1">
      <c r="B12" s="123" t="s">
        <v>23</v>
      </c>
      <c r="C12" s="46">
        <v>7326</v>
      </c>
      <c r="D12" s="45">
        <v>7652</v>
      </c>
      <c r="E12" s="57">
        <v>4.4499044499044516</v>
      </c>
      <c r="F12" s="46">
        <v>107.4</v>
      </c>
      <c r="G12" s="45">
        <v>107.1</v>
      </c>
      <c r="H12" s="57">
        <v>-0.27932960893856107</v>
      </c>
      <c r="I12" s="46">
        <v>7433.4</v>
      </c>
      <c r="J12" s="45">
        <v>7759.1</v>
      </c>
      <c r="K12" s="58">
        <v>4.381575053138542</v>
      </c>
    </row>
    <row r="13" spans="2:11" ht="12.75" customHeight="1">
      <c r="B13" s="123" t="s">
        <v>5</v>
      </c>
      <c r="C13" s="46">
        <v>45130.295</v>
      </c>
      <c r="D13" s="45">
        <v>47545.845</v>
      </c>
      <c r="E13" s="57">
        <v>5.352391337127327</v>
      </c>
      <c r="F13" s="46">
        <v>374.705</v>
      </c>
      <c r="G13" s="45">
        <v>414.155</v>
      </c>
      <c r="H13" s="57">
        <v>10.528282248702304</v>
      </c>
      <c r="I13" s="46">
        <v>45505</v>
      </c>
      <c r="J13" s="45">
        <v>47960</v>
      </c>
      <c r="K13" s="58">
        <v>5.395011537193706</v>
      </c>
    </row>
    <row r="14" spans="2:11" ht="12.75" customHeight="1">
      <c r="B14" s="124" t="s">
        <v>18</v>
      </c>
      <c r="C14" s="46">
        <v>15336.891</v>
      </c>
      <c r="D14" s="45">
        <v>16777.548</v>
      </c>
      <c r="E14" s="57">
        <v>9.393409655190222</v>
      </c>
      <c r="F14" s="46">
        <v>21.759</v>
      </c>
      <c r="G14" s="45">
        <v>17.183</v>
      </c>
      <c r="H14" s="57">
        <v>-21.030378234293856</v>
      </c>
      <c r="I14" s="46">
        <v>15358.65</v>
      </c>
      <c r="J14" s="47">
        <v>16794.731</v>
      </c>
      <c r="K14" s="58">
        <v>9.350307481451825</v>
      </c>
    </row>
    <row r="15" spans="2:11" ht="12.75" customHeight="1">
      <c r="B15" s="123" t="s">
        <v>16</v>
      </c>
      <c r="C15" s="46">
        <v>592284.406</v>
      </c>
      <c r="D15" s="45">
        <v>595114.067</v>
      </c>
      <c r="E15" s="57">
        <v>0.477753756697763</v>
      </c>
      <c r="F15" s="46">
        <v>1070.024</v>
      </c>
      <c r="G15" s="45">
        <v>1029.365</v>
      </c>
      <c r="H15" s="57">
        <v>-3.7998213124191493</v>
      </c>
      <c r="I15" s="46">
        <v>593354.4299999999</v>
      </c>
      <c r="J15" s="45">
        <v>596143.432</v>
      </c>
      <c r="K15" s="58">
        <v>0.47003980403417245</v>
      </c>
    </row>
    <row r="16" spans="2:11" ht="12.75" customHeight="1">
      <c r="B16" s="123" t="s">
        <v>15</v>
      </c>
      <c r="C16" s="46">
        <v>1237353.013</v>
      </c>
      <c r="D16" s="45">
        <v>1206605.513</v>
      </c>
      <c r="E16" s="57">
        <v>-2.484941619485914</v>
      </c>
      <c r="F16" s="46">
        <v>40126.045</v>
      </c>
      <c r="G16" s="45">
        <v>40198.018</v>
      </c>
      <c r="H16" s="57">
        <v>0.17936729124437</v>
      </c>
      <c r="I16" s="46">
        <v>1277479.058</v>
      </c>
      <c r="J16" s="45">
        <v>1246803.531</v>
      </c>
      <c r="K16" s="58">
        <v>-2.401254784405238</v>
      </c>
    </row>
    <row r="17" spans="2:11" ht="12.75" customHeight="1">
      <c r="B17" s="125" t="s">
        <v>32</v>
      </c>
      <c r="C17" s="46">
        <v>19512.781</v>
      </c>
      <c r="D17" s="45">
        <v>19942.418</v>
      </c>
      <c r="E17" s="57">
        <v>2.201823512496781</v>
      </c>
      <c r="F17" s="46">
        <v>290.164</v>
      </c>
      <c r="G17" s="45">
        <v>301.194</v>
      </c>
      <c r="H17" s="57">
        <v>3.8012985759777296</v>
      </c>
      <c r="I17" s="46">
        <v>19802.945</v>
      </c>
      <c r="J17" s="45">
        <v>20243.612</v>
      </c>
      <c r="K17" s="58">
        <v>2.2252599297730713</v>
      </c>
    </row>
    <row r="18" spans="2:11" ht="12.75" customHeight="1">
      <c r="B18" s="123" t="s">
        <v>17</v>
      </c>
      <c r="C18" s="46">
        <v>846081.23</v>
      </c>
      <c r="D18" s="45">
        <v>863991.571</v>
      </c>
      <c r="E18" s="57">
        <v>2.116858330493865</v>
      </c>
      <c r="F18" s="46">
        <v>2676.099</v>
      </c>
      <c r="G18" s="45">
        <v>2596.183</v>
      </c>
      <c r="H18" s="57">
        <v>-2.986287129138354</v>
      </c>
      <c r="I18" s="46">
        <v>848757.329</v>
      </c>
      <c r="J18" s="45">
        <v>866587.754</v>
      </c>
      <c r="K18" s="58">
        <v>2.100768310420076</v>
      </c>
    </row>
    <row r="19" spans="2:11" ht="12.75" customHeight="1">
      <c r="B19" s="123" t="s">
        <v>19</v>
      </c>
      <c r="C19" s="46" t="s">
        <v>61</v>
      </c>
      <c r="D19" s="45" t="s">
        <v>61</v>
      </c>
      <c r="E19" s="57" t="s">
        <v>61</v>
      </c>
      <c r="F19" s="46" t="s">
        <v>61</v>
      </c>
      <c r="G19" s="45" t="s">
        <v>61</v>
      </c>
      <c r="H19" s="57" t="s">
        <v>61</v>
      </c>
      <c r="I19" s="46" t="s">
        <v>61</v>
      </c>
      <c r="J19" s="45" t="s">
        <v>61</v>
      </c>
      <c r="K19" s="58" t="s">
        <v>61</v>
      </c>
    </row>
    <row r="20" spans="2:11" ht="12.75" customHeight="1">
      <c r="B20" s="123" t="s">
        <v>12</v>
      </c>
      <c r="C20" s="46">
        <v>17326.713</v>
      </c>
      <c r="D20" s="45">
        <v>18075.173</v>
      </c>
      <c r="E20" s="57">
        <v>4.319688333268967</v>
      </c>
      <c r="F20" s="46">
        <v>167.124</v>
      </c>
      <c r="G20" s="45">
        <v>166.381</v>
      </c>
      <c r="H20" s="57">
        <v>-0.44458007228165286</v>
      </c>
      <c r="I20" s="46">
        <v>17493.837</v>
      </c>
      <c r="J20" s="45">
        <v>18241.554</v>
      </c>
      <c r="K20" s="58">
        <v>4.274173813326376</v>
      </c>
    </row>
    <row r="21" spans="2:11" ht="12.75" customHeight="1">
      <c r="B21" s="123" t="s">
        <v>11</v>
      </c>
      <c r="C21" s="46">
        <v>3854.653</v>
      </c>
      <c r="D21" s="45">
        <v>4299.859</v>
      </c>
      <c r="E21" s="57">
        <v>11.549833409129185</v>
      </c>
      <c r="F21" s="46">
        <v>321.784</v>
      </c>
      <c r="G21" s="45">
        <v>365.636</v>
      </c>
      <c r="H21" s="57">
        <v>13.627775153519138</v>
      </c>
      <c r="I21" s="46">
        <v>4176.437</v>
      </c>
      <c r="J21" s="45">
        <v>4665.495000000001</v>
      </c>
      <c r="K21" s="58">
        <v>11.709933610874558</v>
      </c>
    </row>
    <row r="22" spans="2:11" ht="12.75" customHeight="1">
      <c r="B22" s="123" t="s">
        <v>3</v>
      </c>
      <c r="C22" s="46">
        <v>16523.305</v>
      </c>
      <c r="D22" s="45">
        <v>17154.957</v>
      </c>
      <c r="E22" s="57">
        <v>3.822794531723517</v>
      </c>
      <c r="F22" s="46">
        <v>6406.907</v>
      </c>
      <c r="G22" s="45">
        <v>6176.376</v>
      </c>
      <c r="H22" s="57">
        <v>-3.598163669302523</v>
      </c>
      <c r="I22" s="46">
        <v>22930.212</v>
      </c>
      <c r="J22" s="45">
        <v>23331.333</v>
      </c>
      <c r="K22" s="58">
        <v>1.7493122174361053</v>
      </c>
    </row>
    <row r="23" spans="2:11" ht="12.75" customHeight="1">
      <c r="B23" s="124" t="s">
        <v>25</v>
      </c>
      <c r="C23" s="46" t="s">
        <v>62</v>
      </c>
      <c r="D23" s="45" t="s">
        <v>62</v>
      </c>
      <c r="E23" s="57" t="s">
        <v>62</v>
      </c>
      <c r="F23" s="46" t="s">
        <v>62</v>
      </c>
      <c r="G23" s="45" t="s">
        <v>62</v>
      </c>
      <c r="H23" s="57" t="s">
        <v>62</v>
      </c>
      <c r="I23" s="46" t="s">
        <v>62</v>
      </c>
      <c r="J23" s="45" t="s">
        <v>62</v>
      </c>
      <c r="K23" s="58" t="s">
        <v>62</v>
      </c>
    </row>
    <row r="24" spans="2:11" ht="12.75" customHeight="1">
      <c r="B24" s="123" t="s">
        <v>21</v>
      </c>
      <c r="C24" s="46" t="s">
        <v>61</v>
      </c>
      <c r="D24" s="45" t="s">
        <v>61</v>
      </c>
      <c r="E24" s="57" t="s">
        <v>61</v>
      </c>
      <c r="F24" s="46" t="s">
        <v>61</v>
      </c>
      <c r="G24" s="45" t="s">
        <v>61</v>
      </c>
      <c r="H24" s="57" t="s">
        <v>61</v>
      </c>
      <c r="I24" s="46" t="s">
        <v>61</v>
      </c>
      <c r="J24" s="45" t="s">
        <v>61</v>
      </c>
      <c r="K24" s="58" t="s">
        <v>61</v>
      </c>
    </row>
    <row r="25" spans="2:11" ht="12.75" customHeight="1">
      <c r="B25" s="124" t="s">
        <v>6</v>
      </c>
      <c r="C25" s="46" t="s">
        <v>62</v>
      </c>
      <c r="D25" s="45" t="s">
        <v>62</v>
      </c>
      <c r="E25" s="57" t="s">
        <v>62</v>
      </c>
      <c r="F25" s="46" t="s">
        <v>62</v>
      </c>
      <c r="G25" s="45" t="s">
        <v>62</v>
      </c>
      <c r="H25" s="57" t="s">
        <v>62</v>
      </c>
      <c r="I25" s="48" t="s">
        <v>62</v>
      </c>
      <c r="J25" s="47" t="s">
        <v>62</v>
      </c>
      <c r="K25" s="58" t="s">
        <v>62</v>
      </c>
    </row>
    <row r="26" spans="2:11" ht="12.75" customHeight="1">
      <c r="B26" s="123" t="s">
        <v>7</v>
      </c>
      <c r="C26" s="46">
        <v>245224.04</v>
      </c>
      <c r="D26" s="45">
        <v>262719.262</v>
      </c>
      <c r="E26" s="57">
        <v>7.134382909603798</v>
      </c>
      <c r="F26" s="46">
        <v>9269.261</v>
      </c>
      <c r="G26" s="45">
        <v>9917.824</v>
      </c>
      <c r="H26" s="57">
        <v>6.996922408377548</v>
      </c>
      <c r="I26" s="46">
        <v>254493.301</v>
      </c>
      <c r="J26" s="45">
        <v>272637.086</v>
      </c>
      <c r="K26" s="58">
        <v>7.129376265978804</v>
      </c>
    </row>
    <row r="27" spans="2:11" ht="12.75" customHeight="1">
      <c r="B27" s="123" t="s">
        <v>26</v>
      </c>
      <c r="C27" s="46">
        <v>291499.522</v>
      </c>
      <c r="D27" s="45">
        <v>297229.925</v>
      </c>
      <c r="E27" s="57">
        <v>1.9658361566712967</v>
      </c>
      <c r="F27" s="46">
        <v>1548.439</v>
      </c>
      <c r="G27" s="45">
        <v>1822.828</v>
      </c>
      <c r="H27" s="57">
        <v>17.720362248690446</v>
      </c>
      <c r="I27" s="46">
        <v>293047.961</v>
      </c>
      <c r="J27" s="45">
        <v>299052.75299999997</v>
      </c>
      <c r="K27" s="58">
        <v>2.0490816518596855</v>
      </c>
    </row>
    <row r="28" spans="2:11" ht="12.75" customHeight="1">
      <c r="B28" s="123" t="s">
        <v>22</v>
      </c>
      <c r="C28" s="46">
        <v>141876.215</v>
      </c>
      <c r="D28" s="45">
        <v>147407.854</v>
      </c>
      <c r="E28" s="57">
        <v>3.898919209255758</v>
      </c>
      <c r="F28" s="46">
        <v>251.05</v>
      </c>
      <c r="G28" s="45">
        <v>173</v>
      </c>
      <c r="H28" s="57">
        <v>-31.089424417446732</v>
      </c>
      <c r="I28" s="46">
        <v>142127.26499999998</v>
      </c>
      <c r="J28" s="45">
        <v>147580.854</v>
      </c>
      <c r="K28" s="58">
        <v>3.8371166855282857</v>
      </c>
    </row>
    <row r="29" spans="2:11" ht="12.75" customHeight="1">
      <c r="B29" s="123" t="s">
        <v>27</v>
      </c>
      <c r="C29" s="46">
        <v>67141.837</v>
      </c>
      <c r="D29" s="45">
        <v>64538.861</v>
      </c>
      <c r="E29" s="57">
        <v>-3.8768316690530824</v>
      </c>
      <c r="F29" s="46">
        <v>187.76</v>
      </c>
      <c r="G29" s="45">
        <v>175.86</v>
      </c>
      <c r="H29" s="57">
        <v>-6.337878142309316</v>
      </c>
      <c r="I29" s="46">
        <v>67329.597</v>
      </c>
      <c r="J29" s="45">
        <v>64714.721</v>
      </c>
      <c r="K29" s="58">
        <v>-3.883694714525021</v>
      </c>
    </row>
    <row r="30" spans="2:11" ht="12.75" customHeight="1">
      <c r="B30" s="123" t="s">
        <v>20</v>
      </c>
      <c r="C30" s="46">
        <v>12591.696</v>
      </c>
      <c r="D30" s="45">
        <v>12677.414</v>
      </c>
      <c r="E30" s="57">
        <v>0.6807502341225513</v>
      </c>
      <c r="F30" s="46">
        <v>410.46</v>
      </c>
      <c r="G30" s="45">
        <v>427.722</v>
      </c>
      <c r="H30" s="57">
        <v>4.205525507966668</v>
      </c>
      <c r="I30" s="46">
        <v>13002.155999999999</v>
      </c>
      <c r="J30" s="45">
        <v>13105.136</v>
      </c>
      <c r="K30" s="58">
        <v>0.7920224922697505</v>
      </c>
    </row>
    <row r="31" spans="2:11" ht="12.75" customHeight="1">
      <c r="B31" s="123" t="s">
        <v>24</v>
      </c>
      <c r="C31" s="46">
        <v>71473.865</v>
      </c>
      <c r="D31" s="45">
        <v>73380.487</v>
      </c>
      <c r="E31" s="57">
        <v>2.667579261314601</v>
      </c>
      <c r="F31" s="46">
        <v>3441.712</v>
      </c>
      <c r="G31" s="45">
        <v>3884.946</v>
      </c>
      <c r="H31" s="57">
        <v>12.878300101809792</v>
      </c>
      <c r="I31" s="46">
        <v>74915.577</v>
      </c>
      <c r="J31" s="45">
        <v>77265.43299999999</v>
      </c>
      <c r="K31" s="58">
        <v>3.136672096912485</v>
      </c>
    </row>
    <row r="32" spans="2:11" ht="12.75" customHeight="1">
      <c r="B32" s="123" t="s">
        <v>10</v>
      </c>
      <c r="C32" s="46">
        <v>85154.884</v>
      </c>
      <c r="D32" s="45">
        <v>86950.536</v>
      </c>
      <c r="E32" s="57">
        <v>2.108689385332241</v>
      </c>
      <c r="F32" s="46">
        <v>547.628</v>
      </c>
      <c r="G32" s="45">
        <v>551.734</v>
      </c>
      <c r="H32" s="57">
        <v>0.7497790470903487</v>
      </c>
      <c r="I32" s="46">
        <v>85702.512</v>
      </c>
      <c r="J32" s="45">
        <v>87502.26999999999</v>
      </c>
      <c r="K32" s="58">
        <v>2.1000061235077805</v>
      </c>
    </row>
    <row r="33" spans="2:11" ht="12.75" customHeight="1">
      <c r="B33" s="126" t="s">
        <v>8</v>
      </c>
      <c r="C33" s="40">
        <v>217668</v>
      </c>
      <c r="D33" s="39">
        <v>235330</v>
      </c>
      <c r="E33" s="60">
        <v>8.114192256096441</v>
      </c>
      <c r="F33" s="40">
        <v>12149</v>
      </c>
      <c r="G33" s="39">
        <v>11160</v>
      </c>
      <c r="H33" s="60">
        <v>-8.140587702691581</v>
      </c>
      <c r="I33" s="40">
        <v>229817</v>
      </c>
      <c r="J33" s="39">
        <v>246490</v>
      </c>
      <c r="K33" s="61">
        <v>7.25490281397807</v>
      </c>
    </row>
    <row r="34" spans="2:11" ht="12.75" customHeight="1">
      <c r="B34" s="159" t="s">
        <v>13</v>
      </c>
      <c r="C34" s="160">
        <v>1737709.959</v>
      </c>
      <c r="D34" s="161">
        <v>1762710.495</v>
      </c>
      <c r="E34" s="162">
        <v>1.4387059169751915</v>
      </c>
      <c r="F34" s="160">
        <v>19648.575</v>
      </c>
      <c r="G34" s="161">
        <v>20521.112</v>
      </c>
      <c r="H34" s="162">
        <v>4.440713894010129</v>
      </c>
      <c r="I34" s="160">
        <v>1757358.534</v>
      </c>
      <c r="J34" s="161">
        <v>1783231.607</v>
      </c>
      <c r="K34" s="163">
        <v>1.4722705981407902</v>
      </c>
    </row>
    <row r="35" spans="2:11" ht="12.75" customHeight="1">
      <c r="B35" s="122" t="s">
        <v>30</v>
      </c>
      <c r="C35" s="46">
        <v>72967.839</v>
      </c>
      <c r="D35" s="45">
        <v>77298.263</v>
      </c>
      <c r="E35" s="57">
        <v>5.934702273422121</v>
      </c>
      <c r="F35" s="46">
        <v>593.138</v>
      </c>
      <c r="G35" s="45">
        <v>441.751</v>
      </c>
      <c r="H35" s="57">
        <v>-25.523065458628523</v>
      </c>
      <c r="I35" s="46">
        <v>73560.97700000001</v>
      </c>
      <c r="J35" s="45">
        <v>77740.01400000001</v>
      </c>
      <c r="K35" s="58">
        <v>5.681051517301072</v>
      </c>
    </row>
    <row r="36" spans="2:11" ht="12.75" customHeight="1">
      <c r="B36" s="126" t="s">
        <v>33</v>
      </c>
      <c r="C36" s="40">
        <v>490258.994</v>
      </c>
      <c r="D36" s="39">
        <v>482375.817</v>
      </c>
      <c r="E36" s="60">
        <v>-1.607961729713836</v>
      </c>
      <c r="F36" s="40">
        <v>10335.991</v>
      </c>
      <c r="G36" s="39">
        <v>10677.078</v>
      </c>
      <c r="H36" s="60">
        <v>3.2999931985234765</v>
      </c>
      <c r="I36" s="40">
        <v>500594.985</v>
      </c>
      <c r="J36" s="39">
        <v>493052.89499999996</v>
      </c>
      <c r="K36" s="61">
        <v>-1.5066251612568693</v>
      </c>
    </row>
    <row r="37" spans="2:11" ht="12.75" customHeight="1">
      <c r="B37" s="127" t="s">
        <v>60</v>
      </c>
      <c r="C37" s="44" t="s">
        <v>0</v>
      </c>
      <c r="D37" s="43" t="s">
        <v>0</v>
      </c>
      <c r="E37" s="62" t="s">
        <v>0</v>
      </c>
      <c r="F37" s="44" t="s">
        <v>0</v>
      </c>
      <c r="G37" s="43" t="s">
        <v>0</v>
      </c>
      <c r="H37" s="62" t="s">
        <v>0</v>
      </c>
      <c r="I37" s="44">
        <v>926.902</v>
      </c>
      <c r="J37" s="43">
        <v>991.552</v>
      </c>
      <c r="K37" s="58">
        <v>6.9748473948702205</v>
      </c>
    </row>
    <row r="38" spans="2:11" ht="12">
      <c r="B38" s="128" t="s">
        <v>67</v>
      </c>
      <c r="C38" s="42">
        <v>495.218</v>
      </c>
      <c r="D38" s="41">
        <v>534.264</v>
      </c>
      <c r="E38" s="63">
        <v>7.884608394686787</v>
      </c>
      <c r="F38" s="42">
        <v>5.097</v>
      </c>
      <c r="G38" s="41">
        <v>5.802</v>
      </c>
      <c r="H38" s="63">
        <v>13.831665685697448</v>
      </c>
      <c r="I38" s="42">
        <v>500.315</v>
      </c>
      <c r="J38" s="41">
        <v>540.066</v>
      </c>
      <c r="K38" s="64">
        <v>7.945194527447708</v>
      </c>
    </row>
    <row r="39" spans="2:11" ht="12.75" customHeight="1">
      <c r="B39" s="129" t="s">
        <v>31</v>
      </c>
      <c r="C39" s="40">
        <v>85206.087</v>
      </c>
      <c r="D39" s="39">
        <v>100368</v>
      </c>
      <c r="E39" s="60">
        <v>17.79440123802423</v>
      </c>
      <c r="F39" s="40">
        <v>132.192</v>
      </c>
      <c r="G39" s="39">
        <v>200.229</v>
      </c>
      <c r="H39" s="60">
        <v>51.46831880900508</v>
      </c>
      <c r="I39" s="40">
        <v>85338.279</v>
      </c>
      <c r="J39" s="39">
        <v>100568.229</v>
      </c>
      <c r="K39" s="61">
        <v>17.846563322421826</v>
      </c>
    </row>
    <row r="40" spans="2:11" ht="12">
      <c r="B40" s="188" t="s">
        <v>110</v>
      </c>
      <c r="C40" s="188"/>
      <c r="D40" s="188"/>
      <c r="E40" s="188"/>
      <c r="F40" s="188"/>
      <c r="G40" s="188"/>
      <c r="H40" s="188"/>
      <c r="I40" s="188"/>
      <c r="J40" s="188"/>
      <c r="K40" s="188"/>
    </row>
    <row r="41" spans="2:11" ht="12">
      <c r="B41" s="185" t="s">
        <v>111</v>
      </c>
      <c r="C41" s="185"/>
      <c r="D41" s="185"/>
      <c r="E41" s="185"/>
      <c r="F41" s="185"/>
      <c r="G41" s="185"/>
      <c r="H41" s="185"/>
      <c r="I41" s="185"/>
      <c r="J41" s="185"/>
      <c r="K41" s="185"/>
    </row>
    <row r="42" spans="2:11" ht="12">
      <c r="B42" s="185" t="s">
        <v>113</v>
      </c>
      <c r="C42" s="185"/>
      <c r="D42" s="185"/>
      <c r="E42" s="185"/>
      <c r="F42" s="185"/>
      <c r="G42" s="185"/>
      <c r="H42" s="185"/>
      <c r="I42" s="185"/>
      <c r="J42" s="185"/>
      <c r="K42" s="185"/>
    </row>
    <row r="43" spans="2:11" ht="12">
      <c r="B43" s="185" t="s">
        <v>112</v>
      </c>
      <c r="C43" s="185"/>
      <c r="D43" s="185"/>
      <c r="E43" s="185"/>
      <c r="F43" s="185"/>
      <c r="G43" s="185"/>
      <c r="H43" s="185"/>
      <c r="I43" s="185"/>
      <c r="J43" s="185"/>
      <c r="K43" s="185"/>
    </row>
    <row r="44" spans="2:11" ht="12">
      <c r="B44" s="185" t="s">
        <v>70</v>
      </c>
      <c r="C44" s="185"/>
      <c r="D44" s="185"/>
      <c r="E44" s="185"/>
      <c r="F44" s="185"/>
      <c r="G44" s="185"/>
      <c r="H44" s="185"/>
      <c r="I44" s="185"/>
      <c r="J44" s="185"/>
      <c r="K44" s="185"/>
    </row>
    <row r="45" spans="2:11" ht="12">
      <c r="B45" s="185" t="s">
        <v>126</v>
      </c>
      <c r="C45" s="185"/>
      <c r="D45" s="185"/>
      <c r="E45" s="185"/>
      <c r="F45" s="185"/>
      <c r="G45" s="185"/>
      <c r="H45" s="185"/>
      <c r="I45" s="185"/>
      <c r="J45" s="185"/>
      <c r="K45" s="185"/>
    </row>
  </sheetData>
  <mergeCells count="11">
    <mergeCell ref="B44:K44"/>
    <mergeCell ref="B45:K45"/>
    <mergeCell ref="B3:K3"/>
    <mergeCell ref="B2:K2"/>
    <mergeCell ref="B43:K43"/>
    <mergeCell ref="B40:K40"/>
    <mergeCell ref="B41:K41"/>
    <mergeCell ref="B42:K42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28125" style="2" customWidth="1"/>
    <col min="4" max="5" width="14.28125" style="2" customWidth="1"/>
    <col min="6" max="7" width="9.140625" style="2" customWidth="1"/>
    <col min="8" max="8" width="12.28125" style="2" customWidth="1"/>
    <col min="9" max="16384" width="9.140625" style="2" customWidth="1"/>
  </cols>
  <sheetData>
    <row r="1" spans="1:8" ht="15.75">
      <c r="A1" s="20"/>
      <c r="C1" s="33" t="s">
        <v>43</v>
      </c>
      <c r="H1" s="158" t="s">
        <v>115</v>
      </c>
    </row>
    <row r="2" spans="1:8" s="3" customFormat="1" ht="12.75">
      <c r="A2" s="1"/>
      <c r="C2" s="33" t="s">
        <v>46</v>
      </c>
      <c r="H2" s="65" t="s">
        <v>125</v>
      </c>
    </row>
    <row r="3" s="3" customFormat="1" ht="12"/>
    <row r="4" s="3" customFormat="1" ht="12"/>
    <row r="5" spans="8:17" s="3" customFormat="1" ht="12" customHeight="1">
      <c r="H5" s="175" t="s">
        <v>122</v>
      </c>
      <c r="I5" s="174"/>
      <c r="J5" s="174"/>
      <c r="K5" s="174"/>
      <c r="L5" s="174"/>
      <c r="M5" s="174"/>
      <c r="N5" s="174"/>
      <c r="O5" s="174"/>
      <c r="P5" s="174"/>
      <c r="Q5" s="174"/>
    </row>
    <row r="6" spans="4:45" s="35" customFormat="1" ht="12">
      <c r="D6" s="36"/>
      <c r="E6" s="36"/>
      <c r="F6" s="36"/>
      <c r="G6" s="36"/>
      <c r="H6" s="19" t="s">
        <v>72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4:46" s="18" customFormat="1" ht="12">
      <c r="D7" s="14"/>
      <c r="E7" s="14"/>
      <c r="F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ht="12"/>
    <row r="9" ht="12"/>
    <row r="10" spans="4:9" ht="24">
      <c r="D10" s="12" t="s">
        <v>63</v>
      </c>
      <c r="E10" s="12" t="s">
        <v>64</v>
      </c>
      <c r="G10" s="14"/>
      <c r="H10" s="14"/>
      <c r="I10" s="14"/>
    </row>
    <row r="11" spans="3:6" ht="12" customHeight="1">
      <c r="C11" s="4" t="s">
        <v>97</v>
      </c>
      <c r="D11" s="28">
        <v>851.4820474081017</v>
      </c>
      <c r="E11" s="28">
        <v>48.921914417103125</v>
      </c>
      <c r="F11" s="27"/>
    </row>
    <row r="12" spans="3:6" ht="12" customHeight="1">
      <c r="C12" s="4"/>
      <c r="D12" s="28"/>
      <c r="E12" s="28"/>
      <c r="F12" s="27"/>
    </row>
    <row r="13" spans="3:7" ht="12" customHeight="1">
      <c r="C13" s="4" t="s">
        <v>7</v>
      </c>
      <c r="D13" s="28">
        <v>1382.9263003843325</v>
      </c>
      <c r="E13" s="28">
        <v>51.53395371155162</v>
      </c>
      <c r="F13" s="27"/>
      <c r="G13" s="27"/>
    </row>
    <row r="14" spans="3:7" ht="12" customHeight="1">
      <c r="C14" s="4" t="s">
        <v>8</v>
      </c>
      <c r="D14" s="13">
        <v>1283.3145327459451</v>
      </c>
      <c r="E14" s="13">
        <v>48.05795730684387</v>
      </c>
      <c r="F14" s="27"/>
      <c r="G14" s="27"/>
    </row>
    <row r="15" spans="3:7" ht="12" customHeight="1">
      <c r="C15" s="18" t="s">
        <v>15</v>
      </c>
      <c r="D15" s="13">
        <v>1251.9769311885127</v>
      </c>
      <c r="E15" s="13">
        <v>142.56843093542875</v>
      </c>
      <c r="F15" s="27"/>
      <c r="G15" s="27"/>
    </row>
    <row r="16" spans="3:7" ht="12" customHeight="1">
      <c r="C16" s="4" t="s">
        <v>14</v>
      </c>
      <c r="D16" s="28">
        <v>1123.1062267768007</v>
      </c>
      <c r="E16" s="28">
        <v>60.900456858364834</v>
      </c>
      <c r="F16" s="27"/>
      <c r="G16" s="27"/>
    </row>
    <row r="17" spans="3:7" ht="12" customHeight="1">
      <c r="C17" s="4" t="s">
        <v>9</v>
      </c>
      <c r="D17" s="28">
        <v>994.8122388082372</v>
      </c>
      <c r="E17" s="28">
        <v>72.30364489588231</v>
      </c>
      <c r="F17" s="27"/>
      <c r="G17" s="27"/>
    </row>
    <row r="18" spans="3:7" ht="12" customHeight="1">
      <c r="C18" s="4" t="s">
        <v>17</v>
      </c>
      <c r="D18" s="28">
        <v>900.0817751750362</v>
      </c>
      <c r="E18" s="28">
        <v>10.79261842091326</v>
      </c>
      <c r="F18" s="27"/>
      <c r="G18" s="27"/>
    </row>
    <row r="19" spans="3:7" ht="12" customHeight="1">
      <c r="C19" s="4" t="s">
        <v>66</v>
      </c>
      <c r="D19" s="13">
        <v>801.0042965483868</v>
      </c>
      <c r="E19" s="13">
        <v>160.43137827462238</v>
      </c>
      <c r="F19" s="27"/>
      <c r="G19" s="27"/>
    </row>
    <row r="20" spans="3:7" ht="12" customHeight="1">
      <c r="C20" s="4" t="s">
        <v>10</v>
      </c>
      <c r="D20" s="28">
        <v>796.2449630814837</v>
      </c>
      <c r="E20" s="28">
        <v>25.908503723580257</v>
      </c>
      <c r="F20" s="27"/>
      <c r="G20" s="27"/>
    </row>
    <row r="21" spans="3:7" ht="12" customHeight="1">
      <c r="C21" s="4" t="s">
        <v>24</v>
      </c>
      <c r="D21" s="28">
        <v>676.3339233465111</v>
      </c>
      <c r="E21" s="28">
        <v>19.88370724599951</v>
      </c>
      <c r="F21" s="27"/>
      <c r="G21" s="27"/>
    </row>
    <row r="22" spans="3:7" ht="12" customHeight="1">
      <c r="C22" s="4" t="s">
        <v>16</v>
      </c>
      <c r="D22" s="28">
        <v>591.0471686312126</v>
      </c>
      <c r="E22" s="28">
        <v>14.04657155127573</v>
      </c>
      <c r="F22" s="27"/>
      <c r="G22" s="27"/>
    </row>
    <row r="23" spans="3:7" ht="12" customHeight="1">
      <c r="C23" s="4" t="s">
        <v>26</v>
      </c>
      <c r="D23" s="28">
        <v>540.1449120797372</v>
      </c>
      <c r="E23" s="28">
        <v>8.87176347441392</v>
      </c>
      <c r="F23" s="27"/>
      <c r="G23" s="27"/>
    </row>
    <row r="24" spans="3:7" ht="12" customHeight="1">
      <c r="C24" s="4" t="s">
        <v>3</v>
      </c>
      <c r="D24" s="28">
        <v>515.499629903775</v>
      </c>
      <c r="E24" s="28">
        <v>212.6474216629657</v>
      </c>
      <c r="F24" s="27"/>
      <c r="G24" s="27"/>
    </row>
    <row r="25" spans="3:7" ht="12" customHeight="1">
      <c r="C25" s="4" t="s">
        <v>5</v>
      </c>
      <c r="D25" s="28">
        <v>454.0385296537147</v>
      </c>
      <c r="E25" s="28">
        <v>14.614625391077958</v>
      </c>
      <c r="F25" s="27"/>
      <c r="G25" s="27"/>
    </row>
    <row r="26" spans="3:7" ht="12" customHeight="1">
      <c r="C26" s="4" t="s">
        <v>22</v>
      </c>
      <c r="D26" s="28">
        <v>436.2921684175397</v>
      </c>
      <c r="E26" s="28">
        <v>8.129467818482272</v>
      </c>
      <c r="F26" s="27"/>
      <c r="G26" s="27"/>
    </row>
    <row r="27" spans="3:7" ht="12" customHeight="1">
      <c r="C27" s="4" t="s">
        <v>12</v>
      </c>
      <c r="D27" s="28">
        <v>302.7894730833853</v>
      </c>
      <c r="E27" s="28">
        <v>20.852294603393364</v>
      </c>
      <c r="F27" s="27"/>
      <c r="G27" s="27"/>
    </row>
    <row r="28" spans="3:7" ht="12" customHeight="1">
      <c r="C28" s="4" t="s">
        <v>23</v>
      </c>
      <c r="D28" s="28">
        <v>299.9235236316517</v>
      </c>
      <c r="E28" s="28">
        <v>15.396637006543987</v>
      </c>
      <c r="F28" s="27"/>
      <c r="G28" s="27"/>
    </row>
    <row r="29" spans="3:7" ht="12" customHeight="1">
      <c r="C29" s="4" t="s">
        <v>27</v>
      </c>
      <c r="D29" s="13">
        <v>276.8957011012171</v>
      </c>
      <c r="E29" s="13">
        <v>1.761865231278192</v>
      </c>
      <c r="F29" s="27"/>
      <c r="G29" s="27"/>
    </row>
    <row r="30" spans="3:7" ht="12" customHeight="1">
      <c r="C30" s="4" t="s">
        <v>20</v>
      </c>
      <c r="D30" s="28">
        <v>252.53412180178933</v>
      </c>
      <c r="E30" s="28">
        <v>21.55269266413809</v>
      </c>
      <c r="F30" s="27"/>
      <c r="G30" s="27"/>
    </row>
    <row r="31" spans="3:7" ht="12" customHeight="1">
      <c r="C31" s="4" t="s">
        <v>28</v>
      </c>
      <c r="D31" s="13">
        <v>207.4685158241871</v>
      </c>
      <c r="E31" s="13">
        <v>2.6264630349989617</v>
      </c>
      <c r="F31" s="27"/>
      <c r="G31" s="27"/>
    </row>
    <row r="32" spans="3:7" ht="12" customHeight="1">
      <c r="C32" s="4" t="s">
        <v>32</v>
      </c>
      <c r="D32" s="28">
        <v>177.56540784723055</v>
      </c>
      <c r="E32" s="28">
        <v>5.123360067662869</v>
      </c>
      <c r="F32" s="27"/>
      <c r="G32" s="27"/>
    </row>
    <row r="33" spans="3:7" ht="12" customHeight="1">
      <c r="C33" s="4" t="s">
        <v>11</v>
      </c>
      <c r="D33" s="28">
        <v>121.03937008998255</v>
      </c>
      <c r="E33" s="28">
        <v>5.192495706830129</v>
      </c>
      <c r="F33" s="27"/>
      <c r="G33" s="27"/>
    </row>
    <row r="34" spans="3:7" ht="12" customHeight="1">
      <c r="C34" s="4" t="s">
        <v>18</v>
      </c>
      <c r="D34" s="28">
        <v>102.71397747594727</v>
      </c>
      <c r="E34" s="170">
        <v>0.16435473715261195</v>
      </c>
      <c r="F34" s="27"/>
      <c r="G34" s="27"/>
    </row>
    <row r="35" spans="3:7" ht="12" customHeight="1">
      <c r="C35" s="4"/>
      <c r="D35" s="28"/>
      <c r="E35" s="28"/>
      <c r="F35" s="27"/>
      <c r="G35" s="27"/>
    </row>
    <row r="36" spans="3:7" ht="12" customHeight="1">
      <c r="C36" s="18" t="s">
        <v>13</v>
      </c>
      <c r="D36" s="28">
        <v>1019.1931447119803</v>
      </c>
      <c r="E36" s="28">
        <v>29.641179708609393</v>
      </c>
      <c r="F36" s="27"/>
      <c r="G36" s="27"/>
    </row>
    <row r="37" spans="3:7" ht="12" customHeight="1">
      <c r="C37" s="18"/>
      <c r="D37" s="28"/>
      <c r="E37" s="28"/>
      <c r="F37" s="27"/>
      <c r="G37" s="27"/>
    </row>
    <row r="38" spans="3:13" ht="12" customHeight="1">
      <c r="C38" s="4" t="s">
        <v>33</v>
      </c>
      <c r="D38" s="28">
        <v>2132.558537496026</v>
      </c>
      <c r="E38" s="28">
        <v>127.76144778995503</v>
      </c>
      <c r="F38" s="27"/>
      <c r="G38" s="27"/>
      <c r="I38" s="34"/>
      <c r="J38" s="34"/>
      <c r="K38" s="34"/>
      <c r="L38" s="34"/>
      <c r="M38" s="34"/>
    </row>
    <row r="39" spans="3:7" ht="12" customHeight="1">
      <c r="C39" s="4" t="s">
        <v>30</v>
      </c>
      <c r="D39" s="28">
        <v>693.4812222181224</v>
      </c>
      <c r="E39" s="28">
        <v>7.187613659553351</v>
      </c>
      <c r="F39" s="27"/>
      <c r="G39" s="27"/>
    </row>
    <row r="40" spans="3:7" ht="12" customHeight="1">
      <c r="C40" s="31"/>
      <c r="D40" s="28"/>
      <c r="E40" s="28"/>
      <c r="F40" s="27"/>
      <c r="G40" s="27"/>
    </row>
    <row r="41" spans="3:6" ht="12" customHeight="1">
      <c r="C41" s="4" t="s">
        <v>31</v>
      </c>
      <c r="D41" s="28">
        <v>67.54930435886239</v>
      </c>
      <c r="E41" s="170">
        <v>0.7493194336953275</v>
      </c>
      <c r="F41" s="27"/>
    </row>
    <row r="42" spans="1:5" ht="12" customHeight="1">
      <c r="A42" s="1" t="s">
        <v>37</v>
      </c>
      <c r="C42" s="4" t="s">
        <v>67</v>
      </c>
      <c r="D42" s="28">
        <v>30.23287064887726</v>
      </c>
      <c r="E42" s="170">
        <v>0.22252009303459128</v>
      </c>
    </row>
    <row r="43" spans="1:27" ht="12" customHeight="1">
      <c r="A43" s="1"/>
      <c r="H43" s="34"/>
      <c r="I43" s="34"/>
      <c r="J43" s="34"/>
      <c r="K43" s="34"/>
      <c r="L43" s="34"/>
      <c r="M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ht="12" customHeight="1">
      <c r="A44" s="1"/>
    </row>
    <row r="45" ht="12" customHeight="1"/>
    <row r="46" ht="12" customHeight="1"/>
    <row r="47" ht="12"/>
    <row r="48" ht="12">
      <c r="A48" s="9" t="s">
        <v>34</v>
      </c>
    </row>
    <row r="49" ht="12">
      <c r="A49" s="10" t="s">
        <v>88</v>
      </c>
    </row>
    <row r="50" ht="12">
      <c r="A50" s="1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43"/>
  <sheetViews>
    <sheetView showGridLines="0" workbookViewId="0" topLeftCell="A1"/>
  </sheetViews>
  <sheetFormatPr defaultColWidth="9.140625" defaultRowHeight="12"/>
  <cols>
    <col min="1" max="1" width="9.140625" style="66" customWidth="1"/>
    <col min="2" max="2" width="17.00390625" style="66" customWidth="1"/>
    <col min="3" max="3" width="11.28125" style="66" customWidth="1"/>
    <col min="4" max="4" width="13.00390625" style="66" customWidth="1"/>
    <col min="5" max="5" width="12.57421875" style="66" customWidth="1"/>
    <col min="6" max="6" width="10.28125" style="66" customWidth="1"/>
    <col min="7" max="7" width="3.28125" style="66" customWidth="1"/>
    <col min="8" max="8" width="7.8515625" style="66" customWidth="1"/>
    <col min="9" max="21" width="9.140625" style="66" customWidth="1"/>
    <col min="22" max="22" width="2.8515625" style="66" customWidth="1"/>
    <col min="23" max="16384" width="9.140625" style="66" customWidth="1"/>
  </cols>
  <sheetData>
    <row r="3" ht="15.75">
      <c r="B3" s="184" t="s">
        <v>130</v>
      </c>
    </row>
    <row r="4" spans="1:54" ht="12">
      <c r="A4" s="67"/>
      <c r="B4" s="67" t="s">
        <v>73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</row>
    <row r="5" spans="1:54" ht="19.5" customHeight="1">
      <c r="A5" s="67"/>
      <c r="F5" s="67"/>
      <c r="G5" s="67"/>
      <c r="H5" s="179" t="s">
        <v>128</v>
      </c>
      <c r="J5" s="86"/>
      <c r="K5" s="86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</row>
    <row r="6" spans="1:54" ht="38.25" customHeight="1">
      <c r="A6" s="67"/>
      <c r="B6" s="82"/>
      <c r="C6" s="89" t="s">
        <v>1</v>
      </c>
      <c r="D6" s="82" t="s">
        <v>123</v>
      </c>
      <c r="E6" s="82" t="s">
        <v>124</v>
      </c>
      <c r="F6" s="69"/>
      <c r="G6" s="67"/>
      <c r="H6" s="180" t="s">
        <v>73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</row>
    <row r="7" spans="1:44" ht="12.75" customHeight="1">
      <c r="A7" s="67"/>
      <c r="B7" s="172" t="s">
        <v>97</v>
      </c>
      <c r="C7" s="87">
        <v>158185.233</v>
      </c>
      <c r="D7" s="88">
        <v>342931.721</v>
      </c>
      <c r="E7" s="88">
        <v>495178.368</v>
      </c>
      <c r="F7" s="79">
        <f>C7+D7+E7</f>
        <v>996295.322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</row>
    <row r="8" spans="1:44" ht="12.75" customHeight="1">
      <c r="A8" s="67"/>
      <c r="B8" s="81"/>
      <c r="C8" s="177"/>
      <c r="D8" s="177"/>
      <c r="E8" s="177"/>
      <c r="F8" s="79">
        <f aca="true" t="shared" si="0" ref="F8:F35">C8+D8+E8</f>
        <v>0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</row>
    <row r="9" spans="1:44" ht="12.75" customHeight="1">
      <c r="A9" s="67"/>
      <c r="B9" s="76" t="s">
        <v>14</v>
      </c>
      <c r="C9" s="74">
        <v>23625.94</v>
      </c>
      <c r="D9" s="73">
        <v>108094.961</v>
      </c>
      <c r="E9" s="73">
        <v>90701.46</v>
      </c>
      <c r="F9" s="79">
        <f t="shared" si="0"/>
        <v>222422.36099999998</v>
      </c>
      <c r="G9" s="120"/>
      <c r="H9" s="178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</row>
    <row r="10" spans="1:44" ht="12.75" customHeight="1">
      <c r="A10" s="67"/>
      <c r="B10" s="76" t="s">
        <v>16</v>
      </c>
      <c r="C10" s="74">
        <v>40057.189</v>
      </c>
      <c r="D10" s="73">
        <v>104311.818</v>
      </c>
      <c r="E10" s="73">
        <v>76242.422</v>
      </c>
      <c r="F10" s="79">
        <f t="shared" si="0"/>
        <v>220611.429</v>
      </c>
      <c r="G10" s="120"/>
      <c r="H10" s="178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</row>
    <row r="11" spans="1:44" ht="12.75" customHeight="1">
      <c r="A11" s="67"/>
      <c r="B11" s="76" t="s">
        <v>15</v>
      </c>
      <c r="C11" s="74">
        <v>31035.108</v>
      </c>
      <c r="D11" s="73">
        <v>60652.19</v>
      </c>
      <c r="E11" s="73">
        <v>70303.881</v>
      </c>
      <c r="F11" s="79">
        <f t="shared" si="0"/>
        <v>161991.179</v>
      </c>
      <c r="G11" s="120"/>
      <c r="H11" s="178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</row>
    <row r="12" spans="1:44" ht="12.75" customHeight="1">
      <c r="A12" s="67"/>
      <c r="B12" s="76" t="s">
        <v>17</v>
      </c>
      <c r="C12" s="74">
        <v>32182.61</v>
      </c>
      <c r="D12" s="73">
        <v>74641.308</v>
      </c>
      <c r="E12" s="73">
        <v>46528.526</v>
      </c>
      <c r="F12" s="79">
        <f t="shared" si="0"/>
        <v>153352.44400000002</v>
      </c>
      <c r="G12" s="120"/>
      <c r="H12" s="178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</row>
    <row r="13" spans="1:44" ht="12.75" customHeight="1">
      <c r="A13" s="67"/>
      <c r="B13" s="76" t="s">
        <v>6</v>
      </c>
      <c r="C13" s="74">
        <v>2.586</v>
      </c>
      <c r="D13" s="73">
        <v>39057.552</v>
      </c>
      <c r="E13" s="73">
        <v>40583.929</v>
      </c>
      <c r="F13" s="79">
        <f t="shared" si="0"/>
        <v>79644.06700000001</v>
      </c>
      <c r="G13" s="120"/>
      <c r="H13" s="178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</row>
    <row r="14" spans="1:44" ht="12.75" customHeight="1">
      <c r="A14" s="67"/>
      <c r="B14" s="76" t="s">
        <v>18</v>
      </c>
      <c r="C14" s="74">
        <v>8553.566</v>
      </c>
      <c r="D14" s="73">
        <v>29255.015</v>
      </c>
      <c r="E14" s="73">
        <v>16450.245</v>
      </c>
      <c r="F14" s="79">
        <f t="shared" si="0"/>
        <v>54258.826</v>
      </c>
      <c r="G14" s="120"/>
      <c r="H14" s="178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</row>
    <row r="15" spans="1:44" ht="12.75" customHeight="1">
      <c r="A15" s="67"/>
      <c r="B15" s="76" t="s">
        <v>22</v>
      </c>
      <c r="C15" s="74">
        <v>5170.03</v>
      </c>
      <c r="D15" s="73">
        <v>27927.885</v>
      </c>
      <c r="E15" s="73">
        <v>17920.683</v>
      </c>
      <c r="F15" s="79">
        <f t="shared" si="0"/>
        <v>51018.598</v>
      </c>
      <c r="G15" s="120"/>
      <c r="H15" s="178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</row>
    <row r="16" spans="1:44" ht="12.75" customHeight="1">
      <c r="A16" s="67"/>
      <c r="B16" s="76" t="s">
        <v>26</v>
      </c>
      <c r="C16" s="74">
        <v>1900.627</v>
      </c>
      <c r="D16" s="73">
        <v>23520.912</v>
      </c>
      <c r="E16" s="73">
        <v>18346.009</v>
      </c>
      <c r="F16" s="79">
        <f t="shared" si="0"/>
        <v>43767.547999999995</v>
      </c>
      <c r="G16" s="120"/>
      <c r="H16" s="178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</row>
    <row r="17" spans="1:44" ht="12.75" customHeight="1">
      <c r="A17" s="67"/>
      <c r="B17" s="76" t="s">
        <v>8</v>
      </c>
      <c r="C17" s="74">
        <v>7640.019</v>
      </c>
      <c r="D17" s="73">
        <v>20951.316</v>
      </c>
      <c r="E17" s="73">
        <v>10353.761</v>
      </c>
      <c r="F17" s="79">
        <f t="shared" si="0"/>
        <v>38945.096</v>
      </c>
      <c r="G17" s="120"/>
      <c r="H17" s="178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</row>
    <row r="18" spans="1:44" ht="12.75" customHeight="1">
      <c r="A18" s="67"/>
      <c r="B18" s="76" t="s">
        <v>5</v>
      </c>
      <c r="C18" s="74">
        <v>98.797</v>
      </c>
      <c r="D18" s="73">
        <v>16894.471</v>
      </c>
      <c r="E18" s="73">
        <v>19351.737</v>
      </c>
      <c r="F18" s="79">
        <f t="shared" si="0"/>
        <v>36345.005000000005</v>
      </c>
      <c r="G18" s="120"/>
      <c r="H18" s="178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</row>
    <row r="19" spans="1:44" ht="12.75" customHeight="1">
      <c r="A19" s="67"/>
      <c r="B19" s="76" t="s">
        <v>9</v>
      </c>
      <c r="C19" s="74">
        <v>1946.604</v>
      </c>
      <c r="D19" s="73">
        <v>19876.098</v>
      </c>
      <c r="E19" s="73">
        <v>12878.437</v>
      </c>
      <c r="F19" s="79">
        <f t="shared" si="0"/>
        <v>34701.139</v>
      </c>
      <c r="G19" s="120"/>
      <c r="H19" s="178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</row>
    <row r="20" spans="1:44" ht="12.75" customHeight="1">
      <c r="A20" s="67"/>
      <c r="B20" s="76" t="s">
        <v>4</v>
      </c>
      <c r="C20" s="80">
        <v>8.781</v>
      </c>
      <c r="D20" s="73">
        <v>23086.308</v>
      </c>
      <c r="E20" s="73">
        <v>11411.22</v>
      </c>
      <c r="F20" s="79">
        <f t="shared" si="0"/>
        <v>34506.309</v>
      </c>
      <c r="G20" s="120"/>
      <c r="H20" s="178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</row>
    <row r="21" spans="1:44" ht="12.75" customHeight="1">
      <c r="A21" s="67"/>
      <c r="B21" s="76" t="s">
        <v>7</v>
      </c>
      <c r="C21" s="74">
        <v>585.177</v>
      </c>
      <c r="D21" s="73">
        <v>18802.523</v>
      </c>
      <c r="E21" s="73">
        <v>11750.717</v>
      </c>
      <c r="F21" s="79">
        <f t="shared" si="0"/>
        <v>31138.417</v>
      </c>
      <c r="G21" s="120"/>
      <c r="H21" s="178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</row>
    <row r="22" spans="1:44" ht="12.75" customHeight="1">
      <c r="A22" s="67"/>
      <c r="B22" s="76" t="s">
        <v>10</v>
      </c>
      <c r="C22" s="74">
        <v>2991.664</v>
      </c>
      <c r="D22" s="73">
        <v>12164.482</v>
      </c>
      <c r="E22" s="73">
        <v>7017.384</v>
      </c>
      <c r="F22" s="79">
        <f t="shared" si="0"/>
        <v>22173.53</v>
      </c>
      <c r="G22" s="120"/>
      <c r="H22" s="178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</row>
    <row r="23" spans="1:44" ht="12.75" customHeight="1">
      <c r="A23" s="67"/>
      <c r="B23" s="76" t="s">
        <v>27</v>
      </c>
      <c r="C23" s="74">
        <v>1420.218</v>
      </c>
      <c r="D23" s="77">
        <v>12959.192</v>
      </c>
      <c r="E23" s="77">
        <v>5430.232</v>
      </c>
      <c r="F23" s="79">
        <f t="shared" si="0"/>
        <v>19809.642</v>
      </c>
      <c r="G23" s="120"/>
      <c r="H23" s="17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</row>
    <row r="24" spans="1:44" ht="12.75" customHeight="1">
      <c r="A24" s="67"/>
      <c r="B24" s="119" t="s">
        <v>66</v>
      </c>
      <c r="C24" s="80">
        <v>61.801</v>
      </c>
      <c r="D24" s="73">
        <v>9927.771</v>
      </c>
      <c r="E24" s="73">
        <v>7848.649</v>
      </c>
      <c r="F24" s="79">
        <f t="shared" si="0"/>
        <v>17838.221</v>
      </c>
      <c r="G24" s="120"/>
      <c r="H24" s="17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</row>
    <row r="25" spans="1:44" ht="12.75" customHeight="1">
      <c r="A25" s="67"/>
      <c r="B25" s="76" t="s">
        <v>25</v>
      </c>
      <c r="C25" s="78">
        <v>0.047</v>
      </c>
      <c r="D25" s="73">
        <v>9273.519</v>
      </c>
      <c r="E25" s="73">
        <v>5902.927</v>
      </c>
      <c r="F25" s="79">
        <f t="shared" si="0"/>
        <v>15176.493</v>
      </c>
      <c r="G25" s="120"/>
      <c r="H25" s="178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</row>
    <row r="26" spans="1:44" ht="12.75" customHeight="1">
      <c r="A26" s="67"/>
      <c r="B26" s="76" t="s">
        <v>28</v>
      </c>
      <c r="C26" s="80">
        <v>315.412</v>
      </c>
      <c r="D26" s="73">
        <v>7634.523</v>
      </c>
      <c r="E26" s="73">
        <v>4187.779</v>
      </c>
      <c r="F26" s="79">
        <f t="shared" si="0"/>
        <v>12137.714</v>
      </c>
      <c r="G26" s="120"/>
      <c r="H26" s="178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</row>
    <row r="27" spans="1:44" ht="12.75" customHeight="1">
      <c r="A27" s="67"/>
      <c r="B27" s="76" t="s">
        <v>19</v>
      </c>
      <c r="C27" s="74">
        <v>0.001</v>
      </c>
      <c r="D27" s="73">
        <v>4351.355</v>
      </c>
      <c r="E27" s="73">
        <v>6575.745</v>
      </c>
      <c r="F27" s="79">
        <f t="shared" si="0"/>
        <v>10927.100999999999</v>
      </c>
      <c r="G27" s="120"/>
      <c r="H27" s="178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</row>
    <row r="28" spans="1:44" ht="12.75" customHeight="1">
      <c r="A28" s="67"/>
      <c r="B28" s="76" t="s">
        <v>32</v>
      </c>
      <c r="C28" s="74">
        <v>528.486</v>
      </c>
      <c r="D28" s="73">
        <v>5837.4</v>
      </c>
      <c r="E28" s="73">
        <v>3365.408</v>
      </c>
      <c r="F28" s="79">
        <f t="shared" si="0"/>
        <v>9731.294</v>
      </c>
      <c r="G28" s="120"/>
      <c r="H28" s="178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</row>
    <row r="29" spans="1:44" ht="12.75" customHeight="1">
      <c r="A29" s="67"/>
      <c r="B29" s="76" t="s">
        <v>12</v>
      </c>
      <c r="C29" s="78">
        <v>10.606</v>
      </c>
      <c r="D29" s="73">
        <v>4154.168</v>
      </c>
      <c r="E29" s="73">
        <v>2872.296</v>
      </c>
      <c r="F29" s="79">
        <f t="shared" si="0"/>
        <v>7037.07</v>
      </c>
      <c r="G29" s="120"/>
      <c r="H29" s="178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</row>
    <row r="30" spans="1:44" ht="12.75" customHeight="1">
      <c r="A30" s="67"/>
      <c r="B30" s="76" t="s">
        <v>21</v>
      </c>
      <c r="C30" s="78">
        <v>0.36</v>
      </c>
      <c r="D30" s="73">
        <v>4506.051</v>
      </c>
      <c r="E30" s="73">
        <v>2299.406</v>
      </c>
      <c r="F30" s="79">
        <f t="shared" si="0"/>
        <v>6805.817</v>
      </c>
      <c r="G30" s="120"/>
      <c r="H30" s="178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</row>
    <row r="31" spans="1:44" ht="12.75" customHeight="1">
      <c r="A31" s="67"/>
      <c r="B31" s="76" t="s">
        <v>11</v>
      </c>
      <c r="C31" s="78">
        <v>0.379</v>
      </c>
      <c r="D31" s="73">
        <v>3517.907</v>
      </c>
      <c r="E31" s="73">
        <v>2735.892</v>
      </c>
      <c r="F31" s="79">
        <f t="shared" si="0"/>
        <v>6254.178</v>
      </c>
      <c r="G31" s="120"/>
      <c r="H31" s="178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</row>
    <row r="32" spans="1:44" ht="12.75" customHeight="1">
      <c r="A32" s="67"/>
      <c r="B32" s="76" t="s">
        <v>3</v>
      </c>
      <c r="C32" s="78">
        <v>0.757</v>
      </c>
      <c r="D32" s="73">
        <v>3046.207</v>
      </c>
      <c r="E32" s="73">
        <v>941.84</v>
      </c>
      <c r="F32" s="79">
        <f t="shared" si="0"/>
        <v>3988.804</v>
      </c>
      <c r="G32" s="120"/>
      <c r="H32" s="17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</row>
    <row r="33" spans="1:44" ht="12.75" customHeight="1">
      <c r="A33" s="67"/>
      <c r="B33" s="76" t="s">
        <v>23</v>
      </c>
      <c r="C33" s="80">
        <v>27.784</v>
      </c>
      <c r="D33" s="73">
        <v>2149.874</v>
      </c>
      <c r="E33" s="73">
        <v>817.87</v>
      </c>
      <c r="F33" s="79">
        <f t="shared" si="0"/>
        <v>2995.528</v>
      </c>
      <c r="G33" s="120"/>
      <c r="H33" s="178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</row>
    <row r="34" spans="1:44" ht="12.75" customHeight="1">
      <c r="A34" s="67"/>
      <c r="B34" s="75" t="s">
        <v>24</v>
      </c>
      <c r="C34" s="74">
        <v>20.684</v>
      </c>
      <c r="D34" s="73">
        <v>1363.114</v>
      </c>
      <c r="E34" s="73">
        <v>1410.296</v>
      </c>
      <c r="F34" s="79">
        <f t="shared" si="0"/>
        <v>2794.094</v>
      </c>
      <c r="G34" s="120"/>
      <c r="H34" s="178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</row>
    <row r="35" spans="1:44" ht="12.75" customHeight="1">
      <c r="A35" s="67"/>
      <c r="B35" s="72" t="s">
        <v>20</v>
      </c>
      <c r="C35" s="71">
        <v>0</v>
      </c>
      <c r="D35" s="70">
        <v>860.95</v>
      </c>
      <c r="E35" s="70">
        <v>949.617</v>
      </c>
      <c r="F35" s="79">
        <f t="shared" si="0"/>
        <v>1810.567</v>
      </c>
      <c r="G35" s="120"/>
      <c r="H35" s="178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</row>
    <row r="36" spans="1:44" ht="9" customHeight="1">
      <c r="A36" s="67"/>
      <c r="B36" s="83"/>
      <c r="C36" s="84"/>
      <c r="D36" s="85"/>
      <c r="E36" s="85"/>
      <c r="F36" s="69"/>
      <c r="G36" s="120"/>
      <c r="H36" s="178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</row>
    <row r="37" spans="1:54" ht="27.75" customHeight="1">
      <c r="A37" s="67"/>
      <c r="B37" s="118" t="s">
        <v>132</v>
      </c>
      <c r="C37" s="118"/>
      <c r="D37" s="118"/>
      <c r="E37" s="118"/>
      <c r="F37" s="67"/>
      <c r="G37" s="67"/>
      <c r="H37" s="195" t="s">
        <v>132</v>
      </c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</row>
    <row r="38" spans="1:54" ht="15" customHeight="1">
      <c r="A38" s="67"/>
      <c r="B38" s="118" t="s">
        <v>131</v>
      </c>
      <c r="C38" s="121"/>
      <c r="D38" s="121"/>
      <c r="E38" s="121"/>
      <c r="F38" s="67"/>
      <c r="G38" s="67"/>
      <c r="H38" s="181" t="s">
        <v>127</v>
      </c>
      <c r="I38" s="181"/>
      <c r="J38" s="181"/>
      <c r="K38" s="181"/>
      <c r="L38" s="171"/>
      <c r="M38" s="171"/>
      <c r="N38" s="171"/>
      <c r="O38" s="171"/>
      <c r="P38" s="171"/>
      <c r="Q38" s="171"/>
      <c r="R38" s="171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</row>
    <row r="39" spans="1:54" ht="12">
      <c r="A39" s="67"/>
      <c r="B39" s="67"/>
      <c r="C39" s="117"/>
      <c r="D39" s="117"/>
      <c r="E39" s="117"/>
      <c r="F39" s="67"/>
      <c r="G39" s="6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</row>
    <row r="42" ht="12">
      <c r="B42" s="118" t="s">
        <v>90</v>
      </c>
    </row>
    <row r="43" ht="12">
      <c r="B43" s="66" t="s">
        <v>89</v>
      </c>
    </row>
  </sheetData>
  <mergeCells count="1">
    <mergeCell ref="H37:U37"/>
  </mergeCells>
  <printOptions/>
  <pageMargins left="0.44431372549019615" right="0.44431372549019615" top="0.44431372549019615" bottom="0.44431372549019615" header="0.5098039215686275" footer="0.509803921568627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32.28125" style="2" customWidth="1"/>
    <col min="4" max="4" width="18.7109375" style="2" customWidth="1"/>
    <col min="5" max="5" width="11.57421875" style="2" customWidth="1"/>
    <col min="6" max="6" width="9.140625" style="2" customWidth="1"/>
    <col min="7" max="7" width="13.28125" style="2" customWidth="1"/>
    <col min="8" max="12" width="9.140625" style="2" customWidth="1"/>
    <col min="13" max="13" width="40.140625" style="2" bestFit="1" customWidth="1"/>
    <col min="14" max="16" width="10.140625" style="2" bestFit="1" customWidth="1"/>
    <col min="17" max="16384" width="9.140625" style="2" customWidth="1"/>
  </cols>
  <sheetData>
    <row r="1" spans="1:3" ht="12">
      <c r="A1" s="20"/>
      <c r="C1" s="33" t="s">
        <v>44</v>
      </c>
    </row>
    <row r="2" spans="1:3" s="3" customFormat="1" ht="12">
      <c r="A2" s="1"/>
      <c r="C2" s="33" t="s">
        <v>47</v>
      </c>
    </row>
    <row r="3" ht="12">
      <c r="C3" s="15"/>
    </row>
    <row r="4" spans="1:3" ht="12">
      <c r="A4" s="16"/>
      <c r="C4" s="15"/>
    </row>
    <row r="5" spans="4:5" ht="12">
      <c r="D5" s="7" t="s">
        <v>2</v>
      </c>
      <c r="E5" s="7" t="s">
        <v>1</v>
      </c>
    </row>
    <row r="6" spans="1:7" ht="12">
      <c r="A6" s="16"/>
      <c r="B6" s="16"/>
      <c r="C6" s="2" t="s">
        <v>107</v>
      </c>
      <c r="D6" s="16">
        <v>65.724885</v>
      </c>
      <c r="E6" s="16">
        <v>6.471559</v>
      </c>
      <c r="F6" s="16">
        <f>+E6+D6</f>
        <v>72.196444</v>
      </c>
      <c r="G6" s="182"/>
    </row>
    <row r="7" spans="1:7" ht="12">
      <c r="A7" s="16"/>
      <c r="B7" s="16"/>
      <c r="C7" s="2" t="s">
        <v>100</v>
      </c>
      <c r="D7" s="16">
        <v>70.978853</v>
      </c>
      <c r="E7" s="16">
        <v>0.000641</v>
      </c>
      <c r="F7" s="16">
        <f aca="true" t="shared" si="0" ref="F7:F20">+E7+D7</f>
        <v>70.979494</v>
      </c>
      <c r="G7" s="182"/>
    </row>
    <row r="8" spans="1:7" ht="12">
      <c r="A8" s="16"/>
      <c r="B8" s="16"/>
      <c r="C8" s="2" t="s">
        <v>99</v>
      </c>
      <c r="D8" s="16">
        <v>61.78532</v>
      </c>
      <c r="E8" s="16">
        <v>7.600621</v>
      </c>
      <c r="F8" s="16">
        <f t="shared" si="0"/>
        <v>69.385941</v>
      </c>
      <c r="G8" s="182"/>
    </row>
    <row r="9" spans="1:7" ht="12">
      <c r="A9" s="16"/>
      <c r="B9" s="16"/>
      <c r="C9" s="2" t="s">
        <v>81</v>
      </c>
      <c r="D9" s="16">
        <v>40.526367</v>
      </c>
      <c r="E9" s="16">
        <v>15.951524</v>
      </c>
      <c r="F9" s="16">
        <f t="shared" si="0"/>
        <v>56.477891</v>
      </c>
      <c r="G9" s="182"/>
    </row>
    <row r="10" spans="1:7" ht="12">
      <c r="A10" s="16"/>
      <c r="B10" s="16"/>
      <c r="C10" s="2" t="s">
        <v>101</v>
      </c>
      <c r="D10" s="16">
        <v>36.167376</v>
      </c>
      <c r="E10" s="16">
        <v>13.426962</v>
      </c>
      <c r="F10" s="16">
        <f t="shared" si="0"/>
        <v>49.59433799999999</v>
      </c>
      <c r="G10" s="182"/>
    </row>
    <row r="11" spans="1:7" ht="12">
      <c r="A11" s="16"/>
      <c r="B11" s="16"/>
      <c r="C11" s="2" t="s">
        <v>108</v>
      </c>
      <c r="D11" s="16">
        <v>36.544102</v>
      </c>
      <c r="E11" s="16">
        <v>9.661817</v>
      </c>
      <c r="F11" s="16">
        <f t="shared" si="0"/>
        <v>46.205919</v>
      </c>
      <c r="G11" s="182"/>
    </row>
    <row r="12" spans="1:7" ht="12">
      <c r="A12" s="16"/>
      <c r="B12" s="16"/>
      <c r="C12" s="2" t="s">
        <v>102</v>
      </c>
      <c r="D12" s="16">
        <v>31.430103</v>
      </c>
      <c r="E12" s="16">
        <v>11.464114</v>
      </c>
      <c r="F12" s="16">
        <f t="shared" si="0"/>
        <v>42.894217</v>
      </c>
      <c r="G12" s="182"/>
    </row>
    <row r="13" spans="1:7" ht="12">
      <c r="A13" s="16"/>
      <c r="B13" s="16"/>
      <c r="C13" s="2" t="s">
        <v>103</v>
      </c>
      <c r="D13" s="16">
        <v>18.990137</v>
      </c>
      <c r="E13" s="16">
        <v>14.124798</v>
      </c>
      <c r="F13" s="16">
        <f t="shared" si="0"/>
        <v>33.114935</v>
      </c>
      <c r="G13" s="182"/>
    </row>
    <row r="14" spans="1:7" ht="12">
      <c r="A14" s="16"/>
      <c r="B14" s="16"/>
      <c r="C14" s="2" t="s">
        <v>82</v>
      </c>
      <c r="D14" s="16">
        <v>31.127108</v>
      </c>
      <c r="E14" s="16">
        <v>0.098171</v>
      </c>
      <c r="F14" s="16">
        <f t="shared" si="0"/>
        <v>31.225279</v>
      </c>
      <c r="G14" s="182"/>
    </row>
    <row r="15" spans="1:7" ht="12">
      <c r="A15" s="16"/>
      <c r="B15" s="16"/>
      <c r="C15" s="2" t="s">
        <v>83</v>
      </c>
      <c r="D15" s="16">
        <v>28.355483</v>
      </c>
      <c r="E15" s="16">
        <v>1.836042</v>
      </c>
      <c r="F15" s="16">
        <f t="shared" si="0"/>
        <v>30.191525</v>
      </c>
      <c r="G15" s="182"/>
    </row>
    <row r="16" spans="1:7" ht="12">
      <c r="A16" s="16"/>
      <c r="B16" s="16"/>
      <c r="C16" s="2" t="s">
        <v>84</v>
      </c>
      <c r="D16" s="16">
        <v>22.057209</v>
      </c>
      <c r="E16" s="16">
        <v>7.011527</v>
      </c>
      <c r="F16" s="16">
        <f t="shared" si="0"/>
        <v>29.068736</v>
      </c>
      <c r="G16" s="182"/>
    </row>
    <row r="17" spans="1:7" ht="12">
      <c r="A17" s="16"/>
      <c r="B17" s="16"/>
      <c r="C17" s="2" t="s">
        <v>85</v>
      </c>
      <c r="D17" s="16">
        <v>25.412801</v>
      </c>
      <c r="E17" s="16">
        <v>3.632902</v>
      </c>
      <c r="F17" s="16">
        <f t="shared" si="0"/>
        <v>29.045703000000003</v>
      </c>
      <c r="G17" s="182"/>
    </row>
    <row r="18" spans="1:7" ht="12">
      <c r="A18" s="16"/>
      <c r="B18" s="16"/>
      <c r="C18" s="2" t="s">
        <v>104</v>
      </c>
      <c r="D18" s="16">
        <v>26.443557</v>
      </c>
      <c r="E18" s="16">
        <v>0.58123</v>
      </c>
      <c r="F18" s="16">
        <f t="shared" si="0"/>
        <v>27.024787</v>
      </c>
      <c r="G18" s="182"/>
    </row>
    <row r="19" spans="1:7" ht="12">
      <c r="A19" s="16"/>
      <c r="B19" s="16"/>
      <c r="C19" s="2" t="s">
        <v>105</v>
      </c>
      <c r="D19" s="16">
        <v>21.556704</v>
      </c>
      <c r="E19" s="16">
        <v>5.284685</v>
      </c>
      <c r="F19" s="16">
        <f t="shared" si="0"/>
        <v>26.841389</v>
      </c>
      <c r="G19" s="182"/>
    </row>
    <row r="20" spans="1:7" ht="12">
      <c r="A20" s="16"/>
      <c r="B20" s="16"/>
      <c r="C20" s="2" t="s">
        <v>119</v>
      </c>
      <c r="D20" s="16">
        <v>25.634445</v>
      </c>
      <c r="E20" s="16">
        <v>0.002527</v>
      </c>
      <c r="F20" s="16">
        <f t="shared" si="0"/>
        <v>25.636972</v>
      </c>
      <c r="G20" s="182"/>
    </row>
    <row r="21" spans="4:7" ht="12">
      <c r="D21" s="16"/>
      <c r="G21" s="17"/>
    </row>
    <row r="22" spans="3:4" ht="12">
      <c r="C22" s="19" t="s">
        <v>38</v>
      </c>
      <c r="D22" s="16"/>
    </row>
    <row r="23" ht="12">
      <c r="E23" s="1" t="s">
        <v>36</v>
      </c>
    </row>
    <row r="24" ht="12"/>
    <row r="25" ht="12"/>
    <row r="26" ht="12"/>
    <row r="27" spans="13:18" ht="12">
      <c r="M27" s="36"/>
      <c r="N27" s="36"/>
      <c r="O27" s="36"/>
      <c r="P27" s="36"/>
      <c r="Q27" s="36"/>
      <c r="R27" s="36"/>
    </row>
    <row r="28" spans="1:18" ht="12">
      <c r="A28" s="9" t="s">
        <v>35</v>
      </c>
      <c r="M28" s="14"/>
      <c r="N28" s="14"/>
      <c r="O28" s="14"/>
      <c r="P28" s="14"/>
      <c r="Q28" s="14"/>
      <c r="R28" s="14"/>
    </row>
    <row r="29" ht="12">
      <c r="A29" s="10" t="s">
        <v>98</v>
      </c>
    </row>
    <row r="30" ht="12"/>
    <row r="31" spans="8:9" ht="12">
      <c r="H31" s="16"/>
      <c r="I31" s="16"/>
    </row>
    <row r="32" ht="12"/>
    <row r="33" spans="3:38" s="35" customFormat="1" ht="15.75">
      <c r="C33" s="158" t="s">
        <v>106</v>
      </c>
      <c r="D33" s="36"/>
      <c r="E33" s="36"/>
      <c r="F33" s="36"/>
      <c r="G33" s="36"/>
      <c r="H33" s="36"/>
      <c r="I33" s="36"/>
      <c r="J33" s="36"/>
      <c r="K33" s="36"/>
      <c r="L33" s="36"/>
      <c r="M33" s="2"/>
      <c r="N33" s="2"/>
      <c r="O33" s="2"/>
      <c r="P33" s="2"/>
      <c r="Q33" s="2"/>
      <c r="R33" s="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3:39" s="18" customFormat="1" ht="12.75">
      <c r="C34" s="65" t="s">
        <v>73</v>
      </c>
      <c r="D34" s="14"/>
      <c r="E34" s="14"/>
      <c r="F34" s="14"/>
      <c r="G34" s="14"/>
      <c r="H34" s="14"/>
      <c r="I34" s="14"/>
      <c r="J34" s="14"/>
      <c r="K34" s="14"/>
      <c r="L34" s="14"/>
      <c r="M34" s="2"/>
      <c r="N34" s="2"/>
      <c r="O34" s="2"/>
      <c r="P34" s="2"/>
      <c r="Q34" s="2"/>
      <c r="R34" s="2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spans="3:4" ht="12">
      <c r="C69" s="196" t="s">
        <v>38</v>
      </c>
      <c r="D69" s="196"/>
    </row>
  </sheetData>
  <mergeCells count="1">
    <mergeCell ref="C69:D69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7"/>
  <sheetViews>
    <sheetView showGridLines="0" tabSelected="1" workbookViewId="0" topLeftCell="A3">
      <selection activeCell="B2" sqref="B2:K37"/>
    </sheetView>
  </sheetViews>
  <sheetFormatPr defaultColWidth="9.140625" defaultRowHeight="12"/>
  <cols>
    <col min="1" max="1" width="9.140625" style="90" customWidth="1"/>
    <col min="2" max="2" width="19.140625" style="90" bestFit="1" customWidth="1"/>
    <col min="3" max="10" width="8.57421875" style="90" customWidth="1"/>
    <col min="11" max="11" width="9.57421875" style="90" customWidth="1"/>
    <col min="12" max="12" width="9.7109375" style="90" customWidth="1"/>
    <col min="13" max="14" width="11.00390625" style="91" customWidth="1"/>
    <col min="15" max="15" width="6.421875" style="91" bestFit="1" customWidth="1"/>
    <col min="16" max="16" width="5.421875" style="91" bestFit="1" customWidth="1"/>
    <col min="17" max="17" width="9.28125" style="90" bestFit="1" customWidth="1"/>
    <col min="18" max="20" width="6.421875" style="90" customWidth="1"/>
    <col min="21" max="16384" width="9.140625" style="90" customWidth="1"/>
  </cols>
  <sheetData>
    <row r="2" spans="2:16" ht="15.75">
      <c r="B2" s="198" t="s">
        <v>118</v>
      </c>
      <c r="C2" s="198"/>
      <c r="D2" s="198"/>
      <c r="E2" s="198"/>
      <c r="F2" s="198"/>
      <c r="G2" s="198"/>
      <c r="H2" s="198"/>
      <c r="I2" s="198"/>
      <c r="J2" s="198"/>
      <c r="K2" s="198"/>
      <c r="L2" s="97"/>
      <c r="M2" s="96"/>
      <c r="N2" s="96"/>
      <c r="O2" s="96"/>
      <c r="P2" s="96"/>
    </row>
    <row r="3" spans="2:16" ht="12.75" customHeight="1">
      <c r="B3" s="186" t="s">
        <v>120</v>
      </c>
      <c r="C3" s="186"/>
      <c r="D3" s="186"/>
      <c r="E3" s="186"/>
      <c r="F3" s="186"/>
      <c r="G3" s="186"/>
      <c r="H3" s="186"/>
      <c r="I3" s="186"/>
      <c r="J3" s="186"/>
      <c r="K3" s="186"/>
      <c r="L3" s="92"/>
      <c r="M3" s="92"/>
      <c r="N3" s="92"/>
      <c r="O3" s="92"/>
      <c r="P3" s="92"/>
    </row>
    <row r="4" spans="2:16" ht="21" customHeight="1">
      <c r="B4" s="98" t="s">
        <v>68</v>
      </c>
      <c r="C4" s="99">
        <v>2015</v>
      </c>
      <c r="D4" s="100">
        <v>2016</v>
      </c>
      <c r="E4" s="100">
        <v>2017</v>
      </c>
      <c r="F4" s="201">
        <v>2018</v>
      </c>
      <c r="G4" s="202"/>
      <c r="H4" s="203"/>
      <c r="I4" s="202"/>
      <c r="J4" s="204"/>
      <c r="K4" s="205" t="s">
        <v>117</v>
      </c>
      <c r="L4" s="92"/>
      <c r="M4" s="95"/>
      <c r="N4" s="95"/>
      <c r="O4" s="95"/>
      <c r="P4" s="95"/>
    </row>
    <row r="5" spans="2:16" ht="27.75" customHeight="1">
      <c r="B5" s="101" t="s">
        <v>68</v>
      </c>
      <c r="C5" s="102" t="s">
        <v>69</v>
      </c>
      <c r="D5" s="101" t="s">
        <v>69</v>
      </c>
      <c r="E5" s="101" t="s">
        <v>69</v>
      </c>
      <c r="F5" s="102" t="s">
        <v>78</v>
      </c>
      <c r="G5" s="101" t="s">
        <v>77</v>
      </c>
      <c r="H5" s="114" t="s">
        <v>76</v>
      </c>
      <c r="I5" s="115" t="s">
        <v>75</v>
      </c>
      <c r="J5" s="116" t="s">
        <v>69</v>
      </c>
      <c r="K5" s="206"/>
      <c r="L5" s="92"/>
      <c r="M5" s="94"/>
      <c r="N5" s="94"/>
      <c r="O5" s="94"/>
      <c r="P5" s="94"/>
    </row>
    <row r="6" spans="2:16" ht="14.25" customHeight="1">
      <c r="B6" s="103" t="s">
        <v>97</v>
      </c>
      <c r="C6" s="135">
        <f>SUM(C7:C28)</f>
        <v>367626.7889999999</v>
      </c>
      <c r="D6" s="136">
        <f aca="true" t="shared" si="0" ref="D6:J6">SUM(D7:D28)</f>
        <v>369635.55299999996</v>
      </c>
      <c r="E6" s="136">
        <f t="shared" si="0"/>
        <v>388427.39599999995</v>
      </c>
      <c r="F6" s="135">
        <f t="shared" si="0"/>
        <v>205822.37099999998</v>
      </c>
      <c r="G6" s="136">
        <f t="shared" si="0"/>
        <v>204390.41199999998</v>
      </c>
      <c r="H6" s="135">
        <f t="shared" si="0"/>
        <v>13723.094</v>
      </c>
      <c r="I6" s="136">
        <f t="shared" si="0"/>
        <v>396489.689</v>
      </c>
      <c r="J6" s="137">
        <f t="shared" si="0"/>
        <v>410212.78299999994</v>
      </c>
      <c r="K6" s="138">
        <f>100*(J6/E6-1)</f>
        <v>5.608612375013844</v>
      </c>
      <c r="L6" s="92"/>
      <c r="M6" s="94"/>
      <c r="N6" s="94"/>
      <c r="O6" s="94"/>
      <c r="P6" s="94"/>
    </row>
    <row r="7" spans="2:20" ht="15" customHeight="1">
      <c r="B7" s="130" t="s">
        <v>4</v>
      </c>
      <c r="C7" s="104">
        <v>844.27</v>
      </c>
      <c r="D7" s="105">
        <v>1117.68</v>
      </c>
      <c r="E7" s="105">
        <v>1270.465</v>
      </c>
      <c r="F7" s="104">
        <v>562.187</v>
      </c>
      <c r="G7" s="105">
        <v>565.015</v>
      </c>
      <c r="H7" s="104">
        <v>792.18</v>
      </c>
      <c r="I7" s="105">
        <v>335.022</v>
      </c>
      <c r="J7" s="139">
        <v>1127.202</v>
      </c>
      <c r="K7" s="140">
        <f aca="true" t="shared" si="1" ref="K7:K33">100*(J7/E7-1)</f>
        <v>-11.276422412266374</v>
      </c>
      <c r="L7" s="92"/>
      <c r="M7" s="94"/>
      <c r="N7" s="94"/>
      <c r="O7" s="94"/>
      <c r="P7" s="94"/>
      <c r="T7" s="93"/>
    </row>
    <row r="8" spans="2:20" ht="15" customHeight="1">
      <c r="B8" s="131" t="s">
        <v>28</v>
      </c>
      <c r="C8" s="106">
        <v>1.769</v>
      </c>
      <c r="D8" s="107">
        <v>3.319</v>
      </c>
      <c r="E8" s="107">
        <v>2.391</v>
      </c>
      <c r="F8" s="106">
        <v>0.107</v>
      </c>
      <c r="G8" s="107">
        <v>2.784</v>
      </c>
      <c r="H8" s="106">
        <v>0</v>
      </c>
      <c r="I8" s="107">
        <v>2.891</v>
      </c>
      <c r="J8" s="141">
        <v>2.891</v>
      </c>
      <c r="K8" s="142">
        <f t="shared" si="1"/>
        <v>20.911752404851526</v>
      </c>
      <c r="L8" s="92"/>
      <c r="M8" s="94"/>
      <c r="N8" s="94"/>
      <c r="O8" s="94"/>
      <c r="P8" s="94"/>
      <c r="T8" s="93"/>
    </row>
    <row r="9" spans="2:20" ht="15" customHeight="1">
      <c r="B9" s="131" t="s">
        <v>9</v>
      </c>
      <c r="C9" s="106">
        <v>41646.801</v>
      </c>
      <c r="D9" s="107">
        <v>41583.466</v>
      </c>
      <c r="E9" s="107">
        <v>42850.657</v>
      </c>
      <c r="F9" s="106">
        <v>21947.019</v>
      </c>
      <c r="G9" s="107">
        <v>21827.274</v>
      </c>
      <c r="H9" s="106">
        <v>410.035</v>
      </c>
      <c r="I9" s="107">
        <v>43364.258</v>
      </c>
      <c r="J9" s="141">
        <v>43774.293</v>
      </c>
      <c r="K9" s="142">
        <f t="shared" si="1"/>
        <v>2.1554768693511583</v>
      </c>
      <c r="L9" s="92"/>
      <c r="M9" s="94"/>
      <c r="N9" s="94"/>
      <c r="O9" s="94"/>
      <c r="P9" s="94"/>
      <c r="T9" s="93"/>
    </row>
    <row r="10" spans="2:20" ht="15" customHeight="1">
      <c r="B10" s="131" t="s">
        <v>14</v>
      </c>
      <c r="C10" s="106">
        <v>30087.237</v>
      </c>
      <c r="D10" s="107">
        <v>30848.568</v>
      </c>
      <c r="E10" s="107">
        <v>30774.227</v>
      </c>
      <c r="F10" s="106">
        <v>15304.434</v>
      </c>
      <c r="G10" s="107">
        <v>15382.517</v>
      </c>
      <c r="H10" s="106">
        <v>2340.102</v>
      </c>
      <c r="I10" s="107">
        <v>28346.849</v>
      </c>
      <c r="J10" s="141">
        <v>30686.951</v>
      </c>
      <c r="K10" s="142">
        <f t="shared" si="1"/>
        <v>-0.28360094958680415</v>
      </c>
      <c r="L10" s="92"/>
      <c r="M10" s="94"/>
      <c r="N10" s="94"/>
      <c r="O10" s="94"/>
      <c r="P10" s="94"/>
      <c r="T10" s="93"/>
    </row>
    <row r="11" spans="2:20" ht="15" customHeight="1">
      <c r="B11" s="131" t="s">
        <v>23</v>
      </c>
      <c r="C11" s="106">
        <v>14164.058</v>
      </c>
      <c r="D11" s="107">
        <v>14333.352</v>
      </c>
      <c r="E11" s="107">
        <v>14850.251</v>
      </c>
      <c r="F11" s="106">
        <v>7390.168</v>
      </c>
      <c r="G11" s="107">
        <v>7446.544</v>
      </c>
      <c r="H11" s="106">
        <v>12.556</v>
      </c>
      <c r="I11" s="107">
        <v>14824.156</v>
      </c>
      <c r="J11" s="141">
        <v>14836.712</v>
      </c>
      <c r="K11" s="142">
        <f t="shared" si="1"/>
        <v>-0.09117017618086587</v>
      </c>
      <c r="L11" s="92"/>
      <c r="M11" s="94"/>
      <c r="N11" s="94"/>
      <c r="O11" s="94"/>
      <c r="P11" s="94"/>
      <c r="T11" s="93"/>
    </row>
    <row r="12" spans="2:20" ht="15" customHeight="1">
      <c r="B12" s="131" t="s">
        <v>5</v>
      </c>
      <c r="C12" s="106">
        <v>2751.108</v>
      </c>
      <c r="D12" s="107">
        <v>2717.204</v>
      </c>
      <c r="E12" s="107">
        <v>2774.14</v>
      </c>
      <c r="F12" s="106">
        <v>1386.416</v>
      </c>
      <c r="G12" s="107">
        <v>1364.969</v>
      </c>
      <c r="H12" s="106">
        <v>40.724</v>
      </c>
      <c r="I12" s="107">
        <v>2710.661</v>
      </c>
      <c r="J12" s="141">
        <v>2751.385</v>
      </c>
      <c r="K12" s="142">
        <f t="shared" si="1"/>
        <v>-0.8202542049067341</v>
      </c>
      <c r="L12" s="92"/>
      <c r="M12" s="94"/>
      <c r="N12" s="94"/>
      <c r="O12" s="94"/>
      <c r="P12" s="94"/>
      <c r="T12" s="93"/>
    </row>
    <row r="13" spans="2:20" ht="15" customHeight="1">
      <c r="B13" s="131" t="s">
        <v>18</v>
      </c>
      <c r="C13" s="106">
        <v>65680.097</v>
      </c>
      <c r="D13" s="107">
        <v>65248.139</v>
      </c>
      <c r="E13" s="107">
        <v>70023.23</v>
      </c>
      <c r="F13" s="106">
        <v>36277.076</v>
      </c>
      <c r="G13" s="107">
        <v>36242.724</v>
      </c>
      <c r="H13" s="106">
        <v>475.848</v>
      </c>
      <c r="I13" s="107">
        <v>72043.952</v>
      </c>
      <c r="J13" s="141">
        <v>72519.8</v>
      </c>
      <c r="K13" s="142">
        <f t="shared" si="1"/>
        <v>3.565345386095453</v>
      </c>
      <c r="L13" s="92"/>
      <c r="M13" s="94"/>
      <c r="N13" s="94"/>
      <c r="O13" s="94"/>
      <c r="P13" s="94"/>
      <c r="T13" s="93"/>
    </row>
    <row r="14" spans="2:20" ht="15" customHeight="1">
      <c r="B14" s="131" t="s">
        <v>16</v>
      </c>
      <c r="C14" s="106">
        <v>24522.295</v>
      </c>
      <c r="D14" s="107">
        <v>26323.383</v>
      </c>
      <c r="E14" s="107">
        <v>27899.243</v>
      </c>
      <c r="F14" s="106">
        <v>16345.333</v>
      </c>
      <c r="G14" s="107">
        <v>16249.125</v>
      </c>
      <c r="H14" s="106">
        <v>3526.704</v>
      </c>
      <c r="I14" s="107">
        <v>29067.754</v>
      </c>
      <c r="J14" s="141">
        <v>32594.458</v>
      </c>
      <c r="K14" s="142">
        <f t="shared" si="1"/>
        <v>16.829184218367498</v>
      </c>
      <c r="L14" s="92"/>
      <c r="M14" s="94"/>
      <c r="N14" s="94"/>
      <c r="O14" s="94"/>
      <c r="P14" s="94"/>
      <c r="T14" s="93"/>
    </row>
    <row r="15" spans="2:20" ht="15" customHeight="1">
      <c r="B15" s="131" t="s">
        <v>15</v>
      </c>
      <c r="C15" s="106">
        <v>26132.648</v>
      </c>
      <c r="D15" s="107">
        <v>24514.293</v>
      </c>
      <c r="E15" s="107">
        <v>25093.275</v>
      </c>
      <c r="F15" s="106">
        <v>12947.044</v>
      </c>
      <c r="G15" s="107">
        <v>12784.801</v>
      </c>
      <c r="H15" s="106">
        <v>848.584</v>
      </c>
      <c r="I15" s="107">
        <v>24883.261</v>
      </c>
      <c r="J15" s="141">
        <v>25731.845</v>
      </c>
      <c r="K15" s="142">
        <f t="shared" si="1"/>
        <v>2.5447854056515062</v>
      </c>
      <c r="L15" s="92"/>
      <c r="M15" s="94"/>
      <c r="N15" s="94"/>
      <c r="O15" s="94"/>
      <c r="P15" s="94"/>
      <c r="T15" s="93"/>
    </row>
    <row r="16" spans="2:20" ht="15" customHeight="1">
      <c r="B16" s="131" t="s">
        <v>32</v>
      </c>
      <c r="C16" s="106">
        <v>27271.251</v>
      </c>
      <c r="D16" s="107">
        <v>29660.755</v>
      </c>
      <c r="E16" s="107">
        <v>31326.881</v>
      </c>
      <c r="F16" s="106">
        <v>16556.749</v>
      </c>
      <c r="G16" s="107">
        <v>16101.093</v>
      </c>
      <c r="H16" s="106">
        <v>66.425</v>
      </c>
      <c r="I16" s="107">
        <v>32591.417</v>
      </c>
      <c r="J16" s="141">
        <v>32657.842</v>
      </c>
      <c r="K16" s="142">
        <f t="shared" si="1"/>
        <v>4.2486227722447145</v>
      </c>
      <c r="L16" s="92"/>
      <c r="M16" s="94"/>
      <c r="N16" s="94"/>
      <c r="O16" s="94"/>
      <c r="P16" s="94"/>
      <c r="T16" s="93"/>
    </row>
    <row r="17" spans="2:20" ht="15" customHeight="1">
      <c r="B17" s="131" t="s">
        <v>17</v>
      </c>
      <c r="C17" s="106">
        <v>70267.73</v>
      </c>
      <c r="D17" s="107">
        <v>67273.001</v>
      </c>
      <c r="E17" s="107">
        <v>73876.095</v>
      </c>
      <c r="F17" s="106">
        <v>42773.046</v>
      </c>
      <c r="G17" s="107">
        <v>42609.117</v>
      </c>
      <c r="H17" s="106">
        <v>4826.09</v>
      </c>
      <c r="I17" s="107">
        <v>80556.073</v>
      </c>
      <c r="J17" s="141">
        <v>85382.163</v>
      </c>
      <c r="K17" s="142">
        <f t="shared" si="1"/>
        <v>15.574818891009334</v>
      </c>
      <c r="L17" s="92"/>
      <c r="M17" s="94"/>
      <c r="N17" s="94"/>
      <c r="O17" s="94"/>
      <c r="P17" s="94"/>
      <c r="T17" s="93"/>
    </row>
    <row r="18" spans="2:20" ht="15" customHeight="1">
      <c r="B18" s="131" t="s">
        <v>19</v>
      </c>
      <c r="C18" s="106">
        <v>67.882</v>
      </c>
      <c r="D18" s="107">
        <v>58.667</v>
      </c>
      <c r="E18" s="107">
        <v>72.065</v>
      </c>
      <c r="F18" s="106">
        <v>13.566</v>
      </c>
      <c r="G18" s="107">
        <v>14.624</v>
      </c>
      <c r="H18" s="106">
        <v>2.268</v>
      </c>
      <c r="I18" s="107">
        <v>25.922</v>
      </c>
      <c r="J18" s="141">
        <v>28.19</v>
      </c>
      <c r="K18" s="142">
        <f t="shared" si="1"/>
        <v>-60.88253659890377</v>
      </c>
      <c r="L18" s="92"/>
      <c r="M18" s="94"/>
      <c r="N18" s="94"/>
      <c r="O18" s="94"/>
      <c r="P18" s="94"/>
      <c r="T18" s="93"/>
    </row>
    <row r="19" spans="2:20" ht="15" customHeight="1">
      <c r="B19" s="131" t="s">
        <v>12</v>
      </c>
      <c r="C19" s="106">
        <v>660.527</v>
      </c>
      <c r="D19" s="107">
        <v>723.114</v>
      </c>
      <c r="E19" s="107">
        <v>994.001</v>
      </c>
      <c r="F19" s="106">
        <v>521.087</v>
      </c>
      <c r="G19" s="107">
        <v>541.896</v>
      </c>
      <c r="H19" s="106">
        <v>0</v>
      </c>
      <c r="I19" s="107">
        <v>1062.983</v>
      </c>
      <c r="J19" s="141">
        <v>1062.983</v>
      </c>
      <c r="K19" s="142">
        <f t="shared" si="1"/>
        <v>6.939832052482853</v>
      </c>
      <c r="L19" s="92"/>
      <c r="M19" s="94"/>
      <c r="N19" s="94"/>
      <c r="O19" s="94"/>
      <c r="P19" s="94"/>
      <c r="T19" s="93"/>
    </row>
    <row r="20" spans="2:20" ht="15" customHeight="1">
      <c r="B20" s="131" t="s">
        <v>11</v>
      </c>
      <c r="C20" s="106">
        <v>285.895</v>
      </c>
      <c r="D20" s="107">
        <v>302.747</v>
      </c>
      <c r="E20" s="107">
        <v>297.328</v>
      </c>
      <c r="F20" s="106">
        <v>154.39</v>
      </c>
      <c r="G20" s="107">
        <v>168.53</v>
      </c>
      <c r="H20" s="106">
        <v>0</v>
      </c>
      <c r="I20" s="107">
        <v>322.92</v>
      </c>
      <c r="J20" s="141">
        <v>322.92</v>
      </c>
      <c r="K20" s="142">
        <f t="shared" si="1"/>
        <v>8.607329279448983</v>
      </c>
      <c r="L20" s="92"/>
      <c r="M20" s="94"/>
      <c r="N20" s="94"/>
      <c r="O20" s="94"/>
      <c r="P20" s="94"/>
      <c r="T20" s="93"/>
    </row>
    <row r="21" spans="2:20" ht="15" customHeight="1">
      <c r="B21" s="131" t="s">
        <v>21</v>
      </c>
      <c r="C21" s="106">
        <v>9910.024</v>
      </c>
      <c r="D21" s="107">
        <v>10690.333</v>
      </c>
      <c r="E21" s="107">
        <v>11285.598</v>
      </c>
      <c r="F21" s="106">
        <v>5992.019</v>
      </c>
      <c r="G21" s="107">
        <v>5985.997</v>
      </c>
      <c r="H21" s="106">
        <v>155.79</v>
      </c>
      <c r="I21" s="107">
        <v>11822.226</v>
      </c>
      <c r="J21" s="141">
        <v>11978.016</v>
      </c>
      <c r="K21" s="142">
        <f t="shared" si="1"/>
        <v>6.1354125851372565</v>
      </c>
      <c r="L21" s="92"/>
      <c r="M21" s="94"/>
      <c r="N21" s="94"/>
      <c r="O21" s="94"/>
      <c r="P21" s="94"/>
      <c r="T21" s="93"/>
    </row>
    <row r="22" spans="2:20" ht="15" customHeight="1">
      <c r="B22" s="131" t="s">
        <v>49</v>
      </c>
      <c r="C22" s="106">
        <v>1910.143</v>
      </c>
      <c r="D22" s="107">
        <v>1905.675</v>
      </c>
      <c r="E22" s="107">
        <v>1927.867</v>
      </c>
      <c r="F22" s="106">
        <v>996.457</v>
      </c>
      <c r="G22" s="107">
        <v>983.82</v>
      </c>
      <c r="H22" s="208" t="s">
        <v>0</v>
      </c>
      <c r="I22" s="107">
        <v>1980.277</v>
      </c>
      <c r="J22" s="141">
        <v>1980.277</v>
      </c>
      <c r="K22" s="142">
        <f t="shared" si="1"/>
        <v>2.718548530578091</v>
      </c>
      <c r="L22" s="92"/>
      <c r="M22" s="94"/>
      <c r="N22" s="94"/>
      <c r="O22" s="94"/>
      <c r="P22" s="94"/>
      <c r="T22" s="93"/>
    </row>
    <row r="23" spans="2:20" ht="15" customHeight="1">
      <c r="B23" s="131" t="s">
        <v>26</v>
      </c>
      <c r="C23" s="106">
        <v>2421.267</v>
      </c>
      <c r="D23" s="107">
        <v>2601.707</v>
      </c>
      <c r="E23" s="107">
        <v>2584.769</v>
      </c>
      <c r="F23" s="106">
        <v>1360.159</v>
      </c>
      <c r="G23" s="107">
        <v>1360.262</v>
      </c>
      <c r="H23" s="106">
        <v>0.067</v>
      </c>
      <c r="I23" s="107">
        <v>2720.354</v>
      </c>
      <c r="J23" s="141">
        <v>2720.421</v>
      </c>
      <c r="K23" s="142">
        <f t="shared" si="1"/>
        <v>5.248128556168852</v>
      </c>
      <c r="L23" s="92"/>
      <c r="M23" s="94"/>
      <c r="N23" s="94"/>
      <c r="O23" s="94"/>
      <c r="P23" s="94"/>
      <c r="T23" s="93"/>
    </row>
    <row r="24" spans="2:20" ht="15" customHeight="1">
      <c r="B24" s="131" t="s">
        <v>22</v>
      </c>
      <c r="C24" s="106">
        <v>582.602</v>
      </c>
      <c r="D24" s="107">
        <v>679.028</v>
      </c>
      <c r="E24" s="107">
        <v>740.185</v>
      </c>
      <c r="F24" s="106">
        <v>379.175</v>
      </c>
      <c r="G24" s="107">
        <v>377.938</v>
      </c>
      <c r="H24" s="106">
        <v>59.534</v>
      </c>
      <c r="I24" s="107">
        <v>697.579</v>
      </c>
      <c r="J24" s="141">
        <v>757.113</v>
      </c>
      <c r="K24" s="142">
        <f t="shared" si="1"/>
        <v>2.2869958186129358</v>
      </c>
      <c r="L24" s="92"/>
      <c r="M24" s="94"/>
      <c r="N24" s="94"/>
      <c r="O24" s="94"/>
      <c r="P24" s="94"/>
      <c r="T24" s="93"/>
    </row>
    <row r="25" spans="2:20" ht="15" customHeight="1">
      <c r="B25" s="131" t="s">
        <v>27</v>
      </c>
      <c r="C25" s="106">
        <v>0.682</v>
      </c>
      <c r="D25" s="107">
        <v>0.008</v>
      </c>
      <c r="E25" s="107">
        <v>0.01</v>
      </c>
      <c r="F25" s="106">
        <v>0</v>
      </c>
      <c r="G25" s="107">
        <v>0</v>
      </c>
      <c r="H25" s="106">
        <v>0</v>
      </c>
      <c r="I25" s="107">
        <v>0</v>
      </c>
      <c r="J25" s="141">
        <v>0</v>
      </c>
      <c r="K25" s="142">
        <f t="shared" si="1"/>
        <v>-100</v>
      </c>
      <c r="L25" s="92"/>
      <c r="M25" s="94"/>
      <c r="N25" s="94"/>
      <c r="O25" s="94"/>
      <c r="P25" s="94"/>
      <c r="T25" s="93"/>
    </row>
    <row r="26" spans="2:20" ht="15" customHeight="1">
      <c r="B26" s="131" t="s">
        <v>20</v>
      </c>
      <c r="C26" s="106">
        <v>33.835</v>
      </c>
      <c r="D26" s="107">
        <v>28.443</v>
      </c>
      <c r="E26" s="107">
        <v>30.583</v>
      </c>
      <c r="F26" s="106">
        <v>11.873</v>
      </c>
      <c r="G26" s="107">
        <v>12.259</v>
      </c>
      <c r="H26" s="106">
        <v>0</v>
      </c>
      <c r="I26" s="107">
        <v>24.132</v>
      </c>
      <c r="J26" s="141">
        <v>24.132</v>
      </c>
      <c r="K26" s="142">
        <f t="shared" si="1"/>
        <v>-21.09341791191184</v>
      </c>
      <c r="L26" s="92"/>
      <c r="M26" s="94"/>
      <c r="N26" s="94"/>
      <c r="O26" s="94"/>
      <c r="P26" s="94"/>
      <c r="T26" s="93"/>
    </row>
    <row r="27" spans="2:20" ht="15" customHeight="1">
      <c r="B27" s="131" t="s">
        <v>10</v>
      </c>
      <c r="C27" s="106">
        <v>18884.332</v>
      </c>
      <c r="D27" s="107">
        <v>19222.343</v>
      </c>
      <c r="E27" s="107">
        <v>19488.679</v>
      </c>
      <c r="F27" s="106">
        <v>9667.937</v>
      </c>
      <c r="G27" s="107">
        <v>9550.527</v>
      </c>
      <c r="H27" s="106">
        <v>8.914</v>
      </c>
      <c r="I27" s="107">
        <v>19209.55</v>
      </c>
      <c r="J27" s="141">
        <v>19218.464</v>
      </c>
      <c r="K27" s="142">
        <f t="shared" si="1"/>
        <v>-1.3865229141492907</v>
      </c>
      <c r="L27" s="92"/>
      <c r="M27" s="94"/>
      <c r="N27" s="94"/>
      <c r="O27" s="94"/>
      <c r="P27" s="94"/>
      <c r="T27" s="93"/>
    </row>
    <row r="28" spans="2:20" ht="15" customHeight="1">
      <c r="B28" s="169" t="s">
        <v>8</v>
      </c>
      <c r="C28" s="108">
        <v>29500.336</v>
      </c>
      <c r="D28" s="109">
        <v>29800.328</v>
      </c>
      <c r="E28" s="109">
        <v>30265.456</v>
      </c>
      <c r="F28" s="108">
        <v>15236.129</v>
      </c>
      <c r="G28" s="109">
        <v>14818.596</v>
      </c>
      <c r="H28" s="108">
        <v>157.273</v>
      </c>
      <c r="I28" s="109">
        <v>29897.452</v>
      </c>
      <c r="J28" s="147">
        <v>30054.725</v>
      </c>
      <c r="K28" s="148">
        <f t="shared" si="1"/>
        <v>-0.6962756483827603</v>
      </c>
      <c r="L28" s="92"/>
      <c r="M28" s="94"/>
      <c r="N28" s="94"/>
      <c r="O28" s="94"/>
      <c r="P28" s="94"/>
      <c r="T28" s="93"/>
    </row>
    <row r="29" spans="2:20" ht="15" customHeight="1">
      <c r="B29" s="164" t="s">
        <v>13</v>
      </c>
      <c r="C29" s="165">
        <v>27805.219</v>
      </c>
      <c r="D29" s="166">
        <v>26887.087</v>
      </c>
      <c r="E29" s="166">
        <v>26336.307</v>
      </c>
      <c r="F29" s="165">
        <v>13246.17</v>
      </c>
      <c r="G29" s="166">
        <v>13429.378</v>
      </c>
      <c r="H29" s="165">
        <v>2208.295</v>
      </c>
      <c r="I29" s="166">
        <v>24467.253</v>
      </c>
      <c r="J29" s="167">
        <v>26675.548</v>
      </c>
      <c r="K29" s="168">
        <f t="shared" si="1"/>
        <v>1.2881115032566948</v>
      </c>
      <c r="L29" s="92"/>
      <c r="M29" s="94"/>
      <c r="N29" s="94"/>
      <c r="O29" s="94"/>
      <c r="P29" s="94"/>
      <c r="T29" s="93"/>
    </row>
    <row r="30" spans="2:16" ht="15" customHeight="1">
      <c r="B30" s="132" t="s">
        <v>29</v>
      </c>
      <c r="C30" s="112">
        <v>736.788</v>
      </c>
      <c r="D30" s="113">
        <v>544.381</v>
      </c>
      <c r="E30" s="113">
        <v>916.791</v>
      </c>
      <c r="F30" s="112">
        <v>403.375</v>
      </c>
      <c r="G30" s="113">
        <v>402.639</v>
      </c>
      <c r="H30" s="112">
        <v>0</v>
      </c>
      <c r="I30" s="113">
        <v>806.014</v>
      </c>
      <c r="J30" s="145">
        <v>806.014</v>
      </c>
      <c r="K30" s="146">
        <f t="shared" si="1"/>
        <v>-12.083124725264538</v>
      </c>
      <c r="L30" s="92"/>
      <c r="M30" s="94"/>
      <c r="N30" s="94"/>
      <c r="O30" s="94"/>
      <c r="P30" s="94"/>
    </row>
    <row r="31" spans="2:16" ht="15" customHeight="1">
      <c r="B31" s="133" t="s">
        <v>80</v>
      </c>
      <c r="C31" s="110">
        <v>6713.592</v>
      </c>
      <c r="D31" s="111">
        <v>6265.502</v>
      </c>
      <c r="E31" s="111">
        <v>6352.224</v>
      </c>
      <c r="F31" s="110">
        <v>3091.024</v>
      </c>
      <c r="G31" s="111">
        <v>3257.264</v>
      </c>
      <c r="H31" s="110">
        <v>180.832</v>
      </c>
      <c r="I31" s="111">
        <v>6167.456</v>
      </c>
      <c r="J31" s="143">
        <v>6348.288</v>
      </c>
      <c r="K31" s="144">
        <f t="shared" si="1"/>
        <v>-0.06196255043903198</v>
      </c>
      <c r="L31" s="92"/>
      <c r="M31" s="173"/>
      <c r="N31" s="94"/>
      <c r="O31" s="94"/>
      <c r="P31" s="94"/>
    </row>
    <row r="32" spans="2:16" ht="15" customHeight="1">
      <c r="B32" s="132" t="s">
        <v>71</v>
      </c>
      <c r="C32" s="112">
        <v>98.974</v>
      </c>
      <c r="D32" s="113">
        <v>110.127</v>
      </c>
      <c r="E32" s="113">
        <v>118.535</v>
      </c>
      <c r="F32" s="112">
        <v>44.84</v>
      </c>
      <c r="G32" s="113">
        <v>53.615</v>
      </c>
      <c r="H32" s="112" t="s">
        <v>68</v>
      </c>
      <c r="I32" s="113">
        <v>98.455</v>
      </c>
      <c r="J32" s="145">
        <v>98.455</v>
      </c>
      <c r="K32" s="146">
        <f t="shared" si="1"/>
        <v>-16.94014426118867</v>
      </c>
      <c r="L32" s="92"/>
      <c r="M32" s="173"/>
      <c r="N32" s="94"/>
      <c r="O32" s="94"/>
      <c r="P32" s="94"/>
    </row>
    <row r="33" spans="2:16" ht="15" customHeight="1">
      <c r="B33" s="134" t="s">
        <v>31</v>
      </c>
      <c r="C33" s="108">
        <v>2232.522</v>
      </c>
      <c r="D33" s="109">
        <v>1250.145</v>
      </c>
      <c r="E33" s="109">
        <v>1377.289</v>
      </c>
      <c r="F33" s="108">
        <v>687.989</v>
      </c>
      <c r="G33" s="109">
        <v>694.802</v>
      </c>
      <c r="H33" s="108">
        <v>141.067</v>
      </c>
      <c r="I33" s="109">
        <v>1241.724</v>
      </c>
      <c r="J33" s="147">
        <v>1382.791</v>
      </c>
      <c r="K33" s="148">
        <f t="shared" si="1"/>
        <v>0.39948042858106714</v>
      </c>
      <c r="L33" s="92"/>
      <c r="M33" s="173"/>
      <c r="N33" s="94"/>
      <c r="O33" s="94"/>
      <c r="P33" s="94"/>
    </row>
    <row r="34" spans="2:16" ht="15" customHeight="1">
      <c r="B34" s="183" t="s">
        <v>129</v>
      </c>
      <c r="C34" s="166"/>
      <c r="D34" s="166"/>
      <c r="E34" s="166"/>
      <c r="F34" s="166"/>
      <c r="G34" s="166"/>
      <c r="H34" s="166"/>
      <c r="I34" s="166"/>
      <c r="J34" s="166"/>
      <c r="K34" s="168"/>
      <c r="L34" s="92"/>
      <c r="M34" s="173"/>
      <c r="N34" s="94"/>
      <c r="O34" s="94"/>
      <c r="P34" s="94"/>
    </row>
    <row r="35" spans="2:16" ht="12">
      <c r="B35" s="207" t="s">
        <v>74</v>
      </c>
      <c r="C35" s="207"/>
      <c r="D35" s="207"/>
      <c r="E35" s="207"/>
      <c r="F35" s="207"/>
      <c r="G35" s="207"/>
      <c r="H35" s="207"/>
      <c r="I35" s="207"/>
      <c r="J35" s="207"/>
      <c r="K35" s="207"/>
      <c r="L35" s="92"/>
      <c r="M35" s="94"/>
      <c r="N35" s="94"/>
      <c r="O35" s="94"/>
      <c r="P35" s="94"/>
    </row>
    <row r="36" spans="2:12" ht="12">
      <c r="B36" s="199" t="s">
        <v>79</v>
      </c>
      <c r="C36" s="200"/>
      <c r="D36" s="200"/>
      <c r="E36" s="200"/>
      <c r="F36" s="200"/>
      <c r="G36" s="200"/>
      <c r="H36" s="200"/>
      <c r="I36" s="200"/>
      <c r="J36" s="200"/>
      <c r="K36" s="200"/>
      <c r="L36" s="92"/>
    </row>
    <row r="37" spans="2:17" ht="12">
      <c r="B37" s="197" t="s">
        <v>86</v>
      </c>
      <c r="C37" s="197"/>
      <c r="D37" s="197"/>
      <c r="E37" s="197"/>
      <c r="F37" s="197"/>
      <c r="G37" s="197"/>
      <c r="H37" s="197"/>
      <c r="I37" s="197"/>
      <c r="J37" s="197"/>
      <c r="K37" s="197"/>
      <c r="L37" s="92"/>
      <c r="Q37" s="91"/>
    </row>
  </sheetData>
  <mergeCells count="7">
    <mergeCell ref="B37:K37"/>
    <mergeCell ref="B3:K3"/>
    <mergeCell ref="B2:K2"/>
    <mergeCell ref="B36:K36"/>
    <mergeCell ref="F4:J4"/>
    <mergeCell ref="K4:K5"/>
    <mergeCell ref="B35:K35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landscape" paperSize="9" r:id="rId1"/>
  <ignoredErrors>
    <ignoredError sqref="C6:J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PIIRTO Jukka (ESTAT)</cp:lastModifiedBy>
  <cp:lastPrinted>2011-11-17T15:06:01Z</cp:lastPrinted>
  <dcterms:created xsi:type="dcterms:W3CDTF">2006-08-21T13:09:34Z</dcterms:created>
  <dcterms:modified xsi:type="dcterms:W3CDTF">2020-10-20T12:14:49Z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