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0" yWindow="270" windowWidth="14940" windowHeight="9150" activeTab="2"/>
  </bookViews>
  <sheets>
    <sheet name="Figure 1" sheetId="2" r:id="rId1"/>
    <sheet name="Table 1" sheetId="3" r:id="rId2"/>
    <sheet name="Figure 2" sheetId="4" r:id="rId3"/>
  </sheets>
  <definedNames/>
  <calcPr calcId="162913"/>
</workbook>
</file>

<file path=xl/sharedStrings.xml><?xml version="1.0" encoding="utf-8"?>
<sst xmlns="http://schemas.openxmlformats.org/spreadsheetml/2006/main" count="261" uniqueCount="83">
  <si>
    <t>Gross nutrient balance [aei_pr_gnb]</t>
  </si>
  <si>
    <t>Last update</t>
  </si>
  <si>
    <t>Extracted on</t>
  </si>
  <si>
    <t>Source of data</t>
  </si>
  <si>
    <t>Eurostat</t>
  </si>
  <si>
    <t>NUTRIENT</t>
  </si>
  <si>
    <t>Phosphorus</t>
  </si>
  <si>
    <t>INDIC_AG</t>
  </si>
  <si>
    <t>GEO/TIME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</si>
  <si>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</si>
  <si>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</si>
  <si>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</si>
  <si>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</si>
  <si>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</si>
  <si>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</si>
  <si>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</si>
  <si>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</si>
  <si>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</si>
  <si>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</si>
  <si>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</si>
  <si>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</si>
  <si>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European Union (EU6-1972, EU9-1980, EU10-1985, EU12-1994, EU15-2004, EU25-2006, EU27-2013, EU28)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</si>
  <si>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</si>
  <si>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</si>
  <si>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</si>
  <si>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</si>
  <si>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</si>
  <si>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</si>
  <si>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</si>
  <si>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</si>
  <si>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</si>
  <si>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</si>
  <si>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</si>
  <si>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</si>
  <si>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</si>
  <si>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</si>
  <si>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</si>
  <si>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</si>
  <si>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</si>
  <si>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</si>
  <si>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</si>
  <si>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</si>
  <si>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</si>
  <si>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</si>
  <si>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</si>
  <si>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</si>
  <si>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</si>
  <si>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</si>
  <si>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</si>
  <si>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</si>
  <si>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</si>
  <si>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</si>
  <si>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Special value:</t>
  </si>
  <si>
    <t>:</t>
  </si>
  <si>
    <t>not available</t>
  </si>
  <si>
    <t>Gross Nutrient Balance (Inputs minus Outputs) (tonnes of nutrient)</t>
  </si>
  <si>
    <t>Utilised agricultural area (1000 ha)</t>
  </si>
  <si>
    <t>UAA</t>
  </si>
  <si>
    <t>P balance</t>
  </si>
  <si>
    <t>Year</t>
  </si>
  <si>
    <t>2004-2006</t>
  </si>
  <si>
    <t>2007-2009</t>
  </si>
  <si>
    <t>2010-2012</t>
  </si>
  <si>
    <t>2013-2015</t>
  </si>
  <si>
    <t>EU GPB, triennial</t>
  </si>
  <si>
    <t>EU-28</t>
  </si>
  <si>
    <r>
      <t>Source:</t>
    </r>
    <r>
      <rPr>
        <sz val="9"/>
        <rFont val="Arial"/>
        <family val="2"/>
      </rPr>
      <t xml:space="preserve"> Eurostat (online data code: aei_pr_gnb)</t>
    </r>
  </si>
  <si>
    <t>Note: Eurostat estimate.</t>
  </si>
  <si>
    <t>GPB 2013-2015</t>
  </si>
  <si>
    <t>Germany</t>
  </si>
  <si>
    <t>Gross Phosphorous Balance, 3 year averages</t>
  </si>
  <si>
    <t>Gross phosphorous balance per hectare UAA, 3 year averages;</t>
  </si>
  <si>
    <t>UAA 3 year averages</t>
  </si>
  <si>
    <t>Geo</t>
  </si>
  <si>
    <t>Source: Eurostat (online data code: aei_pr_gnb)</t>
  </si>
  <si>
    <t>Luxembourg and Malta (2004-2015).</t>
  </si>
  <si>
    <t xml:space="preserve"> kg P per ha UAA.</t>
  </si>
  <si>
    <t xml:space="preserve">Note: Eurostat estimates for Estonia (2015), Romania and Croatia (2004-2014), Austria, Belgium, Bulgaria, Denmark, Greece, Italy, Cyprus, Latvia, Lithuania, </t>
  </si>
  <si>
    <t xml:space="preserve">Note: Eurostat estimates for Estonia (2015), Romania and Croatia (2004-2014), Austria, Belgium, Bulgaria, Denmark, Greece, Italy, </t>
  </si>
  <si>
    <t>Cyprus, Latvia, Lithuania, Luxembourg and Malta (2004-2015).</t>
  </si>
  <si>
    <t>Figure 1: Gross phosphorus balance on agricultural land, 3-years averages, kg P per ha, EU-28, 2004-2015</t>
  </si>
  <si>
    <t>Table 1: Gross phosphorus balance on agricultural land, 3-year averages 2004-2015,</t>
  </si>
  <si>
    <t>Figure 2: Average gross phosphorus balance, kg P per ha UAA,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</si>
</sst>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0.0"/>
    <numFmt numFmtId="166" formatCode="0.0_m_m_m_m"/>
  </numFmts>
  <fonts count="7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/>
    <xf numFmtId="0" fontId="2" fillId="3" borderId="2" xfId="0" applyFont="1" applyFill="1" applyBorder="1"/>
    <xf numFmtId="0" fontId="2" fillId="2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2" xfId="0" applyFont="1" applyBorder="1"/>
    <xf numFmtId="3" fontId="2" fillId="0" borderId="2" xfId="0" applyNumberFormat="1" applyFont="1" applyBorder="1"/>
    <xf numFmtId="165" fontId="2" fillId="0" borderId="2" xfId="0" applyNumberFormat="1" applyFont="1" applyBorder="1"/>
    <xf numFmtId="0" fontId="4" fillId="0" borderId="0" xfId="0" applyFont="1" applyAlignment="1">
      <alignment horizontal="left"/>
    </xf>
    <xf numFmtId="165" fontId="4" fillId="4" borderId="4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165" fontId="4" fillId="0" borderId="8" xfId="0" applyNumberFormat="1" applyFont="1" applyBorder="1" applyAlignment="1">
      <alignment horizontal="left"/>
    </xf>
    <xf numFmtId="165" fontId="4" fillId="0" borderId="9" xfId="0" applyNumberFormat="1" applyFont="1" applyBorder="1" applyAlignment="1">
      <alignment horizontal="left"/>
    </xf>
    <xf numFmtId="0" fontId="2" fillId="0" borderId="0" xfId="0" applyFont="1" applyAlignment="1">
      <alignment/>
    </xf>
    <xf numFmtId="166" fontId="2" fillId="0" borderId="5" xfId="0" applyNumberFormat="1" applyFont="1" applyBorder="1"/>
    <xf numFmtId="166" fontId="2" fillId="0" borderId="6" xfId="0" applyNumberFormat="1" applyFont="1" applyBorder="1"/>
    <xf numFmtId="166" fontId="2" fillId="0" borderId="8" xfId="0" applyNumberFormat="1" applyFont="1" applyBorder="1"/>
    <xf numFmtId="166" fontId="2" fillId="0" borderId="9" xfId="0" applyNumberFormat="1" applyFont="1" applyBorder="1"/>
    <xf numFmtId="166" fontId="2" fillId="0" borderId="7" xfId="0" applyNumberFormat="1" applyFont="1" applyBorder="1"/>
    <xf numFmtId="0" fontId="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phosphorus balance on agricultural land, 3-years averages, kg P per ha, EU-28, 2004-2015</a:t>
            </a:r>
          </a:p>
        </c:rich>
      </c:tx>
      <c:layout>
        <c:manualLayout>
          <c:xMode val="edge"/>
          <c:yMode val="edge"/>
          <c:x val="0.00725"/>
          <c:y val="0.01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1'!$B$40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1'!$C$39:$F$39</c:f>
              <c:strCache/>
            </c:strRef>
          </c:cat>
          <c:val>
            <c:numRef>
              <c:f>'Figure 1'!$C$40:$F$40</c:f>
              <c:numCache/>
            </c:numRef>
          </c:val>
          <c:smooth val="0"/>
        </c:ser>
        <c:axId val="50699129"/>
        <c:axId val="66868294"/>
      </c:lineChart>
      <c:catAx>
        <c:axId val="5069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868294"/>
        <c:crosses val="autoZero"/>
        <c:auto val="1"/>
        <c:lblOffset val="100"/>
        <c:noMultiLvlLbl val="0"/>
      </c:catAx>
      <c:valAx>
        <c:axId val="66868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991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gross phosphorus balance, kg P per ha UAA, 2013-2015</a:t>
            </a:r>
          </a:p>
        </c:rich>
      </c:tx>
      <c:layout>
        <c:manualLayout>
          <c:xMode val="edge"/>
          <c:yMode val="edge"/>
          <c:x val="0.0067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5"/>
          <c:w val="0.977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2'!$C$43</c:f>
              <c:strCache>
                <c:ptCount val="1"/>
                <c:pt idx="0">
                  <c:v>GPB 2013-2015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2'!$B$44:$B$76</c:f>
              <c:strCache/>
            </c:strRef>
          </c:cat>
          <c:val>
            <c:numRef>
              <c:f>'Figure 2'!$C$44:$C$76</c:f>
              <c:numCache/>
            </c:numRef>
          </c:val>
        </c:ser>
        <c:axId val="56283215"/>
        <c:axId val="49716708"/>
      </c:barChart>
      <c:catAx>
        <c:axId val="5628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6708"/>
        <c:crosses val="autoZero"/>
        <c:auto val="1"/>
        <c:lblOffset val="100"/>
        <c:noMultiLvlLbl val="0"/>
      </c:catAx>
      <c:valAx>
        <c:axId val="49716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832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85725</xdr:rowOff>
    </xdr:from>
    <xdr:to>
      <xdr:col>12</xdr:col>
      <xdr:colOff>123825</xdr:colOff>
      <xdr:row>30</xdr:row>
      <xdr:rowOff>104775</xdr:rowOff>
    </xdr:to>
    <xdr:graphicFrame macro="">
      <xdr:nvGraphicFramePr>
        <xdr:cNvPr id="5146" name="Chart 1"/>
        <xdr:cNvGraphicFramePr/>
      </xdr:nvGraphicFramePr>
      <xdr:xfrm>
        <a:off x="733425" y="447675"/>
        <a:ext cx="7620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3</xdr:row>
      <xdr:rowOff>47625</xdr:rowOff>
    </xdr:from>
    <xdr:ext cx="7572375" cy="4333875"/>
    <xdr:graphicFrame macro="">
      <xdr:nvGraphicFramePr>
        <xdr:cNvPr id="22543" name="Chart 1"/>
        <xdr:cNvGraphicFramePr/>
      </xdr:nvGraphicFramePr>
      <xdr:xfrm>
        <a:off x="3705225" y="561975"/>
        <a:ext cx="75723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workbookViewId="0" topLeftCell="A1">
      <selection activeCell="B35" sqref="B35:E36"/>
    </sheetView>
  </sheetViews>
  <sheetFormatPr defaultColWidth="9.00390625" defaultRowHeight="14.25"/>
  <cols>
    <col min="1" max="16384" width="9.00390625" style="2" customWidth="1"/>
  </cols>
  <sheetData>
    <row r="2" ht="14.25">
      <c r="B2" s="2" t="s">
        <v>80</v>
      </c>
    </row>
    <row r="32" ht="17.25" customHeight="1"/>
    <row r="33" ht="17.25" customHeight="1"/>
    <row r="35" ht="14.25">
      <c r="B35" s="7" t="s">
        <v>67</v>
      </c>
    </row>
    <row r="36" ht="14.25">
      <c r="B36" s="6" t="s">
        <v>66</v>
      </c>
    </row>
    <row r="39" spans="2:6" ht="14.25">
      <c r="B39" s="10" t="s">
        <v>59</v>
      </c>
      <c r="C39" s="10" t="s">
        <v>60</v>
      </c>
      <c r="D39" s="10" t="s">
        <v>61</v>
      </c>
      <c r="E39" s="10" t="s">
        <v>62</v>
      </c>
      <c r="F39" s="10" t="s">
        <v>63</v>
      </c>
    </row>
    <row r="40" spans="2:6" ht="14.25">
      <c r="B40" s="10" t="s">
        <v>65</v>
      </c>
      <c r="C40" s="13">
        <v>3.8864233241910875</v>
      </c>
      <c r="D40" s="13">
        <v>2.1954690163328254</v>
      </c>
      <c r="E40" s="13">
        <v>1.5127746734297471</v>
      </c>
      <c r="F40" s="13">
        <v>1.1545757951594742</v>
      </c>
    </row>
    <row r="43" spans="2:14" ht="14.25">
      <c r="B43" s="10" t="s">
        <v>8</v>
      </c>
      <c r="C43" s="10" t="s">
        <v>9</v>
      </c>
      <c r="D43" s="10" t="s">
        <v>10</v>
      </c>
      <c r="E43" s="10" t="s">
        <v>11</v>
      </c>
      <c r="F43" s="10" t="s">
        <v>12</v>
      </c>
      <c r="G43" s="10" t="s">
        <v>13</v>
      </c>
      <c r="H43" s="10" t="s">
        <v>14</v>
      </c>
      <c r="I43" s="10" t="s">
        <v>15</v>
      </c>
      <c r="J43" s="10" t="s">
        <v>16</v>
      </c>
      <c r="K43" s="10" t="s">
        <v>17</v>
      </c>
      <c r="L43" s="10" t="s">
        <v>18</v>
      </c>
      <c r="M43" s="10" t="s">
        <v>19</v>
      </c>
      <c r="N43" s="10" t="s">
        <v>20</v>
      </c>
    </row>
    <row r="44" spans="2:14" ht="14.25">
      <c r="B44" s="10" t="s">
        <v>58</v>
      </c>
      <c r="C44" s="13">
        <v>664909</v>
      </c>
      <c r="D44" s="13">
        <v>756805</v>
      </c>
      <c r="E44" s="13">
        <v>781752</v>
      </c>
      <c r="F44" s="13">
        <v>762897</v>
      </c>
      <c r="G44" s="13">
        <v>370532</v>
      </c>
      <c r="H44" s="13">
        <v>83750</v>
      </c>
      <c r="I44" s="13">
        <v>292940</v>
      </c>
      <c r="J44" s="13">
        <v>225242</v>
      </c>
      <c r="K44" s="13">
        <v>303474</v>
      </c>
      <c r="L44" s="13">
        <v>272345</v>
      </c>
      <c r="M44" s="13">
        <v>138814</v>
      </c>
      <c r="N44" s="13">
        <v>215345</v>
      </c>
    </row>
    <row r="45" spans="2:14" ht="14.25">
      <c r="B45" s="10" t="s">
        <v>57</v>
      </c>
      <c r="C45" s="13">
        <v>190516</v>
      </c>
      <c r="D45" s="13">
        <v>189518</v>
      </c>
      <c r="E45" s="13">
        <v>186931</v>
      </c>
      <c r="F45" s="13">
        <v>186720</v>
      </c>
      <c r="G45" s="13">
        <v>184172</v>
      </c>
      <c r="H45" s="13">
        <v>183513</v>
      </c>
      <c r="I45" s="13">
        <v>181251</v>
      </c>
      <c r="J45" s="13">
        <v>181161</v>
      </c>
      <c r="K45" s="13">
        <v>180733</v>
      </c>
      <c r="L45" s="13">
        <v>180972</v>
      </c>
      <c r="M45" s="13">
        <v>180986</v>
      </c>
      <c r="N45" s="13">
        <v>180669</v>
      </c>
    </row>
    <row r="46" spans="2:14" ht="14.25">
      <c r="B46" s="10" t="s">
        <v>64</v>
      </c>
      <c r="C46" s="13"/>
      <c r="D46" s="15">
        <f>(C44+D44+E44)/(C45+D45+E45)</f>
        <v>3.8864233241910875</v>
      </c>
      <c r="E46" s="15"/>
      <c r="F46" s="15"/>
      <c r="G46" s="15">
        <f>(F44+G44+H44)/(F45+G45+H45)</f>
        <v>2.1954690163328254</v>
      </c>
      <c r="H46" s="15"/>
      <c r="I46" s="15"/>
      <c r="J46" s="15">
        <f>(I44+J44+K44)/(I45+J45+K45)</f>
        <v>1.5127746734297471</v>
      </c>
      <c r="K46" s="15"/>
      <c r="L46" s="15"/>
      <c r="M46" s="15">
        <f>(L44+M44+N44)/(L45+M45+N45)</f>
        <v>1.1545757951594742</v>
      </c>
      <c r="N46" s="13"/>
    </row>
    <row r="49" ht="14.25">
      <c r="A49" s="1" t="s">
        <v>0</v>
      </c>
    </row>
    <row r="51" spans="1:2" ht="14.25">
      <c r="A51" s="1" t="s">
        <v>1</v>
      </c>
      <c r="B51" s="3">
        <v>43335.389560185184</v>
      </c>
    </row>
    <row r="52" spans="1:2" ht="14.25">
      <c r="A52" s="1" t="s">
        <v>2</v>
      </c>
      <c r="B52" s="3">
        <v>43335.589860127315</v>
      </c>
    </row>
    <row r="53" spans="1:2" ht="14.25">
      <c r="A53" s="1" t="s">
        <v>3</v>
      </c>
      <c r="B53" s="1" t="s">
        <v>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showGridLines="0" workbookViewId="0" topLeftCell="A1">
      <selection activeCell="M16" sqref="M16"/>
    </sheetView>
  </sheetViews>
  <sheetFormatPr defaultColWidth="9.00390625" defaultRowHeight="14.25"/>
  <cols>
    <col min="1" max="5" width="9.00390625" style="2" customWidth="1"/>
    <col min="6" max="6" width="12.125" style="2" customWidth="1"/>
    <col min="7" max="10" width="27.75390625" style="2" customWidth="1"/>
    <col min="11" max="16384" width="9.00390625" style="2" customWidth="1"/>
  </cols>
  <sheetData>
    <row r="1" spans="6:14" ht="15.75">
      <c r="F1" s="8" t="s">
        <v>81</v>
      </c>
      <c r="G1" s="16"/>
      <c r="H1" s="16"/>
      <c r="I1" s="16"/>
      <c r="J1" s="16"/>
      <c r="K1" s="16"/>
      <c r="L1" s="16"/>
      <c r="M1" s="16"/>
      <c r="N1" s="16"/>
    </row>
    <row r="2" ht="12.75">
      <c r="F2" s="29" t="s">
        <v>76</v>
      </c>
    </row>
    <row r="4" spans="6:10" ht="14.25">
      <c r="F4" s="17"/>
      <c r="G4" s="17" t="s">
        <v>60</v>
      </c>
      <c r="H4" s="17" t="s">
        <v>61</v>
      </c>
      <c r="I4" s="17" t="s">
        <v>62</v>
      </c>
      <c r="J4" s="17" t="s">
        <v>63</v>
      </c>
    </row>
    <row r="5" spans="6:10" ht="14.25">
      <c r="F5" s="18" t="s">
        <v>22</v>
      </c>
      <c r="G5" s="24">
        <v>10.618933205189812</v>
      </c>
      <c r="H5" s="24">
        <v>5.115599902652714</v>
      </c>
      <c r="I5" s="24">
        <v>5.354182179200794</v>
      </c>
      <c r="J5" s="24">
        <v>5.43270911360799</v>
      </c>
    </row>
    <row r="6" spans="6:10" ht="14.25">
      <c r="F6" s="19" t="s">
        <v>23</v>
      </c>
      <c r="G6" s="25">
        <v>-2.4374247512831886</v>
      </c>
      <c r="H6" s="25">
        <v>-2.7928772873352137</v>
      </c>
      <c r="I6" s="25">
        <v>-5.088121601257944</v>
      </c>
      <c r="J6" s="25">
        <v>-6.903605592347314</v>
      </c>
    </row>
    <row r="7" spans="6:10" ht="14.25">
      <c r="F7" s="19" t="s">
        <v>24</v>
      </c>
      <c r="G7" s="25">
        <v>0.27051949237651784</v>
      </c>
      <c r="H7" s="25">
        <v>-0.8901109057301294</v>
      </c>
      <c r="I7" s="25">
        <v>-2.2284307226063076</v>
      </c>
      <c r="J7" s="25">
        <v>-2.6267765776009098</v>
      </c>
    </row>
    <row r="8" spans="6:10" ht="14.25">
      <c r="F8" s="19" t="s">
        <v>25</v>
      </c>
      <c r="G8" s="25">
        <v>11.966864490603363</v>
      </c>
      <c r="H8" s="25">
        <v>8.696519895222652</v>
      </c>
      <c r="I8" s="25">
        <v>7.283788843129914</v>
      </c>
      <c r="J8" s="25">
        <v>7.397251638930912</v>
      </c>
    </row>
    <row r="9" spans="6:10" ht="14.25">
      <c r="F9" s="19" t="s">
        <v>69</v>
      </c>
      <c r="G9" s="25">
        <v>-0.2518880323270366</v>
      </c>
      <c r="H9" s="25">
        <v>-1.9621186724773718</v>
      </c>
      <c r="I9" s="25">
        <v>-1.4687549976011514</v>
      </c>
      <c r="J9" s="25">
        <v>-2.2144368587056333</v>
      </c>
    </row>
    <row r="10" spans="6:10" ht="14.25">
      <c r="F10" s="19" t="s">
        <v>27</v>
      </c>
      <c r="G10" s="25">
        <v>-4.774970851146522</v>
      </c>
      <c r="H10" s="25">
        <v>-5.988013076643662</v>
      </c>
      <c r="I10" s="25">
        <v>-5.479591836734694</v>
      </c>
      <c r="J10" s="25">
        <v>-7.228760445682451</v>
      </c>
    </row>
    <row r="11" spans="6:10" ht="14.25">
      <c r="F11" s="19" t="s">
        <v>28</v>
      </c>
      <c r="G11" s="25">
        <v>6.819940938762823</v>
      </c>
      <c r="H11" s="25">
        <v>2.0561523075783392</v>
      </c>
      <c r="I11" s="25">
        <v>1.7241177331966613</v>
      </c>
      <c r="J11" s="25">
        <v>4.472982138819805</v>
      </c>
    </row>
    <row r="12" spans="6:10" ht="14.25">
      <c r="F12" s="19" t="s">
        <v>29</v>
      </c>
      <c r="G12" s="25">
        <v>3.4733370754981756</v>
      </c>
      <c r="H12" s="25">
        <v>3.014423420207069</v>
      </c>
      <c r="I12" s="25">
        <v>-0.014429109159347553</v>
      </c>
      <c r="J12" s="25">
        <v>0.9945121562121115</v>
      </c>
    </row>
    <row r="13" spans="6:10" ht="14.25">
      <c r="F13" s="19" t="s">
        <v>30</v>
      </c>
      <c r="G13" s="25">
        <v>5.1816953436376005</v>
      </c>
      <c r="H13" s="25">
        <v>2.953667361707347</v>
      </c>
      <c r="I13" s="25">
        <v>3.363250558542765</v>
      </c>
      <c r="J13" s="25">
        <v>3.552781469527245</v>
      </c>
    </row>
    <row r="14" spans="6:10" ht="14.25">
      <c r="F14" s="19" t="s">
        <v>31</v>
      </c>
      <c r="G14" s="25">
        <v>4.586448253564906</v>
      </c>
      <c r="H14" s="25">
        <v>2.061870007470835</v>
      </c>
      <c r="I14" s="25">
        <v>1.0192724952137844</v>
      </c>
      <c r="J14" s="25">
        <v>1.1159580663948747</v>
      </c>
    </row>
    <row r="15" spans="6:10" ht="14.25">
      <c r="F15" s="19" t="s">
        <v>32</v>
      </c>
      <c r="G15" s="25">
        <v>13.632911392405063</v>
      </c>
      <c r="H15" s="25">
        <v>7.031934547373977</v>
      </c>
      <c r="I15" s="25">
        <v>6.857178651966926</v>
      </c>
      <c r="J15" s="25">
        <v>4.423743500866551</v>
      </c>
    </row>
    <row r="16" spans="6:10" ht="14.25">
      <c r="F16" s="19" t="s">
        <v>33</v>
      </c>
      <c r="G16" s="25">
        <v>1.3723485995017346</v>
      </c>
      <c r="H16" s="25">
        <v>-0.13852316861672245</v>
      </c>
      <c r="I16" s="25">
        <v>-2.0833530168228225</v>
      </c>
      <c r="J16" s="25">
        <v>-1.2413774890403</v>
      </c>
    </row>
    <row r="17" spans="6:11" ht="14.25">
      <c r="F17" s="19" t="s">
        <v>34</v>
      </c>
      <c r="G17" s="25">
        <v>28.38364779874214</v>
      </c>
      <c r="H17" s="25">
        <v>30.85820895522388</v>
      </c>
      <c r="I17" s="25">
        <v>30.835734870317</v>
      </c>
      <c r="J17" s="25">
        <v>31.174454828660437</v>
      </c>
      <c r="K17" s="9"/>
    </row>
    <row r="18" spans="6:11" ht="14.25">
      <c r="F18" s="19" t="s">
        <v>35</v>
      </c>
      <c r="G18" s="25">
        <v>1.6016058115083158</v>
      </c>
      <c r="H18" s="25">
        <v>1.0656721848280881</v>
      </c>
      <c r="I18" s="25">
        <v>1.6701446091890901</v>
      </c>
      <c r="J18" s="25">
        <v>2.206081081081081</v>
      </c>
      <c r="K18" s="9"/>
    </row>
    <row r="19" spans="6:11" ht="14.25">
      <c r="F19" s="19" t="s">
        <v>36</v>
      </c>
      <c r="G19" s="25">
        <v>10.916909620991254</v>
      </c>
      <c r="H19" s="25">
        <v>3.012163336229366</v>
      </c>
      <c r="I19" s="25">
        <v>5.8516627078384795</v>
      </c>
      <c r="J19" s="25">
        <v>1.5632745878339966</v>
      </c>
      <c r="K19" s="9"/>
    </row>
    <row r="20" spans="6:11" ht="14.25">
      <c r="F20" s="19" t="s">
        <v>37</v>
      </c>
      <c r="G20" s="25">
        <v>6.139896373056994</v>
      </c>
      <c r="H20" s="25">
        <v>4.56234096692112</v>
      </c>
      <c r="I20" s="25">
        <v>4.396946564885496</v>
      </c>
      <c r="J20" s="25">
        <v>4.0559796437659035</v>
      </c>
      <c r="K20" s="9"/>
    </row>
    <row r="21" spans="6:11" ht="14.25">
      <c r="F21" s="19" t="s">
        <v>38</v>
      </c>
      <c r="G21" s="25">
        <v>-1.6139319945230488</v>
      </c>
      <c r="H21" s="25">
        <v>-1.3486191024165708</v>
      </c>
      <c r="I21" s="25">
        <v>-1.8826320389561744</v>
      </c>
      <c r="J21" s="25">
        <v>-1.3160424469413234</v>
      </c>
      <c r="K21" s="9"/>
    </row>
    <row r="22" spans="6:11" ht="14.25">
      <c r="F22" s="19" t="s">
        <v>39</v>
      </c>
      <c r="G22" s="25">
        <v>50.333333333333336</v>
      </c>
      <c r="H22" s="25">
        <v>44.13333333333333</v>
      </c>
      <c r="I22" s="25">
        <v>30.060606060606062</v>
      </c>
      <c r="J22" s="25">
        <v>29.055555555555557</v>
      </c>
      <c r="K22" s="9"/>
    </row>
    <row r="23" spans="6:11" ht="14.25">
      <c r="F23" s="19" t="s">
        <v>40</v>
      </c>
      <c r="G23" s="25">
        <v>15.520750817978302</v>
      </c>
      <c r="H23" s="25">
        <v>8.707291666666666</v>
      </c>
      <c r="I23" s="25">
        <v>7.006101938262742</v>
      </c>
      <c r="J23" s="25">
        <v>2.9784926802819447</v>
      </c>
      <c r="K23" s="9"/>
    </row>
    <row r="24" spans="6:11" ht="14.25">
      <c r="F24" s="19" t="s">
        <v>41</v>
      </c>
      <c r="G24" s="25">
        <v>0.8884611488197751</v>
      </c>
      <c r="H24" s="25">
        <v>0.14594425305355466</v>
      </c>
      <c r="I24" s="25">
        <v>0.8353562598336705</v>
      </c>
      <c r="J24" s="25">
        <v>2.3201109235591995</v>
      </c>
      <c r="K24" s="9"/>
    </row>
    <row r="25" spans="6:10" ht="14.25">
      <c r="F25" s="19" t="s">
        <v>42</v>
      </c>
      <c r="G25" s="25">
        <v>5.925525513062605</v>
      </c>
      <c r="H25" s="25">
        <v>6.0094198244487265</v>
      </c>
      <c r="I25" s="25">
        <v>4.619478531112177</v>
      </c>
      <c r="J25" s="25">
        <v>1.8910648999836994</v>
      </c>
    </row>
    <row r="26" spans="6:10" ht="14.25">
      <c r="F26" s="19" t="s">
        <v>43</v>
      </c>
      <c r="G26" s="25">
        <v>9.98838630806846</v>
      </c>
      <c r="H26" s="25">
        <v>5.658725861757805</v>
      </c>
      <c r="I26" s="25">
        <v>5.209264156104678</v>
      </c>
      <c r="J26" s="25">
        <v>4.689453826805606</v>
      </c>
    </row>
    <row r="27" spans="6:10" ht="14.25">
      <c r="F27" s="19" t="s">
        <v>44</v>
      </c>
      <c r="G27" s="25">
        <v>-0.2889508457897943</v>
      </c>
      <c r="H27" s="25">
        <v>1.836371591074814</v>
      </c>
      <c r="I27" s="25">
        <v>-0.7103723340737026</v>
      </c>
      <c r="J27" s="25">
        <v>-1.445633870579745</v>
      </c>
    </row>
    <row r="28" spans="6:10" ht="14.25">
      <c r="F28" s="19" t="s">
        <v>45</v>
      </c>
      <c r="G28" s="25">
        <v>7.102684563758389</v>
      </c>
      <c r="H28" s="25">
        <v>4.967078189300412</v>
      </c>
      <c r="I28" s="25">
        <v>3.1695988740323715</v>
      </c>
      <c r="J28" s="25">
        <v>2.8567454798331013</v>
      </c>
    </row>
    <row r="29" spans="6:10" ht="14.25">
      <c r="F29" s="19" t="s">
        <v>46</v>
      </c>
      <c r="G29" s="25">
        <v>-3.383834909716251</v>
      </c>
      <c r="H29" s="25">
        <v>-3.6725892703122303</v>
      </c>
      <c r="I29" s="25">
        <v>-3.890984599411663</v>
      </c>
      <c r="J29" s="25">
        <v>-5.783240997229917</v>
      </c>
    </row>
    <row r="30" spans="6:10" ht="14.25">
      <c r="F30" s="19" t="s">
        <v>47</v>
      </c>
      <c r="G30" s="25">
        <v>6.9330206653964535</v>
      </c>
      <c r="H30" s="25">
        <v>4.022671123383229</v>
      </c>
      <c r="I30" s="25">
        <v>4.110302677532014</v>
      </c>
      <c r="J30" s="25">
        <v>3.8765650316688762</v>
      </c>
    </row>
    <row r="31" spans="6:10" ht="14.25">
      <c r="F31" s="19" t="s">
        <v>48</v>
      </c>
      <c r="G31" s="25">
        <v>1.661423927859914</v>
      </c>
      <c r="H31" s="25">
        <v>0.38924870466321243</v>
      </c>
      <c r="I31" s="25">
        <v>0.0677282146362744</v>
      </c>
      <c r="J31" s="25">
        <v>0.2510989010989011</v>
      </c>
    </row>
    <row r="32" spans="6:10" ht="14.25">
      <c r="F32" s="21" t="s">
        <v>49</v>
      </c>
      <c r="G32" s="26">
        <v>8.643243541620667</v>
      </c>
      <c r="H32" s="26">
        <v>6.2181110835195765</v>
      </c>
      <c r="I32" s="26">
        <v>6.377371066737023</v>
      </c>
      <c r="J32" s="26">
        <v>5.542758184666978</v>
      </c>
    </row>
    <row r="33" spans="6:10" ht="14.25">
      <c r="F33" s="22" t="s">
        <v>50</v>
      </c>
      <c r="G33" s="27">
        <v>13.035059504663879</v>
      </c>
      <c r="H33" s="27">
        <v>11.666775244299675</v>
      </c>
      <c r="I33" s="27">
        <v>10.194462975316878</v>
      </c>
      <c r="J33" s="27">
        <v>10.288948969246366</v>
      </c>
    </row>
    <row r="34" spans="6:10" ht="14.25">
      <c r="F34" s="20" t="s">
        <v>51</v>
      </c>
      <c r="G34" s="28">
        <v>2.8219354838709676</v>
      </c>
      <c r="H34" s="28">
        <v>2.6294613887086307</v>
      </c>
      <c r="I34" s="28">
        <v>1.9266753698868582</v>
      </c>
      <c r="J34" s="28">
        <v>1.9932151455460714</v>
      </c>
    </row>
    <row r="37" spans="6:7" ht="14.45" customHeight="1">
      <c r="F37" s="7" t="s">
        <v>77</v>
      </c>
      <c r="G37" s="7"/>
    </row>
    <row r="38" spans="6:7" ht="14.45" customHeight="1">
      <c r="F38" s="7" t="s">
        <v>75</v>
      </c>
      <c r="G38" s="7"/>
    </row>
    <row r="39" ht="14.45" customHeight="1">
      <c r="F39" s="6" t="s">
        <v>66</v>
      </c>
    </row>
    <row r="44" spans="1:2" ht="14.25">
      <c r="A44" s="1" t="s">
        <v>5</v>
      </c>
      <c r="B44" s="1" t="s">
        <v>6</v>
      </c>
    </row>
    <row r="45" spans="1:26" ht="14.25">
      <c r="A45" s="1" t="s">
        <v>7</v>
      </c>
      <c r="B45" s="1" t="s">
        <v>55</v>
      </c>
      <c r="T45" s="2" t="s">
        <v>70</v>
      </c>
      <c r="Z45" s="2" t="s">
        <v>71</v>
      </c>
    </row>
    <row r="47" spans="1:29" ht="14.25">
      <c r="A47" s="4" t="s">
        <v>8</v>
      </c>
      <c r="B47" s="4" t="s">
        <v>9</v>
      </c>
      <c r="C47" s="4" t="s">
        <v>10</v>
      </c>
      <c r="D47" s="4" t="s">
        <v>11</v>
      </c>
      <c r="E47" s="4" t="s">
        <v>60</v>
      </c>
      <c r="F47" s="4" t="s">
        <v>12</v>
      </c>
      <c r="G47" s="4" t="s">
        <v>13</v>
      </c>
      <c r="H47" s="4" t="s">
        <v>14</v>
      </c>
      <c r="I47" s="4" t="s">
        <v>61</v>
      </c>
      <c r="J47" s="4" t="s">
        <v>15</v>
      </c>
      <c r="K47" s="4" t="s">
        <v>16</v>
      </c>
      <c r="L47" s="4" t="s">
        <v>17</v>
      </c>
      <c r="M47" s="4" t="s">
        <v>62</v>
      </c>
      <c r="N47" s="4" t="s">
        <v>18</v>
      </c>
      <c r="O47" s="4" t="s">
        <v>19</v>
      </c>
      <c r="P47" s="11" t="s">
        <v>20</v>
      </c>
      <c r="Q47" s="10" t="s">
        <v>63</v>
      </c>
      <c r="T47" s="10" t="s">
        <v>60</v>
      </c>
      <c r="U47" s="10" t="s">
        <v>61</v>
      </c>
      <c r="V47" s="10" t="s">
        <v>62</v>
      </c>
      <c r="W47" s="10" t="s">
        <v>63</v>
      </c>
      <c r="Z47" s="10" t="s">
        <v>60</v>
      </c>
      <c r="AA47" s="10" t="s">
        <v>61</v>
      </c>
      <c r="AB47" s="10" t="s">
        <v>62</v>
      </c>
      <c r="AC47" s="10" t="s">
        <v>63</v>
      </c>
    </row>
    <row r="48" spans="1:29" ht="14.25">
      <c r="A48" s="4" t="s">
        <v>21</v>
      </c>
      <c r="B48" s="5">
        <f>SUM(B49:B76)</f>
        <v>664909</v>
      </c>
      <c r="C48" s="5">
        <f aca="true" t="shared" si="0" ref="C48:P48">SUM(C49:C76)</f>
        <v>756805</v>
      </c>
      <c r="D48" s="5">
        <f t="shared" si="0"/>
        <v>781752</v>
      </c>
      <c r="E48" s="5"/>
      <c r="F48" s="5">
        <f t="shared" si="0"/>
        <v>762897</v>
      </c>
      <c r="G48" s="5">
        <f t="shared" si="0"/>
        <v>370532</v>
      </c>
      <c r="H48" s="5">
        <f t="shared" si="0"/>
        <v>83750</v>
      </c>
      <c r="I48" s="5"/>
      <c r="J48" s="5">
        <f t="shared" si="0"/>
        <v>292940</v>
      </c>
      <c r="K48" s="5">
        <f t="shared" si="0"/>
        <v>225242</v>
      </c>
      <c r="L48" s="5">
        <f t="shared" si="0"/>
        <v>303474</v>
      </c>
      <c r="M48" s="5"/>
      <c r="N48" s="5">
        <f t="shared" si="0"/>
        <v>272345</v>
      </c>
      <c r="O48" s="5">
        <f t="shared" si="0"/>
        <v>138814</v>
      </c>
      <c r="P48" s="12">
        <f t="shared" si="0"/>
        <v>215345</v>
      </c>
      <c r="Q48" s="13"/>
      <c r="T48" s="13"/>
      <c r="U48" s="13"/>
      <c r="V48" s="13"/>
      <c r="W48" s="13"/>
      <c r="Z48" s="13"/>
      <c r="AA48" s="13"/>
      <c r="AB48" s="13"/>
      <c r="AC48" s="13"/>
    </row>
    <row r="49" spans="1:29" ht="14.25">
      <c r="A49" s="4" t="s">
        <v>22</v>
      </c>
      <c r="B49" s="5">
        <v>15043</v>
      </c>
      <c r="C49" s="5">
        <v>14993</v>
      </c>
      <c r="D49" s="5">
        <v>14160</v>
      </c>
      <c r="E49" s="5">
        <f aca="true" t="shared" si="1" ref="E49:E78">SUM(B49:D49)</f>
        <v>44196</v>
      </c>
      <c r="F49" s="5">
        <v>12252</v>
      </c>
      <c r="G49" s="5">
        <v>5626</v>
      </c>
      <c r="H49" s="5">
        <v>3142</v>
      </c>
      <c r="I49" s="5">
        <f>SUM(F49:H49)</f>
        <v>21020</v>
      </c>
      <c r="J49" s="5">
        <v>6859</v>
      </c>
      <c r="K49" s="5">
        <v>7023</v>
      </c>
      <c r="L49" s="5">
        <v>7690</v>
      </c>
      <c r="M49" s="5">
        <f>SUM(J49:L49)</f>
        <v>21572</v>
      </c>
      <c r="N49" s="5">
        <v>8142</v>
      </c>
      <c r="O49" s="5">
        <v>6808</v>
      </c>
      <c r="P49" s="12">
        <v>6808</v>
      </c>
      <c r="Q49" s="14">
        <f>SUM(N49:P49)</f>
        <v>21758</v>
      </c>
      <c r="T49" s="13">
        <v>44196</v>
      </c>
      <c r="U49" s="13">
        <v>21020</v>
      </c>
      <c r="V49" s="13">
        <v>21572</v>
      </c>
      <c r="W49" s="13">
        <v>21758</v>
      </c>
      <c r="Y49" s="11" t="s">
        <v>22</v>
      </c>
      <c r="Z49" s="15">
        <f>T49/T88</f>
        <v>10.618933205189812</v>
      </c>
      <c r="AA49" s="15">
        <f>U49/U88</f>
        <v>5.115599902652714</v>
      </c>
      <c r="AB49" s="15">
        <f>V49/V88</f>
        <v>5.354182179200794</v>
      </c>
      <c r="AC49" s="15">
        <f>W49/W88</f>
        <v>5.43270911360799</v>
      </c>
    </row>
    <row r="50" spans="1:29" ht="14.25">
      <c r="A50" s="4" t="s">
        <v>23</v>
      </c>
      <c r="B50" s="5">
        <v>-16122</v>
      </c>
      <c r="C50" s="5">
        <v>-11174</v>
      </c>
      <c r="D50" s="5">
        <v>-11169</v>
      </c>
      <c r="E50" s="5">
        <f t="shared" si="1"/>
        <v>-38465</v>
      </c>
      <c r="F50" s="5">
        <v>-323</v>
      </c>
      <c r="G50" s="5">
        <v>-22540</v>
      </c>
      <c r="H50" s="5">
        <v>-19720</v>
      </c>
      <c r="I50" s="5">
        <f aca="true" t="shared" si="2" ref="I50:I78">SUM(F50:H50)</f>
        <v>-42583</v>
      </c>
      <c r="J50" s="5">
        <v>-27583</v>
      </c>
      <c r="K50" s="5">
        <v>-31931</v>
      </c>
      <c r="L50" s="5">
        <v>-18146</v>
      </c>
      <c r="M50" s="5">
        <f aca="true" t="shared" si="3" ref="M50:M78">SUM(J50:L50)</f>
        <v>-77660</v>
      </c>
      <c r="N50" s="5">
        <v>-42474</v>
      </c>
      <c r="O50" s="5">
        <v>-30364</v>
      </c>
      <c r="P50" s="12">
        <v>-30364</v>
      </c>
      <c r="Q50" s="14">
        <f aca="true" t="shared" si="4" ref="Q50:Q78">SUM(N50:P50)</f>
        <v>-103202</v>
      </c>
      <c r="T50" s="13">
        <v>-38465</v>
      </c>
      <c r="U50" s="13">
        <v>-42583</v>
      </c>
      <c r="V50" s="13">
        <v>-77660</v>
      </c>
      <c r="W50" s="13">
        <v>-103202</v>
      </c>
      <c r="Y50" s="11" t="s">
        <v>23</v>
      </c>
      <c r="Z50" s="15">
        <f aca="true" t="shared" si="5" ref="Z50:Z78">T50/T89</f>
        <v>-2.4374247512831886</v>
      </c>
      <c r="AA50" s="15">
        <f aca="true" t="shared" si="6" ref="AA50:AA78">U50/U89</f>
        <v>-2.7928772873352137</v>
      </c>
      <c r="AB50" s="15">
        <f aca="true" t="shared" si="7" ref="AB50:AB78">V50/V89</f>
        <v>-5.088121601257944</v>
      </c>
      <c r="AC50" s="15">
        <f aca="true" t="shared" si="8" ref="AC50:AC78">W50/W89</f>
        <v>-6.903605592347314</v>
      </c>
    </row>
    <row r="51" spans="1:29" ht="14.25">
      <c r="A51" s="4" t="s">
        <v>24</v>
      </c>
      <c r="B51" s="5">
        <v>-911</v>
      </c>
      <c r="C51" s="5">
        <v>-162</v>
      </c>
      <c r="D51" s="5">
        <v>4036</v>
      </c>
      <c r="E51" s="5">
        <f t="shared" si="1"/>
        <v>2963</v>
      </c>
      <c r="F51" s="5">
        <v>7694</v>
      </c>
      <c r="G51" s="5">
        <v>-174</v>
      </c>
      <c r="H51" s="5">
        <v>-17151</v>
      </c>
      <c r="I51" s="5">
        <f t="shared" si="2"/>
        <v>-9631</v>
      </c>
      <c r="J51" s="5">
        <v>-7240</v>
      </c>
      <c r="K51" s="5">
        <v>-11668</v>
      </c>
      <c r="L51" s="5">
        <v>-4622</v>
      </c>
      <c r="M51" s="5">
        <f t="shared" si="3"/>
        <v>-23530</v>
      </c>
      <c r="N51" s="5">
        <v>-9372</v>
      </c>
      <c r="O51" s="5">
        <v>-13745</v>
      </c>
      <c r="P51" s="12">
        <v>-4606</v>
      </c>
      <c r="Q51" s="14">
        <f t="shared" si="4"/>
        <v>-27723</v>
      </c>
      <c r="T51" s="13">
        <v>2963</v>
      </c>
      <c r="U51" s="13">
        <v>-9631</v>
      </c>
      <c r="V51" s="13">
        <v>-23530</v>
      </c>
      <c r="W51" s="13">
        <v>-27723</v>
      </c>
      <c r="Y51" s="11" t="s">
        <v>24</v>
      </c>
      <c r="Z51" s="15">
        <f t="shared" si="5"/>
        <v>0.27051949237651784</v>
      </c>
      <c r="AA51" s="15">
        <f t="shared" si="6"/>
        <v>-0.8901109057301294</v>
      </c>
      <c r="AB51" s="15">
        <f t="shared" si="7"/>
        <v>-2.2284307226063076</v>
      </c>
      <c r="AC51" s="15">
        <f t="shared" si="8"/>
        <v>-2.6267765776009098</v>
      </c>
    </row>
    <row r="52" spans="1:29" ht="14.25">
      <c r="A52" s="4" t="s">
        <v>25</v>
      </c>
      <c r="B52" s="5">
        <v>34177</v>
      </c>
      <c r="C52" s="5">
        <v>30188</v>
      </c>
      <c r="D52" s="5">
        <v>32423</v>
      </c>
      <c r="E52" s="5">
        <f t="shared" si="1"/>
        <v>96788</v>
      </c>
      <c r="F52" s="5">
        <v>33080</v>
      </c>
      <c r="G52" s="5">
        <v>19460</v>
      </c>
      <c r="H52" s="5">
        <v>17180</v>
      </c>
      <c r="I52" s="5">
        <f t="shared" si="2"/>
        <v>69720</v>
      </c>
      <c r="J52" s="5">
        <v>20956</v>
      </c>
      <c r="K52" s="5">
        <v>19836</v>
      </c>
      <c r="L52" s="5">
        <v>17573</v>
      </c>
      <c r="M52" s="5">
        <f t="shared" si="3"/>
        <v>58365</v>
      </c>
      <c r="N52" s="5">
        <v>20675</v>
      </c>
      <c r="O52" s="5">
        <v>19000</v>
      </c>
      <c r="P52" s="12">
        <v>19000</v>
      </c>
      <c r="Q52" s="14">
        <f t="shared" si="4"/>
        <v>58675</v>
      </c>
      <c r="T52" s="13">
        <v>96788</v>
      </c>
      <c r="U52" s="13">
        <v>69720</v>
      </c>
      <c r="V52" s="13">
        <v>58365</v>
      </c>
      <c r="W52" s="13">
        <v>58675</v>
      </c>
      <c r="Y52" s="11" t="s">
        <v>25</v>
      </c>
      <c r="Z52" s="15">
        <f t="shared" si="5"/>
        <v>11.966864490603363</v>
      </c>
      <c r="AA52" s="15">
        <f t="shared" si="6"/>
        <v>8.696519895222652</v>
      </c>
      <c r="AB52" s="15">
        <f t="shared" si="7"/>
        <v>7.283788843129914</v>
      </c>
      <c r="AC52" s="15">
        <f t="shared" si="8"/>
        <v>7.397251638930912</v>
      </c>
    </row>
    <row r="53" spans="1:29" ht="14.25">
      <c r="A53" s="4" t="s">
        <v>26</v>
      </c>
      <c r="B53" s="5">
        <v>-23251</v>
      </c>
      <c r="C53" s="5">
        <v>1899</v>
      </c>
      <c r="D53" s="5">
        <v>8511</v>
      </c>
      <c r="E53" s="5">
        <f t="shared" si="1"/>
        <v>-12841</v>
      </c>
      <c r="F53" s="5">
        <v>-7881</v>
      </c>
      <c r="G53" s="5">
        <v>-9061</v>
      </c>
      <c r="H53" s="5">
        <v>-82559</v>
      </c>
      <c r="I53" s="5">
        <f t="shared" si="2"/>
        <v>-99501</v>
      </c>
      <c r="J53" s="5">
        <v>-23299</v>
      </c>
      <c r="K53" s="5">
        <v>-6564</v>
      </c>
      <c r="L53" s="5">
        <v>-43610</v>
      </c>
      <c r="M53" s="5">
        <f t="shared" si="3"/>
        <v>-73473</v>
      </c>
      <c r="N53" s="5">
        <v>-16547</v>
      </c>
      <c r="O53" s="5">
        <v>-61181</v>
      </c>
      <c r="P53" s="12">
        <v>-33202</v>
      </c>
      <c r="Q53" s="14">
        <f t="shared" si="4"/>
        <v>-110930</v>
      </c>
      <c r="T53" s="13">
        <v>-12841</v>
      </c>
      <c r="U53" s="13">
        <v>-99501</v>
      </c>
      <c r="V53" s="13">
        <v>-73473</v>
      </c>
      <c r="W53" s="13">
        <v>-110930</v>
      </c>
      <c r="Y53" s="11" t="s">
        <v>26</v>
      </c>
      <c r="Z53" s="15">
        <f t="shared" si="5"/>
        <v>-0.2518880323270366</v>
      </c>
      <c r="AA53" s="15">
        <f t="shared" si="6"/>
        <v>-1.9621186724773718</v>
      </c>
      <c r="AB53" s="15">
        <f t="shared" si="7"/>
        <v>-1.4687549976011514</v>
      </c>
      <c r="AC53" s="15">
        <f t="shared" si="8"/>
        <v>-2.2144368587056333</v>
      </c>
    </row>
    <row r="54" spans="1:29" ht="14.25">
      <c r="A54" s="4" t="s">
        <v>27</v>
      </c>
      <c r="B54" s="5">
        <v>-3610</v>
      </c>
      <c r="C54" s="5">
        <v>-6589</v>
      </c>
      <c r="D54" s="5">
        <v>-2087</v>
      </c>
      <c r="E54" s="5">
        <f t="shared" si="1"/>
        <v>-12286</v>
      </c>
      <c r="F54" s="5">
        <v>-6210</v>
      </c>
      <c r="G54" s="5">
        <v>-4699</v>
      </c>
      <c r="H54" s="5">
        <v>-5576</v>
      </c>
      <c r="I54" s="5">
        <f t="shared" si="2"/>
        <v>-16485</v>
      </c>
      <c r="J54" s="5">
        <v>-5429</v>
      </c>
      <c r="K54" s="5">
        <v>-4262</v>
      </c>
      <c r="L54" s="5">
        <v>-5882</v>
      </c>
      <c r="M54" s="5">
        <f t="shared" si="3"/>
        <v>-15573</v>
      </c>
      <c r="N54" s="5">
        <v>-7215</v>
      </c>
      <c r="O54" s="5">
        <v>-6773</v>
      </c>
      <c r="P54" s="12">
        <v>-6773</v>
      </c>
      <c r="Q54" s="14">
        <f t="shared" si="4"/>
        <v>-20761</v>
      </c>
      <c r="T54" s="13">
        <v>-12286</v>
      </c>
      <c r="U54" s="13">
        <v>-16485</v>
      </c>
      <c r="V54" s="13">
        <v>-15573</v>
      </c>
      <c r="W54" s="13">
        <v>-20761</v>
      </c>
      <c r="Y54" s="11" t="s">
        <v>27</v>
      </c>
      <c r="Z54" s="15">
        <f t="shared" si="5"/>
        <v>-4.774970851146522</v>
      </c>
      <c r="AA54" s="15">
        <f t="shared" si="6"/>
        <v>-5.988013076643662</v>
      </c>
      <c r="AB54" s="15">
        <f t="shared" si="7"/>
        <v>-5.479591836734694</v>
      </c>
      <c r="AC54" s="15">
        <f t="shared" si="8"/>
        <v>-7.228760445682451</v>
      </c>
    </row>
    <row r="55" spans="1:29" ht="14.25">
      <c r="A55" s="4" t="s">
        <v>28</v>
      </c>
      <c r="B55" s="5">
        <v>33142</v>
      </c>
      <c r="C55" s="5">
        <v>28329</v>
      </c>
      <c r="D55" s="5">
        <v>26288</v>
      </c>
      <c r="E55" s="5">
        <f t="shared" si="1"/>
        <v>87759</v>
      </c>
      <c r="F55" s="5">
        <v>19804</v>
      </c>
      <c r="G55" s="5">
        <v>6028</v>
      </c>
      <c r="H55" s="5">
        <v>1924</v>
      </c>
      <c r="I55" s="5">
        <f t="shared" si="2"/>
        <v>27756</v>
      </c>
      <c r="J55" s="5">
        <v>7896</v>
      </c>
      <c r="K55" s="5">
        <v>6401</v>
      </c>
      <c r="L55" s="5">
        <v>9251</v>
      </c>
      <c r="M55" s="5">
        <f t="shared" si="3"/>
        <v>23548</v>
      </c>
      <c r="N55" s="5">
        <v>19935</v>
      </c>
      <c r="O55" s="5">
        <v>19099</v>
      </c>
      <c r="P55" s="12">
        <v>20318</v>
      </c>
      <c r="Q55" s="14">
        <f t="shared" si="4"/>
        <v>59352</v>
      </c>
      <c r="T55" s="13">
        <v>87759</v>
      </c>
      <c r="U55" s="13">
        <v>27756</v>
      </c>
      <c r="V55" s="13">
        <v>23548</v>
      </c>
      <c r="W55" s="13">
        <v>59352</v>
      </c>
      <c r="Y55" s="11" t="s">
        <v>28</v>
      </c>
      <c r="Z55" s="15">
        <f t="shared" si="5"/>
        <v>6.819940938762823</v>
      </c>
      <c r="AA55" s="15">
        <f t="shared" si="6"/>
        <v>2.0561523075783392</v>
      </c>
      <c r="AB55" s="15">
        <f t="shared" si="7"/>
        <v>1.7241177331966613</v>
      </c>
      <c r="AC55" s="15">
        <f t="shared" si="8"/>
        <v>4.472982138819805</v>
      </c>
    </row>
    <row r="56" spans="1:29" ht="14.25">
      <c r="A56" s="4" t="s">
        <v>29</v>
      </c>
      <c r="B56" s="5">
        <v>17835</v>
      </c>
      <c r="C56" s="5">
        <v>12458</v>
      </c>
      <c r="D56" s="5">
        <v>19209</v>
      </c>
      <c r="E56" s="5">
        <f t="shared" si="1"/>
        <v>49502</v>
      </c>
      <c r="F56" s="5">
        <v>19704</v>
      </c>
      <c r="G56" s="5">
        <v>8656</v>
      </c>
      <c r="H56" s="5">
        <v>13857</v>
      </c>
      <c r="I56" s="5">
        <f t="shared" si="2"/>
        <v>42217</v>
      </c>
      <c r="J56" s="5">
        <v>8970</v>
      </c>
      <c r="K56" s="5">
        <v>-3458</v>
      </c>
      <c r="L56" s="5">
        <v>-5742</v>
      </c>
      <c r="M56" s="5">
        <f t="shared" si="3"/>
        <v>-230</v>
      </c>
      <c r="N56" s="5">
        <v>12631</v>
      </c>
      <c r="O56" s="5">
        <v>1477</v>
      </c>
      <c r="P56" s="12">
        <v>1477</v>
      </c>
      <c r="Q56" s="14">
        <f t="shared" si="4"/>
        <v>15585</v>
      </c>
      <c r="T56" s="13">
        <v>49502</v>
      </c>
      <c r="U56" s="13">
        <v>42217</v>
      </c>
      <c r="V56" s="13">
        <v>-230</v>
      </c>
      <c r="W56" s="13">
        <v>15585</v>
      </c>
      <c r="Y56" s="11" t="s">
        <v>29</v>
      </c>
      <c r="Z56" s="15">
        <f t="shared" si="5"/>
        <v>3.4733370754981756</v>
      </c>
      <c r="AA56" s="15">
        <f t="shared" si="6"/>
        <v>3.014423420207069</v>
      </c>
      <c r="AB56" s="15">
        <f t="shared" si="7"/>
        <v>-0.014429109159347553</v>
      </c>
      <c r="AC56" s="15">
        <f t="shared" si="8"/>
        <v>0.9945121562121115</v>
      </c>
    </row>
    <row r="57" spans="1:29" ht="14.25">
      <c r="A57" s="4" t="s">
        <v>30</v>
      </c>
      <c r="B57" s="5">
        <v>186208</v>
      </c>
      <c r="C57" s="5">
        <v>206453</v>
      </c>
      <c r="D57" s="5">
        <v>140380</v>
      </c>
      <c r="E57" s="5">
        <f t="shared" si="1"/>
        <v>533041</v>
      </c>
      <c r="F57" s="5">
        <v>164408</v>
      </c>
      <c r="G57" s="5">
        <v>35597</v>
      </c>
      <c r="H57" s="5">
        <v>88970</v>
      </c>
      <c r="I57" s="5">
        <f t="shared" si="2"/>
        <v>288975</v>
      </c>
      <c r="J57" s="5">
        <v>99143</v>
      </c>
      <c r="K57" s="5">
        <v>75355</v>
      </c>
      <c r="L57" s="5">
        <v>140124</v>
      </c>
      <c r="M57" s="5">
        <f t="shared" si="3"/>
        <v>314622</v>
      </c>
      <c r="N57" s="5">
        <v>91610</v>
      </c>
      <c r="O57" s="5">
        <v>121357</v>
      </c>
      <c r="P57" s="12">
        <v>123858</v>
      </c>
      <c r="Q57" s="14">
        <f t="shared" si="4"/>
        <v>336825</v>
      </c>
      <c r="T57" s="13">
        <v>533041</v>
      </c>
      <c r="U57" s="13">
        <v>288975</v>
      </c>
      <c r="V57" s="13">
        <v>314622</v>
      </c>
      <c r="W57" s="13">
        <v>336825</v>
      </c>
      <c r="Y57" s="11" t="s">
        <v>30</v>
      </c>
      <c r="Z57" s="15">
        <f t="shared" si="5"/>
        <v>5.1816953436376005</v>
      </c>
      <c r="AA57" s="15">
        <f t="shared" si="6"/>
        <v>2.953667361707347</v>
      </c>
      <c r="AB57" s="15">
        <f t="shared" si="7"/>
        <v>3.363250558542765</v>
      </c>
      <c r="AC57" s="15">
        <f t="shared" si="8"/>
        <v>3.552781469527245</v>
      </c>
    </row>
    <row r="58" spans="1:29" ht="14.25">
      <c r="A58" s="4" t="s">
        <v>31</v>
      </c>
      <c r="B58" s="5">
        <v>145368</v>
      </c>
      <c r="C58" s="5">
        <v>146262</v>
      </c>
      <c r="D58" s="5">
        <v>112670</v>
      </c>
      <c r="E58" s="5">
        <f t="shared" si="1"/>
        <v>404300</v>
      </c>
      <c r="F58" s="5">
        <v>110415</v>
      </c>
      <c r="G58" s="5">
        <v>115187</v>
      </c>
      <c r="H58" s="5">
        <v>-46209</v>
      </c>
      <c r="I58" s="5">
        <f t="shared" si="2"/>
        <v>179393</v>
      </c>
      <c r="J58" s="5">
        <v>15877</v>
      </c>
      <c r="K58" s="5">
        <v>48753</v>
      </c>
      <c r="L58" s="5">
        <v>23216</v>
      </c>
      <c r="M58" s="5">
        <f t="shared" si="3"/>
        <v>87846</v>
      </c>
      <c r="N58" s="5">
        <v>60259</v>
      </c>
      <c r="O58" s="5">
        <v>28178</v>
      </c>
      <c r="P58" s="12">
        <v>7368</v>
      </c>
      <c r="Q58" s="14">
        <f t="shared" si="4"/>
        <v>95805</v>
      </c>
      <c r="T58" s="13">
        <v>404300</v>
      </c>
      <c r="U58" s="13">
        <v>179393</v>
      </c>
      <c r="V58" s="13">
        <v>87846</v>
      </c>
      <c r="W58" s="13">
        <v>95805</v>
      </c>
      <c r="Y58" s="11" t="s">
        <v>31</v>
      </c>
      <c r="Z58" s="15">
        <f t="shared" si="5"/>
        <v>4.586448253564906</v>
      </c>
      <c r="AA58" s="15">
        <f t="shared" si="6"/>
        <v>2.061870007470835</v>
      </c>
      <c r="AB58" s="15">
        <f t="shared" si="7"/>
        <v>1.0192724952137844</v>
      </c>
      <c r="AC58" s="15">
        <f t="shared" si="8"/>
        <v>1.1159580663948747</v>
      </c>
    </row>
    <row r="59" spans="1:29" ht="14.25">
      <c r="A59" s="4" t="s">
        <v>32</v>
      </c>
      <c r="B59" s="5">
        <v>13654</v>
      </c>
      <c r="C59" s="5">
        <v>14021</v>
      </c>
      <c r="D59" s="5">
        <v>20790</v>
      </c>
      <c r="E59" s="5">
        <f t="shared" si="1"/>
        <v>48465</v>
      </c>
      <c r="F59" s="5">
        <v>14395</v>
      </c>
      <c r="G59" s="5">
        <v>11283</v>
      </c>
      <c r="H59" s="5">
        <v>966</v>
      </c>
      <c r="I59" s="5">
        <f t="shared" si="2"/>
        <v>26644</v>
      </c>
      <c r="J59" s="5">
        <v>9586</v>
      </c>
      <c r="K59" s="5">
        <v>7928</v>
      </c>
      <c r="L59" s="5">
        <v>9853</v>
      </c>
      <c r="M59" s="5">
        <f t="shared" si="3"/>
        <v>27367</v>
      </c>
      <c r="N59" s="5">
        <v>4463</v>
      </c>
      <c r="O59" s="5">
        <v>9643</v>
      </c>
      <c r="P59" s="12">
        <v>6314</v>
      </c>
      <c r="Q59" s="14">
        <f t="shared" si="4"/>
        <v>20420</v>
      </c>
      <c r="T59" s="13">
        <v>48465</v>
      </c>
      <c r="U59" s="13">
        <v>26644</v>
      </c>
      <c r="V59" s="13">
        <v>27367</v>
      </c>
      <c r="W59" s="13">
        <v>20420</v>
      </c>
      <c r="Y59" s="11" t="s">
        <v>32</v>
      </c>
      <c r="Z59" s="15">
        <f t="shared" si="5"/>
        <v>13.632911392405063</v>
      </c>
      <c r="AA59" s="15">
        <f t="shared" si="6"/>
        <v>7.031934547373977</v>
      </c>
      <c r="AB59" s="15">
        <f t="shared" si="7"/>
        <v>6.857178651966926</v>
      </c>
      <c r="AC59" s="15">
        <f t="shared" si="8"/>
        <v>4.423743500866551</v>
      </c>
    </row>
    <row r="60" spans="1:29" ht="14.25">
      <c r="A60" s="4" t="s">
        <v>33</v>
      </c>
      <c r="B60" s="5">
        <v>7128</v>
      </c>
      <c r="C60" s="5">
        <v>6319</v>
      </c>
      <c r="D60" s="5">
        <v>45494</v>
      </c>
      <c r="E60" s="5">
        <f t="shared" si="1"/>
        <v>58941</v>
      </c>
      <c r="F60" s="5">
        <v>26750</v>
      </c>
      <c r="G60" s="5">
        <v>-36109</v>
      </c>
      <c r="H60" s="5">
        <v>3688</v>
      </c>
      <c r="I60" s="5">
        <f t="shared" si="2"/>
        <v>-5671</v>
      </c>
      <c r="J60" s="5">
        <v>-18063</v>
      </c>
      <c r="K60" s="5">
        <v>-37287</v>
      </c>
      <c r="L60" s="5">
        <v>-24032</v>
      </c>
      <c r="M60" s="5">
        <f t="shared" si="3"/>
        <v>-79382</v>
      </c>
      <c r="N60" s="5">
        <v>-24000</v>
      </c>
      <c r="O60" s="5">
        <v>-11503</v>
      </c>
      <c r="P60" s="12">
        <v>-11503</v>
      </c>
      <c r="Q60" s="14">
        <f t="shared" si="4"/>
        <v>-47006</v>
      </c>
      <c r="T60" s="13">
        <v>58941</v>
      </c>
      <c r="U60" s="13">
        <v>-5671</v>
      </c>
      <c r="V60" s="13">
        <v>-79382</v>
      </c>
      <c r="W60" s="13">
        <v>-47006</v>
      </c>
      <c r="Y60" s="11" t="s">
        <v>33</v>
      </c>
      <c r="Z60" s="15">
        <f t="shared" si="5"/>
        <v>1.3723485995017346</v>
      </c>
      <c r="AA60" s="15">
        <f t="shared" si="6"/>
        <v>-0.13852316861672245</v>
      </c>
      <c r="AB60" s="15">
        <f t="shared" si="7"/>
        <v>-2.0833530168228225</v>
      </c>
      <c r="AC60" s="15">
        <f t="shared" si="8"/>
        <v>-1.2413774890403</v>
      </c>
    </row>
    <row r="61" spans="1:29" ht="14.25">
      <c r="A61" s="4" t="s">
        <v>34</v>
      </c>
      <c r="B61" s="5">
        <v>4549</v>
      </c>
      <c r="C61" s="5">
        <v>4579</v>
      </c>
      <c r="D61" s="5">
        <v>4411</v>
      </c>
      <c r="E61" s="5">
        <f t="shared" si="1"/>
        <v>13539</v>
      </c>
      <c r="F61" s="5">
        <v>4581</v>
      </c>
      <c r="G61" s="5">
        <v>4170</v>
      </c>
      <c r="H61" s="5">
        <v>3654</v>
      </c>
      <c r="I61" s="5">
        <f t="shared" si="2"/>
        <v>12405</v>
      </c>
      <c r="J61" s="5">
        <v>3603</v>
      </c>
      <c r="K61" s="5">
        <v>3672</v>
      </c>
      <c r="L61" s="5">
        <v>3425</v>
      </c>
      <c r="M61" s="5">
        <f t="shared" si="3"/>
        <v>10700</v>
      </c>
      <c r="N61" s="5">
        <v>3137</v>
      </c>
      <c r="O61" s="5">
        <v>3435</v>
      </c>
      <c r="P61" s="12">
        <v>3435</v>
      </c>
      <c r="Q61" s="14">
        <f t="shared" si="4"/>
        <v>10007</v>
      </c>
      <c r="T61" s="13">
        <v>13539</v>
      </c>
      <c r="U61" s="13">
        <v>12405</v>
      </c>
      <c r="V61" s="13">
        <v>10700</v>
      </c>
      <c r="W61" s="13">
        <v>10007</v>
      </c>
      <c r="Y61" s="11" t="s">
        <v>34</v>
      </c>
      <c r="Z61" s="15">
        <f t="shared" si="5"/>
        <v>28.38364779874214</v>
      </c>
      <c r="AA61" s="15">
        <f t="shared" si="6"/>
        <v>30.85820895522388</v>
      </c>
      <c r="AB61" s="15">
        <f t="shared" si="7"/>
        <v>30.835734870317</v>
      </c>
      <c r="AC61" s="15">
        <f t="shared" si="8"/>
        <v>31.174454828660437</v>
      </c>
    </row>
    <row r="62" spans="1:29" ht="14.25">
      <c r="A62" s="4" t="s">
        <v>35</v>
      </c>
      <c r="B62" s="5">
        <v>2338</v>
      </c>
      <c r="C62" s="5">
        <v>2668</v>
      </c>
      <c r="D62" s="5">
        <v>3372</v>
      </c>
      <c r="E62" s="5">
        <f t="shared" si="1"/>
        <v>8378</v>
      </c>
      <c r="F62" s="5">
        <v>3063</v>
      </c>
      <c r="G62" s="5">
        <v>1441</v>
      </c>
      <c r="H62" s="5">
        <v>1354</v>
      </c>
      <c r="I62" s="5">
        <f t="shared" si="2"/>
        <v>5858</v>
      </c>
      <c r="J62" s="5">
        <v>3010</v>
      </c>
      <c r="K62" s="5">
        <v>3841</v>
      </c>
      <c r="L62" s="5">
        <v>2273</v>
      </c>
      <c r="M62" s="5">
        <f t="shared" si="3"/>
        <v>9124</v>
      </c>
      <c r="N62" s="5">
        <v>5041</v>
      </c>
      <c r="O62" s="5">
        <v>3683</v>
      </c>
      <c r="P62" s="12">
        <v>3683</v>
      </c>
      <c r="Q62" s="14">
        <f t="shared" si="4"/>
        <v>12407</v>
      </c>
      <c r="T62" s="13">
        <v>8378</v>
      </c>
      <c r="U62" s="13">
        <v>5858</v>
      </c>
      <c r="V62" s="13">
        <v>9124</v>
      </c>
      <c r="W62" s="13">
        <v>12407</v>
      </c>
      <c r="Y62" s="11" t="s">
        <v>35</v>
      </c>
      <c r="Z62" s="15">
        <f t="shared" si="5"/>
        <v>1.6016058115083158</v>
      </c>
      <c r="AA62" s="15">
        <f t="shared" si="6"/>
        <v>1.0656721848280881</v>
      </c>
      <c r="AB62" s="15">
        <f t="shared" si="7"/>
        <v>1.6701446091890901</v>
      </c>
      <c r="AC62" s="15">
        <f t="shared" si="8"/>
        <v>2.206081081081081</v>
      </c>
    </row>
    <row r="63" spans="1:29" ht="14.25">
      <c r="A63" s="4" t="s">
        <v>36</v>
      </c>
      <c r="B63" s="5">
        <v>27122</v>
      </c>
      <c r="C63" s="5">
        <v>36560</v>
      </c>
      <c r="D63" s="5">
        <v>26186</v>
      </c>
      <c r="E63" s="5">
        <f t="shared" si="1"/>
        <v>89868</v>
      </c>
      <c r="F63" s="5">
        <v>11141</v>
      </c>
      <c r="G63" s="5">
        <v>16669</v>
      </c>
      <c r="H63" s="5">
        <v>-3541</v>
      </c>
      <c r="I63" s="5">
        <f t="shared" si="2"/>
        <v>24269</v>
      </c>
      <c r="J63" s="5">
        <v>16584</v>
      </c>
      <c r="K63" s="5">
        <v>13709</v>
      </c>
      <c r="L63" s="5">
        <v>18978</v>
      </c>
      <c r="M63" s="5">
        <f t="shared" si="3"/>
        <v>49271</v>
      </c>
      <c r="N63" s="5">
        <v>6831</v>
      </c>
      <c r="O63" s="5">
        <v>3459</v>
      </c>
      <c r="P63" s="12">
        <v>3459</v>
      </c>
      <c r="Q63" s="14">
        <f t="shared" si="4"/>
        <v>13749</v>
      </c>
      <c r="T63" s="13">
        <v>89868</v>
      </c>
      <c r="U63" s="13">
        <v>24269</v>
      </c>
      <c r="V63" s="13">
        <v>49271</v>
      </c>
      <c r="W63" s="13">
        <v>13749</v>
      </c>
      <c r="Y63" s="11" t="s">
        <v>36</v>
      </c>
      <c r="Z63" s="15">
        <f t="shared" si="5"/>
        <v>10.916909620991254</v>
      </c>
      <c r="AA63" s="15">
        <f t="shared" si="6"/>
        <v>3.012163336229366</v>
      </c>
      <c r="AB63" s="15">
        <f t="shared" si="7"/>
        <v>5.8516627078384795</v>
      </c>
      <c r="AC63" s="15">
        <f t="shared" si="8"/>
        <v>1.5632745878339966</v>
      </c>
    </row>
    <row r="64" spans="1:29" ht="14.25">
      <c r="A64" s="4" t="s">
        <v>37</v>
      </c>
      <c r="B64" s="5">
        <v>786</v>
      </c>
      <c r="C64" s="5">
        <v>908</v>
      </c>
      <c r="D64" s="5">
        <v>676</v>
      </c>
      <c r="E64" s="5">
        <f t="shared" si="1"/>
        <v>2370</v>
      </c>
      <c r="F64" s="5">
        <v>728</v>
      </c>
      <c r="G64" s="5">
        <v>580</v>
      </c>
      <c r="H64" s="5">
        <v>485</v>
      </c>
      <c r="I64" s="5">
        <f t="shared" si="2"/>
        <v>1793</v>
      </c>
      <c r="J64" s="5">
        <v>586</v>
      </c>
      <c r="K64" s="5">
        <v>622</v>
      </c>
      <c r="L64" s="5">
        <v>520</v>
      </c>
      <c r="M64" s="5">
        <f t="shared" si="3"/>
        <v>1728</v>
      </c>
      <c r="N64" s="5">
        <v>516</v>
      </c>
      <c r="O64" s="5">
        <v>539</v>
      </c>
      <c r="P64" s="12">
        <v>539</v>
      </c>
      <c r="Q64" s="14">
        <f t="shared" si="4"/>
        <v>1594</v>
      </c>
      <c r="T64" s="13">
        <v>2370</v>
      </c>
      <c r="U64" s="13">
        <v>1793</v>
      </c>
      <c r="V64" s="13">
        <v>1728</v>
      </c>
      <c r="W64" s="13">
        <v>1594</v>
      </c>
      <c r="Y64" s="11" t="s">
        <v>37</v>
      </c>
      <c r="Z64" s="15">
        <f t="shared" si="5"/>
        <v>6.139896373056994</v>
      </c>
      <c r="AA64" s="15">
        <f t="shared" si="6"/>
        <v>4.56234096692112</v>
      </c>
      <c r="AB64" s="15">
        <f t="shared" si="7"/>
        <v>4.396946564885496</v>
      </c>
      <c r="AC64" s="15">
        <f t="shared" si="8"/>
        <v>4.0559796437659035</v>
      </c>
    </row>
    <row r="65" spans="1:29" ht="14.25">
      <c r="A65" s="4" t="s">
        <v>38</v>
      </c>
      <c r="B65" s="5">
        <v>-11179</v>
      </c>
      <c r="C65" s="5">
        <v>-14005</v>
      </c>
      <c r="D65" s="5">
        <v>-3105</v>
      </c>
      <c r="E65" s="5">
        <f t="shared" si="1"/>
        <v>-28289</v>
      </c>
      <c r="F65" s="5">
        <v>16020</v>
      </c>
      <c r="G65" s="5">
        <v>-21897</v>
      </c>
      <c r="H65" s="5">
        <v>-17562</v>
      </c>
      <c r="I65" s="5">
        <f t="shared" si="2"/>
        <v>-23439</v>
      </c>
      <c r="J65" s="5">
        <v>-13334</v>
      </c>
      <c r="K65" s="5">
        <v>-16826</v>
      </c>
      <c r="L65" s="5">
        <v>4</v>
      </c>
      <c r="M65" s="5">
        <f t="shared" si="3"/>
        <v>-30156</v>
      </c>
      <c r="N65" s="5">
        <v>-4687</v>
      </c>
      <c r="O65" s="5">
        <v>-12252</v>
      </c>
      <c r="P65" s="12">
        <v>-4144</v>
      </c>
      <c r="Q65" s="14">
        <f t="shared" si="4"/>
        <v>-21083</v>
      </c>
      <c r="T65" s="13">
        <v>-28289</v>
      </c>
      <c r="U65" s="13">
        <v>-23439</v>
      </c>
      <c r="V65" s="13">
        <v>-30156</v>
      </c>
      <c r="W65" s="13">
        <v>-21083</v>
      </c>
      <c r="Y65" s="11" t="s">
        <v>38</v>
      </c>
      <c r="Z65" s="15">
        <f t="shared" si="5"/>
        <v>-1.6139319945230488</v>
      </c>
      <c r="AA65" s="15">
        <f t="shared" si="6"/>
        <v>-1.3486191024165708</v>
      </c>
      <c r="AB65" s="15">
        <f t="shared" si="7"/>
        <v>-1.8826320389561744</v>
      </c>
      <c r="AC65" s="15">
        <f t="shared" si="8"/>
        <v>-1.3160424469413234</v>
      </c>
    </row>
    <row r="66" spans="1:29" ht="14.25">
      <c r="A66" s="4" t="s">
        <v>39</v>
      </c>
      <c r="B66" s="5">
        <v>579</v>
      </c>
      <c r="C66" s="5">
        <v>464</v>
      </c>
      <c r="D66" s="5">
        <v>467</v>
      </c>
      <c r="E66" s="5">
        <f t="shared" si="1"/>
        <v>1510</v>
      </c>
      <c r="F66" s="5">
        <v>507</v>
      </c>
      <c r="G66" s="5">
        <v>444</v>
      </c>
      <c r="H66" s="5">
        <v>373</v>
      </c>
      <c r="I66" s="5">
        <f t="shared" si="2"/>
        <v>1324</v>
      </c>
      <c r="J66" s="5">
        <v>383</v>
      </c>
      <c r="K66" s="5">
        <v>294</v>
      </c>
      <c r="L66" s="5">
        <v>315</v>
      </c>
      <c r="M66" s="5">
        <f t="shared" si="3"/>
        <v>992</v>
      </c>
      <c r="N66" s="5">
        <v>348</v>
      </c>
      <c r="O66" s="5">
        <v>349</v>
      </c>
      <c r="P66" s="12">
        <v>349</v>
      </c>
      <c r="Q66" s="14">
        <f t="shared" si="4"/>
        <v>1046</v>
      </c>
      <c r="T66" s="13">
        <v>1510</v>
      </c>
      <c r="U66" s="13">
        <v>1324</v>
      </c>
      <c r="V66" s="13">
        <v>992</v>
      </c>
      <c r="W66" s="13">
        <v>1046</v>
      </c>
      <c r="Y66" s="11" t="s">
        <v>39</v>
      </c>
      <c r="Z66" s="15">
        <f t="shared" si="5"/>
        <v>50.333333333333336</v>
      </c>
      <c r="AA66" s="15">
        <f t="shared" si="6"/>
        <v>44.13333333333333</v>
      </c>
      <c r="AB66" s="15">
        <f t="shared" si="7"/>
        <v>30.060606060606062</v>
      </c>
      <c r="AC66" s="15">
        <f t="shared" si="8"/>
        <v>29.055555555555557</v>
      </c>
    </row>
    <row r="67" spans="1:29" ht="14.25">
      <c r="A67" s="4" t="s">
        <v>40</v>
      </c>
      <c r="B67" s="5">
        <v>26227</v>
      </c>
      <c r="C67" s="5">
        <v>30725</v>
      </c>
      <c r="D67" s="5">
        <v>33177</v>
      </c>
      <c r="E67" s="5">
        <f t="shared" si="1"/>
        <v>90129</v>
      </c>
      <c r="F67" s="5">
        <v>22566</v>
      </c>
      <c r="G67" s="5">
        <v>16397</v>
      </c>
      <c r="H67" s="5">
        <v>11191</v>
      </c>
      <c r="I67" s="5">
        <f t="shared" si="2"/>
        <v>50154</v>
      </c>
      <c r="J67" s="5">
        <v>21736</v>
      </c>
      <c r="K67" s="5">
        <v>11961</v>
      </c>
      <c r="L67" s="5">
        <v>5341</v>
      </c>
      <c r="M67" s="5">
        <f t="shared" si="3"/>
        <v>39038</v>
      </c>
      <c r="N67" s="5">
        <v>8474</v>
      </c>
      <c r="O67" s="5">
        <v>1816</v>
      </c>
      <c r="P67" s="12">
        <v>6190</v>
      </c>
      <c r="Q67" s="14">
        <f t="shared" si="4"/>
        <v>16480</v>
      </c>
      <c r="T67" s="13">
        <v>90129</v>
      </c>
      <c r="U67" s="13">
        <v>50154</v>
      </c>
      <c r="V67" s="13">
        <v>39038</v>
      </c>
      <c r="W67" s="13">
        <v>16480</v>
      </c>
      <c r="Y67" s="11" t="s">
        <v>40</v>
      </c>
      <c r="Z67" s="15">
        <f t="shared" si="5"/>
        <v>15.520750817978302</v>
      </c>
      <c r="AA67" s="15">
        <f t="shared" si="6"/>
        <v>8.707291666666666</v>
      </c>
      <c r="AB67" s="15">
        <f t="shared" si="7"/>
        <v>7.006101938262742</v>
      </c>
      <c r="AC67" s="15">
        <f t="shared" si="8"/>
        <v>2.9784926802819447</v>
      </c>
    </row>
    <row r="68" spans="1:29" ht="14.25">
      <c r="A68" s="4" t="s">
        <v>41</v>
      </c>
      <c r="B68" s="5">
        <v>1396</v>
      </c>
      <c r="C68" s="5">
        <v>2124</v>
      </c>
      <c r="D68" s="5">
        <v>5250</v>
      </c>
      <c r="E68" s="5">
        <f t="shared" si="1"/>
        <v>8770</v>
      </c>
      <c r="F68" s="5">
        <v>9050</v>
      </c>
      <c r="G68" s="5">
        <v>-6433</v>
      </c>
      <c r="H68" s="5">
        <v>-1219</v>
      </c>
      <c r="I68" s="5">
        <f t="shared" si="2"/>
        <v>1398</v>
      </c>
      <c r="J68" s="5">
        <v>3232</v>
      </c>
      <c r="K68" s="5">
        <v>-683</v>
      </c>
      <c r="L68" s="5">
        <v>4884</v>
      </c>
      <c r="M68" s="5">
        <f t="shared" si="3"/>
        <v>7433</v>
      </c>
      <c r="N68" s="5">
        <v>10175</v>
      </c>
      <c r="O68" s="5">
        <v>4534</v>
      </c>
      <c r="P68" s="12">
        <v>4534</v>
      </c>
      <c r="Q68" s="14">
        <f t="shared" si="4"/>
        <v>19243</v>
      </c>
      <c r="T68" s="13">
        <v>8770</v>
      </c>
      <c r="U68" s="13">
        <v>1398</v>
      </c>
      <c r="V68" s="13">
        <v>7433</v>
      </c>
      <c r="W68" s="13">
        <v>19243</v>
      </c>
      <c r="Y68" s="11" t="s">
        <v>41</v>
      </c>
      <c r="Z68" s="15">
        <f t="shared" si="5"/>
        <v>0.8884611488197751</v>
      </c>
      <c r="AA68" s="15">
        <f t="shared" si="6"/>
        <v>0.14594425305355466</v>
      </c>
      <c r="AB68" s="15">
        <f t="shared" si="7"/>
        <v>0.8353562598336705</v>
      </c>
      <c r="AC68" s="15">
        <f t="shared" si="8"/>
        <v>2.3201109235591995</v>
      </c>
    </row>
    <row r="69" spans="1:29" ht="14.25">
      <c r="A69" s="4" t="s">
        <v>42</v>
      </c>
      <c r="B69" s="5">
        <v>54188</v>
      </c>
      <c r="C69" s="5">
        <v>75888</v>
      </c>
      <c r="D69" s="5">
        <v>155481</v>
      </c>
      <c r="E69" s="5">
        <f t="shared" si="1"/>
        <v>285557</v>
      </c>
      <c r="F69" s="5">
        <v>100983</v>
      </c>
      <c r="G69" s="5">
        <v>118622</v>
      </c>
      <c r="H69" s="5">
        <v>61095</v>
      </c>
      <c r="I69" s="5">
        <f t="shared" si="2"/>
        <v>280700</v>
      </c>
      <c r="J69" s="5">
        <v>74806</v>
      </c>
      <c r="K69" s="5">
        <v>84392</v>
      </c>
      <c r="L69" s="5">
        <v>42955</v>
      </c>
      <c r="M69" s="5">
        <f t="shared" si="3"/>
        <v>202153</v>
      </c>
      <c r="N69" s="5">
        <v>45921</v>
      </c>
      <c r="O69" s="5">
        <v>4920</v>
      </c>
      <c r="P69" s="12">
        <v>30367</v>
      </c>
      <c r="Q69" s="14">
        <f t="shared" si="4"/>
        <v>81208</v>
      </c>
      <c r="T69" s="13">
        <v>285557</v>
      </c>
      <c r="U69" s="13">
        <v>280700</v>
      </c>
      <c r="V69" s="13">
        <v>202153</v>
      </c>
      <c r="W69" s="13">
        <v>81208</v>
      </c>
      <c r="Y69" s="11" t="s">
        <v>42</v>
      </c>
      <c r="Z69" s="15">
        <f t="shared" si="5"/>
        <v>5.925525513062605</v>
      </c>
      <c r="AA69" s="15">
        <f t="shared" si="6"/>
        <v>6.0094198244487265</v>
      </c>
      <c r="AB69" s="15">
        <f t="shared" si="7"/>
        <v>4.619478531112177</v>
      </c>
      <c r="AC69" s="15">
        <f t="shared" si="8"/>
        <v>1.8910648999836994</v>
      </c>
    </row>
    <row r="70" spans="1:29" ht="14.25">
      <c r="A70" s="4" t="s">
        <v>43</v>
      </c>
      <c r="B70" s="5">
        <v>52085</v>
      </c>
      <c r="C70" s="5">
        <v>41611</v>
      </c>
      <c r="D70" s="5">
        <v>20691</v>
      </c>
      <c r="E70" s="5">
        <f t="shared" si="1"/>
        <v>114387</v>
      </c>
      <c r="F70" s="5">
        <v>32864</v>
      </c>
      <c r="G70" s="5">
        <v>16311</v>
      </c>
      <c r="H70" s="5">
        <v>13535</v>
      </c>
      <c r="I70" s="5">
        <f t="shared" si="2"/>
        <v>62710</v>
      </c>
      <c r="J70" s="5">
        <v>22113</v>
      </c>
      <c r="K70" s="5">
        <v>16279</v>
      </c>
      <c r="L70" s="5">
        <v>18738</v>
      </c>
      <c r="M70" s="5">
        <f t="shared" si="3"/>
        <v>57130</v>
      </c>
      <c r="N70" s="5">
        <v>15503</v>
      </c>
      <c r="O70" s="5">
        <v>18171</v>
      </c>
      <c r="P70" s="12">
        <v>18529</v>
      </c>
      <c r="Q70" s="14">
        <f t="shared" si="4"/>
        <v>52203</v>
      </c>
      <c r="T70" s="13">
        <v>114387</v>
      </c>
      <c r="U70" s="13">
        <v>62710</v>
      </c>
      <c r="V70" s="13">
        <v>57130</v>
      </c>
      <c r="W70" s="13">
        <v>52203</v>
      </c>
      <c r="Y70" s="11" t="s">
        <v>43</v>
      </c>
      <c r="Z70" s="15">
        <f t="shared" si="5"/>
        <v>9.98838630806846</v>
      </c>
      <c r="AA70" s="15">
        <f t="shared" si="6"/>
        <v>5.658725861757805</v>
      </c>
      <c r="AB70" s="15">
        <f t="shared" si="7"/>
        <v>5.209264156104678</v>
      </c>
      <c r="AC70" s="15">
        <f t="shared" si="8"/>
        <v>4.689453826805606</v>
      </c>
    </row>
    <row r="71" spans="1:29" ht="14.25">
      <c r="A71" s="4" t="s">
        <v>44</v>
      </c>
      <c r="B71" s="5">
        <v>-27101</v>
      </c>
      <c r="C71" s="5">
        <v>11484</v>
      </c>
      <c r="D71" s="5">
        <v>3284</v>
      </c>
      <c r="E71" s="5">
        <f t="shared" si="1"/>
        <v>-12333</v>
      </c>
      <c r="F71" s="5">
        <v>52747</v>
      </c>
      <c r="G71" s="5">
        <v>8178</v>
      </c>
      <c r="H71" s="5">
        <v>14627</v>
      </c>
      <c r="I71" s="5">
        <f t="shared" si="2"/>
        <v>75552</v>
      </c>
      <c r="J71" s="5">
        <v>-11193</v>
      </c>
      <c r="K71" s="5">
        <v>-35258</v>
      </c>
      <c r="L71" s="5">
        <v>16707</v>
      </c>
      <c r="M71" s="5">
        <f t="shared" si="3"/>
        <v>-29744</v>
      </c>
      <c r="N71" s="5">
        <v>-23553</v>
      </c>
      <c r="O71" s="5">
        <v>-27401</v>
      </c>
      <c r="P71" s="12">
        <v>-9141</v>
      </c>
      <c r="Q71" s="14">
        <f t="shared" si="4"/>
        <v>-60095</v>
      </c>
      <c r="T71" s="13">
        <v>-12333</v>
      </c>
      <c r="U71" s="13">
        <v>75552</v>
      </c>
      <c r="V71" s="13">
        <v>-29744</v>
      </c>
      <c r="W71" s="13">
        <v>-60095</v>
      </c>
      <c r="Y71" s="11" t="s">
        <v>44</v>
      </c>
      <c r="Z71" s="15">
        <f t="shared" si="5"/>
        <v>-0.2889508457897943</v>
      </c>
      <c r="AA71" s="15">
        <f t="shared" si="6"/>
        <v>1.836371591074814</v>
      </c>
      <c r="AB71" s="15">
        <f t="shared" si="7"/>
        <v>-0.7103723340737026</v>
      </c>
      <c r="AC71" s="15">
        <f t="shared" si="8"/>
        <v>-1.445633870579745</v>
      </c>
    </row>
    <row r="72" spans="1:29" ht="14.25">
      <c r="A72" s="4" t="s">
        <v>45</v>
      </c>
      <c r="B72" s="5">
        <v>3758</v>
      </c>
      <c r="C72" s="5">
        <v>2685</v>
      </c>
      <c r="D72" s="5">
        <v>4140</v>
      </c>
      <c r="E72" s="5">
        <f t="shared" si="1"/>
        <v>10583</v>
      </c>
      <c r="F72" s="5">
        <v>3651</v>
      </c>
      <c r="G72" s="5">
        <v>2661</v>
      </c>
      <c r="H72" s="5">
        <v>930</v>
      </c>
      <c r="I72" s="5">
        <f t="shared" si="2"/>
        <v>7242</v>
      </c>
      <c r="J72" s="5">
        <v>1352</v>
      </c>
      <c r="K72" s="5">
        <v>1208</v>
      </c>
      <c r="L72" s="5">
        <v>1944</v>
      </c>
      <c r="M72" s="5">
        <f t="shared" si="3"/>
        <v>4504</v>
      </c>
      <c r="N72" s="5">
        <v>2747</v>
      </c>
      <c r="O72" s="5">
        <v>535</v>
      </c>
      <c r="P72" s="12">
        <v>826</v>
      </c>
      <c r="Q72" s="14">
        <f t="shared" si="4"/>
        <v>4108</v>
      </c>
      <c r="T72" s="13">
        <v>10583</v>
      </c>
      <c r="U72" s="13">
        <v>7242</v>
      </c>
      <c r="V72" s="13">
        <v>4504</v>
      </c>
      <c r="W72" s="13">
        <v>4108</v>
      </c>
      <c r="Y72" s="11" t="s">
        <v>45</v>
      </c>
      <c r="Z72" s="15">
        <f t="shared" si="5"/>
        <v>7.102684563758389</v>
      </c>
      <c r="AA72" s="15">
        <f t="shared" si="6"/>
        <v>4.967078189300412</v>
      </c>
      <c r="AB72" s="15">
        <f t="shared" si="7"/>
        <v>3.1695988740323715</v>
      </c>
      <c r="AC72" s="15">
        <f t="shared" si="8"/>
        <v>2.8567454798331013</v>
      </c>
    </row>
    <row r="73" spans="1:29" ht="14.25">
      <c r="A73" s="4" t="s">
        <v>46</v>
      </c>
      <c r="B73" s="5">
        <v>-9095</v>
      </c>
      <c r="C73" s="5">
        <v>-6496</v>
      </c>
      <c r="D73" s="5">
        <v>-4086</v>
      </c>
      <c r="E73" s="5">
        <f t="shared" si="1"/>
        <v>-19677</v>
      </c>
      <c r="F73" s="5">
        <v>-1567</v>
      </c>
      <c r="G73" s="5">
        <v>-10578</v>
      </c>
      <c r="H73" s="5">
        <v>-9145</v>
      </c>
      <c r="I73" s="5">
        <f t="shared" si="2"/>
        <v>-21290</v>
      </c>
      <c r="J73" s="5">
        <v>-5544</v>
      </c>
      <c r="K73" s="5">
        <v>-11365</v>
      </c>
      <c r="L73" s="5">
        <v>-5577</v>
      </c>
      <c r="M73" s="5">
        <f t="shared" si="3"/>
        <v>-22486</v>
      </c>
      <c r="N73" s="5">
        <v>-8211</v>
      </c>
      <c r="O73" s="5">
        <v>-15946</v>
      </c>
      <c r="P73" s="12">
        <v>-9247</v>
      </c>
      <c r="Q73" s="14">
        <f t="shared" si="4"/>
        <v>-33404</v>
      </c>
      <c r="T73" s="13">
        <v>-19677</v>
      </c>
      <c r="U73" s="13">
        <v>-21290</v>
      </c>
      <c r="V73" s="13">
        <v>-22486</v>
      </c>
      <c r="W73" s="13">
        <v>-33404</v>
      </c>
      <c r="Y73" s="11" t="s">
        <v>46</v>
      </c>
      <c r="Z73" s="15">
        <f t="shared" si="5"/>
        <v>-3.383834909716251</v>
      </c>
      <c r="AA73" s="15">
        <f t="shared" si="6"/>
        <v>-3.6725892703122303</v>
      </c>
      <c r="AB73" s="15">
        <f t="shared" si="7"/>
        <v>-3.890984599411663</v>
      </c>
      <c r="AC73" s="15">
        <f t="shared" si="8"/>
        <v>-5.783240997229917</v>
      </c>
    </row>
    <row r="74" spans="1:29" ht="14.25">
      <c r="A74" s="4" t="s">
        <v>47</v>
      </c>
      <c r="B74" s="5">
        <v>16699</v>
      </c>
      <c r="C74" s="5">
        <v>14714</v>
      </c>
      <c r="D74" s="5">
        <v>15891</v>
      </c>
      <c r="E74" s="5">
        <f t="shared" si="1"/>
        <v>47304</v>
      </c>
      <c r="F74" s="5">
        <v>10834</v>
      </c>
      <c r="G74" s="5">
        <v>11361</v>
      </c>
      <c r="H74" s="5">
        <v>5485</v>
      </c>
      <c r="I74" s="5">
        <f t="shared" si="2"/>
        <v>27680</v>
      </c>
      <c r="J74" s="5">
        <v>11211</v>
      </c>
      <c r="K74" s="5">
        <v>8574</v>
      </c>
      <c r="L74" s="5">
        <v>8461</v>
      </c>
      <c r="M74" s="5">
        <f t="shared" si="3"/>
        <v>28246</v>
      </c>
      <c r="N74" s="5">
        <v>8774</v>
      </c>
      <c r="O74" s="5">
        <v>8507</v>
      </c>
      <c r="P74" s="12">
        <v>9037</v>
      </c>
      <c r="Q74" s="14">
        <f t="shared" si="4"/>
        <v>26318</v>
      </c>
      <c r="T74" s="13">
        <v>47304</v>
      </c>
      <c r="U74" s="13">
        <v>27680</v>
      </c>
      <c r="V74" s="13">
        <v>28246</v>
      </c>
      <c r="W74" s="13">
        <v>26318</v>
      </c>
      <c r="Y74" s="11" t="s">
        <v>47</v>
      </c>
      <c r="Z74" s="15">
        <f t="shared" si="5"/>
        <v>6.9330206653964535</v>
      </c>
      <c r="AA74" s="15">
        <f t="shared" si="6"/>
        <v>4.022671123383229</v>
      </c>
      <c r="AB74" s="15">
        <f t="shared" si="7"/>
        <v>4.110302677532014</v>
      </c>
      <c r="AC74" s="15">
        <f t="shared" si="8"/>
        <v>3.8765650316688762</v>
      </c>
    </row>
    <row r="75" spans="1:29" ht="14.25">
      <c r="A75" s="4" t="s">
        <v>48</v>
      </c>
      <c r="B75" s="5">
        <v>3932</v>
      </c>
      <c r="C75" s="5">
        <v>5051</v>
      </c>
      <c r="D75" s="5">
        <v>6862</v>
      </c>
      <c r="E75" s="5">
        <f t="shared" si="1"/>
        <v>15845</v>
      </c>
      <c r="F75" s="5">
        <v>3850</v>
      </c>
      <c r="G75" s="5">
        <v>4752</v>
      </c>
      <c r="H75" s="5">
        <v>-4996</v>
      </c>
      <c r="I75" s="5">
        <f t="shared" si="2"/>
        <v>3606</v>
      </c>
      <c r="J75" s="5">
        <v>-889</v>
      </c>
      <c r="K75" s="5">
        <v>1036</v>
      </c>
      <c r="L75" s="5">
        <v>474</v>
      </c>
      <c r="M75" s="5">
        <f t="shared" si="3"/>
        <v>621</v>
      </c>
      <c r="N75" s="5">
        <v>3672</v>
      </c>
      <c r="O75" s="5">
        <v>-809</v>
      </c>
      <c r="P75" s="12">
        <v>-578</v>
      </c>
      <c r="Q75" s="14">
        <f t="shared" si="4"/>
        <v>2285</v>
      </c>
      <c r="T75" s="13">
        <v>15845</v>
      </c>
      <c r="U75" s="13">
        <v>3606</v>
      </c>
      <c r="V75" s="13">
        <v>621</v>
      </c>
      <c r="W75" s="13">
        <v>2285</v>
      </c>
      <c r="Y75" s="11" t="s">
        <v>48</v>
      </c>
      <c r="Z75" s="15">
        <f t="shared" si="5"/>
        <v>1.661423927859914</v>
      </c>
      <c r="AA75" s="15">
        <f t="shared" si="6"/>
        <v>0.38924870466321243</v>
      </c>
      <c r="AB75" s="15">
        <f t="shared" si="7"/>
        <v>0.0677282146362744</v>
      </c>
      <c r="AC75" s="15">
        <f t="shared" si="8"/>
        <v>0.2510989010989011</v>
      </c>
    </row>
    <row r="76" spans="1:29" ht="14.25">
      <c r="A76" s="4" t="s">
        <v>49</v>
      </c>
      <c r="B76" s="5">
        <v>109964</v>
      </c>
      <c r="C76" s="5">
        <v>104848</v>
      </c>
      <c r="D76" s="5">
        <v>98350</v>
      </c>
      <c r="E76" s="5">
        <f t="shared" si="1"/>
        <v>313162</v>
      </c>
      <c r="F76" s="5">
        <v>97791</v>
      </c>
      <c r="G76" s="5">
        <v>78600</v>
      </c>
      <c r="H76" s="5">
        <v>48972</v>
      </c>
      <c r="I76" s="5">
        <f t="shared" si="2"/>
        <v>225363</v>
      </c>
      <c r="J76" s="5">
        <v>77611</v>
      </c>
      <c r="K76" s="5">
        <v>73660</v>
      </c>
      <c r="L76" s="5">
        <v>78359</v>
      </c>
      <c r="M76" s="5">
        <f t="shared" si="3"/>
        <v>229630</v>
      </c>
      <c r="N76" s="5">
        <v>79550</v>
      </c>
      <c r="O76" s="5">
        <v>63278</v>
      </c>
      <c r="P76" s="12">
        <v>58812</v>
      </c>
      <c r="Q76" s="14">
        <f t="shared" si="4"/>
        <v>201640</v>
      </c>
      <c r="T76" s="13">
        <v>313162</v>
      </c>
      <c r="U76" s="13">
        <v>225363</v>
      </c>
      <c r="V76" s="13">
        <v>229630</v>
      </c>
      <c r="W76" s="13">
        <v>201640</v>
      </c>
      <c r="Y76" s="11" t="s">
        <v>49</v>
      </c>
      <c r="Z76" s="15">
        <f t="shared" si="5"/>
        <v>8.643243541620667</v>
      </c>
      <c r="AA76" s="15">
        <f t="shared" si="6"/>
        <v>6.2181110835195765</v>
      </c>
      <c r="AB76" s="15">
        <f t="shared" si="7"/>
        <v>6.377371066737023</v>
      </c>
      <c r="AC76" s="15">
        <f t="shared" si="8"/>
        <v>5.542758184666978</v>
      </c>
    </row>
    <row r="77" spans="1:29" ht="14.25">
      <c r="A77" s="4" t="s">
        <v>50</v>
      </c>
      <c r="B77" s="5">
        <v>12951</v>
      </c>
      <c r="C77" s="5">
        <v>13726</v>
      </c>
      <c r="D77" s="5">
        <v>13849</v>
      </c>
      <c r="E77" s="5">
        <f t="shared" si="1"/>
        <v>40526</v>
      </c>
      <c r="F77" s="5">
        <v>13378</v>
      </c>
      <c r="G77" s="5">
        <v>12113</v>
      </c>
      <c r="H77" s="5">
        <v>10326</v>
      </c>
      <c r="I77" s="5">
        <f t="shared" si="2"/>
        <v>35817</v>
      </c>
      <c r="J77" s="5">
        <v>9414</v>
      </c>
      <c r="K77" s="5">
        <v>11107</v>
      </c>
      <c r="L77" s="5">
        <v>10042</v>
      </c>
      <c r="M77" s="5">
        <f t="shared" si="3"/>
        <v>30563</v>
      </c>
      <c r="N77" s="5">
        <v>11470</v>
      </c>
      <c r="O77" s="5">
        <v>9350</v>
      </c>
      <c r="P77" s="12">
        <v>9625</v>
      </c>
      <c r="Q77" s="14">
        <f t="shared" si="4"/>
        <v>30445</v>
      </c>
      <c r="T77" s="13">
        <v>40526</v>
      </c>
      <c r="U77" s="13">
        <v>35817</v>
      </c>
      <c r="V77" s="13">
        <v>30563</v>
      </c>
      <c r="W77" s="13">
        <v>30445</v>
      </c>
      <c r="Y77" s="11" t="s">
        <v>50</v>
      </c>
      <c r="Z77" s="15">
        <f t="shared" si="5"/>
        <v>13.035059504663879</v>
      </c>
      <c r="AA77" s="15">
        <f t="shared" si="6"/>
        <v>11.666775244299675</v>
      </c>
      <c r="AB77" s="15">
        <f t="shared" si="7"/>
        <v>10.194462975316878</v>
      </c>
      <c r="AC77" s="15">
        <f t="shared" si="8"/>
        <v>10.288948969246366</v>
      </c>
    </row>
    <row r="78" spans="1:29" ht="14.25">
      <c r="A78" s="4" t="s">
        <v>51</v>
      </c>
      <c r="B78" s="5">
        <v>4032</v>
      </c>
      <c r="C78" s="5">
        <v>3516</v>
      </c>
      <c r="D78" s="5">
        <v>5574</v>
      </c>
      <c r="E78" s="5">
        <f t="shared" si="1"/>
        <v>13122</v>
      </c>
      <c r="F78" s="5">
        <v>4985</v>
      </c>
      <c r="G78" s="5">
        <v>4679</v>
      </c>
      <c r="H78" s="5">
        <v>2492</v>
      </c>
      <c r="I78" s="5">
        <f t="shared" si="2"/>
        <v>12156</v>
      </c>
      <c r="J78" s="5">
        <v>3837</v>
      </c>
      <c r="K78" s="5">
        <v>1983</v>
      </c>
      <c r="L78" s="5">
        <v>3035</v>
      </c>
      <c r="M78" s="5">
        <f t="shared" si="3"/>
        <v>8855</v>
      </c>
      <c r="N78" s="5">
        <v>3701</v>
      </c>
      <c r="O78" s="5">
        <v>1867</v>
      </c>
      <c r="P78" s="12">
        <v>3539</v>
      </c>
      <c r="Q78" s="14">
        <f t="shared" si="4"/>
        <v>9107</v>
      </c>
      <c r="T78" s="13">
        <v>13122</v>
      </c>
      <c r="U78" s="13">
        <v>12156</v>
      </c>
      <c r="V78" s="13">
        <v>8855</v>
      </c>
      <c r="W78" s="13">
        <v>9107</v>
      </c>
      <c r="Y78" s="11" t="s">
        <v>51</v>
      </c>
      <c r="Z78" s="15">
        <f t="shared" si="5"/>
        <v>2.8219354838709676</v>
      </c>
      <c r="AA78" s="15">
        <f t="shared" si="6"/>
        <v>2.6294613887086307</v>
      </c>
      <c r="AB78" s="15">
        <f t="shared" si="7"/>
        <v>1.9266753698868582</v>
      </c>
      <c r="AC78" s="15">
        <f t="shared" si="8"/>
        <v>1.9932151455460714</v>
      </c>
    </row>
    <row r="80" ht="14.25">
      <c r="A80" s="1" t="s">
        <v>52</v>
      </c>
    </row>
    <row r="81" spans="1:2" ht="14.25">
      <c r="A81" s="1" t="s">
        <v>53</v>
      </c>
      <c r="B81" s="1" t="s">
        <v>54</v>
      </c>
    </row>
    <row r="83" spans="1:2" ht="14.25">
      <c r="A83" s="1" t="s">
        <v>5</v>
      </c>
      <c r="B83" s="1" t="s">
        <v>6</v>
      </c>
    </row>
    <row r="84" spans="1:20" ht="14.25">
      <c r="A84" s="1" t="s">
        <v>7</v>
      </c>
      <c r="B84" s="1" t="s">
        <v>56</v>
      </c>
      <c r="T84" s="2" t="s">
        <v>72</v>
      </c>
    </row>
    <row r="86" spans="1:23" ht="14.25">
      <c r="A86" s="4" t="s">
        <v>8</v>
      </c>
      <c r="B86" s="4" t="s">
        <v>9</v>
      </c>
      <c r="C86" s="4" t="s">
        <v>10</v>
      </c>
      <c r="D86" s="4" t="s">
        <v>11</v>
      </c>
      <c r="E86" s="4" t="s">
        <v>60</v>
      </c>
      <c r="F86" s="4" t="s">
        <v>12</v>
      </c>
      <c r="G86" s="4" t="s">
        <v>13</v>
      </c>
      <c r="H86" s="4" t="s">
        <v>14</v>
      </c>
      <c r="I86" s="4" t="s">
        <v>61</v>
      </c>
      <c r="J86" s="4" t="s">
        <v>15</v>
      </c>
      <c r="K86" s="4" t="s">
        <v>16</v>
      </c>
      <c r="L86" s="4" t="s">
        <v>17</v>
      </c>
      <c r="M86" s="4" t="s">
        <v>62</v>
      </c>
      <c r="N86" s="4" t="s">
        <v>18</v>
      </c>
      <c r="O86" s="4" t="s">
        <v>19</v>
      </c>
      <c r="P86" s="11" t="s">
        <v>20</v>
      </c>
      <c r="Q86" s="10" t="s">
        <v>63</v>
      </c>
      <c r="T86" s="10" t="s">
        <v>60</v>
      </c>
      <c r="U86" s="10" t="s">
        <v>61</v>
      </c>
      <c r="V86" s="10" t="s">
        <v>62</v>
      </c>
      <c r="W86" s="10" t="s">
        <v>63</v>
      </c>
    </row>
    <row r="87" spans="1:23" ht="14.25">
      <c r="A87" s="4" t="s">
        <v>21</v>
      </c>
      <c r="B87" s="5">
        <f>SUM(B88:B115)</f>
        <v>190516</v>
      </c>
      <c r="C87" s="5">
        <f aca="true" t="shared" si="9" ref="C87:P87">SUM(C88:C115)</f>
        <v>189518</v>
      </c>
      <c r="D87" s="5">
        <f t="shared" si="9"/>
        <v>186931</v>
      </c>
      <c r="E87" s="5"/>
      <c r="F87" s="5">
        <f t="shared" si="9"/>
        <v>186720</v>
      </c>
      <c r="G87" s="5">
        <f t="shared" si="9"/>
        <v>184172</v>
      </c>
      <c r="H87" s="5">
        <f t="shared" si="9"/>
        <v>183513</v>
      </c>
      <c r="I87" s="5"/>
      <c r="J87" s="5">
        <f t="shared" si="9"/>
        <v>181251</v>
      </c>
      <c r="K87" s="5">
        <f t="shared" si="9"/>
        <v>181161</v>
      </c>
      <c r="L87" s="5">
        <f t="shared" si="9"/>
        <v>180733</v>
      </c>
      <c r="M87" s="5"/>
      <c r="N87" s="5">
        <f t="shared" si="9"/>
        <v>180972</v>
      </c>
      <c r="O87" s="5">
        <f t="shared" si="9"/>
        <v>180986</v>
      </c>
      <c r="P87" s="12">
        <f t="shared" si="9"/>
        <v>180669</v>
      </c>
      <c r="Q87" s="13"/>
      <c r="T87" s="13"/>
      <c r="U87" s="13"/>
      <c r="V87" s="13"/>
      <c r="W87" s="13"/>
    </row>
    <row r="88" spans="1:23" ht="14.25">
      <c r="A88" s="4" t="s">
        <v>22</v>
      </c>
      <c r="B88" s="5">
        <v>1394</v>
      </c>
      <c r="C88" s="5">
        <v>1386</v>
      </c>
      <c r="D88" s="5">
        <v>1382</v>
      </c>
      <c r="E88" s="5">
        <f aca="true" t="shared" si="10" ref="E88:E117">SUM(B88:D88)</f>
        <v>4162</v>
      </c>
      <c r="F88" s="5">
        <v>1370</v>
      </c>
      <c r="G88" s="5">
        <v>1374</v>
      </c>
      <c r="H88" s="5">
        <v>1365</v>
      </c>
      <c r="I88" s="5">
        <f>SUM(F88:H88)</f>
        <v>4109</v>
      </c>
      <c r="J88" s="5">
        <v>1358</v>
      </c>
      <c r="K88" s="5">
        <v>1337</v>
      </c>
      <c r="L88" s="5">
        <v>1334</v>
      </c>
      <c r="M88" s="5">
        <f>SUM(J88:L88)</f>
        <v>4029</v>
      </c>
      <c r="N88" s="5">
        <v>1339</v>
      </c>
      <c r="O88" s="5">
        <v>1333</v>
      </c>
      <c r="P88" s="12">
        <v>1333</v>
      </c>
      <c r="Q88" s="14">
        <f>SUM(N88:P88)</f>
        <v>4005</v>
      </c>
      <c r="T88" s="13">
        <v>4162</v>
      </c>
      <c r="U88" s="13">
        <v>4109</v>
      </c>
      <c r="V88" s="13">
        <v>4029</v>
      </c>
      <c r="W88" s="13">
        <v>4005</v>
      </c>
    </row>
    <row r="89" spans="1:23" ht="14.25">
      <c r="A89" s="4" t="s">
        <v>23</v>
      </c>
      <c r="B89" s="5">
        <v>5331</v>
      </c>
      <c r="C89" s="5">
        <v>5260</v>
      </c>
      <c r="D89" s="5">
        <v>5190</v>
      </c>
      <c r="E89" s="5">
        <f t="shared" si="10"/>
        <v>15781</v>
      </c>
      <c r="F89" s="5">
        <v>5116</v>
      </c>
      <c r="G89" s="5">
        <v>5101</v>
      </c>
      <c r="H89" s="5">
        <v>5030</v>
      </c>
      <c r="I89" s="5">
        <f aca="true" t="shared" si="11" ref="I89:I117">SUM(F89:H89)</f>
        <v>15247</v>
      </c>
      <c r="J89" s="5">
        <v>5052</v>
      </c>
      <c r="K89" s="5">
        <v>5088</v>
      </c>
      <c r="L89" s="5">
        <v>5123</v>
      </c>
      <c r="M89" s="5">
        <f aca="true" t="shared" si="12" ref="M89:M117">SUM(J89:L89)</f>
        <v>15263</v>
      </c>
      <c r="N89" s="5">
        <v>4995</v>
      </c>
      <c r="O89" s="5">
        <v>4977</v>
      </c>
      <c r="P89" s="12">
        <v>4977</v>
      </c>
      <c r="Q89" s="14">
        <f aca="true" t="shared" si="13" ref="Q89:Q117">SUM(N89:P89)</f>
        <v>14949</v>
      </c>
      <c r="T89" s="13">
        <v>15781</v>
      </c>
      <c r="U89" s="13">
        <v>15247</v>
      </c>
      <c r="V89" s="13">
        <v>15263</v>
      </c>
      <c r="W89" s="13">
        <v>14949</v>
      </c>
    </row>
    <row r="90" spans="1:23" ht="14.25">
      <c r="A90" s="4" t="s">
        <v>24</v>
      </c>
      <c r="B90" s="5">
        <v>3677</v>
      </c>
      <c r="C90" s="5">
        <v>3656</v>
      </c>
      <c r="D90" s="5">
        <v>3620</v>
      </c>
      <c r="E90" s="5">
        <f t="shared" si="10"/>
        <v>10953</v>
      </c>
      <c r="F90" s="5">
        <v>3652</v>
      </c>
      <c r="G90" s="5">
        <v>3615</v>
      </c>
      <c r="H90" s="5">
        <v>3553</v>
      </c>
      <c r="I90" s="5">
        <f t="shared" si="11"/>
        <v>10820</v>
      </c>
      <c r="J90" s="5">
        <v>3529</v>
      </c>
      <c r="K90" s="5">
        <v>3504</v>
      </c>
      <c r="L90" s="5">
        <v>3526</v>
      </c>
      <c r="M90" s="5">
        <f t="shared" si="12"/>
        <v>10559</v>
      </c>
      <c r="N90" s="5">
        <v>3521</v>
      </c>
      <c r="O90" s="5">
        <v>3516</v>
      </c>
      <c r="P90" s="12">
        <v>3517</v>
      </c>
      <c r="Q90" s="14">
        <f t="shared" si="13"/>
        <v>10554</v>
      </c>
      <c r="T90" s="13">
        <v>10953</v>
      </c>
      <c r="U90" s="13">
        <v>10820</v>
      </c>
      <c r="V90" s="13">
        <v>10559</v>
      </c>
      <c r="W90" s="13">
        <v>10554</v>
      </c>
    </row>
    <row r="91" spans="1:23" ht="14.25">
      <c r="A91" s="4" t="s">
        <v>25</v>
      </c>
      <c r="B91" s="5">
        <v>2664</v>
      </c>
      <c r="C91" s="5">
        <v>2712</v>
      </c>
      <c r="D91" s="5">
        <v>2712</v>
      </c>
      <c r="E91" s="5">
        <f t="shared" si="10"/>
        <v>8088</v>
      </c>
      <c r="F91" s="5">
        <v>2695</v>
      </c>
      <c r="G91" s="5">
        <v>2683</v>
      </c>
      <c r="H91" s="5">
        <v>2639</v>
      </c>
      <c r="I91" s="5">
        <f t="shared" si="11"/>
        <v>8017</v>
      </c>
      <c r="J91" s="5">
        <v>2676</v>
      </c>
      <c r="K91" s="5">
        <v>2673</v>
      </c>
      <c r="L91" s="5">
        <v>2664</v>
      </c>
      <c r="M91" s="5">
        <f t="shared" si="12"/>
        <v>8013</v>
      </c>
      <c r="N91" s="5">
        <v>2628</v>
      </c>
      <c r="O91" s="5">
        <v>2652</v>
      </c>
      <c r="P91" s="12">
        <v>2652</v>
      </c>
      <c r="Q91" s="14">
        <f t="shared" si="13"/>
        <v>7932</v>
      </c>
      <c r="T91" s="13">
        <v>8088</v>
      </c>
      <c r="U91" s="13">
        <v>8017</v>
      </c>
      <c r="V91" s="13">
        <v>8013</v>
      </c>
      <c r="W91" s="13">
        <v>7932</v>
      </c>
    </row>
    <row r="92" spans="1:23" ht="14.25">
      <c r="A92" s="4" t="s">
        <v>26</v>
      </c>
      <c r="B92" s="5">
        <v>17014</v>
      </c>
      <c r="C92" s="5">
        <v>17030</v>
      </c>
      <c r="D92" s="5">
        <v>16935</v>
      </c>
      <c r="E92" s="5">
        <f t="shared" si="10"/>
        <v>50979</v>
      </c>
      <c r="F92" s="5">
        <v>16936</v>
      </c>
      <c r="G92" s="5">
        <v>16907</v>
      </c>
      <c r="H92" s="5">
        <v>16868</v>
      </c>
      <c r="I92" s="5">
        <f t="shared" si="11"/>
        <v>50711</v>
      </c>
      <c r="J92" s="5">
        <v>16677</v>
      </c>
      <c r="K92" s="5">
        <v>16701</v>
      </c>
      <c r="L92" s="5">
        <v>16646</v>
      </c>
      <c r="M92" s="5">
        <f t="shared" si="12"/>
        <v>50024</v>
      </c>
      <c r="N92" s="5">
        <v>16678</v>
      </c>
      <c r="O92" s="5">
        <v>16705</v>
      </c>
      <c r="P92" s="12">
        <v>16711</v>
      </c>
      <c r="Q92" s="14">
        <f t="shared" si="13"/>
        <v>50094</v>
      </c>
      <c r="T92" s="13">
        <v>50979</v>
      </c>
      <c r="U92" s="13">
        <v>50711</v>
      </c>
      <c r="V92" s="13">
        <v>50024</v>
      </c>
      <c r="W92" s="13">
        <v>50094</v>
      </c>
    </row>
    <row r="93" spans="1:23" ht="14.25">
      <c r="A93" s="4" t="s">
        <v>27</v>
      </c>
      <c r="B93" s="5">
        <v>792</v>
      </c>
      <c r="C93" s="5">
        <v>882</v>
      </c>
      <c r="D93" s="5">
        <v>899</v>
      </c>
      <c r="E93" s="5">
        <f t="shared" si="10"/>
        <v>2573</v>
      </c>
      <c r="F93" s="5">
        <v>915</v>
      </c>
      <c r="G93" s="5">
        <v>906</v>
      </c>
      <c r="H93" s="5">
        <v>932</v>
      </c>
      <c r="I93" s="5">
        <f t="shared" si="11"/>
        <v>2753</v>
      </c>
      <c r="J93" s="5">
        <v>949</v>
      </c>
      <c r="K93" s="5">
        <v>946</v>
      </c>
      <c r="L93" s="5">
        <v>947</v>
      </c>
      <c r="M93" s="5">
        <f t="shared" si="12"/>
        <v>2842</v>
      </c>
      <c r="N93" s="5">
        <v>948</v>
      </c>
      <c r="O93" s="5">
        <v>949</v>
      </c>
      <c r="P93" s="12">
        <v>975</v>
      </c>
      <c r="Q93" s="14">
        <f t="shared" si="13"/>
        <v>2872</v>
      </c>
      <c r="T93" s="13">
        <v>2573</v>
      </c>
      <c r="U93" s="13">
        <v>2753</v>
      </c>
      <c r="V93" s="13">
        <v>2842</v>
      </c>
      <c r="W93" s="13">
        <v>2872</v>
      </c>
    </row>
    <row r="94" spans="1:23" ht="14.25">
      <c r="A94" s="4" t="s">
        <v>28</v>
      </c>
      <c r="B94" s="5">
        <v>4305</v>
      </c>
      <c r="C94" s="5">
        <v>4302</v>
      </c>
      <c r="D94" s="5">
        <v>4261</v>
      </c>
      <c r="E94" s="5">
        <f t="shared" si="10"/>
        <v>12868</v>
      </c>
      <c r="F94" s="5">
        <v>4276</v>
      </c>
      <c r="G94" s="5">
        <v>4629</v>
      </c>
      <c r="H94" s="5">
        <v>4594</v>
      </c>
      <c r="I94" s="5">
        <f t="shared" si="11"/>
        <v>13499</v>
      </c>
      <c r="J94" s="5">
        <v>4569</v>
      </c>
      <c r="K94" s="5">
        <v>4556</v>
      </c>
      <c r="L94" s="5">
        <v>4533</v>
      </c>
      <c r="M94" s="5">
        <f t="shared" si="12"/>
        <v>13658</v>
      </c>
      <c r="N94" s="5">
        <v>4478</v>
      </c>
      <c r="O94" s="5">
        <v>4423</v>
      </c>
      <c r="P94" s="12">
        <v>4368</v>
      </c>
      <c r="Q94" s="14">
        <f t="shared" si="13"/>
        <v>13269</v>
      </c>
      <c r="T94" s="13">
        <v>12868</v>
      </c>
      <c r="U94" s="13">
        <v>13499</v>
      </c>
      <c r="V94" s="13">
        <v>13658</v>
      </c>
      <c r="W94" s="13">
        <v>13269</v>
      </c>
    </row>
    <row r="95" spans="1:23" ht="14.25">
      <c r="A95" s="4" t="s">
        <v>29</v>
      </c>
      <c r="B95" s="5">
        <v>4787</v>
      </c>
      <c r="C95" s="5">
        <v>4859</v>
      </c>
      <c r="D95" s="5">
        <v>4606</v>
      </c>
      <c r="E95" s="5">
        <f t="shared" si="10"/>
        <v>14252</v>
      </c>
      <c r="F95" s="5">
        <v>4430</v>
      </c>
      <c r="G95" s="5">
        <v>4763</v>
      </c>
      <c r="H95" s="5">
        <v>4812</v>
      </c>
      <c r="I95" s="5">
        <f t="shared" si="11"/>
        <v>14005</v>
      </c>
      <c r="J95" s="5">
        <v>4798</v>
      </c>
      <c r="K95" s="5">
        <v>5510</v>
      </c>
      <c r="L95" s="5">
        <v>5632</v>
      </c>
      <c r="M95" s="5">
        <f t="shared" si="12"/>
        <v>15940</v>
      </c>
      <c r="N95" s="5">
        <v>5417</v>
      </c>
      <c r="O95" s="5">
        <v>5127</v>
      </c>
      <c r="P95" s="12">
        <v>5127</v>
      </c>
      <c r="Q95" s="14">
        <f t="shared" si="13"/>
        <v>15671</v>
      </c>
      <c r="T95" s="13">
        <v>14252</v>
      </c>
      <c r="U95" s="13">
        <v>14005</v>
      </c>
      <c r="V95" s="13">
        <v>15940</v>
      </c>
      <c r="W95" s="13">
        <v>15671</v>
      </c>
    </row>
    <row r="96" spans="1:23" ht="14.25">
      <c r="A96" s="4" t="s">
        <v>30</v>
      </c>
      <c r="B96" s="5">
        <v>34822</v>
      </c>
      <c r="C96" s="5">
        <v>34242</v>
      </c>
      <c r="D96" s="5">
        <v>33806</v>
      </c>
      <c r="E96" s="5">
        <f t="shared" si="10"/>
        <v>102870</v>
      </c>
      <c r="F96" s="5">
        <v>33828</v>
      </c>
      <c r="G96" s="5">
        <v>31978</v>
      </c>
      <c r="H96" s="5">
        <v>32030</v>
      </c>
      <c r="I96" s="5">
        <f t="shared" si="11"/>
        <v>97836</v>
      </c>
      <c r="J96" s="5">
        <v>31345</v>
      </c>
      <c r="K96" s="5">
        <v>31101</v>
      </c>
      <c r="L96" s="5">
        <v>31101</v>
      </c>
      <c r="M96" s="5">
        <f t="shared" si="12"/>
        <v>93547</v>
      </c>
      <c r="N96" s="5">
        <v>31646</v>
      </c>
      <c r="O96" s="5">
        <v>31737</v>
      </c>
      <c r="P96" s="12">
        <v>31423</v>
      </c>
      <c r="Q96" s="14">
        <f t="shared" si="13"/>
        <v>94806</v>
      </c>
      <c r="T96" s="13">
        <v>102870</v>
      </c>
      <c r="U96" s="13">
        <v>97836</v>
      </c>
      <c r="V96" s="13">
        <v>93547</v>
      </c>
      <c r="W96" s="13">
        <v>94806</v>
      </c>
    </row>
    <row r="97" spans="1:23" ht="14.25">
      <c r="A97" s="4" t="s">
        <v>31</v>
      </c>
      <c r="B97" s="5">
        <v>29444</v>
      </c>
      <c r="C97" s="5">
        <v>29415</v>
      </c>
      <c r="D97" s="5">
        <v>29292</v>
      </c>
      <c r="E97" s="5">
        <f t="shared" si="10"/>
        <v>88151</v>
      </c>
      <c r="F97" s="5">
        <v>29149</v>
      </c>
      <c r="G97" s="5">
        <v>28980</v>
      </c>
      <c r="H97" s="5">
        <v>28876</v>
      </c>
      <c r="I97" s="5">
        <f t="shared" si="11"/>
        <v>87005</v>
      </c>
      <c r="J97" s="5">
        <v>28770</v>
      </c>
      <c r="K97" s="5">
        <v>28712</v>
      </c>
      <c r="L97" s="5">
        <v>28703</v>
      </c>
      <c r="M97" s="5">
        <f t="shared" si="12"/>
        <v>86185</v>
      </c>
      <c r="N97" s="5">
        <v>28635</v>
      </c>
      <c r="O97" s="5">
        <v>28628</v>
      </c>
      <c r="P97" s="12">
        <v>28587</v>
      </c>
      <c r="Q97" s="14">
        <f t="shared" si="13"/>
        <v>85850</v>
      </c>
      <c r="T97" s="13">
        <v>88151</v>
      </c>
      <c r="U97" s="13">
        <v>87005</v>
      </c>
      <c r="V97" s="13">
        <v>86185</v>
      </c>
      <c r="W97" s="13">
        <v>85850</v>
      </c>
    </row>
    <row r="98" spans="1:23" ht="14.25">
      <c r="A98" s="4" t="s">
        <v>32</v>
      </c>
      <c r="B98" s="5">
        <v>1201</v>
      </c>
      <c r="C98" s="5">
        <v>1185</v>
      </c>
      <c r="D98" s="5">
        <v>1169</v>
      </c>
      <c r="E98" s="5">
        <f t="shared" si="10"/>
        <v>3555</v>
      </c>
      <c r="F98" s="5">
        <v>1202</v>
      </c>
      <c r="G98" s="5">
        <v>1288</v>
      </c>
      <c r="H98" s="5">
        <v>1299</v>
      </c>
      <c r="I98" s="5">
        <f t="shared" si="11"/>
        <v>3789</v>
      </c>
      <c r="J98" s="5">
        <v>1334</v>
      </c>
      <c r="K98" s="5">
        <v>1326</v>
      </c>
      <c r="L98" s="5">
        <v>1331</v>
      </c>
      <c r="M98" s="5">
        <f t="shared" si="12"/>
        <v>3991</v>
      </c>
      <c r="N98" s="5">
        <v>1569</v>
      </c>
      <c r="O98" s="5">
        <v>1509</v>
      </c>
      <c r="P98" s="12">
        <v>1538</v>
      </c>
      <c r="Q98" s="14">
        <f t="shared" si="13"/>
        <v>4616</v>
      </c>
      <c r="T98" s="13">
        <v>3555</v>
      </c>
      <c r="U98" s="13">
        <v>3789</v>
      </c>
      <c r="V98" s="13">
        <v>3991</v>
      </c>
      <c r="W98" s="13">
        <v>4616</v>
      </c>
    </row>
    <row r="99" spans="1:23" ht="14.25">
      <c r="A99" s="4" t="s">
        <v>33</v>
      </c>
      <c r="B99" s="5">
        <v>14965</v>
      </c>
      <c r="C99" s="5">
        <v>14710</v>
      </c>
      <c r="D99" s="5">
        <v>13274</v>
      </c>
      <c r="E99" s="5">
        <f t="shared" si="10"/>
        <v>42949</v>
      </c>
      <c r="F99" s="5">
        <v>14490</v>
      </c>
      <c r="G99" s="5">
        <v>13338</v>
      </c>
      <c r="H99" s="5">
        <v>13111</v>
      </c>
      <c r="I99" s="5">
        <f t="shared" si="11"/>
        <v>40939</v>
      </c>
      <c r="J99" s="5">
        <v>12885</v>
      </c>
      <c r="K99" s="5">
        <v>12670</v>
      </c>
      <c r="L99" s="5">
        <v>12548</v>
      </c>
      <c r="M99" s="5">
        <f t="shared" si="12"/>
        <v>38103</v>
      </c>
      <c r="N99" s="5">
        <v>12426</v>
      </c>
      <c r="O99" s="5">
        <v>12720</v>
      </c>
      <c r="P99" s="12">
        <v>12720</v>
      </c>
      <c r="Q99" s="14">
        <f t="shared" si="13"/>
        <v>37866</v>
      </c>
      <c r="T99" s="13">
        <v>42949</v>
      </c>
      <c r="U99" s="13">
        <v>40939</v>
      </c>
      <c r="V99" s="13">
        <v>38103</v>
      </c>
      <c r="W99" s="13">
        <v>37866</v>
      </c>
    </row>
    <row r="100" spans="1:23" ht="14.25">
      <c r="A100" s="4" t="s">
        <v>34</v>
      </c>
      <c r="B100" s="5">
        <v>155</v>
      </c>
      <c r="C100" s="5">
        <v>166</v>
      </c>
      <c r="D100" s="5">
        <v>156</v>
      </c>
      <c r="E100" s="5">
        <f t="shared" si="10"/>
        <v>477</v>
      </c>
      <c r="F100" s="5">
        <v>150</v>
      </c>
      <c r="G100" s="5">
        <v>127</v>
      </c>
      <c r="H100" s="5">
        <v>125</v>
      </c>
      <c r="I100" s="5">
        <f t="shared" si="11"/>
        <v>402</v>
      </c>
      <c r="J100" s="5">
        <v>115</v>
      </c>
      <c r="K100" s="5">
        <v>116</v>
      </c>
      <c r="L100" s="5">
        <v>116</v>
      </c>
      <c r="M100" s="5">
        <f t="shared" si="12"/>
        <v>347</v>
      </c>
      <c r="N100" s="5">
        <v>107</v>
      </c>
      <c r="O100" s="5">
        <v>107</v>
      </c>
      <c r="P100" s="12">
        <v>107</v>
      </c>
      <c r="Q100" s="14">
        <f t="shared" si="13"/>
        <v>321</v>
      </c>
      <c r="T100" s="13">
        <v>477</v>
      </c>
      <c r="U100" s="13">
        <v>402</v>
      </c>
      <c r="V100" s="13">
        <v>347</v>
      </c>
      <c r="W100" s="13">
        <v>321</v>
      </c>
    </row>
    <row r="101" spans="1:23" ht="14.25">
      <c r="A101" s="4" t="s">
        <v>35</v>
      </c>
      <c r="B101" s="5">
        <v>1642</v>
      </c>
      <c r="C101" s="5">
        <v>1734</v>
      </c>
      <c r="D101" s="5">
        <v>1855</v>
      </c>
      <c r="E101" s="5">
        <f t="shared" si="10"/>
        <v>5231</v>
      </c>
      <c r="F101" s="5">
        <v>1839</v>
      </c>
      <c r="G101" s="5">
        <v>1825</v>
      </c>
      <c r="H101" s="5">
        <v>1833</v>
      </c>
      <c r="I101" s="5">
        <f t="shared" si="11"/>
        <v>5497</v>
      </c>
      <c r="J101" s="5">
        <v>1806</v>
      </c>
      <c r="K101" s="5">
        <v>1816</v>
      </c>
      <c r="L101" s="5">
        <v>1841</v>
      </c>
      <c r="M101" s="5">
        <f t="shared" si="12"/>
        <v>5463</v>
      </c>
      <c r="N101" s="5">
        <v>1878</v>
      </c>
      <c r="O101" s="5">
        <v>1873</v>
      </c>
      <c r="P101" s="12">
        <v>1873</v>
      </c>
      <c r="Q101" s="14">
        <f t="shared" si="13"/>
        <v>5624</v>
      </c>
      <c r="T101" s="13">
        <v>5231</v>
      </c>
      <c r="U101" s="13">
        <v>5497</v>
      </c>
      <c r="V101" s="13">
        <v>5463</v>
      </c>
      <c r="W101" s="13">
        <v>5624</v>
      </c>
    </row>
    <row r="102" spans="1:23" ht="14.25">
      <c r="A102" s="4" t="s">
        <v>36</v>
      </c>
      <c r="B102" s="5">
        <v>2604</v>
      </c>
      <c r="C102" s="5">
        <v>2837</v>
      </c>
      <c r="D102" s="5">
        <v>2791</v>
      </c>
      <c r="E102" s="5">
        <f t="shared" si="10"/>
        <v>8232</v>
      </c>
      <c r="F102" s="5">
        <v>2696</v>
      </c>
      <c r="G102" s="5">
        <v>2672</v>
      </c>
      <c r="H102" s="5">
        <v>2689</v>
      </c>
      <c r="I102" s="5">
        <f t="shared" si="11"/>
        <v>8057</v>
      </c>
      <c r="J102" s="5">
        <v>2772</v>
      </c>
      <c r="K102" s="5">
        <v>2806</v>
      </c>
      <c r="L102" s="5">
        <v>2842</v>
      </c>
      <c r="M102" s="5">
        <f t="shared" si="12"/>
        <v>8420</v>
      </c>
      <c r="N102" s="5">
        <v>2891</v>
      </c>
      <c r="O102" s="5">
        <v>2952</v>
      </c>
      <c r="P102" s="12">
        <v>2952</v>
      </c>
      <c r="Q102" s="14">
        <f t="shared" si="13"/>
        <v>8795</v>
      </c>
      <c r="T102" s="13">
        <v>8232</v>
      </c>
      <c r="U102" s="13">
        <v>8057</v>
      </c>
      <c r="V102" s="13">
        <v>8420</v>
      </c>
      <c r="W102" s="13">
        <v>8795</v>
      </c>
    </row>
    <row r="103" spans="1:23" ht="14.25">
      <c r="A103" s="4" t="s">
        <v>37</v>
      </c>
      <c r="B103" s="5">
        <v>128</v>
      </c>
      <c r="C103" s="5">
        <v>129</v>
      </c>
      <c r="D103" s="5">
        <v>129</v>
      </c>
      <c r="E103" s="5">
        <f t="shared" si="10"/>
        <v>386</v>
      </c>
      <c r="F103" s="5">
        <v>131</v>
      </c>
      <c r="G103" s="5">
        <v>131</v>
      </c>
      <c r="H103" s="5">
        <v>131</v>
      </c>
      <c r="I103" s="5">
        <f t="shared" si="11"/>
        <v>393</v>
      </c>
      <c r="J103" s="5">
        <v>131</v>
      </c>
      <c r="K103" s="5">
        <v>131</v>
      </c>
      <c r="L103" s="5">
        <v>131</v>
      </c>
      <c r="M103" s="5">
        <f t="shared" si="12"/>
        <v>393</v>
      </c>
      <c r="N103" s="5">
        <v>131</v>
      </c>
      <c r="O103" s="5">
        <v>131</v>
      </c>
      <c r="P103" s="12">
        <v>131</v>
      </c>
      <c r="Q103" s="14">
        <f t="shared" si="13"/>
        <v>393</v>
      </c>
      <c r="T103" s="13">
        <v>386</v>
      </c>
      <c r="U103" s="13">
        <v>393</v>
      </c>
      <c r="V103" s="13">
        <v>393</v>
      </c>
      <c r="W103" s="13">
        <v>393</v>
      </c>
    </row>
    <row r="104" spans="1:23" ht="14.25">
      <c r="A104" s="4" t="s">
        <v>38</v>
      </c>
      <c r="B104" s="5">
        <v>5864</v>
      </c>
      <c r="C104" s="5">
        <v>5855</v>
      </c>
      <c r="D104" s="5">
        <v>5809</v>
      </c>
      <c r="E104" s="5">
        <f t="shared" si="10"/>
        <v>17528</v>
      </c>
      <c r="F104" s="5">
        <v>5807</v>
      </c>
      <c r="G104" s="5">
        <v>5790</v>
      </c>
      <c r="H104" s="5">
        <v>5783</v>
      </c>
      <c r="I104" s="5">
        <f t="shared" si="11"/>
        <v>17380</v>
      </c>
      <c r="J104" s="5">
        <v>5343</v>
      </c>
      <c r="K104" s="5">
        <v>5337</v>
      </c>
      <c r="L104" s="5">
        <v>5338</v>
      </c>
      <c r="M104" s="5">
        <f t="shared" si="12"/>
        <v>16018</v>
      </c>
      <c r="N104" s="5">
        <v>5339</v>
      </c>
      <c r="O104" s="5">
        <v>5340</v>
      </c>
      <c r="P104" s="12">
        <v>5341</v>
      </c>
      <c r="Q104" s="14">
        <f t="shared" si="13"/>
        <v>16020</v>
      </c>
      <c r="T104" s="13">
        <v>17528</v>
      </c>
      <c r="U104" s="13">
        <v>17380</v>
      </c>
      <c r="V104" s="13">
        <v>16018</v>
      </c>
      <c r="W104" s="13">
        <v>16020</v>
      </c>
    </row>
    <row r="105" spans="1:23" ht="14.25">
      <c r="A105" s="4" t="s">
        <v>39</v>
      </c>
      <c r="B105" s="5">
        <v>10</v>
      </c>
      <c r="C105" s="5">
        <v>10</v>
      </c>
      <c r="D105" s="5">
        <v>10</v>
      </c>
      <c r="E105" s="5">
        <f t="shared" si="10"/>
        <v>30</v>
      </c>
      <c r="F105" s="5">
        <v>10</v>
      </c>
      <c r="G105" s="5">
        <v>10</v>
      </c>
      <c r="H105" s="5">
        <v>10</v>
      </c>
      <c r="I105" s="5">
        <f t="shared" si="11"/>
        <v>30</v>
      </c>
      <c r="J105" s="5">
        <v>11</v>
      </c>
      <c r="K105" s="5">
        <v>11</v>
      </c>
      <c r="L105" s="5">
        <v>11</v>
      </c>
      <c r="M105" s="5">
        <f t="shared" si="12"/>
        <v>33</v>
      </c>
      <c r="N105" s="5">
        <v>12</v>
      </c>
      <c r="O105" s="5">
        <v>12</v>
      </c>
      <c r="P105" s="12">
        <v>12</v>
      </c>
      <c r="Q105" s="14">
        <f t="shared" si="13"/>
        <v>36</v>
      </c>
      <c r="T105" s="13">
        <v>30</v>
      </c>
      <c r="U105" s="13">
        <v>30</v>
      </c>
      <c r="V105" s="13">
        <v>33</v>
      </c>
      <c r="W105" s="13">
        <v>36</v>
      </c>
    </row>
    <row r="106" spans="1:23" ht="14.25">
      <c r="A106" s="4" t="s">
        <v>40</v>
      </c>
      <c r="B106" s="5">
        <v>1949</v>
      </c>
      <c r="C106" s="5">
        <v>1938</v>
      </c>
      <c r="D106" s="5">
        <v>1920</v>
      </c>
      <c r="E106" s="5">
        <f t="shared" si="10"/>
        <v>5807</v>
      </c>
      <c r="F106" s="5">
        <v>1914</v>
      </c>
      <c r="G106" s="5">
        <v>1929</v>
      </c>
      <c r="H106" s="5">
        <v>1917</v>
      </c>
      <c r="I106" s="5">
        <f t="shared" si="11"/>
        <v>5760</v>
      </c>
      <c r="J106" s="5">
        <v>1872</v>
      </c>
      <c r="K106" s="5">
        <v>1858</v>
      </c>
      <c r="L106" s="5">
        <v>1842</v>
      </c>
      <c r="M106" s="5">
        <f t="shared" si="12"/>
        <v>5572</v>
      </c>
      <c r="N106" s="5">
        <v>1848</v>
      </c>
      <c r="O106" s="5">
        <v>1839</v>
      </c>
      <c r="P106" s="12">
        <v>1846</v>
      </c>
      <c r="Q106" s="14">
        <f t="shared" si="13"/>
        <v>5533</v>
      </c>
      <c r="T106" s="13">
        <v>5807</v>
      </c>
      <c r="U106" s="13">
        <v>5760</v>
      </c>
      <c r="V106" s="13">
        <v>5572</v>
      </c>
      <c r="W106" s="13">
        <v>5533</v>
      </c>
    </row>
    <row r="107" spans="1:23" ht="14.25">
      <c r="A107" s="4" t="s">
        <v>41</v>
      </c>
      <c r="B107" s="5">
        <v>3368</v>
      </c>
      <c r="C107" s="5">
        <v>3263</v>
      </c>
      <c r="D107" s="5">
        <v>3240</v>
      </c>
      <c r="E107" s="5">
        <f t="shared" si="10"/>
        <v>9871</v>
      </c>
      <c r="F107" s="5">
        <v>3239</v>
      </c>
      <c r="G107" s="5">
        <v>3171</v>
      </c>
      <c r="H107" s="5">
        <v>3169</v>
      </c>
      <c r="I107" s="5">
        <f t="shared" si="11"/>
        <v>9579</v>
      </c>
      <c r="J107" s="5">
        <v>3166</v>
      </c>
      <c r="K107" s="5">
        <v>2868</v>
      </c>
      <c r="L107" s="5">
        <v>2864</v>
      </c>
      <c r="M107" s="5">
        <f t="shared" si="12"/>
        <v>8898</v>
      </c>
      <c r="N107" s="5">
        <v>2862</v>
      </c>
      <c r="O107" s="5">
        <v>2716</v>
      </c>
      <c r="P107" s="12">
        <v>2716</v>
      </c>
      <c r="Q107" s="14">
        <f t="shared" si="13"/>
        <v>8294</v>
      </c>
      <c r="T107" s="13">
        <v>9871</v>
      </c>
      <c r="U107" s="13">
        <v>9579</v>
      </c>
      <c r="V107" s="13">
        <v>8898</v>
      </c>
      <c r="W107" s="13">
        <v>8294</v>
      </c>
    </row>
    <row r="108" spans="1:23" ht="14.25">
      <c r="A108" s="4" t="s">
        <v>42</v>
      </c>
      <c r="B108" s="5">
        <v>16328</v>
      </c>
      <c r="C108" s="5">
        <v>15906</v>
      </c>
      <c r="D108" s="5">
        <v>15957</v>
      </c>
      <c r="E108" s="5">
        <f t="shared" si="10"/>
        <v>48191</v>
      </c>
      <c r="F108" s="5">
        <v>15477</v>
      </c>
      <c r="G108" s="5">
        <v>15608</v>
      </c>
      <c r="H108" s="5">
        <v>15625</v>
      </c>
      <c r="I108" s="5">
        <f t="shared" si="11"/>
        <v>46710</v>
      </c>
      <c r="J108" s="5">
        <v>14559</v>
      </c>
      <c r="K108" s="5">
        <v>14726</v>
      </c>
      <c r="L108" s="5">
        <v>14476</v>
      </c>
      <c r="M108" s="5">
        <f t="shared" si="12"/>
        <v>43761</v>
      </c>
      <c r="N108" s="5">
        <v>14181</v>
      </c>
      <c r="O108" s="5">
        <v>14391</v>
      </c>
      <c r="P108" s="12">
        <v>14371</v>
      </c>
      <c r="Q108" s="14">
        <f t="shared" si="13"/>
        <v>42943</v>
      </c>
      <c r="T108" s="13">
        <v>48191</v>
      </c>
      <c r="U108" s="13">
        <v>46710</v>
      </c>
      <c r="V108" s="13">
        <v>43761</v>
      </c>
      <c r="W108" s="13">
        <v>42943</v>
      </c>
    </row>
    <row r="109" spans="1:23" ht="14.25">
      <c r="A109" s="4" t="s">
        <v>43</v>
      </c>
      <c r="B109" s="5">
        <v>3870</v>
      </c>
      <c r="C109" s="5">
        <v>3824</v>
      </c>
      <c r="D109" s="5">
        <v>3758</v>
      </c>
      <c r="E109" s="5">
        <f t="shared" si="10"/>
        <v>11452</v>
      </c>
      <c r="F109" s="5">
        <v>3661</v>
      </c>
      <c r="G109" s="5">
        <v>3726</v>
      </c>
      <c r="H109" s="5">
        <v>3695</v>
      </c>
      <c r="I109" s="5">
        <f t="shared" si="11"/>
        <v>11082</v>
      </c>
      <c r="J109" s="5">
        <v>3654</v>
      </c>
      <c r="K109" s="5">
        <v>3649</v>
      </c>
      <c r="L109" s="5">
        <v>3664</v>
      </c>
      <c r="M109" s="5">
        <f t="shared" si="12"/>
        <v>10967</v>
      </c>
      <c r="N109" s="5">
        <v>3716</v>
      </c>
      <c r="O109" s="5">
        <v>3706</v>
      </c>
      <c r="P109" s="12">
        <v>3710</v>
      </c>
      <c r="Q109" s="14">
        <f t="shared" si="13"/>
        <v>11132</v>
      </c>
      <c r="T109" s="13">
        <v>11452</v>
      </c>
      <c r="U109" s="13">
        <v>11082</v>
      </c>
      <c r="V109" s="13">
        <v>10967</v>
      </c>
      <c r="W109" s="13">
        <v>11132</v>
      </c>
    </row>
    <row r="110" spans="1:23" ht="14.25">
      <c r="A110" s="4" t="s">
        <v>44</v>
      </c>
      <c r="B110" s="5">
        <v>14295</v>
      </c>
      <c r="C110" s="5">
        <v>14270</v>
      </c>
      <c r="D110" s="5">
        <v>14117</v>
      </c>
      <c r="E110" s="5">
        <f t="shared" si="10"/>
        <v>42682</v>
      </c>
      <c r="F110" s="5">
        <v>13714</v>
      </c>
      <c r="G110" s="5">
        <v>13717</v>
      </c>
      <c r="H110" s="5">
        <v>13711</v>
      </c>
      <c r="I110" s="5">
        <f t="shared" si="11"/>
        <v>41142</v>
      </c>
      <c r="J110" s="5">
        <v>14156</v>
      </c>
      <c r="K110" s="5">
        <v>13982</v>
      </c>
      <c r="L110" s="5">
        <v>13733</v>
      </c>
      <c r="M110" s="5">
        <f t="shared" si="12"/>
        <v>41871</v>
      </c>
      <c r="N110" s="5">
        <v>13905</v>
      </c>
      <c r="O110" s="5">
        <v>13830</v>
      </c>
      <c r="P110" s="12">
        <v>13835</v>
      </c>
      <c r="Q110" s="14">
        <f t="shared" si="13"/>
        <v>41570</v>
      </c>
      <c r="T110" s="13">
        <v>42682</v>
      </c>
      <c r="U110" s="13">
        <v>41142</v>
      </c>
      <c r="V110" s="13">
        <v>41871</v>
      </c>
      <c r="W110" s="13">
        <v>41570</v>
      </c>
    </row>
    <row r="111" spans="1:23" ht="14.25">
      <c r="A111" s="4" t="s">
        <v>45</v>
      </c>
      <c r="B111" s="5">
        <v>491</v>
      </c>
      <c r="C111" s="5">
        <v>509</v>
      </c>
      <c r="D111" s="5">
        <v>490</v>
      </c>
      <c r="E111" s="5">
        <f t="shared" si="10"/>
        <v>1490</v>
      </c>
      <c r="F111" s="5">
        <v>498</v>
      </c>
      <c r="G111" s="5">
        <v>492</v>
      </c>
      <c r="H111" s="5">
        <v>468</v>
      </c>
      <c r="I111" s="5">
        <f t="shared" si="11"/>
        <v>1458</v>
      </c>
      <c r="J111" s="5">
        <v>483</v>
      </c>
      <c r="K111" s="5">
        <v>458</v>
      </c>
      <c r="L111" s="5">
        <v>480</v>
      </c>
      <c r="M111" s="5">
        <f t="shared" si="12"/>
        <v>1421</v>
      </c>
      <c r="N111" s="5">
        <v>479</v>
      </c>
      <c r="O111" s="5">
        <v>482</v>
      </c>
      <c r="P111" s="12">
        <v>477</v>
      </c>
      <c r="Q111" s="14">
        <f t="shared" si="13"/>
        <v>1438</v>
      </c>
      <c r="T111" s="13">
        <v>1490</v>
      </c>
      <c r="U111" s="13">
        <v>1458</v>
      </c>
      <c r="V111" s="13">
        <v>1421</v>
      </c>
      <c r="W111" s="13">
        <v>1438</v>
      </c>
    </row>
    <row r="112" spans="1:23" ht="14.25">
      <c r="A112" s="4" t="s">
        <v>46</v>
      </c>
      <c r="B112" s="5">
        <v>1935</v>
      </c>
      <c r="C112" s="5">
        <v>1941</v>
      </c>
      <c r="D112" s="5">
        <v>1939</v>
      </c>
      <c r="E112" s="5">
        <f t="shared" si="10"/>
        <v>5815</v>
      </c>
      <c r="F112" s="5">
        <v>1931</v>
      </c>
      <c r="G112" s="5">
        <v>1936</v>
      </c>
      <c r="H112" s="5">
        <v>1930</v>
      </c>
      <c r="I112" s="5">
        <f t="shared" si="11"/>
        <v>5797</v>
      </c>
      <c r="J112" s="5">
        <v>1922</v>
      </c>
      <c r="K112" s="5">
        <v>1930</v>
      </c>
      <c r="L112" s="5">
        <v>1927</v>
      </c>
      <c r="M112" s="5">
        <f t="shared" si="12"/>
        <v>5779</v>
      </c>
      <c r="N112" s="5">
        <v>1929</v>
      </c>
      <c r="O112" s="5">
        <v>1925</v>
      </c>
      <c r="P112" s="12">
        <v>1922</v>
      </c>
      <c r="Q112" s="14">
        <f t="shared" si="13"/>
        <v>5776</v>
      </c>
      <c r="T112" s="13">
        <v>5815</v>
      </c>
      <c r="U112" s="13">
        <v>5797</v>
      </c>
      <c r="V112" s="13">
        <v>5779</v>
      </c>
      <c r="W112" s="13">
        <v>5776</v>
      </c>
    </row>
    <row r="113" spans="1:23" ht="14.25">
      <c r="A113" s="4" t="s">
        <v>47</v>
      </c>
      <c r="B113" s="5">
        <v>2252</v>
      </c>
      <c r="C113" s="5">
        <v>2272</v>
      </c>
      <c r="D113" s="5">
        <v>2299</v>
      </c>
      <c r="E113" s="5">
        <f t="shared" si="10"/>
        <v>6823</v>
      </c>
      <c r="F113" s="5">
        <v>2293</v>
      </c>
      <c r="G113" s="5">
        <v>2294</v>
      </c>
      <c r="H113" s="5">
        <v>2294</v>
      </c>
      <c r="I113" s="5">
        <f t="shared" si="11"/>
        <v>6881</v>
      </c>
      <c r="J113" s="5">
        <v>2294</v>
      </c>
      <c r="K113" s="5">
        <v>2294</v>
      </c>
      <c r="L113" s="5">
        <v>2284</v>
      </c>
      <c r="M113" s="5">
        <f t="shared" si="12"/>
        <v>6872</v>
      </c>
      <c r="N113" s="5">
        <v>2257</v>
      </c>
      <c r="O113" s="5">
        <v>2259</v>
      </c>
      <c r="P113" s="12">
        <v>2273</v>
      </c>
      <c r="Q113" s="14">
        <f t="shared" si="13"/>
        <v>6789</v>
      </c>
      <c r="T113" s="13">
        <v>6823</v>
      </c>
      <c r="U113" s="13">
        <v>6881</v>
      </c>
      <c r="V113" s="13">
        <v>6872</v>
      </c>
      <c r="W113" s="13">
        <v>6789</v>
      </c>
    </row>
    <row r="114" spans="1:23" ht="14.25">
      <c r="A114" s="4" t="s">
        <v>48</v>
      </c>
      <c r="B114" s="5">
        <v>3186</v>
      </c>
      <c r="C114" s="5">
        <v>3201</v>
      </c>
      <c r="D114" s="5">
        <v>3150</v>
      </c>
      <c r="E114" s="5">
        <f t="shared" si="10"/>
        <v>9537</v>
      </c>
      <c r="F114" s="5">
        <v>3121</v>
      </c>
      <c r="G114" s="5">
        <v>3076</v>
      </c>
      <c r="H114" s="5">
        <v>3067</v>
      </c>
      <c r="I114" s="5">
        <f t="shared" si="11"/>
        <v>9264</v>
      </c>
      <c r="J114" s="5">
        <v>3074</v>
      </c>
      <c r="K114" s="5">
        <v>3063</v>
      </c>
      <c r="L114" s="5">
        <v>3032</v>
      </c>
      <c r="M114" s="5">
        <f t="shared" si="12"/>
        <v>9169</v>
      </c>
      <c r="N114" s="5">
        <v>3036</v>
      </c>
      <c r="O114" s="5">
        <v>3036</v>
      </c>
      <c r="P114" s="12">
        <v>3028</v>
      </c>
      <c r="Q114" s="14">
        <f t="shared" si="13"/>
        <v>9100</v>
      </c>
      <c r="T114" s="13">
        <v>9537</v>
      </c>
      <c r="U114" s="13">
        <v>9264</v>
      </c>
      <c r="V114" s="13">
        <v>9169</v>
      </c>
      <c r="W114" s="13">
        <v>9100</v>
      </c>
    </row>
    <row r="115" spans="1:23" ht="14.25">
      <c r="A115" s="4" t="s">
        <v>49</v>
      </c>
      <c r="B115" s="5">
        <v>12043</v>
      </c>
      <c r="C115" s="5">
        <v>12024</v>
      </c>
      <c r="D115" s="5">
        <v>12165</v>
      </c>
      <c r="E115" s="5">
        <f t="shared" si="10"/>
        <v>36232</v>
      </c>
      <c r="F115" s="5">
        <v>12180</v>
      </c>
      <c r="G115" s="5">
        <v>12106</v>
      </c>
      <c r="H115" s="5">
        <v>11957</v>
      </c>
      <c r="I115" s="5">
        <f t="shared" si="11"/>
        <v>36243</v>
      </c>
      <c r="J115" s="5">
        <v>11951</v>
      </c>
      <c r="K115" s="5">
        <v>11992</v>
      </c>
      <c r="L115" s="5">
        <v>12064</v>
      </c>
      <c r="M115" s="5">
        <f t="shared" si="12"/>
        <v>36007</v>
      </c>
      <c r="N115" s="5">
        <v>12121</v>
      </c>
      <c r="O115" s="5">
        <v>12111</v>
      </c>
      <c r="P115" s="12">
        <v>12147</v>
      </c>
      <c r="Q115" s="14">
        <f t="shared" si="13"/>
        <v>36379</v>
      </c>
      <c r="T115" s="13">
        <v>36232</v>
      </c>
      <c r="U115" s="13">
        <v>36243</v>
      </c>
      <c r="V115" s="13">
        <v>36007</v>
      </c>
      <c r="W115" s="13">
        <v>36379</v>
      </c>
    </row>
    <row r="116" spans="1:23" ht="14.25">
      <c r="A116" s="4" t="s">
        <v>50</v>
      </c>
      <c r="B116" s="5">
        <v>1040</v>
      </c>
      <c r="C116" s="5">
        <v>1035</v>
      </c>
      <c r="D116" s="5">
        <v>1034</v>
      </c>
      <c r="E116" s="5">
        <f t="shared" si="10"/>
        <v>3109</v>
      </c>
      <c r="F116" s="5">
        <v>1032</v>
      </c>
      <c r="G116" s="5">
        <v>1024</v>
      </c>
      <c r="H116" s="5">
        <v>1014</v>
      </c>
      <c r="I116" s="5">
        <f t="shared" si="11"/>
        <v>3070</v>
      </c>
      <c r="J116" s="5">
        <v>1006</v>
      </c>
      <c r="K116" s="5">
        <v>999</v>
      </c>
      <c r="L116" s="5">
        <v>993</v>
      </c>
      <c r="M116" s="5">
        <f t="shared" si="12"/>
        <v>2998</v>
      </c>
      <c r="N116" s="5">
        <v>987</v>
      </c>
      <c r="O116" s="5">
        <v>986</v>
      </c>
      <c r="P116" s="12">
        <v>986</v>
      </c>
      <c r="Q116" s="14">
        <f t="shared" si="13"/>
        <v>2959</v>
      </c>
      <c r="T116" s="13">
        <v>3109</v>
      </c>
      <c r="U116" s="13">
        <v>3070</v>
      </c>
      <c r="V116" s="13">
        <v>2998</v>
      </c>
      <c r="W116" s="13">
        <v>2959</v>
      </c>
    </row>
    <row r="117" spans="1:23" ht="14.25">
      <c r="A117" s="4" t="s">
        <v>51</v>
      </c>
      <c r="B117" s="5">
        <v>1553</v>
      </c>
      <c r="C117" s="5">
        <v>1550</v>
      </c>
      <c r="D117" s="5">
        <v>1547</v>
      </c>
      <c r="E117" s="5">
        <f t="shared" si="10"/>
        <v>4650</v>
      </c>
      <c r="F117" s="5">
        <v>1544</v>
      </c>
      <c r="G117" s="5">
        <v>1541</v>
      </c>
      <c r="H117" s="5">
        <v>1538</v>
      </c>
      <c r="I117" s="5">
        <f t="shared" si="11"/>
        <v>4623</v>
      </c>
      <c r="J117" s="5">
        <v>1535</v>
      </c>
      <c r="K117" s="5">
        <v>1532</v>
      </c>
      <c r="L117" s="5">
        <v>1529</v>
      </c>
      <c r="M117" s="5">
        <f t="shared" si="12"/>
        <v>4596</v>
      </c>
      <c r="N117" s="5">
        <v>1526</v>
      </c>
      <c r="O117" s="5">
        <v>1523</v>
      </c>
      <c r="P117" s="12">
        <v>1520</v>
      </c>
      <c r="Q117" s="14">
        <f t="shared" si="13"/>
        <v>4569</v>
      </c>
      <c r="T117" s="13">
        <v>4650</v>
      </c>
      <c r="U117" s="13">
        <v>4623</v>
      </c>
      <c r="V117" s="13">
        <v>4596</v>
      </c>
      <c r="W117" s="13">
        <v>4569</v>
      </c>
    </row>
    <row r="119" ht="14.25">
      <c r="A119" s="1" t="s">
        <v>52</v>
      </c>
    </row>
    <row r="120" spans="1:2" ht="14.25">
      <c r="A120" s="1" t="s">
        <v>53</v>
      </c>
      <c r="B120" s="1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6"/>
  <sheetViews>
    <sheetView showGridLines="0" tabSelected="1" workbookViewId="0" topLeftCell="C7">
      <selection activeCell="F41" sqref="F41:P44"/>
    </sheetView>
  </sheetViews>
  <sheetFormatPr defaultColWidth="8.75390625" defaultRowHeight="14.25"/>
  <cols>
    <col min="1" max="2" width="8.75390625" style="2" customWidth="1"/>
    <col min="3" max="3" width="13.50390625" style="2" customWidth="1"/>
    <col min="4" max="16384" width="8.75390625" style="2" customWidth="1"/>
  </cols>
  <sheetData>
    <row r="3" ht="14.25">
      <c r="F3" s="2" t="s">
        <v>82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28.15" customHeight="1"/>
    <row r="33" ht="28.15" customHeight="1"/>
    <row r="36" ht="14.45" customHeight="1"/>
    <row r="41" ht="14.25">
      <c r="F41" s="7" t="s">
        <v>78</v>
      </c>
    </row>
    <row r="42" ht="14.25">
      <c r="F42" s="23" t="s">
        <v>79</v>
      </c>
    </row>
    <row r="43" spans="2:3" ht="14.25">
      <c r="B43" s="10" t="s">
        <v>73</v>
      </c>
      <c r="C43" s="10" t="s">
        <v>68</v>
      </c>
    </row>
    <row r="44" spans="2:6" ht="14.25">
      <c r="B44" s="13" t="s">
        <v>65</v>
      </c>
      <c r="C44" s="13">
        <v>1.1545757951594742</v>
      </c>
      <c r="F44" s="2" t="s">
        <v>74</v>
      </c>
    </row>
    <row r="46" spans="2:3" ht="14.25">
      <c r="B46" s="13" t="s">
        <v>27</v>
      </c>
      <c r="C46" s="13">
        <v>-7.228760445682451</v>
      </c>
    </row>
    <row r="47" spans="2:3" ht="14.25">
      <c r="B47" s="13" t="s">
        <v>23</v>
      </c>
      <c r="C47" s="13">
        <v>-6.903605592347314</v>
      </c>
    </row>
    <row r="48" spans="2:3" ht="14.25">
      <c r="B48" s="13" t="s">
        <v>46</v>
      </c>
      <c r="C48" s="13">
        <v>-5.783240997229917</v>
      </c>
    </row>
    <row r="49" spans="2:3" ht="14.25">
      <c r="B49" s="13" t="s">
        <v>24</v>
      </c>
      <c r="C49" s="13">
        <v>-2.6267765776009098</v>
      </c>
    </row>
    <row r="50" spans="2:3" ht="14.25">
      <c r="B50" s="13" t="s">
        <v>69</v>
      </c>
      <c r="C50" s="13">
        <v>-2.2144368587056333</v>
      </c>
    </row>
    <row r="51" spans="2:3" ht="14.25">
      <c r="B51" s="13" t="s">
        <v>44</v>
      </c>
      <c r="C51" s="13">
        <v>-1.445633870579745</v>
      </c>
    </row>
    <row r="52" spans="2:3" ht="14.25">
      <c r="B52" s="13" t="s">
        <v>38</v>
      </c>
      <c r="C52" s="13">
        <v>-1.3160424469413234</v>
      </c>
    </row>
    <row r="53" spans="2:3" ht="14.25">
      <c r="B53" s="13" t="s">
        <v>33</v>
      </c>
      <c r="C53" s="13">
        <v>-1.2413774890403</v>
      </c>
    </row>
    <row r="54" spans="2:3" ht="14.25">
      <c r="B54" s="13" t="s">
        <v>48</v>
      </c>
      <c r="C54" s="13">
        <v>0.2510989010989011</v>
      </c>
    </row>
    <row r="55" spans="2:3" ht="14.25">
      <c r="B55" s="13" t="s">
        <v>29</v>
      </c>
      <c r="C55" s="13">
        <v>0.9945121562121115</v>
      </c>
    </row>
    <row r="56" spans="2:3" ht="14.25">
      <c r="B56" s="13" t="s">
        <v>31</v>
      </c>
      <c r="C56" s="13">
        <v>1.1159580663948747</v>
      </c>
    </row>
    <row r="57" spans="2:3" ht="14.25">
      <c r="B57" s="13" t="s">
        <v>36</v>
      </c>
      <c r="C57" s="13">
        <v>1.5632745878339966</v>
      </c>
    </row>
    <row r="58" spans="2:3" ht="14.25">
      <c r="B58" s="13" t="s">
        <v>42</v>
      </c>
      <c r="C58" s="13">
        <v>1.8910648999836994</v>
      </c>
    </row>
    <row r="59" spans="2:3" ht="14.25">
      <c r="B59" s="13" t="s">
        <v>35</v>
      </c>
      <c r="C59" s="13">
        <v>2.206081081081081</v>
      </c>
    </row>
    <row r="60" spans="2:3" ht="14.25">
      <c r="B60" s="13" t="s">
        <v>41</v>
      </c>
      <c r="C60" s="13">
        <v>2.3201109235591995</v>
      </c>
    </row>
    <row r="61" spans="2:3" ht="14.25">
      <c r="B61" s="13" t="s">
        <v>45</v>
      </c>
      <c r="C61" s="13">
        <v>2.8567454798331013</v>
      </c>
    </row>
    <row r="62" spans="2:3" ht="14.25">
      <c r="B62" s="13" t="s">
        <v>40</v>
      </c>
      <c r="C62" s="13">
        <v>2.9784926802819447</v>
      </c>
    </row>
    <row r="63" spans="2:3" ht="14.25">
      <c r="B63" s="13" t="s">
        <v>30</v>
      </c>
      <c r="C63" s="13">
        <v>3.552781469527245</v>
      </c>
    </row>
    <row r="64" spans="2:3" ht="14.25">
      <c r="B64" s="13" t="s">
        <v>47</v>
      </c>
      <c r="C64" s="13">
        <v>3.8765650316688762</v>
      </c>
    </row>
    <row r="65" spans="2:3" ht="14.25">
      <c r="B65" s="13" t="s">
        <v>37</v>
      </c>
      <c r="C65" s="13">
        <v>4.0559796437659035</v>
      </c>
    </row>
    <row r="66" spans="2:3" ht="14.25">
      <c r="B66" s="13" t="s">
        <v>32</v>
      </c>
      <c r="C66" s="13">
        <v>4.423743500866551</v>
      </c>
    </row>
    <row r="67" spans="2:3" ht="14.25">
      <c r="B67" s="13" t="s">
        <v>28</v>
      </c>
      <c r="C67" s="13">
        <v>4.472982138819805</v>
      </c>
    </row>
    <row r="68" spans="2:3" ht="14.25">
      <c r="B68" s="13" t="s">
        <v>43</v>
      </c>
      <c r="C68" s="13">
        <v>4.689453826805606</v>
      </c>
    </row>
    <row r="69" spans="2:3" ht="14.25">
      <c r="B69" s="13" t="s">
        <v>22</v>
      </c>
      <c r="C69" s="13">
        <v>5.43270911360799</v>
      </c>
    </row>
    <row r="70" spans="2:3" ht="14.25">
      <c r="B70" s="13" t="s">
        <v>49</v>
      </c>
      <c r="C70" s="13">
        <v>5.542758184666978</v>
      </c>
    </row>
    <row r="71" spans="2:3" ht="14.25">
      <c r="B71" s="13" t="s">
        <v>25</v>
      </c>
      <c r="C71" s="13">
        <v>7.397251638930912</v>
      </c>
    </row>
    <row r="72" spans="2:3" ht="14.25">
      <c r="B72" s="13" t="s">
        <v>39</v>
      </c>
      <c r="C72" s="13">
        <v>29.055555555555557</v>
      </c>
    </row>
    <row r="73" spans="2:3" ht="14.25">
      <c r="B73" s="13" t="s">
        <v>34</v>
      </c>
      <c r="C73" s="13">
        <v>31.174454828660437</v>
      </c>
    </row>
    <row r="75" spans="2:3" ht="14.25">
      <c r="B75" s="13" t="s">
        <v>51</v>
      </c>
      <c r="C75" s="13">
        <v>1.9932151455460714</v>
      </c>
    </row>
    <row r="76" spans="2:3" ht="14.25">
      <c r="B76" s="13" t="s">
        <v>50</v>
      </c>
      <c r="C76" s="13">
        <v>10.288948969246366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ROSS Wendy (ESTAT)</cp:lastModifiedBy>
  <dcterms:created xsi:type="dcterms:W3CDTF">2018-08-23T12:10:01Z</dcterms:created>
  <dcterms:modified xsi:type="dcterms:W3CDTF">2018-10-01T09:45:04Z</dcterms:modified>
  <cp:category/>
  <cp:version/>
  <cp:contentType/>
  <cp:contentStatus/>
</cp:coreProperties>
</file>