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65521" windowWidth="6285" windowHeight="13275" tabRatio="822" activeTab="4"/>
  </bookViews>
  <sheets>
    <sheet name="Ch2&gt;&gt;&gt;" sheetId="1" r:id="rId1"/>
    <sheet name="Popn size and density&gt;&gt;" sheetId="2" r:id="rId2"/>
    <sheet name="Figure 2.1" sheetId="3" r:id="rId3"/>
    <sheet name="Figure 2.2" sheetId="4" r:id="rId4"/>
    <sheet name="Table 2.1" sheetId="5" r:id="rId5"/>
    <sheet name="Figure 2.3" sheetId="6" r:id="rId6"/>
    <sheet name="Age &amp; gender structure&gt;&gt;" sheetId="7" r:id="rId7"/>
    <sheet name="Figure 2.4" sheetId="8" r:id="rId8"/>
    <sheet name="Figure 2.5" sheetId="9" r:id="rId9"/>
    <sheet name="Table 2.2" sheetId="10" r:id="rId10"/>
    <sheet name="Marriage &amp; divorce&gt;&gt;" sheetId="11" r:id="rId11"/>
    <sheet name="Figure 2.6" sheetId="12" r:id="rId12"/>
    <sheet name="Birth fertility &amp; death&gt;&gt;" sheetId="13" r:id="rId13"/>
    <sheet name="Figure 2.7" sheetId="14" r:id="rId14"/>
    <sheet name="Figure 2.8" sheetId="15" r:id="rId15"/>
    <sheet name="Table 2.3" sheetId="16" r:id="rId16"/>
    <sheet name="Popn change &amp; migration&gt;&gt;" sheetId="17" r:id="rId17"/>
    <sheet name="Table 2.4" sheetId="18" r:id="rId18"/>
    <sheet name="Citizens &amp; asylum&gt;&gt;" sheetId="19" r:id="rId19"/>
    <sheet name="Figure 2.9" sheetId="20" r:id="rId20"/>
    <sheet name="Figure 2.10" sheetId="21" r:id="rId21"/>
    <sheet name="Popn proj&gt;&gt;" sheetId="22" r:id="rId22"/>
    <sheet name="Table 2.5" sheetId="23" r:id="rId23"/>
  </sheets>
  <definedNames>
    <definedName name="stat_pres" localSheetId="22">'Table 2.5'!$E$41</definedName>
  </definedNames>
  <calcPr fullCalcOnLoad="1"/>
</workbook>
</file>

<file path=xl/sharedStrings.xml><?xml version="1.0" encoding="utf-8"?>
<sst xmlns="http://schemas.openxmlformats.org/spreadsheetml/2006/main" count="352" uniqueCount="160">
  <si>
    <t>Men</t>
  </si>
  <si>
    <t>Women</t>
  </si>
  <si>
    <t>Extra formatting to apply for DTP and general comments</t>
  </si>
  <si>
    <t>:</t>
  </si>
  <si>
    <t>EU-27</t>
  </si>
  <si>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</si>
  <si>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</si>
  <si>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</si>
  <si>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</si>
  <si>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</si>
  <si>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</si>
  <si>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</si>
  <si>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</si>
  <si>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</si>
  <si>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</si>
  <si>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</si>
  <si>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</si>
  <si>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</si>
  <si>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</si>
  <si>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</si>
  <si>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</si>
  <si>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United States</t>
  </si>
  <si>
    <t>South Korea</t>
  </si>
  <si>
    <t>South Africa</t>
  </si>
  <si>
    <t>Saudi Arabia</t>
  </si>
  <si>
    <t>(%)</t>
  </si>
  <si>
    <t>EU-27 (1)</t>
  </si>
  <si>
    <t>Rest of the world</t>
  </si>
  <si>
    <t>Tokyo (Japan)</t>
  </si>
  <si>
    <t>Delhi (India)</t>
  </si>
  <si>
    <t>New York-Newark (United States)</t>
  </si>
  <si>
    <t>São Paulo (Brazil)</t>
  </si>
  <si>
    <t>Shanghai (China)</t>
  </si>
  <si>
    <t>Mumbai (India)</t>
  </si>
  <si>
    <t>Beijing (China)</t>
  </si>
  <si>
    <t>Dhaka (Bangladesh)</t>
  </si>
  <si>
    <t>Calcutta (India)</t>
  </si>
  <si>
    <t>Share in world population
 (% of total)</t>
  </si>
  <si>
    <t>Population density
 (inhabitants 
per km²)</t>
  </si>
  <si>
    <t>EU-27 (2)</t>
  </si>
  <si>
    <t>(years)</t>
  </si>
  <si>
    <t>(men per 100 women)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</si>
  <si>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</si>
  <si>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</si>
  <si>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</si>
  <si>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</si>
  <si>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</si>
  <si>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</si>
  <si>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</si>
  <si>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</si>
  <si>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</si>
  <si>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</si>
  <si>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</si>
  <si>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</si>
  <si>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</si>
  <si>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</si>
  <si>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</si>
  <si>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</si>
  <si>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</si>
  <si>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85+</t>
  </si>
  <si>
    <t>(% of total population)</t>
  </si>
  <si>
    <t>(% of the population aged 15-64)</t>
  </si>
  <si>
    <t>Age 
dependency ratio (1)</t>
  </si>
  <si>
    <t>Young-age 
dependency ratio (2)</t>
  </si>
  <si>
    <t>Old-age 
dependency ratio (3)</t>
  </si>
  <si>
    <t>(1) Population aged 0-14 and 65 or more as a percentage of the population aged 15-64.</t>
  </si>
  <si>
    <t>(2) Population aged 0-14 as a percentage of the population aged 15-64.</t>
  </si>
  <si>
    <t>(3) Population aged 65 or more as a percentage of the population aged 15-64.</t>
  </si>
  <si>
    <t>Source: Eurostat (online data code: demo_gind) and the United Nations Department of Economic and Social Affairs (World Population Prospects: the 2010 Revision)</t>
  </si>
  <si>
    <t>Source: Eurostat (online data code: demo_pjanind) and the United Nations Department of Economic and Social Affairs (World Population Prospects: the 2010 Revision)</t>
  </si>
  <si>
    <t>Source: Eurostat (online data code: demo_pjangroup) and the United Nations Department of Economic and Social Affairs (World Population Prospects: the 2010 Revision)</t>
  </si>
  <si>
    <t>EU-27 (4)</t>
  </si>
  <si>
    <t>Source: Eurostat (online data codes: demo_pjan and demo_pjanind) and the United Nations Department of Economic and Social Affairs (World Population Prospects: the 2010 Revision)</t>
  </si>
  <si>
    <t>Marriage</t>
  </si>
  <si>
    <t>Divorce</t>
  </si>
  <si>
    <t>(boys per 100 girls)</t>
  </si>
  <si>
    <t>Source: Eurostat (online data code: demo_fasec) and the United Nations Department of Economic and Social Affairs (World Population Prospects: the 2010 Revision)</t>
  </si>
  <si>
    <t>(2) 2010.</t>
  </si>
  <si>
    <t>Source: Eurostat (online data code: demo_find) and the United Nations Department of Economic and Social Affairs (World Population Prospects: the 2010 Revision)</t>
  </si>
  <si>
    <t>(2) 2009.</t>
  </si>
  <si>
    <t>2000-2005</t>
  </si>
  <si>
    <t>2005-2010</t>
  </si>
  <si>
    <t>Fertility rate 
(births per woman)</t>
  </si>
  <si>
    <t>Source: Eurostat (online data codes: demo_gind and demo_find) and the United Nations Department of Economic and Social Affairs (World Population Prospects: the 2010 Revision)</t>
  </si>
  <si>
    <t>(per 1 000 population)</t>
  </si>
  <si>
    <t>Crude birth rate 
(per 1 000 population)</t>
  </si>
  <si>
    <t>Crude death rate 
(per 1 000 population)</t>
  </si>
  <si>
    <t>Net 
migration</t>
  </si>
  <si>
    <t>Natural 
population change</t>
  </si>
  <si>
    <t>Total 
population change</t>
  </si>
  <si>
    <t>-</t>
  </si>
  <si>
    <t>(% of total)</t>
  </si>
  <si>
    <t>Foreign</t>
  </si>
  <si>
    <t>National</t>
  </si>
  <si>
    <t>(1) Excludes unknown and stateless persons; Indonesia, not available.</t>
  </si>
  <si>
    <t>Australia (2)(3)</t>
  </si>
  <si>
    <t>(3) Foreign-born population.</t>
  </si>
  <si>
    <t>Canada (2)(3)</t>
  </si>
  <si>
    <t>(2) 2007.</t>
  </si>
  <si>
    <t>United States (2)(3)</t>
  </si>
  <si>
    <t>Source: Eurostat (online data code: migr_asyappctza) and the United Nations High Commissioner for Refugees (UNHCR Statistical Online Population Database)</t>
  </si>
  <si>
    <t>Total 
population (millions)</t>
  </si>
  <si>
    <t>(1) Provisional.</t>
  </si>
  <si>
    <t>(4) 1960 is estimated based on those Member States for which data are available (excludes Estonia, French overseas departments, Cyprus, Latvia, Lithuania, Malta, Romania and Slovenia).</t>
  </si>
  <si>
    <t>(1) India, not available; Argentina, Canada and the United States: divorce rate, not available.</t>
  </si>
  <si>
    <t>Population density (inhabitants 
per km²)</t>
  </si>
  <si>
    <t>Young-age 
dependency 
ratio 
(%) (2)</t>
  </si>
  <si>
    <t>Old-age 
dependency 
ratio 
(%) (3)</t>
  </si>
  <si>
    <t>Source: Eurostat (online data codes: demo_gind, tps00003, demo_pjan, demo_pjanind and proj_10c2150p) and the United Nations Department of Economic and Social Affairs (World Population Prospects: the 2010 Revision)</t>
  </si>
  <si>
    <t>(1) EU-27 population projections made on the basis of Europop2010 convergence scenario; all remaining projections are made on the basis of the UN's medium fertility projection variant.</t>
  </si>
  <si>
    <t>Remaining G20 countries (2)</t>
  </si>
  <si>
    <t>(2) Russia, Japan, Mexico, Turkey, South Africa, South Korea, Argentina, Canada, Saudi Arabia and Australia.</t>
  </si>
  <si>
    <t>Source: United Nations, Department of Economic and Social Affairs (World Urbanisation Prospects: the 2011 Revision)</t>
  </si>
  <si>
    <t>(1) Note: y-axis does not start at 0.</t>
  </si>
  <si>
    <t>(1 000 applicants)</t>
  </si>
  <si>
    <t>STOP</t>
  </si>
  <si>
    <t>D:\USR\InDesign\Compendium 2013\EOYB\PDF</t>
  </si>
  <si>
    <t>Source: Eurostat (online data codes: demo_gind and tps00003) and the United Nations Department of Economic and Social Affairs (World Population Prospects: the 2010 Revision)</t>
  </si>
  <si>
    <t>July 2005-June 2010</t>
  </si>
  <si>
    <t>(1) Crude birth rate and crude death rate: annual averages for 2000 to 2005 and 2005 to 2010; fertility rate: data for 2003 instead of 2000 to 2005 and data for 2008 instead of 2005 to 2010.</t>
  </si>
  <si>
    <t>(1) Net migration includes statistical adjustment and migrant flows between EU Member States; annual averages for 2001 to 2005 and 2006 to 2010.</t>
  </si>
  <si>
    <t>(4) 2001.</t>
  </si>
  <si>
    <t>(5) 2009.</t>
  </si>
  <si>
    <t>(7) Foreigners estimated within the range of 3 % to 4 % for documented and undocumented cases.</t>
  </si>
  <si>
    <t>(8) 2002.</t>
  </si>
  <si>
    <t>(9) 2007.</t>
  </si>
  <si>
    <t>Argentina (4)</t>
  </si>
  <si>
    <t>EU-27 (5)(6)</t>
  </si>
  <si>
    <t>South Africa (3)(7)</t>
  </si>
  <si>
    <t>South Korea (5)</t>
  </si>
  <si>
    <t>Japan (5)</t>
  </si>
  <si>
    <t>Russia (8)</t>
  </si>
  <si>
    <t>Brazil (3)(5)</t>
  </si>
  <si>
    <t>Mexico (5)</t>
  </si>
  <si>
    <t>Turkey (9)</t>
  </si>
  <si>
    <t xml:space="preserve">The processing of the XLS content in InDesign when laying out the publication means that there will be some formatting changes - e.g. </t>
  </si>
  <si>
    <t>- the footnotes will become superscript</t>
  </si>
  <si>
    <t>- the weight of the borders and lines will be adjusted</t>
  </si>
  <si>
    <t>- the space between wrapping text will be adjusted</t>
  </si>
  <si>
    <t>- columns of data in tables will be centred on their respective column headers and controlled</t>
  </si>
  <si>
    <r>
      <t>None</t>
    </r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of these changes are currently made in the DTP version - and these will not be introduced until the content of the XLS files is finalised/agreed.</t>
    </r>
  </si>
  <si>
    <t>(million inhabitants)</t>
  </si>
  <si>
    <t>Source: Eurostat (online data code: migr_pop1ctz), the United Nations Department of Economic and Social Affairs (Demographic Statistics), the OECD (International Migration Data 2011) and national census results</t>
  </si>
  <si>
    <t>(1) Asylum-seekers from non-member countries.</t>
  </si>
  <si>
    <t>(2) Excludes individuals pending a decision on their asylum claim with the Executive Office for Immigration Review.</t>
  </si>
  <si>
    <t>United States (2)</t>
  </si>
  <si>
    <t>Source: Eurostat (online data code: demo_nind and demo_ndivind) and the United Nations Department of Economic and Social Affairs (Demographic Yearbook)</t>
  </si>
  <si>
    <t>Mexico City (Mexico)</t>
  </si>
  <si>
    <t>(1) 1960, excluding French overseas departments and territories.</t>
  </si>
  <si>
    <t>Indonesia (2)</t>
  </si>
  <si>
    <t>China (3)</t>
  </si>
  <si>
    <t>Mexico (2)</t>
  </si>
  <si>
    <t>Saudi Arabia (3)</t>
  </si>
  <si>
    <t>Canada (2)</t>
  </si>
  <si>
    <t>South Africa (2)</t>
  </si>
  <si>
    <t>(2) 2008.</t>
  </si>
  <si>
    <t>(3) 2007.</t>
  </si>
  <si>
    <t>(4) Divorce rate, 2008.</t>
  </si>
  <si>
    <t>(6) Non-EU citizens only.</t>
  </si>
  <si>
    <t>Population
(million)</t>
  </si>
</sst>
</file>

<file path=xl/styles.xml><?xml version="1.0" encoding="utf-8"?>
<styleSheet xmlns="http://schemas.openxmlformats.org/spreadsheetml/2006/main">
  <numFmts count="6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.mm\.yy"/>
    <numFmt numFmtId="171" formatCode="#,##0.0"/>
    <numFmt numFmtId="172" formatCode="0.0000"/>
    <numFmt numFmtId="173" formatCode="0.000"/>
    <numFmt numFmtId="174" formatCode="0.0"/>
    <numFmt numFmtId="175" formatCode="#\ ###\ ###\ ##0;\-#\ ###\ ###\ ##0;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#.0%"/>
    <numFmt numFmtId="186" formatCode="###0"/>
    <numFmt numFmtId="187" formatCode="##0.0%"/>
    <numFmt numFmtId="188" formatCode="#%;#%;0%"/>
    <numFmt numFmtId="189" formatCode="0.00000000"/>
    <numFmt numFmtId="190" formatCode="0.0%"/>
    <numFmt numFmtId="191" formatCode="_-* #,##0.0_-;\-* #,##0.0_-;_-* &quot;-&quot;??_-;_-@_-"/>
    <numFmt numFmtId="192" formatCode="_-* #,##0.0_-;\-* #,##0.0_-;_-* &quot;-&quot;?_-;_-@_-"/>
    <numFmt numFmtId="193" formatCode="0;0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0.000000000"/>
    <numFmt numFmtId="201" formatCode="[$-809]dd\ mmmm\ yyyy"/>
    <numFmt numFmtId="202" formatCode="mm/yyyy"/>
    <numFmt numFmtId="203" formatCode="yyyy\-mm\-dd;@"/>
    <numFmt numFmtId="204" formatCode="yyyy\-mm"/>
    <numFmt numFmtId="205" formatCode="0.0000000000000"/>
    <numFmt numFmtId="206" formatCode="##0.0;\-##0.0;0"/>
    <numFmt numFmtId="207" formatCode="#0.0"/>
    <numFmt numFmtId="208" formatCode="##0.00;\-##0.00;0"/>
    <numFmt numFmtId="209" formatCode="###\ ##0;\-###\ ##0;0"/>
    <numFmt numFmtId="210" formatCode="General_)"/>
    <numFmt numFmtId="211" formatCode="#\ ##0.0;\-#\ ##0.0;.."/>
    <numFmt numFmtId="212" formatCode="#,##0.0_);\(#,##0.0\)"/>
    <numFmt numFmtId="213" formatCode="#\ ##0.0"/>
    <numFmt numFmtId="214" formatCode="#,##0;\(#,##0\);\-"/>
    <numFmt numFmtId="215" formatCode="0.0000000000"/>
    <numFmt numFmtId="216" formatCode="_-* #,##0_-;\-* #,##0_-;_-* &quot;-&quot;??_-;_-@_-"/>
  </numFmts>
  <fonts count="71"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7"/>
      <name val="Myriad Pro SemiCond"/>
      <family val="2"/>
    </font>
    <font>
      <b/>
      <sz val="7"/>
      <name val="Myriad Pro SemiCond"/>
      <family val="2"/>
    </font>
    <font>
      <sz val="7"/>
      <name val="Myriad Pro Light SemiCond"/>
      <family val="2"/>
    </font>
    <font>
      <i/>
      <sz val="7"/>
      <name val="Myriad Pro"/>
      <family val="2"/>
    </font>
    <font>
      <sz val="7"/>
      <name val="Arial"/>
      <family val="0"/>
    </font>
    <font>
      <b/>
      <sz val="7"/>
      <name val="Myriad Pro Light SemiCond"/>
      <family val="2"/>
    </font>
    <font>
      <u val="single"/>
      <sz val="9"/>
      <color indexed="12"/>
      <name val="Myriad Pro"/>
      <family val="0"/>
    </font>
    <font>
      <b/>
      <sz val="9"/>
      <name val="Arial"/>
      <family val="0"/>
    </font>
    <font>
      <u val="single"/>
      <sz val="9"/>
      <color indexed="36"/>
      <name val="Myriad Pro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Myriad Pro"/>
      <family val="2"/>
    </font>
    <font>
      <u val="single"/>
      <sz val="7"/>
      <name val="Myriad Pro"/>
      <family val="2"/>
    </font>
    <font>
      <sz val="7"/>
      <color indexed="63"/>
      <name val="Myriad Pro SemiCond"/>
      <family val="2"/>
    </font>
    <font>
      <i/>
      <sz val="7"/>
      <name val="Myriad Pro Light SemiCond"/>
      <family val="2"/>
    </font>
    <font>
      <sz val="9"/>
      <color indexed="8"/>
      <name val="Arial"/>
      <family val="2"/>
    </font>
    <font>
      <i/>
      <sz val="7"/>
      <color indexed="62"/>
      <name val="Myriad Pro Light SemiCond"/>
      <family val="2"/>
    </font>
    <font>
      <b/>
      <sz val="9"/>
      <color indexed="62"/>
      <name val="Arial"/>
      <family val="2"/>
    </font>
    <font>
      <sz val="7"/>
      <color indexed="62"/>
      <name val="Myriad Pro"/>
      <family val="2"/>
    </font>
    <font>
      <sz val="9"/>
      <color indexed="62"/>
      <name val="Arial"/>
      <family val="2"/>
    </font>
    <font>
      <sz val="10"/>
      <color indexed="62"/>
      <name val="Arial"/>
      <family val="0"/>
    </font>
    <font>
      <sz val="7"/>
      <color indexed="62"/>
      <name val="Myriad Pro Light SemiCond"/>
      <family val="2"/>
    </font>
    <font>
      <sz val="9"/>
      <color indexed="62"/>
      <name val="Myriad Pro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 "/>
      <family val="0"/>
    </font>
    <font>
      <sz val="10"/>
      <name val="Times"/>
      <family val="1"/>
    </font>
    <font>
      <sz val="8"/>
      <name val="Arial "/>
      <family val="0"/>
    </font>
    <font>
      <sz val="9"/>
      <name val="Times"/>
      <family val="1"/>
    </font>
    <font>
      <b/>
      <sz val="8"/>
      <color indexed="9"/>
      <name val="Arial "/>
      <family val="0"/>
    </font>
    <font>
      <i/>
      <sz val="8"/>
      <name val="Arial "/>
      <family val="0"/>
    </font>
    <font>
      <sz val="11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indexed="12"/>
      <name val="Myriad Pro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7"/>
      <color indexed="12"/>
      <name val="Myriad Pro SemiCond"/>
      <family val="2"/>
    </font>
    <font>
      <sz val="7"/>
      <color indexed="18"/>
      <name val="Myriad Pro"/>
      <family val="0"/>
    </font>
    <font>
      <b/>
      <u val="single"/>
      <sz val="10"/>
      <name val="Myriad Pro"/>
      <family val="2"/>
    </font>
    <font>
      <sz val="10"/>
      <name val="Myriad Pro"/>
      <family val="2"/>
    </font>
    <font>
      <u val="single"/>
      <sz val="10"/>
      <name val="Myriad Pro"/>
      <family val="2"/>
    </font>
    <font>
      <b/>
      <sz val="10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3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4" fillId="0" borderId="0">
      <alignment horizontal="right" vertical="top"/>
      <protection/>
    </xf>
    <xf numFmtId="0" fontId="14" fillId="22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1" applyNumberFormat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4" fillId="0" borderId="0">
      <alignment/>
      <protection/>
    </xf>
    <xf numFmtId="1" fontId="54" fillId="0" borderId="0">
      <alignment vertical="top"/>
      <protection/>
    </xf>
    <xf numFmtId="210" fontId="52" fillId="0" borderId="0">
      <alignment/>
      <protection/>
    </xf>
    <xf numFmtId="210" fontId="52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>
      <alignment/>
      <protection/>
    </xf>
    <xf numFmtId="0" fontId="13" fillId="0" borderId="0">
      <alignment/>
      <protection/>
    </xf>
    <xf numFmtId="0" fontId="1" fillId="22" borderId="4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1" borderId="3" applyNumberFormat="0" applyAlignment="0" applyProtection="0"/>
    <xf numFmtId="0" fontId="1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horizontal="right" vertical="center"/>
    </xf>
    <xf numFmtId="171" fontId="5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71" fontId="5" fillId="0" borderId="14" xfId="0" applyNumberFormat="1" applyFont="1" applyFill="1" applyBorder="1" applyAlignment="1">
      <alignment horizontal="right" vertical="center"/>
    </xf>
    <xf numFmtId="171" fontId="5" fillId="0" borderId="15" xfId="0" applyNumberFormat="1" applyFont="1" applyFill="1" applyBorder="1" applyAlignment="1">
      <alignment horizontal="right" vertical="center"/>
    </xf>
    <xf numFmtId="171" fontId="5" fillId="0" borderId="13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171" fontId="5" fillId="0" borderId="17" xfId="0" applyNumberFormat="1" applyFont="1" applyFill="1" applyBorder="1" applyAlignment="1">
      <alignment horizontal="right" vertical="center"/>
    </xf>
    <xf numFmtId="171" fontId="5" fillId="0" borderId="16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171" fontId="5" fillId="0" borderId="19" xfId="0" applyNumberFormat="1" applyFont="1" applyFill="1" applyBorder="1" applyAlignment="1">
      <alignment horizontal="right" vertical="center"/>
    </xf>
    <xf numFmtId="171" fontId="5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/>
    </xf>
    <xf numFmtId="0" fontId="3" fillId="24" borderId="20" xfId="0" applyNumberFormat="1" applyFont="1" applyFill="1" applyBorder="1" applyAlignment="1">
      <alignment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3" fillId="24" borderId="23" xfId="0" applyNumberFormat="1" applyFont="1" applyFill="1" applyBorder="1" applyAlignment="1">
      <alignment vertical="center"/>
    </xf>
    <xf numFmtId="0" fontId="2" fillId="0" borderId="0" xfId="91" applyFont="1" applyFill="1" applyBorder="1" applyAlignment="1">
      <alignment/>
    </xf>
    <xf numFmtId="0" fontId="35" fillId="0" borderId="0" xfId="91" applyFont="1" applyFill="1" applyBorder="1" applyAlignment="1">
      <alignment/>
    </xf>
    <xf numFmtId="0" fontId="15" fillId="0" borderId="0" xfId="91" applyFont="1" applyFill="1" applyBorder="1" applyAlignment="1">
      <alignment/>
    </xf>
    <xf numFmtId="0" fontId="2" fillId="0" borderId="0" xfId="91" applyFont="1" applyFill="1" applyBorder="1" applyAlignment="1">
      <alignment horizontal="right"/>
    </xf>
    <xf numFmtId="174" fontId="2" fillId="0" borderId="0" xfId="91" applyNumberFormat="1" applyFont="1" applyFill="1" applyBorder="1" applyAlignment="1">
      <alignment/>
    </xf>
    <xf numFmtId="1" fontId="2" fillId="0" borderId="0" xfId="91" applyNumberFormat="1" applyFont="1" applyFill="1" applyBorder="1" applyAlignment="1">
      <alignment horizontal="left"/>
    </xf>
    <xf numFmtId="0" fontId="2" fillId="0" borderId="0" xfId="91" applyFont="1" applyFill="1" applyBorder="1" applyAlignment="1">
      <alignment horizontal="left"/>
    </xf>
    <xf numFmtId="1" fontId="2" fillId="0" borderId="0" xfId="91" applyNumberFormat="1" applyFont="1" applyFill="1" applyBorder="1" applyAlignment="1">
      <alignment/>
    </xf>
    <xf numFmtId="0" fontId="15" fillId="0" borderId="0" xfId="91" applyFont="1" applyFill="1" applyBorder="1" applyAlignment="1">
      <alignment horizontal="right"/>
    </xf>
    <xf numFmtId="0" fontId="36" fillId="0" borderId="0" xfId="79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4" fillId="25" borderId="13" xfId="0" applyNumberFormat="1" applyFont="1" applyFill="1" applyBorder="1" applyAlignment="1">
      <alignment vertical="center"/>
    </xf>
    <xf numFmtId="171" fontId="5" fillId="25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 quotePrefix="1">
      <alignment vertical="center"/>
    </xf>
    <xf numFmtId="0" fontId="3" fillId="0" borderId="0" xfId="0" applyFont="1" applyFill="1" applyAlignment="1">
      <alignment horizontal="left" vertical="center"/>
    </xf>
    <xf numFmtId="171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171" fontId="38" fillId="25" borderId="13" xfId="0" applyNumberFormat="1" applyFont="1" applyFill="1" applyBorder="1" applyAlignment="1">
      <alignment horizontal="right" vertical="center"/>
    </xf>
    <xf numFmtId="206" fontId="39" fillId="0" borderId="0" xfId="0" applyNumberFormat="1" applyFont="1" applyAlignment="1">
      <alignment horizontal="right"/>
    </xf>
    <xf numFmtId="171" fontId="40" fillId="25" borderId="13" xfId="0" applyNumberFormat="1" applyFont="1" applyFill="1" applyBorder="1" applyAlignment="1">
      <alignment horizontal="right" vertical="center"/>
    </xf>
    <xf numFmtId="171" fontId="38" fillId="25" borderId="14" xfId="0" applyNumberFormat="1" applyFont="1" applyFill="1" applyBorder="1" applyAlignment="1">
      <alignment horizontal="right" vertical="center"/>
    </xf>
    <xf numFmtId="171" fontId="38" fillId="25" borderId="15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0" fontId="42" fillId="0" borderId="0" xfId="91" applyFont="1" applyFill="1" applyBorder="1" applyAlignment="1">
      <alignment/>
    </xf>
    <xf numFmtId="175" fontId="43" fillId="0" borderId="0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3" fillId="0" borderId="0" xfId="0" applyFont="1" applyFill="1" applyBorder="1" applyAlignment="1" quotePrefix="1">
      <alignment horizontal="right"/>
    </xf>
    <xf numFmtId="175" fontId="2" fillId="0" borderId="0" xfId="91" applyNumberFormat="1" applyFont="1" applyFill="1" applyBorder="1" applyAlignment="1">
      <alignment/>
    </xf>
    <xf numFmtId="3" fontId="2" fillId="0" borderId="0" xfId="91" applyNumberFormat="1" applyFont="1" applyFill="1" applyBorder="1" applyAlignment="1">
      <alignment/>
    </xf>
    <xf numFmtId="174" fontId="42" fillId="0" borderId="0" xfId="91" applyNumberFormat="1" applyFont="1" applyFill="1" applyBorder="1" applyAlignment="1">
      <alignment/>
    </xf>
    <xf numFmtId="171" fontId="45" fillId="25" borderId="13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 indent="1"/>
    </xf>
    <xf numFmtId="206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 indent="2"/>
    </xf>
    <xf numFmtId="174" fontId="4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174" fontId="2" fillId="0" borderId="0" xfId="91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vertical="center"/>
    </xf>
    <xf numFmtId="0" fontId="48" fillId="0" borderId="0" xfId="0" applyFont="1" applyAlignment="1">
      <alignment horizontal="left" indent="2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indent="1"/>
    </xf>
    <xf numFmtId="208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171" fontId="5" fillId="25" borderId="15" xfId="0" applyNumberFormat="1" applyFont="1" applyFill="1" applyBorder="1" applyAlignment="1">
      <alignment horizontal="right" vertical="center"/>
    </xf>
    <xf numFmtId="171" fontId="5" fillId="25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 quotePrefix="1">
      <alignment horizontal="right"/>
    </xf>
    <xf numFmtId="0" fontId="39" fillId="0" borderId="0" xfId="0" applyFont="1" applyFill="1" applyBorder="1" applyAlignment="1">
      <alignment horizontal="left" indent="2"/>
    </xf>
    <xf numFmtId="175" fontId="39" fillId="0" borderId="0" xfId="0" applyNumberFormat="1" applyFont="1" applyFill="1" applyBorder="1" applyAlignment="1">
      <alignment horizontal="right"/>
    </xf>
    <xf numFmtId="208" fontId="39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71" fontId="38" fillId="0" borderId="13" xfId="0" applyNumberFormat="1" applyFont="1" applyFill="1" applyBorder="1" applyAlignment="1">
      <alignment horizontal="right" vertical="center"/>
    </xf>
    <xf numFmtId="171" fontId="38" fillId="0" borderId="14" xfId="0" applyNumberFormat="1" applyFont="1" applyFill="1" applyBorder="1" applyAlignment="1">
      <alignment horizontal="right" vertical="center"/>
    </xf>
    <xf numFmtId="171" fontId="38" fillId="0" borderId="16" xfId="0" applyNumberFormat="1" applyFont="1" applyFill="1" applyBorder="1" applyAlignment="1">
      <alignment horizontal="right" vertical="center"/>
    </xf>
    <xf numFmtId="171" fontId="38" fillId="0" borderId="11" xfId="0" applyNumberFormat="1" applyFont="1" applyFill="1" applyBorder="1" applyAlignment="1">
      <alignment horizontal="right" vertical="center"/>
    </xf>
    <xf numFmtId="171" fontId="38" fillId="0" borderId="18" xfId="0" applyNumberFormat="1" applyFont="1" applyFill="1" applyBorder="1" applyAlignment="1">
      <alignment horizontal="right" vertical="center"/>
    </xf>
    <xf numFmtId="171" fontId="38" fillId="0" borderId="1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vertical="center"/>
    </xf>
    <xf numFmtId="3" fontId="13" fillId="0" borderId="0" xfId="0" applyNumberFormat="1" applyFont="1" applyFill="1" applyBorder="1" applyAlignment="1">
      <alignment/>
    </xf>
    <xf numFmtId="206" fontId="39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13" fillId="0" borderId="0" xfId="92" applyNumberFormat="1" applyFont="1" applyFill="1" applyBorder="1" applyAlignment="1">
      <alignment/>
      <protection/>
    </xf>
    <xf numFmtId="0" fontId="57" fillId="0" borderId="0" xfId="92">
      <alignment/>
      <protection/>
    </xf>
    <xf numFmtId="170" fontId="13" fillId="0" borderId="0" xfId="92" applyNumberFormat="1" applyFont="1" applyFill="1" applyBorder="1" applyAlignment="1">
      <alignment/>
      <protection/>
    </xf>
    <xf numFmtId="3" fontId="2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48" fillId="0" borderId="0" xfId="0" applyFont="1" applyBorder="1" applyAlignment="1">
      <alignment horizontal="left" indent="2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 indent="1"/>
    </xf>
    <xf numFmtId="208" fontId="48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214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171" fontId="40" fillId="25" borderId="15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 quotePrefix="1">
      <alignment horizontal="right"/>
    </xf>
    <xf numFmtId="0" fontId="63" fillId="0" borderId="0" xfId="0" applyFont="1" applyFill="1" applyBorder="1" applyAlignment="1">
      <alignment/>
    </xf>
    <xf numFmtId="175" fontId="64" fillId="0" borderId="0" xfId="0" applyNumberFormat="1" applyFont="1" applyFill="1" applyBorder="1" applyAlignment="1">
      <alignment horizontal="right"/>
    </xf>
    <xf numFmtId="206" fontId="64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 indent="2"/>
    </xf>
    <xf numFmtId="0" fontId="60" fillId="0" borderId="0" xfId="0" applyFont="1" applyAlignment="1">
      <alignment horizontal="left" indent="2"/>
    </xf>
    <xf numFmtId="174" fontId="0" fillId="0" borderId="0" xfId="0" applyNumberFormat="1" applyAlignment="1">
      <alignment/>
    </xf>
    <xf numFmtId="0" fontId="10" fillId="0" borderId="0" xfId="0" applyFont="1" applyAlignment="1">
      <alignment/>
    </xf>
    <xf numFmtId="0" fontId="53" fillId="0" borderId="0" xfId="93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93" applyNumberFormat="1" applyFont="1" applyFill="1" applyBorder="1" applyAlignment="1">
      <alignment horizontal="right" vertical="center"/>
      <protection/>
    </xf>
    <xf numFmtId="210" fontId="53" fillId="0" borderId="0" xfId="89" applyNumberFormat="1" applyFont="1" applyFill="1" applyBorder="1" applyAlignment="1" applyProtection="1">
      <alignment horizontal="left"/>
      <protection/>
    </xf>
    <xf numFmtId="171" fontId="53" fillId="0" borderId="0" xfId="66" applyFont="1" applyFill="1" applyBorder="1" applyAlignment="1">
      <alignment horizontal="right"/>
      <protection/>
    </xf>
    <xf numFmtId="211" fontId="53" fillId="0" borderId="0" xfId="66" applyNumberFormat="1" applyFont="1" applyFill="1" applyBorder="1" applyAlignment="1">
      <alignment horizontal="right"/>
      <protection/>
    </xf>
    <xf numFmtId="212" fontId="54" fillId="0" borderId="0" xfId="89" applyNumberFormat="1" applyFont="1" applyFill="1" applyBorder="1" applyAlignment="1" applyProtection="1">
      <alignment/>
      <protection/>
    </xf>
    <xf numFmtId="210" fontId="53" fillId="0" borderId="0" xfId="89" applyNumberFormat="1" applyFont="1" applyFill="1" applyBorder="1" applyAlignment="1" applyProtection="1">
      <alignment/>
      <protection/>
    </xf>
    <xf numFmtId="171" fontId="53" fillId="0" borderId="0" xfId="66" applyFont="1" applyFill="1" applyBorder="1" applyAlignment="1">
      <alignment horizontal="left"/>
      <protection/>
    </xf>
    <xf numFmtId="210" fontId="53" fillId="0" borderId="0" xfId="89" applyFont="1" applyFill="1" applyBorder="1">
      <alignment/>
      <protection/>
    </xf>
    <xf numFmtId="211" fontId="53" fillId="0" borderId="0" xfId="88" applyNumberFormat="1" applyFont="1" applyFill="1" applyBorder="1" applyAlignment="1">
      <alignment horizontal="right" vertical="top"/>
      <protection/>
    </xf>
    <xf numFmtId="213" fontId="53" fillId="0" borderId="0" xfId="88" applyNumberFormat="1" applyFont="1" applyFill="1" applyBorder="1" applyAlignment="1">
      <alignment horizontal="right" vertical="top"/>
      <protection/>
    </xf>
    <xf numFmtId="210" fontId="54" fillId="0" borderId="0" xfId="89" applyFont="1" applyFill="1" applyBorder="1" applyAlignment="1">
      <alignment/>
      <protection/>
    </xf>
    <xf numFmtId="210" fontId="54" fillId="0" borderId="0" xfId="89" applyFont="1" applyFill="1" applyBorder="1" applyAlignment="1">
      <alignment vertical="top"/>
      <protection/>
    </xf>
    <xf numFmtId="210" fontId="53" fillId="0" borderId="0" xfId="89" applyNumberFormat="1" applyFont="1" applyFill="1" applyBorder="1" applyAlignment="1" applyProtection="1">
      <alignment/>
      <protection/>
    </xf>
    <xf numFmtId="171" fontId="53" fillId="0" borderId="0" xfId="66" applyFont="1" applyFill="1" applyBorder="1" applyAlignment="1">
      <alignment horizontal="left"/>
      <protection/>
    </xf>
    <xf numFmtId="171" fontId="53" fillId="0" borderId="0" xfId="66" applyFont="1" applyFill="1" applyBorder="1" applyAlignment="1">
      <alignment horizontal="right"/>
      <protection/>
    </xf>
    <xf numFmtId="211" fontId="53" fillId="0" borderId="0" xfId="66" applyNumberFormat="1" applyFont="1" applyFill="1" applyBorder="1" applyAlignment="1">
      <alignment horizontal="right"/>
      <protection/>
    </xf>
    <xf numFmtId="210" fontId="56" fillId="0" borderId="0" xfId="90" applyNumberFormat="1" applyFont="1" applyFill="1" applyBorder="1" applyAlignment="1" applyProtection="1">
      <alignment horizontal="left"/>
      <protection/>
    </xf>
    <xf numFmtId="1" fontId="53" fillId="0" borderId="0" xfId="88" applyFont="1" applyFill="1" applyBorder="1">
      <alignment vertical="top"/>
      <protection/>
    </xf>
    <xf numFmtId="1" fontId="54" fillId="0" borderId="0" xfId="88" applyFont="1" applyFill="1" applyBorder="1">
      <alignment vertical="top"/>
      <protection/>
    </xf>
    <xf numFmtId="1" fontId="53" fillId="0" borderId="0" xfId="88" applyFont="1" applyFill="1" applyBorder="1" applyAlignment="1">
      <alignment/>
      <protection/>
    </xf>
    <xf numFmtId="1" fontId="9" fillId="0" borderId="0" xfId="78" applyNumberFormat="1" applyFill="1" applyBorder="1" applyAlignment="1" applyProtection="1">
      <alignment vertical="top" wrapText="1"/>
      <protection/>
    </xf>
    <xf numFmtId="210" fontId="53" fillId="0" borderId="0" xfId="89" applyFont="1" applyFill="1" applyBorder="1">
      <alignment/>
      <protection/>
    </xf>
    <xf numFmtId="210" fontId="54" fillId="0" borderId="0" xfId="89" applyFont="1" applyFill="1" applyBorder="1">
      <alignment/>
      <protection/>
    </xf>
    <xf numFmtId="0" fontId="57" fillId="0" borderId="0" xfId="92" applyFill="1" applyBorder="1">
      <alignment/>
      <protection/>
    </xf>
    <xf numFmtId="3" fontId="13" fillId="0" borderId="0" xfId="92" applyNumberFormat="1" applyFont="1" applyFill="1" applyBorder="1" applyAlignment="1">
      <alignment/>
      <protection/>
    </xf>
    <xf numFmtId="171" fontId="3" fillId="0" borderId="0" xfId="0" applyNumberFormat="1" applyFont="1" applyFill="1" applyAlignment="1">
      <alignment horizontal="right" vertical="center"/>
    </xf>
    <xf numFmtId="191" fontId="2" fillId="0" borderId="0" xfId="64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174" fontId="62" fillId="0" borderId="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 quotePrefix="1">
      <alignment vertical="center"/>
    </xf>
    <xf numFmtId="0" fontId="69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15" fillId="0" borderId="0" xfId="9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94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a(1)" xfId="66"/>
    <cellStyle name="Commentaire" xfId="67"/>
    <cellStyle name="Currency" xfId="68"/>
    <cellStyle name="Currency [0]" xfId="69"/>
    <cellStyle name="Entrée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_Ch02_pckt" xfId="79"/>
    <cellStyle name="Input" xfId="80"/>
    <cellStyle name="Insatisfaisant" xfId="81"/>
    <cellStyle name="Lien hypertexte" xfId="82"/>
    <cellStyle name="Lien hypertexte 2" xfId="83"/>
    <cellStyle name="Linked Cell" xfId="84"/>
    <cellStyle name="Neutral" xfId="85"/>
    <cellStyle name="Neutre" xfId="86"/>
    <cellStyle name="Normal 2" xfId="87"/>
    <cellStyle name="Normal_ANXA01A 6déc2005" xfId="88"/>
    <cellStyle name="Normal_APAAA1SY" xfId="89"/>
    <cellStyle name="Normal_APAAA1SY 2" xfId="90"/>
    <cellStyle name="Normal_Ch02_pckt" xfId="91"/>
    <cellStyle name="Normal_migr_pop1ctz" xfId="92"/>
    <cellStyle name="Normal_UNHCR2004 last update" xfId="93"/>
    <cellStyle name="Note" xfId="94"/>
    <cellStyle name="Output" xfId="95"/>
    <cellStyle name="Percent" xfId="96"/>
    <cellStyle name="Satisfaisant" xfId="97"/>
    <cellStyle name="Sortie" xfId="98"/>
    <cellStyle name="Texte explicatif" xfId="99"/>
    <cellStyle name="Title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385"/>
          <c:y val="0.2355"/>
          <c:w val="0.19025"/>
          <c:h val="0.5"/>
        </c:manualLayout>
      </c:layout>
      <c:pieChart>
        <c:varyColors val="1"/>
        <c:ser>
          <c:idx val="0"/>
          <c:order val="0"/>
          <c:tx>
            <c:strRef>
              <c:f>'Figure 2.1'!$E$10</c:f>
              <c:strCache>
                <c:ptCount val="1"/>
                <c:pt idx="0">
                  <c:v>2010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United 
States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Remaining 
G20 countries (2)
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2.1'!$D$11:$D$18</c:f>
              <c:strCache/>
            </c:strRef>
          </c:cat>
          <c:val>
            <c:numRef>
              <c:f>'Figure 2.1'!$E$11:$E$18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2.10'!$E$10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2.10'!$D$11:$D$26</c:f>
              <c:strCache/>
            </c:strRef>
          </c:cat>
          <c:val>
            <c:numRef>
              <c:f>'Figure 2.10'!$E$11:$E$26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7404047"/>
        <c:axId val="46874376"/>
      </c:barChart>
      <c:catAx>
        <c:axId val="57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874376"/>
        <c:crossesAt val="0"/>
        <c:auto val="1"/>
        <c:lblOffset val="100"/>
        <c:tickLblSkip val="1"/>
        <c:noMultiLvlLbl val="0"/>
      </c:catAx>
      <c:valAx>
        <c:axId val="46874376"/>
        <c:scaling>
          <c:orientation val="minMax"/>
          <c:max val="35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404047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47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2.2'!$E$10</c:f>
              <c:strCache>
                <c:ptCount val="1"/>
                <c:pt idx="0">
                  <c:v>2011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cat>
            <c:strRef>
              <c:f>'Figure 2.2'!$D$11:$D$20</c:f>
              <c:strCache/>
            </c:strRef>
          </c:cat>
          <c:val>
            <c:numRef>
              <c:f>'Figure 2.2'!$E$11:$E$20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504127"/>
        <c:axId val="43666232"/>
      </c:barChart>
      <c:catAx>
        <c:axId val="64504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3666232"/>
        <c:crosses val="autoZero"/>
        <c:auto val="1"/>
        <c:lblOffset val="100"/>
        <c:tickLblSkip val="1"/>
        <c:noMultiLvlLbl val="0"/>
      </c:catAx>
      <c:valAx>
        <c:axId val="43666232"/>
        <c:scaling>
          <c:orientation val="minMax"/>
        </c:scaling>
        <c:axPos val="t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504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2.3'!$E$10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cat>
            <c:strRef>
              <c:f>'Figure 2.3'!$D$11:$D$27</c:f>
              <c:strCache/>
            </c:strRef>
          </c:cat>
          <c:val>
            <c:numRef>
              <c:f>'Figure 2.3'!$E$11:$E$27</c:f>
              <c:numCache/>
            </c:numRef>
          </c:val>
        </c:ser>
        <c:axId val="57451769"/>
        <c:axId val="47303874"/>
      </c:barChart>
      <c:catAx>
        <c:axId val="5745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303874"/>
        <c:crosses val="autoZero"/>
        <c:auto val="1"/>
        <c:lblOffset val="100"/>
        <c:tickLblSkip val="1"/>
        <c:noMultiLvlLbl val="0"/>
      </c:catAx>
      <c:valAx>
        <c:axId val="4730387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4517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2.4'!$D$11:$D$27</c:f>
              <c:strCache/>
            </c:strRef>
          </c:cat>
          <c:val>
            <c:numRef>
              <c:f>'Figure 2.4'!$E$11:$E$27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3081683"/>
        <c:axId val="6408556"/>
      </c:barChart>
      <c:catAx>
        <c:axId val="2308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08556"/>
        <c:crossesAt val="80"/>
        <c:auto val="1"/>
        <c:lblOffset val="100"/>
        <c:tickLblSkip val="1"/>
        <c:noMultiLvlLbl val="0"/>
      </c:catAx>
      <c:valAx>
        <c:axId val="6408556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0816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825"/>
          <c:w val="0.92775"/>
          <c:h val="0.7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2.5'!$G$11:$G$11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2.5'!$D$12:$D$29</c:f>
              <c:strCache/>
            </c:strRef>
          </c:cat>
          <c:val>
            <c:numRef>
              <c:f>'Figure 2.5'!$G$12:$G$29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2.5'!$H$11:$H$11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2.5'!$D$12:$D$29</c:f>
              <c:strCache/>
            </c:strRef>
          </c:cat>
          <c:val>
            <c:numRef>
              <c:f>'Figure 2.5'!$H$12:$H$29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2.5'!$E$11:$E$11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2.5'!$D$12:$D$29</c:f>
              <c:strCache/>
            </c:strRef>
          </c:cat>
          <c:val>
            <c:numRef>
              <c:f>'Figure 2.5'!$E$12:$E$29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2.5'!$F$11:$F$11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2.5'!$D$12:$D$29</c:f>
              <c:strCache/>
            </c:strRef>
          </c:cat>
          <c:val>
            <c:numRef>
              <c:f>'Figure 2.5'!$F$12:$F$29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57677005"/>
        <c:axId val="49330998"/>
      </c:barChart>
      <c:catAx>
        <c:axId val="5767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49330998"/>
        <c:crosses val="autoZero"/>
        <c:auto val="1"/>
        <c:lblOffset val="100"/>
        <c:tickLblSkip val="1"/>
        <c:noMultiLvlLbl val="0"/>
      </c:catAx>
      <c:valAx>
        <c:axId val="49330998"/>
        <c:scaling>
          <c:orientation val="minMax"/>
          <c:max val="5"/>
          <c:min val="-5"/>
        </c:scaling>
        <c:axPos val="b"/>
        <c:delete val="0"/>
        <c:numFmt formatCode="0;0" sourceLinked="0"/>
        <c:majorTickMark val="out"/>
        <c:minorTickMark val="none"/>
        <c:tickLblPos val="nextTo"/>
        <c:crossAx val="5767700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81175"/>
          <c:w val="0.271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2.6'!$E$10</c:f>
              <c:strCache>
                <c:ptCount val="1"/>
                <c:pt idx="0">
                  <c:v>Marriage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'Figure 2.6'!$D$11:$D$25</c:f>
              <c:strCache/>
            </c:strRef>
          </c:cat>
          <c:val>
            <c:numRef>
              <c:f>'Figure 2.6'!$E$11:$E$25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2.6'!$F$10</c:f>
              <c:strCache>
                <c:ptCount val="1"/>
                <c:pt idx="0">
                  <c:v>Divorce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2.6'!$D$11:$D$25</c:f>
              <c:strCache/>
            </c:strRef>
          </c:cat>
          <c:val>
            <c:numRef>
              <c:f>'Figure 2.6'!$F$11:$F$25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1325799"/>
        <c:axId val="36387872"/>
      </c:barChart>
      <c:catAx>
        <c:axId val="4132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6387872"/>
        <c:crossesAt val="0"/>
        <c:auto val="1"/>
        <c:lblOffset val="100"/>
        <c:tickLblSkip val="1"/>
        <c:noMultiLvlLbl val="0"/>
      </c:catAx>
      <c:valAx>
        <c:axId val="3638787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1325799"/>
        <c:crossesAt val="1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5"/>
          <c:y val="0.896"/>
          <c:w val="0.33075"/>
          <c:h val="0.0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2.7'!$E$10</c:f>
              <c:strCache>
                <c:ptCount val="1"/>
                <c:pt idx="0">
                  <c:v>July 2005-June 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2.7'!$D$11:$D$27</c:f>
              <c:strCache/>
            </c:strRef>
          </c:cat>
          <c:val>
            <c:numRef>
              <c:f>'Figure 2.7'!$E$11:$E$27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9055393"/>
        <c:axId val="61736490"/>
      </c:barChart>
      <c:catAx>
        <c:axId val="5905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736490"/>
        <c:crossesAt val="100"/>
        <c:auto val="1"/>
        <c:lblOffset val="100"/>
        <c:tickLblSkip val="1"/>
        <c:noMultiLvlLbl val="0"/>
      </c:catAx>
      <c:valAx>
        <c:axId val="61736490"/>
        <c:scaling>
          <c:orientation val="minMax"/>
          <c:max val="125"/>
          <c:min val="1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05539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2.8'!$E$10</c:f>
              <c:strCache>
                <c:ptCount val="1"/>
                <c:pt idx="0">
                  <c:v>July 2005-June 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cat>
            <c:strRef>
              <c:f>'Figure 2.8'!$D$11:$D$27</c:f>
              <c:strCache/>
            </c:strRef>
          </c:cat>
          <c:val>
            <c:numRef>
              <c:f>'Figure 2.8'!$E$11:$E$27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8757499"/>
        <c:axId val="34599764"/>
      </c:barChart>
      <c:catAx>
        <c:axId val="1875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4599764"/>
        <c:crossesAt val="20"/>
        <c:auto val="1"/>
        <c:lblOffset val="100"/>
        <c:tickLblSkip val="1"/>
        <c:noMultiLvlLbl val="0"/>
      </c:catAx>
      <c:valAx>
        <c:axId val="34599764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75749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2.9'!$E$10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'Figure 2.9'!$D$11:$D$25</c:f>
              <c:strCache/>
            </c:strRef>
          </c:cat>
          <c:val>
            <c:numRef>
              <c:f>'Figure 2.9'!$E$11:$E$25</c:f>
              <c:numCache/>
            </c:numRef>
          </c:val>
        </c:ser>
        <c:ser>
          <c:idx val="1"/>
          <c:order val="1"/>
          <c:tx>
            <c:strRef>
              <c:f>'Figure 2.9'!$F$10</c:f>
              <c:strCache>
                <c:ptCount val="1"/>
                <c:pt idx="0">
                  <c:v>National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2.9'!$D$11:$D$25</c:f>
              <c:strCache/>
            </c:strRef>
          </c:cat>
          <c:val>
            <c:numRef>
              <c:f>'Figure 2.9'!$F$11:$F$25</c:f>
              <c:numCache/>
            </c:numRef>
          </c:val>
        </c:ser>
        <c:overlap val="100"/>
        <c:axId val="42962421"/>
        <c:axId val="51117470"/>
      </c:bar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1117470"/>
        <c:crossesAt val="0"/>
        <c:auto val="1"/>
        <c:lblOffset val="100"/>
        <c:tickLblSkip val="1"/>
        <c:noMultiLvlLbl val="0"/>
      </c:catAx>
      <c:valAx>
        <c:axId val="511174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962421"/>
        <c:crossesAt val="1"/>
        <c:crossBetween val="between"/>
        <c:dispUnits/>
        <c:majorUnit val="25"/>
        <c:minorUnit val="4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5"/>
          <c:y val="0.83725"/>
          <c:w val="0.168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23</xdr:row>
      <xdr:rowOff>104775</xdr:rowOff>
    </xdr:from>
    <xdr:to>
      <xdr:col>11</xdr:col>
      <xdr:colOff>466725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847725" y="2952750"/>
        <a:ext cx="78009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828675</xdr:colOff>
      <xdr:row>6</xdr:row>
      <xdr:rowOff>76200</xdr:rowOff>
    </xdr:from>
    <xdr:to>
      <xdr:col>15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457700" y="819150"/>
        <a:ext cx="43243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8</xdr:row>
      <xdr:rowOff>85725</xdr:rowOff>
    </xdr:from>
    <xdr:to>
      <xdr:col>16</xdr:col>
      <xdr:colOff>438150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371975" y="1076325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1190625</xdr:colOff>
      <xdr:row>2</xdr:row>
      <xdr:rowOff>19050</xdr:rowOff>
    </xdr:from>
    <xdr:to>
      <xdr:col>10</xdr:col>
      <xdr:colOff>361950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495800" y="266700"/>
        <a:ext cx="42672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8</xdr:row>
      <xdr:rowOff>85725</xdr:rowOff>
    </xdr:from>
    <xdr:to>
      <xdr:col>16</xdr:col>
      <xdr:colOff>438150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371975" y="1076325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8</xdr:row>
      <xdr:rowOff>85725</xdr:rowOff>
    </xdr:from>
    <xdr:to>
      <xdr:col>16</xdr:col>
      <xdr:colOff>438150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371975" y="1076325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0.88625</cdr:y>
    </cdr:from>
    <cdr:to>
      <cdr:x>0.7095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2219325"/>
          <a:ext cx="1466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/>
            <a:t>Solid colour: EU-27
Bordered: World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142875</xdr:colOff>
      <xdr:row>5</xdr:row>
      <xdr:rowOff>0</xdr:rowOff>
    </xdr:from>
    <xdr:to>
      <xdr:col>18</xdr:col>
      <xdr:colOff>647700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857750" y="657225"/>
        <a:ext cx="4162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9</xdr:row>
      <xdr:rowOff>85725</xdr:rowOff>
    </xdr:from>
    <xdr:to>
      <xdr:col>15</xdr:col>
      <xdr:colOff>295275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010025" y="1200150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8</xdr:row>
      <xdr:rowOff>85725</xdr:rowOff>
    </xdr:from>
    <xdr:to>
      <xdr:col>16</xdr:col>
      <xdr:colOff>438150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371975" y="1076325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8</xdr:row>
      <xdr:rowOff>85725</xdr:rowOff>
    </xdr:from>
    <xdr:to>
      <xdr:col>16</xdr:col>
      <xdr:colOff>438150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371975" y="1076325"/>
        <a:ext cx="4324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B1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9.83203125" style="1" customWidth="1"/>
    <col min="2" max="16384" width="9.33203125" style="1" customWidth="1"/>
  </cols>
  <sheetData>
    <row r="4" ht="9">
      <c r="A4" s="189" t="s">
        <v>116</v>
      </c>
    </row>
    <row r="5" ht="12.75">
      <c r="B5" s="190" t="s">
        <v>2</v>
      </c>
    </row>
    <row r="6" ht="12.75">
      <c r="B6" s="191" t="s">
        <v>135</v>
      </c>
    </row>
    <row r="7" ht="12.75">
      <c r="B7" s="192" t="s">
        <v>136</v>
      </c>
    </row>
    <row r="8" ht="12.75">
      <c r="B8" s="192" t="s">
        <v>137</v>
      </c>
    </row>
    <row r="9" ht="12.75">
      <c r="B9" s="192" t="s">
        <v>138</v>
      </c>
    </row>
    <row r="10" ht="12.75">
      <c r="B10" s="192" t="s">
        <v>139</v>
      </c>
    </row>
    <row r="11" ht="12.75">
      <c r="B11" s="193"/>
    </row>
    <row r="12" ht="12.75">
      <c r="B12" s="190" t="s">
        <v>140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DR20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83203125" style="6" customWidth="1"/>
    <col min="5" max="10" width="10.16015625" style="6" customWidth="1"/>
    <col min="11" max="11" width="1.83203125" style="6" customWidth="1"/>
    <col min="12" max="12" width="9.33203125" style="6" customWidth="1"/>
    <col min="13" max="13" width="15.66015625" style="6" customWidth="1"/>
    <col min="14" max="14" width="12.66015625" style="6" customWidth="1"/>
    <col min="15" max="20" width="11.5" style="6" customWidth="1"/>
    <col min="21" max="16384" width="9.33203125" style="6" customWidth="1"/>
  </cols>
  <sheetData>
    <row r="1" spans="1:11" ht="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9">
      <c r="B2" s="7"/>
    </row>
    <row r="3" ht="9">
      <c r="D3" s="2"/>
    </row>
    <row r="4" ht="9">
      <c r="D4" s="5"/>
    </row>
    <row r="5" spans="1:4" ht="9">
      <c r="A5" s="2"/>
      <c r="B5" s="2"/>
      <c r="C5" s="2"/>
      <c r="D5" s="64" t="str">
        <f ca="1">MID(CELL("filename",A1),FIND("]",CELL("filename",A1))+1,256)&amp;": Dependency ratios, 1960 and 2010"</f>
        <v>Table 2.2: Dependency ratios, 1960 and 2010</v>
      </c>
    </row>
    <row r="6" spans="1:4" ht="9">
      <c r="A6" s="2"/>
      <c r="B6" s="2"/>
      <c r="C6" s="2"/>
      <c r="D6" s="64" t="s">
        <v>61</v>
      </c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8"/>
    </row>
    <row r="10" spans="1:19" ht="18" customHeight="1">
      <c r="A10" s="2"/>
      <c r="B10" s="2"/>
      <c r="C10" s="48"/>
      <c r="D10" s="4"/>
      <c r="E10" s="196" t="s">
        <v>62</v>
      </c>
      <c r="F10" s="197"/>
      <c r="G10" s="196" t="s">
        <v>63</v>
      </c>
      <c r="H10" s="198"/>
      <c r="I10" s="199" t="s">
        <v>64</v>
      </c>
      <c r="J10" s="197"/>
      <c r="K10" s="48"/>
      <c r="N10" s="29"/>
      <c r="O10" s="29"/>
      <c r="P10" s="29"/>
      <c r="Q10" s="29"/>
      <c r="R10" s="29"/>
      <c r="S10" s="29"/>
    </row>
    <row r="11" spans="1:19" ht="9">
      <c r="A11" s="2"/>
      <c r="B11" s="2"/>
      <c r="C11" s="49"/>
      <c r="D11" s="49"/>
      <c r="E11" s="50">
        <v>1960</v>
      </c>
      <c r="F11" s="51">
        <v>2010</v>
      </c>
      <c r="G11" s="50">
        <v>1960</v>
      </c>
      <c r="H11" s="52">
        <v>2010</v>
      </c>
      <c r="I11" s="51">
        <v>1960</v>
      </c>
      <c r="J11" s="51">
        <v>2010</v>
      </c>
      <c r="K11" s="53"/>
      <c r="N11" s="30"/>
      <c r="O11" s="30"/>
      <c r="P11" s="30"/>
      <c r="Q11" s="30"/>
      <c r="R11" s="30"/>
      <c r="S11" s="31"/>
    </row>
    <row r="12" spans="3:22" ht="9">
      <c r="C12" s="65"/>
      <c r="D12" s="65" t="s">
        <v>71</v>
      </c>
      <c r="E12" s="76">
        <v>54.529612721518085</v>
      </c>
      <c r="F12" s="86">
        <v>49.3</v>
      </c>
      <c r="G12" s="76">
        <v>39.03510117142369</v>
      </c>
      <c r="H12" s="66">
        <v>23.3</v>
      </c>
      <c r="I12" s="72">
        <v>15.494511550094392</v>
      </c>
      <c r="J12" s="86">
        <v>25.9</v>
      </c>
      <c r="K12" s="65"/>
      <c r="L12" s="2"/>
      <c r="M12" s="2"/>
      <c r="N12" s="2"/>
      <c r="P12" s="32"/>
      <c r="Q12" s="32"/>
      <c r="R12" s="32"/>
      <c r="S12" s="32"/>
      <c r="T12" s="32"/>
      <c r="U12" s="33"/>
      <c r="V12" s="33"/>
    </row>
    <row r="13" spans="3:22" ht="9">
      <c r="C13" s="34"/>
      <c r="D13" s="35" t="s">
        <v>14</v>
      </c>
      <c r="E13" s="37">
        <f>+G13+I13</f>
        <v>56.870999999999995</v>
      </c>
      <c r="F13" s="38">
        <f aca="true" t="shared" si="0" ref="F13:F28">+H13+J13</f>
        <v>54.922</v>
      </c>
      <c r="G13" s="37">
        <v>48.214</v>
      </c>
      <c r="H13" s="36">
        <v>38.527</v>
      </c>
      <c r="I13" s="38">
        <v>8.657</v>
      </c>
      <c r="J13" s="38">
        <v>16.395</v>
      </c>
      <c r="K13" s="34"/>
      <c r="L13" s="2"/>
      <c r="M13" s="2"/>
      <c r="N13" s="2"/>
      <c r="P13" s="32"/>
      <c r="Q13" s="32"/>
      <c r="R13" s="32"/>
      <c r="S13" s="32"/>
      <c r="T13" s="32"/>
      <c r="U13" s="33"/>
      <c r="V13" s="33"/>
    </row>
    <row r="14" spans="3:22" ht="9">
      <c r="C14" s="39"/>
      <c r="D14" s="40" t="s">
        <v>15</v>
      </c>
      <c r="E14" s="41">
        <f aca="true" t="shared" si="1" ref="E14:E28">+G14+I14</f>
        <v>63.309000000000005</v>
      </c>
      <c r="F14" s="42">
        <f t="shared" si="0"/>
        <v>48.001000000000005</v>
      </c>
      <c r="G14" s="41">
        <v>49.307</v>
      </c>
      <c r="H14" s="25">
        <v>28.102</v>
      </c>
      <c r="I14" s="42">
        <v>14.002</v>
      </c>
      <c r="J14" s="42">
        <v>19.899</v>
      </c>
      <c r="K14" s="39"/>
      <c r="L14" s="2"/>
      <c r="M14" s="2"/>
      <c r="N14" s="2"/>
      <c r="P14" s="32"/>
      <c r="Q14" s="32"/>
      <c r="R14" s="32"/>
      <c r="S14" s="32"/>
      <c r="T14" s="32"/>
      <c r="U14" s="33"/>
      <c r="V14" s="33"/>
    </row>
    <row r="15" spans="3:22" ht="9">
      <c r="C15" s="39"/>
      <c r="D15" s="40" t="s">
        <v>9</v>
      </c>
      <c r="E15" s="41">
        <f t="shared" si="1"/>
        <v>86.078</v>
      </c>
      <c r="F15" s="42">
        <f t="shared" si="0"/>
        <v>48.047000000000004</v>
      </c>
      <c r="G15" s="41">
        <v>80.217</v>
      </c>
      <c r="H15" s="25">
        <v>37.679</v>
      </c>
      <c r="I15" s="42">
        <v>5.861</v>
      </c>
      <c r="J15" s="42">
        <v>10.368</v>
      </c>
      <c r="K15" s="39"/>
      <c r="L15" s="2"/>
      <c r="M15" s="2"/>
      <c r="N15" s="2"/>
      <c r="P15" s="32"/>
      <c r="Q15" s="32"/>
      <c r="R15" s="32"/>
      <c r="S15" s="32"/>
      <c r="T15" s="32"/>
      <c r="U15" s="33"/>
      <c r="V15" s="33"/>
    </row>
    <row r="16" spans="3:22" ht="9">
      <c r="C16" s="39"/>
      <c r="D16" s="40" t="s">
        <v>16</v>
      </c>
      <c r="E16" s="41">
        <f t="shared" si="1"/>
        <v>69.609</v>
      </c>
      <c r="F16" s="42">
        <f t="shared" si="0"/>
        <v>43.954</v>
      </c>
      <c r="G16" s="41">
        <v>56.89</v>
      </c>
      <c r="H16" s="25">
        <v>23.636</v>
      </c>
      <c r="I16" s="42">
        <v>12.719</v>
      </c>
      <c r="J16" s="42">
        <v>20.318</v>
      </c>
      <c r="K16" s="39"/>
      <c r="L16" s="2"/>
      <c r="M16" s="2"/>
      <c r="N16" s="2"/>
      <c r="P16" s="32"/>
      <c r="Q16" s="32"/>
      <c r="R16" s="32"/>
      <c r="S16" s="32"/>
      <c r="T16" s="32"/>
      <c r="U16" s="33"/>
      <c r="V16" s="33"/>
    </row>
    <row r="17" spans="3:22" ht="9">
      <c r="C17" s="39"/>
      <c r="D17" s="40" t="s">
        <v>5</v>
      </c>
      <c r="E17" s="41">
        <f t="shared" si="1"/>
        <v>77.334</v>
      </c>
      <c r="F17" s="42">
        <f t="shared" si="0"/>
        <v>38.206</v>
      </c>
      <c r="G17" s="41">
        <v>70.239</v>
      </c>
      <c r="H17" s="25">
        <v>26.888</v>
      </c>
      <c r="I17" s="42">
        <v>7.095</v>
      </c>
      <c r="J17" s="42">
        <v>11.318</v>
      </c>
      <c r="K17" s="39"/>
      <c r="L17" s="2"/>
      <c r="M17" s="2"/>
      <c r="N17" s="2"/>
      <c r="P17" s="32"/>
      <c r="Q17" s="32"/>
      <c r="R17" s="32"/>
      <c r="S17" s="32"/>
      <c r="T17" s="32"/>
      <c r="U17" s="33"/>
      <c r="V17" s="33"/>
    </row>
    <row r="18" spans="3:22" ht="9">
      <c r="C18" s="39"/>
      <c r="D18" s="40" t="s">
        <v>7</v>
      </c>
      <c r="E18" s="41">
        <f t="shared" si="1"/>
        <v>77.619</v>
      </c>
      <c r="F18" s="42">
        <f t="shared" si="0"/>
        <v>55.064</v>
      </c>
      <c r="G18" s="41">
        <v>72.261</v>
      </c>
      <c r="H18" s="25">
        <v>47.431</v>
      </c>
      <c r="I18" s="42">
        <v>5.358</v>
      </c>
      <c r="J18" s="42">
        <v>7.633</v>
      </c>
      <c r="K18" s="39"/>
      <c r="L18" s="2"/>
      <c r="M18" s="2"/>
      <c r="N18" s="2"/>
      <c r="P18" s="32"/>
      <c r="Q18" s="32"/>
      <c r="R18" s="32"/>
      <c r="S18" s="32"/>
      <c r="T18" s="32"/>
      <c r="U18" s="33"/>
      <c r="V18" s="33"/>
    </row>
    <row r="19" spans="3:22" ht="9">
      <c r="C19" s="39"/>
      <c r="D19" s="40" t="s">
        <v>8</v>
      </c>
      <c r="E19" s="41">
        <f t="shared" si="1"/>
        <v>77.009</v>
      </c>
      <c r="F19" s="42">
        <f t="shared" si="0"/>
        <v>48.343</v>
      </c>
      <c r="G19" s="41">
        <v>70.684</v>
      </c>
      <c r="H19" s="25">
        <v>40.107</v>
      </c>
      <c r="I19" s="42">
        <v>6.325</v>
      </c>
      <c r="J19" s="42">
        <v>8.236</v>
      </c>
      <c r="K19" s="39"/>
      <c r="L19" s="2"/>
      <c r="M19" s="2"/>
      <c r="N19" s="2"/>
      <c r="P19" s="32"/>
      <c r="Q19" s="32"/>
      <c r="R19" s="32"/>
      <c r="S19" s="32"/>
      <c r="T19" s="32"/>
      <c r="U19" s="33"/>
      <c r="V19" s="33"/>
    </row>
    <row r="20" spans="3:22" ht="9">
      <c r="C20" s="39"/>
      <c r="D20" s="40" t="s">
        <v>6</v>
      </c>
      <c r="E20" s="41">
        <f t="shared" si="1"/>
        <v>55.952</v>
      </c>
      <c r="F20" s="42">
        <f t="shared" si="0"/>
        <v>56.36</v>
      </c>
      <c r="G20" s="41">
        <v>47.022</v>
      </c>
      <c r="H20" s="25">
        <v>20.887</v>
      </c>
      <c r="I20" s="42">
        <v>8.93</v>
      </c>
      <c r="J20" s="42">
        <v>35.473</v>
      </c>
      <c r="K20" s="39"/>
      <c r="L20" s="2"/>
      <c r="M20" s="2"/>
      <c r="N20" s="2"/>
      <c r="P20" s="32"/>
      <c r="Q20" s="32"/>
      <c r="R20" s="32"/>
      <c r="S20" s="32"/>
      <c r="T20" s="32"/>
      <c r="U20" s="33"/>
      <c r="V20" s="33"/>
    </row>
    <row r="21" spans="3:22" ht="9">
      <c r="C21" s="39"/>
      <c r="D21" s="40" t="s">
        <v>17</v>
      </c>
      <c r="E21" s="41">
        <f t="shared" si="1"/>
        <v>95.729</v>
      </c>
      <c r="F21" s="42">
        <f t="shared" si="0"/>
        <v>54.918</v>
      </c>
      <c r="G21" s="41">
        <v>89.317</v>
      </c>
      <c r="H21" s="25">
        <v>45.083</v>
      </c>
      <c r="I21" s="42">
        <v>6.412</v>
      </c>
      <c r="J21" s="42">
        <v>9.835</v>
      </c>
      <c r="K21" s="39"/>
      <c r="L21" s="2"/>
      <c r="M21" s="2"/>
      <c r="N21" s="2"/>
      <c r="P21" s="32"/>
      <c r="Q21" s="32"/>
      <c r="R21" s="32"/>
      <c r="S21" s="32"/>
      <c r="T21" s="32"/>
      <c r="U21" s="33"/>
      <c r="V21" s="33"/>
    </row>
    <row r="22" spans="3:22" ht="9">
      <c r="C22" s="39"/>
      <c r="D22" s="40" t="s">
        <v>11</v>
      </c>
      <c r="E22" s="41">
        <f t="shared" si="1"/>
        <v>56.885</v>
      </c>
      <c r="F22" s="42">
        <f t="shared" si="0"/>
        <v>38.578</v>
      </c>
      <c r="G22" s="41">
        <v>47.001</v>
      </c>
      <c r="H22" s="25">
        <v>20.842</v>
      </c>
      <c r="I22" s="42">
        <v>9.884</v>
      </c>
      <c r="J22" s="42">
        <v>17.736</v>
      </c>
      <c r="K22" s="39"/>
      <c r="L22" s="2"/>
      <c r="M22" s="2"/>
      <c r="N22" s="2"/>
      <c r="P22" s="32"/>
      <c r="Q22" s="32"/>
      <c r="R22" s="32"/>
      <c r="S22" s="32"/>
      <c r="T22" s="32"/>
      <c r="U22" s="33"/>
      <c r="V22" s="33"/>
    </row>
    <row r="23" spans="3:22" ht="9">
      <c r="C23" s="39"/>
      <c r="D23" s="40" t="s">
        <v>18</v>
      </c>
      <c r="E23" s="41">
        <f t="shared" si="1"/>
        <v>90.229</v>
      </c>
      <c r="F23" s="42">
        <f t="shared" si="0"/>
        <v>49.944</v>
      </c>
      <c r="G23" s="41">
        <v>83.222</v>
      </c>
      <c r="H23" s="25">
        <v>45.508</v>
      </c>
      <c r="I23" s="42">
        <v>7.007</v>
      </c>
      <c r="J23" s="42">
        <v>4.436</v>
      </c>
      <c r="K23" s="39"/>
      <c r="L23" s="2"/>
      <c r="M23" s="2"/>
      <c r="N23" s="2"/>
      <c r="P23" s="32"/>
      <c r="Q23" s="32"/>
      <c r="R23" s="32"/>
      <c r="S23" s="32"/>
      <c r="T23" s="32"/>
      <c r="U23" s="33"/>
      <c r="V23" s="33"/>
    </row>
    <row r="24" spans="3:22" ht="9">
      <c r="C24" s="39"/>
      <c r="D24" s="40" t="s">
        <v>19</v>
      </c>
      <c r="E24" s="41">
        <f t="shared" si="1"/>
        <v>81.19800000000001</v>
      </c>
      <c r="F24" s="42">
        <f t="shared" si="0"/>
        <v>53.293</v>
      </c>
      <c r="G24" s="41">
        <v>74.197</v>
      </c>
      <c r="H24" s="25">
        <v>46.187</v>
      </c>
      <c r="I24" s="42">
        <v>7.001</v>
      </c>
      <c r="J24" s="42">
        <v>7.106</v>
      </c>
      <c r="K24" s="39"/>
      <c r="L24" s="2"/>
      <c r="M24" s="2"/>
      <c r="N24" s="2"/>
      <c r="P24" s="32"/>
      <c r="Q24" s="32"/>
      <c r="R24" s="32"/>
      <c r="S24" s="32"/>
      <c r="T24" s="32"/>
      <c r="U24" s="33"/>
      <c r="V24" s="33"/>
    </row>
    <row r="25" spans="3:22" ht="9">
      <c r="C25" s="39"/>
      <c r="D25" s="40" t="s">
        <v>20</v>
      </c>
      <c r="E25" s="41">
        <f t="shared" si="1"/>
        <v>80.574</v>
      </c>
      <c r="F25" s="42">
        <f t="shared" si="0"/>
        <v>38.075</v>
      </c>
      <c r="G25" s="41">
        <v>73.818</v>
      </c>
      <c r="H25" s="25">
        <v>22.689</v>
      </c>
      <c r="I25" s="42">
        <v>6.756</v>
      </c>
      <c r="J25" s="42">
        <v>15.386</v>
      </c>
      <c r="K25" s="39"/>
      <c r="L25" s="2"/>
      <c r="M25" s="2"/>
      <c r="N25" s="2"/>
      <c r="P25" s="32"/>
      <c r="Q25" s="32"/>
      <c r="R25" s="32"/>
      <c r="S25" s="32"/>
      <c r="T25" s="32"/>
      <c r="U25" s="33"/>
      <c r="V25" s="33"/>
    </row>
    <row r="26" spans="3:22" ht="9">
      <c r="C26" s="39"/>
      <c r="D26" s="40" t="s">
        <v>13</v>
      </c>
      <c r="E26" s="41">
        <f t="shared" si="1"/>
        <v>82.58</v>
      </c>
      <c r="F26" s="42">
        <f t="shared" si="0"/>
        <v>47.8</v>
      </c>
      <c r="G26" s="41">
        <v>77.062</v>
      </c>
      <c r="H26" s="25">
        <v>38.967</v>
      </c>
      <c r="I26" s="42">
        <v>5.518</v>
      </c>
      <c r="J26" s="42">
        <v>8.833</v>
      </c>
      <c r="K26" s="39"/>
      <c r="L26" s="2"/>
      <c r="M26" s="2"/>
      <c r="N26" s="2"/>
      <c r="P26" s="32"/>
      <c r="Q26" s="32"/>
      <c r="R26" s="32"/>
      <c r="S26" s="32"/>
      <c r="T26" s="32"/>
      <c r="U26" s="33"/>
      <c r="V26" s="33"/>
    </row>
    <row r="27" spans="3:22" ht="9">
      <c r="C27" s="43"/>
      <c r="D27" s="44" t="s">
        <v>12</v>
      </c>
      <c r="E27" s="45">
        <f t="shared" si="1"/>
        <v>66.72</v>
      </c>
      <c r="F27" s="46">
        <f t="shared" si="0"/>
        <v>49.558</v>
      </c>
      <c r="G27" s="45">
        <v>51.405</v>
      </c>
      <c r="H27" s="26">
        <v>30.027</v>
      </c>
      <c r="I27" s="46">
        <v>15.315</v>
      </c>
      <c r="J27" s="46">
        <v>19.531</v>
      </c>
      <c r="K27" s="43"/>
      <c r="L27" s="2"/>
      <c r="M27" s="2"/>
      <c r="N27" s="2"/>
      <c r="P27" s="32"/>
      <c r="Q27" s="32"/>
      <c r="R27" s="32"/>
      <c r="S27" s="32"/>
      <c r="T27" s="32"/>
      <c r="U27" s="33"/>
      <c r="V27" s="33"/>
    </row>
    <row r="28" spans="3:26" ht="9">
      <c r="C28" s="43"/>
      <c r="D28" s="43" t="s">
        <v>10</v>
      </c>
      <c r="E28" s="45">
        <f t="shared" si="1"/>
        <v>73.015</v>
      </c>
      <c r="F28" s="46">
        <f t="shared" si="0"/>
        <v>52.400999999999996</v>
      </c>
      <c r="G28" s="45">
        <v>64.238</v>
      </c>
      <c r="H28" s="26">
        <v>40.812</v>
      </c>
      <c r="I28" s="46">
        <v>8.777</v>
      </c>
      <c r="J28" s="46">
        <v>11.589</v>
      </c>
      <c r="K28" s="43"/>
      <c r="L28" s="2"/>
      <c r="M28" s="2"/>
      <c r="N28" s="2"/>
      <c r="P28" s="96"/>
      <c r="Q28" s="96"/>
      <c r="R28" s="96"/>
      <c r="S28" s="96"/>
      <c r="T28" s="96"/>
      <c r="U28" s="8"/>
      <c r="V28" s="8"/>
      <c r="W28" s="3"/>
      <c r="X28" s="3"/>
      <c r="Y28" s="3"/>
      <c r="Z28" s="3"/>
    </row>
    <row r="29" spans="4:26" ht="9">
      <c r="D29" s="3"/>
      <c r="E29" s="3"/>
      <c r="F29" s="3"/>
      <c r="G29" s="3"/>
      <c r="H29" s="3"/>
      <c r="I29" s="3"/>
      <c r="J29" s="3"/>
      <c r="K29" s="3"/>
      <c r="L29" s="194" t="s">
        <v>115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4:122" ht="9">
      <c r="D30" s="7" t="s">
        <v>65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4:122" ht="9">
      <c r="D31" s="7" t="s">
        <v>66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4:122" ht="9">
      <c r="D32" s="7" t="s">
        <v>67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4:122" ht="9">
      <c r="D33" s="7" t="s">
        <v>103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4:122" ht="9">
      <c r="D34" s="7" t="s">
        <v>72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4:122" ht="9"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4:122" ht="9"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4:122" ht="9"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4:122" ht="9"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4:122" ht="9"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</row>
    <row r="40" spans="4:122" ht="9"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</row>
    <row r="41" spans="4:122" ht="9"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</row>
    <row r="42" spans="4:122" ht="9"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</row>
    <row r="43" spans="4:122" ht="9"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</row>
    <row r="44" spans="4:122" ht="9"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4:122" ht="9"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</row>
    <row r="46" spans="4:122" ht="9"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</row>
    <row r="47" spans="4:122" ht="9"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</row>
    <row r="48" spans="4:122" ht="9"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</row>
    <row r="49" spans="13:122" ht="12">
      <c r="M49" s="5"/>
      <c r="N49" s="5"/>
      <c r="O49" s="89"/>
      <c r="P49" s="89"/>
      <c r="Q49" s="89"/>
      <c r="R49" s="90"/>
      <c r="S49" s="91"/>
      <c r="T49" s="92"/>
      <c r="U49" s="93"/>
      <c r="V49" s="93"/>
      <c r="W49" s="3"/>
      <c r="X49" s="3"/>
      <c r="Y49" s="3"/>
      <c r="Z49" s="3"/>
      <c r="DR49" s="5"/>
    </row>
    <row r="50" spans="15:122" ht="12">
      <c r="O50" s="89"/>
      <c r="P50" s="88"/>
      <c r="Q50" s="88"/>
      <c r="R50" s="88"/>
      <c r="S50" s="88"/>
      <c r="T50" s="88"/>
      <c r="U50" s="88"/>
      <c r="V50" s="88"/>
      <c r="W50" s="3"/>
      <c r="X50" s="3"/>
      <c r="Y50" s="3"/>
      <c r="Z50" s="3"/>
      <c r="DR50" s="5"/>
    </row>
    <row r="51" spans="15:122" ht="12">
      <c r="O51" s="89"/>
      <c r="P51" s="88"/>
      <c r="Q51" s="88"/>
      <c r="R51" s="3"/>
      <c r="S51" s="3"/>
      <c r="T51" s="3"/>
      <c r="U51" s="3"/>
      <c r="V51" s="3"/>
      <c r="W51" s="3"/>
      <c r="X51" s="3"/>
      <c r="Y51" s="3"/>
      <c r="Z51" s="3"/>
      <c r="DR51" s="5"/>
    </row>
    <row r="52" spans="15:122" ht="12">
      <c r="O52" s="89"/>
      <c r="P52" s="89"/>
      <c r="Q52" s="94"/>
      <c r="R52" s="91"/>
      <c r="S52" s="92"/>
      <c r="T52" s="93"/>
      <c r="U52" s="93"/>
      <c r="V52" s="88"/>
      <c r="W52" s="3"/>
      <c r="X52" s="3"/>
      <c r="Y52" s="3"/>
      <c r="Z52" s="3"/>
      <c r="DR52" s="5"/>
    </row>
    <row r="53" spans="15:122" ht="12">
      <c r="O53" s="89"/>
      <c r="P53" s="89"/>
      <c r="Q53" s="94"/>
      <c r="R53" s="91"/>
      <c r="S53" s="92"/>
      <c r="T53" s="93"/>
      <c r="U53" s="93"/>
      <c r="V53" s="88"/>
      <c r="W53" s="3"/>
      <c r="X53" s="3"/>
      <c r="Y53" s="3"/>
      <c r="Z53" s="3"/>
      <c r="DR53" s="5"/>
    </row>
    <row r="54" spans="15:122" ht="12">
      <c r="O54" s="89"/>
      <c r="P54" s="89"/>
      <c r="Q54" s="94"/>
      <c r="R54" s="91"/>
      <c r="S54" s="92"/>
      <c r="T54" s="93"/>
      <c r="U54" s="93"/>
      <c r="V54" s="88"/>
      <c r="W54" s="3"/>
      <c r="X54" s="3"/>
      <c r="Y54" s="3"/>
      <c r="Z54" s="3"/>
      <c r="DR54" s="5"/>
    </row>
    <row r="55" spans="15:122" ht="12">
      <c r="O55" s="89"/>
      <c r="P55" s="89"/>
      <c r="Q55" s="94"/>
      <c r="R55" s="91"/>
      <c r="S55" s="92"/>
      <c r="T55" s="93"/>
      <c r="U55" s="93"/>
      <c r="V55" s="88"/>
      <c r="W55" s="3"/>
      <c r="X55" s="3"/>
      <c r="Y55" s="3"/>
      <c r="Z55" s="3"/>
      <c r="DR55" s="5"/>
    </row>
    <row r="56" spans="14:122" ht="12">
      <c r="N56" s="32"/>
      <c r="O56" s="89"/>
      <c r="P56" s="89"/>
      <c r="Q56" s="94"/>
      <c r="R56" s="91"/>
      <c r="S56" s="92"/>
      <c r="T56" s="93"/>
      <c r="U56" s="93"/>
      <c r="V56" s="88"/>
      <c r="W56" s="3"/>
      <c r="X56" s="3"/>
      <c r="Y56" s="3"/>
      <c r="Z56" s="3"/>
      <c r="DR56" s="5"/>
    </row>
    <row r="57" spans="14:122" ht="12">
      <c r="N57" s="32"/>
      <c r="O57" s="89"/>
      <c r="P57" s="89"/>
      <c r="Q57" s="94"/>
      <c r="R57" s="91"/>
      <c r="S57" s="92"/>
      <c r="T57" s="93"/>
      <c r="U57" s="93"/>
      <c r="V57" s="88"/>
      <c r="W57" s="3"/>
      <c r="X57" s="3"/>
      <c r="Y57" s="3"/>
      <c r="Z57" s="3"/>
      <c r="DR57" s="5"/>
    </row>
    <row r="58" spans="14:122" ht="12">
      <c r="N58" s="32"/>
      <c r="O58" s="89"/>
      <c r="P58" s="89"/>
      <c r="Q58" s="94"/>
      <c r="R58" s="91"/>
      <c r="S58" s="92"/>
      <c r="T58" s="93"/>
      <c r="U58" s="93"/>
      <c r="V58" s="88"/>
      <c r="W58" s="3"/>
      <c r="X58" s="3"/>
      <c r="Y58" s="3"/>
      <c r="Z58" s="3"/>
      <c r="DR58" s="5"/>
    </row>
    <row r="59" spans="14:122" ht="12">
      <c r="N59" s="32"/>
      <c r="O59" s="89"/>
      <c r="P59" s="89"/>
      <c r="Q59" s="94"/>
      <c r="R59" s="91"/>
      <c r="S59" s="92"/>
      <c r="T59" s="93"/>
      <c r="U59" s="93"/>
      <c r="V59" s="88"/>
      <c r="W59" s="3"/>
      <c r="X59" s="3"/>
      <c r="Y59" s="3"/>
      <c r="Z59" s="3"/>
      <c r="DR59" s="5"/>
    </row>
    <row r="60" spans="14:122" ht="12">
      <c r="N60" s="32"/>
      <c r="O60" s="89"/>
      <c r="P60" s="89"/>
      <c r="Q60" s="94"/>
      <c r="R60" s="91"/>
      <c r="S60" s="92"/>
      <c r="T60" s="93"/>
      <c r="U60" s="93"/>
      <c r="V60" s="88"/>
      <c r="W60" s="3"/>
      <c r="X60" s="3"/>
      <c r="Y60" s="3"/>
      <c r="Z60" s="3"/>
      <c r="DR60" s="5"/>
    </row>
    <row r="61" spans="14:122" ht="12">
      <c r="N61" s="32"/>
      <c r="O61" s="89"/>
      <c r="P61" s="89"/>
      <c r="Q61" s="90"/>
      <c r="R61" s="91"/>
      <c r="S61" s="92"/>
      <c r="T61" s="93"/>
      <c r="U61" s="93"/>
      <c r="V61" s="88"/>
      <c r="DR61" s="5"/>
    </row>
    <row r="62" spans="14:122" ht="9">
      <c r="N62" s="32"/>
      <c r="O62" s="95"/>
      <c r="P62" s="87"/>
      <c r="Q62" s="87"/>
      <c r="R62" s="87"/>
      <c r="S62" s="87"/>
      <c r="T62" s="87"/>
      <c r="U62" s="87"/>
      <c r="V62" s="87"/>
      <c r="DR62" s="5"/>
    </row>
    <row r="63" spans="14:122" ht="9">
      <c r="N63" s="32"/>
      <c r="O63" s="32"/>
      <c r="DR63" s="5"/>
    </row>
    <row r="64" spans="14:122" ht="9">
      <c r="N64" s="32"/>
      <c r="O64" s="32"/>
      <c r="DR64" s="5"/>
    </row>
    <row r="65" spans="14:122" ht="9">
      <c r="N65" s="32"/>
      <c r="O65" s="32"/>
      <c r="DR65" s="5"/>
    </row>
    <row r="66" spans="14:122" ht="9">
      <c r="N66" s="32"/>
      <c r="O66" s="32"/>
      <c r="DR66" s="5"/>
    </row>
    <row r="67" spans="14:122" ht="9">
      <c r="N67" s="32"/>
      <c r="O67" s="32"/>
      <c r="DR67" s="5"/>
    </row>
    <row r="68" spans="14:122" ht="9">
      <c r="N68" s="32"/>
      <c r="O68" s="32"/>
      <c r="DR68" s="5"/>
    </row>
    <row r="69" spans="14:122" ht="9">
      <c r="N69" s="32"/>
      <c r="O69" s="32"/>
      <c r="DR69" s="5"/>
    </row>
    <row r="70" spans="14:122" ht="9">
      <c r="N70" s="32"/>
      <c r="O70" s="32"/>
      <c r="DR70" s="5"/>
    </row>
    <row r="71" spans="14:122" ht="9">
      <c r="N71" s="32"/>
      <c r="O71" s="32"/>
      <c r="DR71" s="5"/>
    </row>
    <row r="72" ht="9">
      <c r="DR72" s="5"/>
    </row>
    <row r="73" ht="9">
      <c r="DR73" s="5"/>
    </row>
    <row r="74" ht="9">
      <c r="DR74" s="5"/>
    </row>
    <row r="75" ht="9">
      <c r="DR75" s="5"/>
    </row>
    <row r="76" ht="9">
      <c r="DR76" s="5"/>
    </row>
    <row r="77" ht="9">
      <c r="DR77" s="5"/>
    </row>
    <row r="78" ht="9">
      <c r="DR78" s="5"/>
    </row>
    <row r="79" ht="9">
      <c r="DR79" s="5"/>
    </row>
    <row r="80" ht="9">
      <c r="DR80" s="5"/>
    </row>
    <row r="81" ht="9">
      <c r="DR81" s="5"/>
    </row>
    <row r="82" ht="9">
      <c r="DR82" s="5"/>
    </row>
    <row r="83" ht="9">
      <c r="DR83" s="5"/>
    </row>
    <row r="84" ht="9">
      <c r="DR84" s="5"/>
    </row>
    <row r="85" ht="9">
      <c r="DR85" s="5"/>
    </row>
    <row r="86" ht="9">
      <c r="DR86" s="5"/>
    </row>
    <row r="87" ht="9">
      <c r="DR87" s="5"/>
    </row>
    <row r="88" ht="9">
      <c r="DR88" s="5"/>
    </row>
    <row r="89" ht="9">
      <c r="DR89" s="5"/>
    </row>
    <row r="90" ht="9">
      <c r="DR90" s="5"/>
    </row>
    <row r="91" ht="9">
      <c r="DR91" s="5"/>
    </row>
    <row r="92" ht="9">
      <c r="DR92" s="5"/>
    </row>
    <row r="93" ht="9">
      <c r="DR93" s="5"/>
    </row>
    <row r="94" ht="9">
      <c r="DR94" s="5"/>
    </row>
    <row r="95" ht="9">
      <c r="DR95" s="5"/>
    </row>
    <row r="96" ht="9">
      <c r="DR96" s="5"/>
    </row>
    <row r="97" ht="9">
      <c r="DR97" s="5"/>
    </row>
    <row r="98" ht="9">
      <c r="DR98" s="5"/>
    </row>
    <row r="99" ht="9">
      <c r="DR99" s="5"/>
    </row>
    <row r="100" ht="9">
      <c r="DR100" s="5"/>
    </row>
    <row r="101" ht="9">
      <c r="DR101" s="5"/>
    </row>
    <row r="102" ht="9">
      <c r="DR102" s="5"/>
    </row>
    <row r="103" ht="9">
      <c r="DR103" s="5"/>
    </row>
    <row r="104" ht="9">
      <c r="DR104" s="5"/>
    </row>
    <row r="105" ht="9">
      <c r="DR105" s="5"/>
    </row>
    <row r="106" ht="9">
      <c r="DR106" s="5"/>
    </row>
    <row r="107" ht="9">
      <c r="DR107" s="5"/>
    </row>
    <row r="108" ht="9">
      <c r="DR108" s="5"/>
    </row>
    <row r="109" ht="9">
      <c r="DR109" s="5"/>
    </row>
    <row r="110" ht="9">
      <c r="DR110" s="5"/>
    </row>
    <row r="111" ht="9">
      <c r="DR111" s="5"/>
    </row>
    <row r="112" ht="9">
      <c r="DR112" s="5"/>
    </row>
    <row r="113" ht="9">
      <c r="DR113" s="5"/>
    </row>
    <row r="114" ht="9">
      <c r="DR114" s="5"/>
    </row>
    <row r="115" ht="9">
      <c r="DR115" s="5"/>
    </row>
    <row r="116" ht="9">
      <c r="DR116" s="5"/>
    </row>
    <row r="117" ht="9">
      <c r="DR117" s="5"/>
    </row>
    <row r="118" ht="9">
      <c r="DR118" s="5"/>
    </row>
    <row r="119" ht="9">
      <c r="DR119" s="5"/>
    </row>
    <row r="120" ht="9">
      <c r="DR120" s="5"/>
    </row>
    <row r="121" ht="9">
      <c r="DR121" s="5"/>
    </row>
    <row r="122" ht="9">
      <c r="DR122" s="5"/>
    </row>
    <row r="123" ht="9">
      <c r="DR123" s="5"/>
    </row>
    <row r="124" ht="9">
      <c r="DR124" s="5"/>
    </row>
    <row r="125" ht="9">
      <c r="DR125" s="5"/>
    </row>
    <row r="126" ht="9">
      <c r="DR126" s="5"/>
    </row>
    <row r="127" ht="9">
      <c r="DR127" s="5"/>
    </row>
    <row r="128" ht="9">
      <c r="DR128" s="5"/>
    </row>
    <row r="129" ht="9">
      <c r="DR129" s="5"/>
    </row>
    <row r="130" ht="9">
      <c r="DR130" s="5"/>
    </row>
    <row r="131" ht="9">
      <c r="DR131" s="5"/>
    </row>
    <row r="132" ht="9">
      <c r="DR132" s="5"/>
    </row>
    <row r="133" ht="9">
      <c r="DR133" s="5"/>
    </row>
    <row r="134" ht="9">
      <c r="DR134" s="5"/>
    </row>
    <row r="135" ht="9">
      <c r="DR135" s="5"/>
    </row>
    <row r="136" ht="9">
      <c r="DR136" s="5"/>
    </row>
    <row r="137" ht="9">
      <c r="DR137" s="5"/>
    </row>
    <row r="138" ht="9">
      <c r="DR138" s="5"/>
    </row>
    <row r="139" ht="9">
      <c r="DR139" s="5"/>
    </row>
    <row r="140" ht="9">
      <c r="DR140" s="5"/>
    </row>
    <row r="141" ht="9">
      <c r="DR141" s="5"/>
    </row>
    <row r="142" ht="9">
      <c r="DR142" s="5"/>
    </row>
    <row r="143" ht="9">
      <c r="DR143" s="5"/>
    </row>
    <row r="144" ht="9">
      <c r="DR144" s="5"/>
    </row>
    <row r="145" ht="9">
      <c r="DR145" s="5"/>
    </row>
    <row r="146" ht="9">
      <c r="DR146" s="5"/>
    </row>
    <row r="147" ht="9">
      <c r="DR147" s="5"/>
    </row>
    <row r="148" ht="9">
      <c r="DR148" s="5"/>
    </row>
    <row r="149" ht="9">
      <c r="DR149" s="5"/>
    </row>
    <row r="150" ht="9">
      <c r="DR150" s="5"/>
    </row>
    <row r="151" ht="9">
      <c r="DR151" s="5"/>
    </row>
    <row r="152" ht="9">
      <c r="DR152" s="5"/>
    </row>
    <row r="153" ht="9">
      <c r="DR153" s="5"/>
    </row>
    <row r="154" ht="9">
      <c r="DR154" s="5"/>
    </row>
    <row r="155" ht="9">
      <c r="DR155" s="5"/>
    </row>
    <row r="156" ht="9">
      <c r="DR156" s="5"/>
    </row>
    <row r="157" ht="9">
      <c r="DR157" s="5"/>
    </row>
    <row r="158" ht="9">
      <c r="DR158" s="5"/>
    </row>
    <row r="159" ht="9">
      <c r="DR159" s="5"/>
    </row>
    <row r="160" ht="9">
      <c r="DR160" s="5"/>
    </row>
    <row r="161" ht="9">
      <c r="DR161" s="5"/>
    </row>
    <row r="162" ht="9">
      <c r="DR162" s="5"/>
    </row>
    <row r="163" ht="9">
      <c r="DR163" s="5"/>
    </row>
    <row r="164" ht="9">
      <c r="DR164" s="5"/>
    </row>
    <row r="165" ht="9">
      <c r="DR165" s="5"/>
    </row>
    <row r="166" ht="9">
      <c r="DR166" s="5"/>
    </row>
    <row r="167" ht="9">
      <c r="DR167" s="5"/>
    </row>
    <row r="168" ht="9">
      <c r="DR168" s="5"/>
    </row>
    <row r="169" ht="9">
      <c r="DR169" s="5"/>
    </row>
    <row r="170" ht="9">
      <c r="DR170" s="5"/>
    </row>
    <row r="171" ht="9">
      <c r="DR171" s="5"/>
    </row>
    <row r="172" ht="9">
      <c r="DR172" s="5"/>
    </row>
    <row r="173" ht="9">
      <c r="DR173" s="5"/>
    </row>
    <row r="174" ht="9">
      <c r="DR174" s="5"/>
    </row>
    <row r="175" ht="9">
      <c r="DR175" s="5"/>
    </row>
    <row r="176" ht="9">
      <c r="DR176" s="5"/>
    </row>
    <row r="177" ht="9">
      <c r="DR177" s="5"/>
    </row>
    <row r="178" ht="9">
      <c r="DR178" s="5"/>
    </row>
    <row r="179" ht="9">
      <c r="DR179" s="5"/>
    </row>
    <row r="180" ht="9">
      <c r="DR180" s="5"/>
    </row>
    <row r="181" ht="9">
      <c r="DR181" s="5"/>
    </row>
    <row r="182" ht="9">
      <c r="DR182" s="5"/>
    </row>
    <row r="183" ht="9">
      <c r="DR183" s="5"/>
    </row>
    <row r="184" ht="9">
      <c r="DR184" s="5"/>
    </row>
    <row r="185" ht="9">
      <c r="DR185" s="5"/>
    </row>
    <row r="186" ht="9">
      <c r="DR186" s="5"/>
    </row>
    <row r="187" ht="9">
      <c r="DR187" s="5"/>
    </row>
    <row r="188" ht="9">
      <c r="DR188" s="5"/>
    </row>
    <row r="189" ht="9">
      <c r="DR189" s="5"/>
    </row>
    <row r="190" ht="9">
      <c r="DR190" s="5"/>
    </row>
    <row r="191" ht="9">
      <c r="DR191" s="5"/>
    </row>
    <row r="192" ht="9">
      <c r="DR192" s="5"/>
    </row>
    <row r="193" ht="9">
      <c r="DR193" s="5"/>
    </row>
    <row r="194" ht="9">
      <c r="DR194" s="5"/>
    </row>
    <row r="195" ht="9">
      <c r="DR195" s="5"/>
    </row>
    <row r="196" ht="9">
      <c r="DR196" s="5"/>
    </row>
    <row r="197" ht="9">
      <c r="DR197" s="5"/>
    </row>
    <row r="198" ht="9">
      <c r="DR198" s="5"/>
    </row>
    <row r="199" ht="9">
      <c r="DR199" s="5"/>
    </row>
    <row r="200" ht="9">
      <c r="DR200" s="5"/>
    </row>
    <row r="201" ht="9">
      <c r="DR201" s="5"/>
    </row>
    <row r="202" ht="9">
      <c r="DR202" s="5"/>
    </row>
    <row r="203" ht="9">
      <c r="DR203" s="5"/>
    </row>
    <row r="204" ht="9">
      <c r="DR204" s="5"/>
    </row>
    <row r="205" ht="9">
      <c r="DR205" s="5"/>
    </row>
    <row r="206" ht="9">
      <c r="DR206" s="5"/>
    </row>
    <row r="207" ht="9">
      <c r="DR207" s="5"/>
    </row>
    <row r="208" ht="9">
      <c r="DR208" s="5"/>
    </row>
  </sheetData>
  <mergeCells count="3">
    <mergeCell ref="E10:F10"/>
    <mergeCell ref="G10:H10"/>
    <mergeCell ref="I10:J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D4:AA53"/>
  <sheetViews>
    <sheetView showGridLines="0" zoomScale="145" zoomScaleNormal="145" workbookViewId="0" topLeftCell="A1">
      <selection activeCell="D31" sqref="D3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6.5" style="12" customWidth="1"/>
    <col min="5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Crude marriage and divorce rates, 2009 (1)"</f>
        <v>Figure 2.6: Crude marriage and divorce rates, 2009 (1)</v>
      </c>
      <c r="Z5" s="14"/>
    </row>
    <row r="6" spans="4:26" ht="9.75">
      <c r="D6" s="64" t="s">
        <v>84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 t="s">
        <v>73</v>
      </c>
      <c r="F10" s="18" t="s">
        <v>74</v>
      </c>
      <c r="O10" s="9"/>
      <c r="P10" s="20"/>
      <c r="AA10" s="9"/>
    </row>
    <row r="11" spans="4:27" ht="9.75">
      <c r="D11" s="9" t="s">
        <v>149</v>
      </c>
      <c r="E11" s="58">
        <v>8.942526836876059</v>
      </c>
      <c r="F11" s="97">
        <v>0.7478703424457324</v>
      </c>
      <c r="G11" s="19"/>
      <c r="O11" s="9"/>
      <c r="P11" s="20"/>
      <c r="AA11" s="9"/>
    </row>
    <row r="12" spans="4:27" ht="9.75">
      <c r="D12" s="9" t="s">
        <v>11</v>
      </c>
      <c r="E12" s="58">
        <v>8.4522048472</v>
      </c>
      <c r="F12" s="97">
        <v>4.9287134529</v>
      </c>
      <c r="G12" s="19"/>
      <c r="O12" s="9"/>
      <c r="P12" s="20"/>
      <c r="S12" s="9"/>
      <c r="AA12" s="9"/>
    </row>
    <row r="13" spans="4:27" ht="9.75">
      <c r="D13" s="9" t="s">
        <v>13</v>
      </c>
      <c r="E13" s="58">
        <v>8.2304129519</v>
      </c>
      <c r="F13" s="97">
        <v>1.5878548479</v>
      </c>
      <c r="G13" s="19"/>
      <c r="O13" s="9"/>
      <c r="P13" s="20"/>
      <c r="S13" s="9"/>
      <c r="AA13" s="9"/>
    </row>
    <row r="14" spans="4:27" ht="9.75">
      <c r="D14" s="9" t="s">
        <v>150</v>
      </c>
      <c r="E14" s="58">
        <v>7.5032733162</v>
      </c>
      <c r="F14" s="97">
        <v>1.5878421845</v>
      </c>
      <c r="G14" s="19"/>
      <c r="O14" s="9"/>
      <c r="P14" s="20"/>
      <c r="S14" s="9"/>
      <c r="AA14" s="9"/>
    </row>
    <row r="15" spans="4:27" ht="9.75">
      <c r="D15" s="9" t="s">
        <v>21</v>
      </c>
      <c r="E15" s="58">
        <v>6.765327971</v>
      </c>
      <c r="F15" s="97" t="s">
        <v>3</v>
      </c>
      <c r="G15" s="19"/>
      <c r="O15" s="9"/>
      <c r="P15" s="20"/>
      <c r="AA15" s="9"/>
    </row>
    <row r="16" spans="4:27" ht="9.75">
      <c r="D16" s="9" t="s">
        <v>20</v>
      </c>
      <c r="E16" s="58">
        <v>6.238003143</v>
      </c>
      <c r="F16" s="97">
        <v>2.4971224459</v>
      </c>
      <c r="G16" s="19"/>
      <c r="O16" s="9"/>
      <c r="P16" s="20"/>
      <c r="AA16" s="9"/>
    </row>
    <row r="17" spans="4:27" ht="9.75">
      <c r="D17" s="9" t="s">
        <v>6</v>
      </c>
      <c r="E17" s="58">
        <v>5.5483309553</v>
      </c>
      <c r="F17" s="97">
        <v>1.9861788363</v>
      </c>
      <c r="G17" s="19"/>
      <c r="O17" s="9"/>
      <c r="P17" s="20"/>
      <c r="AA17" s="9"/>
    </row>
    <row r="18" spans="4:27" ht="9.75">
      <c r="D18" s="9" t="s">
        <v>151</v>
      </c>
      <c r="E18" s="58">
        <v>5.5243540465</v>
      </c>
      <c r="F18" s="97">
        <v>0.7838349946</v>
      </c>
      <c r="G18" s="19"/>
      <c r="O18" s="9"/>
      <c r="P18" s="20"/>
      <c r="AA18" s="9"/>
    </row>
    <row r="19" spans="4:27" ht="9.75">
      <c r="D19" s="9" t="s">
        <v>15</v>
      </c>
      <c r="E19" s="58">
        <v>5.4710361838</v>
      </c>
      <c r="F19" s="97">
        <v>2.2522169634</v>
      </c>
      <c r="G19" s="19"/>
      <c r="O19" s="9"/>
      <c r="P19" s="20"/>
      <c r="AA19" s="9"/>
    </row>
    <row r="20" spans="4:27" ht="9.75">
      <c r="D20" s="9" t="s">
        <v>152</v>
      </c>
      <c r="E20" s="58">
        <v>5.11488785209136</v>
      </c>
      <c r="F20" s="97">
        <v>1.1198558228268187</v>
      </c>
      <c r="G20" s="19"/>
      <c r="O20" s="9"/>
      <c r="P20" s="20"/>
      <c r="AA20" s="9"/>
    </row>
    <row r="21" spans="4:27" ht="9.75">
      <c r="D21" s="9" t="s">
        <v>9</v>
      </c>
      <c r="E21" s="58">
        <v>4.838977511688304</v>
      </c>
      <c r="F21" s="97">
        <v>0.904269420301862</v>
      </c>
      <c r="G21" s="19"/>
      <c r="O21" s="9"/>
      <c r="P21" s="20"/>
      <c r="AA21" s="9"/>
    </row>
    <row r="22" spans="4:27" ht="9.75">
      <c r="D22" s="9" t="s">
        <v>153</v>
      </c>
      <c r="E22" s="58">
        <v>4.5150410722</v>
      </c>
      <c r="F22" s="97" t="s">
        <v>3</v>
      </c>
      <c r="G22" s="19"/>
      <c r="O22" s="9"/>
      <c r="P22" s="20"/>
      <c r="AA22" s="9"/>
    </row>
    <row r="23" spans="4:27" ht="9.75">
      <c r="D23" s="12" t="s">
        <v>71</v>
      </c>
      <c r="E23" s="58">
        <v>4.5</v>
      </c>
      <c r="F23" s="97">
        <v>2</v>
      </c>
      <c r="G23" s="19"/>
      <c r="O23" s="9"/>
      <c r="P23" s="20"/>
      <c r="AA23" s="9"/>
    </row>
    <row r="24" spans="4:27" ht="9.75">
      <c r="D24" s="9" t="s">
        <v>154</v>
      </c>
      <c r="E24" s="58">
        <v>3.7819223253147047</v>
      </c>
      <c r="F24" s="97">
        <v>0.5864633734219155</v>
      </c>
      <c r="G24" s="19"/>
      <c r="O24" s="9"/>
      <c r="P24" s="20"/>
      <c r="AA24" s="9"/>
    </row>
    <row r="25" spans="4:27" ht="9.75">
      <c r="D25" s="9" t="s">
        <v>14</v>
      </c>
      <c r="E25" s="58">
        <v>3.1414677051</v>
      </c>
      <c r="F25" s="97" t="s">
        <v>3</v>
      </c>
      <c r="O25" s="9"/>
      <c r="P25" s="20"/>
      <c r="AA25" s="9"/>
    </row>
    <row r="26" spans="5:27" ht="9">
      <c r="E26" s="20"/>
      <c r="F26" s="20"/>
      <c r="O26" s="9"/>
      <c r="P26" s="20"/>
      <c r="AA26" s="9"/>
    </row>
    <row r="27" spans="4:27" ht="9">
      <c r="D27" s="12" t="s">
        <v>104</v>
      </c>
      <c r="E27" s="20"/>
      <c r="O27" s="9"/>
      <c r="P27" s="20"/>
      <c r="AA27" s="9"/>
    </row>
    <row r="28" spans="4:27" ht="9">
      <c r="D28" s="12" t="s">
        <v>155</v>
      </c>
      <c r="E28" s="20"/>
      <c r="O28" s="9"/>
      <c r="P28" s="20"/>
      <c r="AA28" s="9"/>
    </row>
    <row r="29" spans="4:27" ht="9">
      <c r="D29" s="9" t="s">
        <v>156</v>
      </c>
      <c r="O29" s="9"/>
      <c r="P29" s="20"/>
      <c r="AA29" s="9"/>
    </row>
    <row r="30" spans="4:27" ht="9">
      <c r="D30" s="12" t="s">
        <v>157</v>
      </c>
      <c r="E30" s="20"/>
      <c r="O30" s="9"/>
      <c r="P30" s="20"/>
      <c r="AA30" s="9"/>
    </row>
    <row r="31" spans="4:27" ht="9">
      <c r="D31" s="7" t="s">
        <v>146</v>
      </c>
      <c r="E31" s="20"/>
      <c r="O31" s="9"/>
      <c r="P31" s="20"/>
      <c r="AA31" s="9"/>
    </row>
    <row r="32" spans="5:27" ht="9">
      <c r="E32" s="20"/>
      <c r="AA32" s="9"/>
    </row>
    <row r="33" spans="16:27" ht="9">
      <c r="P33" s="9"/>
      <c r="AA33" s="9"/>
    </row>
    <row r="34" spans="5:27" ht="9">
      <c r="E34" s="20"/>
      <c r="AA34" s="9"/>
    </row>
    <row r="35" spans="4:27" ht="12">
      <c r="D35" s="9"/>
      <c r="E35" s="20"/>
      <c r="Q35" s="9"/>
      <c r="R35" s="73"/>
      <c r="AA35" s="9"/>
    </row>
    <row r="36" spans="17:18" ht="12">
      <c r="Q36" s="9"/>
      <c r="R36" s="73"/>
    </row>
    <row r="37" spans="16:18" ht="12">
      <c r="P37" s="9"/>
      <c r="Q37" s="9"/>
      <c r="R37" s="73"/>
    </row>
    <row r="38" spans="17:18" ht="12">
      <c r="Q38" s="9"/>
      <c r="R38" s="73"/>
    </row>
    <row r="39" spans="17:18" ht="12">
      <c r="Q39" s="9"/>
      <c r="R39" s="73"/>
    </row>
    <row r="40" spans="16:18" ht="12">
      <c r="P40" s="9"/>
      <c r="Q40" s="9"/>
      <c r="R40" s="73"/>
    </row>
    <row r="41" spans="17:18" ht="12">
      <c r="Q41" s="9"/>
      <c r="R41" s="73"/>
    </row>
    <row r="42" spans="17:18" ht="12">
      <c r="Q42" s="9"/>
      <c r="R42" s="73"/>
    </row>
    <row r="43" spans="16:18" ht="12">
      <c r="P43" s="9"/>
      <c r="Q43" s="9"/>
      <c r="R43" s="73"/>
    </row>
    <row r="44" spans="16:18" ht="12">
      <c r="P44" s="9"/>
      <c r="Q44" s="9"/>
      <c r="R44" s="73"/>
    </row>
    <row r="45" spans="16:18" ht="12">
      <c r="P45" s="9"/>
      <c r="Q45" s="9"/>
      <c r="R45" s="73"/>
    </row>
    <row r="46" spans="16:18" ht="12">
      <c r="P46" s="9"/>
      <c r="Q46" s="9"/>
      <c r="R46" s="73"/>
    </row>
    <row r="47" spans="16:18" ht="12">
      <c r="P47" s="9"/>
      <c r="Q47" s="9"/>
      <c r="R47" s="73"/>
    </row>
    <row r="48" spans="16:18" ht="12">
      <c r="P48" s="9"/>
      <c r="Q48" s="9"/>
      <c r="R48" s="73"/>
    </row>
    <row r="49" spans="16:18" ht="12">
      <c r="P49" s="9"/>
      <c r="Q49" s="9"/>
      <c r="R49" s="73"/>
    </row>
    <row r="50" spans="17:18" ht="12">
      <c r="Q50" s="9"/>
      <c r="R50" s="73"/>
    </row>
    <row r="51" ht="9">
      <c r="P51" s="9"/>
    </row>
    <row r="52" ht="9">
      <c r="P52" s="9"/>
    </row>
    <row r="53" ht="9">
      <c r="P53" s="9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B4:AA53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1" style="12" customWidth="1"/>
    <col min="5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Ratio of births of boys to girls, average for July 2005 to June 2010 (1)"</f>
        <v>Figure 2.7: Ratio of births of boys to girls, average for July 2005 to June 2010 (1)</v>
      </c>
      <c r="Z5" s="14"/>
    </row>
    <row r="6" spans="4:26" ht="9.75">
      <c r="D6" s="64" t="s">
        <v>75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 t="s">
        <v>118</v>
      </c>
      <c r="F10" s="18"/>
      <c r="O10" s="9"/>
      <c r="P10" s="20"/>
      <c r="AA10" s="9"/>
    </row>
    <row r="11" spans="4:27" ht="9.75">
      <c r="D11" s="9" t="s">
        <v>5</v>
      </c>
      <c r="E11" s="98">
        <v>120</v>
      </c>
      <c r="O11" s="9"/>
      <c r="P11" s="20"/>
      <c r="AA11" s="9"/>
    </row>
    <row r="12" spans="4:27" ht="9.75">
      <c r="D12" s="9" t="s">
        <v>22</v>
      </c>
      <c r="E12" s="98">
        <v>110</v>
      </c>
      <c r="O12" s="9"/>
      <c r="P12" s="20"/>
      <c r="S12" s="9"/>
      <c r="AA12" s="9"/>
    </row>
    <row r="13" spans="4:27" ht="9.75">
      <c r="D13" s="9" t="s">
        <v>7</v>
      </c>
      <c r="E13" s="98">
        <v>108</v>
      </c>
      <c r="O13" s="9"/>
      <c r="P13" s="20"/>
      <c r="S13" s="9"/>
      <c r="AA13" s="9"/>
    </row>
    <row r="14" spans="4:27" ht="9.75">
      <c r="D14" s="9" t="s">
        <v>10</v>
      </c>
      <c r="E14" s="98">
        <v>107</v>
      </c>
      <c r="O14" s="9"/>
      <c r="P14" s="20"/>
      <c r="S14" s="9"/>
      <c r="AA14" s="9"/>
    </row>
    <row r="15" spans="4:27" ht="9.75">
      <c r="D15" s="12" t="s">
        <v>11</v>
      </c>
      <c r="E15" s="98">
        <v>105.9</v>
      </c>
      <c r="O15" s="9"/>
      <c r="P15" s="20"/>
      <c r="AA15" s="9"/>
    </row>
    <row r="16" spans="4:27" ht="9.75">
      <c r="D16" s="12" t="s">
        <v>15</v>
      </c>
      <c r="E16" s="98">
        <v>105.6</v>
      </c>
      <c r="O16" s="9"/>
      <c r="P16" s="20"/>
      <c r="AA16" s="9"/>
    </row>
    <row r="17" spans="4:27" ht="9.75">
      <c r="D17" s="9" t="s">
        <v>6</v>
      </c>
      <c r="E17" s="98">
        <v>105.6</v>
      </c>
      <c r="O17" s="9"/>
      <c r="P17" s="20"/>
      <c r="AA17" s="9"/>
    </row>
    <row r="18" spans="4:27" ht="9.75">
      <c r="D18" s="9" t="s">
        <v>39</v>
      </c>
      <c r="E18" s="98">
        <v>105.413514902501</v>
      </c>
      <c r="O18" s="9"/>
      <c r="P18" s="20"/>
      <c r="AA18" s="9"/>
    </row>
    <row r="19" spans="4:27" ht="9.75">
      <c r="D19" s="9" t="s">
        <v>16</v>
      </c>
      <c r="E19" s="98">
        <v>105.3</v>
      </c>
      <c r="O19" s="9"/>
      <c r="P19" s="20"/>
      <c r="AA19" s="9"/>
    </row>
    <row r="20" spans="4:27" ht="9.75">
      <c r="D20" s="9" t="s">
        <v>9</v>
      </c>
      <c r="E20" s="98">
        <v>105</v>
      </c>
      <c r="O20" s="9"/>
      <c r="P20" s="20"/>
      <c r="AA20" s="9"/>
    </row>
    <row r="21" spans="4:27" ht="9.75">
      <c r="D21" s="9" t="s">
        <v>8</v>
      </c>
      <c r="E21" s="98">
        <v>105</v>
      </c>
      <c r="O21" s="9"/>
      <c r="P21" s="20"/>
      <c r="AA21" s="9"/>
    </row>
    <row r="22" spans="4:27" ht="9.75">
      <c r="D22" s="9" t="s">
        <v>17</v>
      </c>
      <c r="E22" s="98">
        <v>105</v>
      </c>
      <c r="O22" s="9"/>
      <c r="P22" s="20"/>
      <c r="AA22" s="9"/>
    </row>
    <row r="23" spans="4:27" ht="9.75">
      <c r="D23" s="9" t="s">
        <v>13</v>
      </c>
      <c r="E23" s="98">
        <v>105</v>
      </c>
      <c r="O23" s="9"/>
      <c r="P23" s="20"/>
      <c r="AA23" s="9"/>
    </row>
    <row r="24" spans="4:27" ht="9.75">
      <c r="D24" s="9" t="s">
        <v>21</v>
      </c>
      <c r="E24" s="98">
        <v>104.9</v>
      </c>
      <c r="O24" s="9"/>
      <c r="P24" s="20"/>
      <c r="AA24" s="9"/>
    </row>
    <row r="25" spans="4:27" ht="9">
      <c r="D25" s="9" t="s">
        <v>14</v>
      </c>
      <c r="E25" s="98">
        <v>104</v>
      </c>
      <c r="O25" s="9"/>
      <c r="P25" s="20"/>
      <c r="AA25" s="9"/>
    </row>
    <row r="26" spans="4:27" ht="9">
      <c r="D26" s="12" t="s">
        <v>18</v>
      </c>
      <c r="E26" s="98">
        <v>103</v>
      </c>
      <c r="O26" s="9"/>
      <c r="P26" s="20"/>
      <c r="AA26" s="9"/>
    </row>
    <row r="27" spans="4:27" ht="9">
      <c r="D27" s="9" t="s">
        <v>19</v>
      </c>
      <c r="E27" s="98">
        <v>103</v>
      </c>
      <c r="O27" s="9"/>
      <c r="P27" s="20"/>
      <c r="AA27" s="9"/>
    </row>
    <row r="28" spans="5:27" ht="9">
      <c r="E28" s="20"/>
      <c r="O28" s="9"/>
      <c r="P28" s="20"/>
      <c r="AA28" s="9"/>
    </row>
    <row r="29" spans="4:27" ht="9">
      <c r="D29" s="12" t="s">
        <v>113</v>
      </c>
      <c r="E29" s="20"/>
      <c r="O29" s="9"/>
      <c r="P29" s="20"/>
      <c r="AA29" s="9"/>
    </row>
    <row r="30" spans="4:27" ht="9">
      <c r="D30" s="12" t="s">
        <v>77</v>
      </c>
      <c r="E30" s="20"/>
      <c r="O30" s="9"/>
      <c r="P30" s="20"/>
      <c r="AA30" s="9"/>
    </row>
    <row r="31" spans="4:27" ht="9">
      <c r="D31" s="7" t="s">
        <v>76</v>
      </c>
      <c r="E31" s="20"/>
      <c r="O31" s="9"/>
      <c r="P31" s="20"/>
      <c r="AA31" s="9"/>
    </row>
    <row r="32" spans="5:27" ht="9">
      <c r="E32" s="20"/>
      <c r="AA32" s="9"/>
    </row>
    <row r="33" spans="16:27" ht="9">
      <c r="P33" s="9"/>
      <c r="AA33" s="9"/>
    </row>
    <row r="34" spans="4:27" ht="9">
      <c r="D34" s="9"/>
      <c r="E34" s="20"/>
      <c r="AA34" s="9"/>
    </row>
    <row r="35" spans="2:27" ht="12">
      <c r="B35" s="9"/>
      <c r="E35" s="20"/>
      <c r="Q35" s="9"/>
      <c r="R35" s="73"/>
      <c r="AA35" s="9"/>
    </row>
    <row r="36" spans="5:18" ht="12">
      <c r="E36" s="20"/>
      <c r="Q36" s="9"/>
      <c r="R36" s="73"/>
    </row>
    <row r="37" spans="2:18" ht="12">
      <c r="B37" s="9"/>
      <c r="E37" s="20"/>
      <c r="P37" s="9"/>
      <c r="Q37" s="9"/>
      <c r="R37" s="73"/>
    </row>
    <row r="38" spans="2:18" ht="12">
      <c r="B38" s="9"/>
      <c r="E38" s="20"/>
      <c r="Q38" s="9"/>
      <c r="R38" s="73"/>
    </row>
    <row r="39" spans="2:18" ht="12">
      <c r="B39" s="9"/>
      <c r="E39" s="20"/>
      <c r="Q39" s="9"/>
      <c r="R39" s="73"/>
    </row>
    <row r="40" spans="2:18" ht="12">
      <c r="B40" s="9"/>
      <c r="P40" s="9"/>
      <c r="Q40" s="9"/>
      <c r="R40" s="73"/>
    </row>
    <row r="41" spans="2:18" ht="12">
      <c r="B41" s="9"/>
      <c r="E41" s="20"/>
      <c r="Q41" s="9"/>
      <c r="R41" s="73"/>
    </row>
    <row r="42" spans="2:18" ht="12">
      <c r="B42" s="9"/>
      <c r="E42" s="20"/>
      <c r="Q42" s="9"/>
      <c r="R42" s="73"/>
    </row>
    <row r="43" spans="2:18" ht="12">
      <c r="B43" s="9"/>
      <c r="E43" s="20"/>
      <c r="P43" s="9"/>
      <c r="Q43" s="9"/>
      <c r="R43" s="73"/>
    </row>
    <row r="44" spans="2:18" ht="12">
      <c r="B44" s="9"/>
      <c r="E44" s="20"/>
      <c r="P44" s="9"/>
      <c r="Q44" s="9"/>
      <c r="R44" s="73"/>
    </row>
    <row r="45" spans="5:18" ht="12">
      <c r="E45" s="20"/>
      <c r="P45" s="9"/>
      <c r="Q45" s="9"/>
      <c r="R45" s="73"/>
    </row>
    <row r="46" spans="5:18" ht="12">
      <c r="E46" s="20"/>
      <c r="P46" s="9"/>
      <c r="Q46" s="9"/>
      <c r="R46" s="73"/>
    </row>
    <row r="47" spans="2:18" ht="12">
      <c r="B47" s="9"/>
      <c r="E47" s="20"/>
      <c r="P47" s="9"/>
      <c r="Q47" s="9"/>
      <c r="R47" s="73"/>
    </row>
    <row r="48" spans="2:18" ht="12">
      <c r="B48" s="9"/>
      <c r="E48" s="20"/>
      <c r="P48" s="9"/>
      <c r="Q48" s="9"/>
      <c r="R48" s="73"/>
    </row>
    <row r="49" spans="2:18" ht="12">
      <c r="B49" s="9"/>
      <c r="E49" s="20"/>
      <c r="P49" s="9"/>
      <c r="Q49" s="9"/>
      <c r="R49" s="73"/>
    </row>
    <row r="50" spans="2:18" ht="12">
      <c r="B50" s="9"/>
      <c r="E50" s="20"/>
      <c r="Q50" s="9"/>
      <c r="R50" s="73"/>
    </row>
    <row r="51" spans="2:16" ht="9">
      <c r="B51" s="9"/>
      <c r="E51" s="20"/>
      <c r="P51" s="9"/>
    </row>
    <row r="52" ht="9">
      <c r="P52" s="9"/>
    </row>
    <row r="53" ht="9">
      <c r="P53" s="9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B4:AA53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1" style="12" customWidth="1"/>
    <col min="5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Mean age at child bearing, average for July 2005 to June 2010 (1)"</f>
        <v>Figure 2.8: Mean age at child bearing, average for July 2005 to June 2010 (1)</v>
      </c>
      <c r="Z5" s="14"/>
    </row>
    <row r="6" spans="4:26" ht="9.75">
      <c r="D6" s="64" t="s">
        <v>40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 t="s">
        <v>118</v>
      </c>
      <c r="F10" s="18"/>
      <c r="O10" s="9"/>
      <c r="P10" s="20"/>
      <c r="AA10" s="9"/>
    </row>
    <row r="11" spans="4:27" ht="9.75">
      <c r="D11" s="12" t="s">
        <v>18</v>
      </c>
      <c r="E11" s="20">
        <v>31.581</v>
      </c>
      <c r="O11" s="9"/>
      <c r="P11" s="20"/>
      <c r="AA11" s="9"/>
    </row>
    <row r="12" spans="4:27" ht="9.75">
      <c r="D12" s="9" t="s">
        <v>22</v>
      </c>
      <c r="E12" s="20">
        <v>30.285</v>
      </c>
      <c r="O12" s="9"/>
      <c r="P12" s="20"/>
      <c r="S12" s="9"/>
      <c r="AA12" s="9"/>
    </row>
    <row r="13" spans="4:27" ht="9.75">
      <c r="D13" s="12" t="s">
        <v>15</v>
      </c>
      <c r="E13" s="20">
        <v>30.273</v>
      </c>
      <c r="O13" s="9"/>
      <c r="P13" s="20"/>
      <c r="S13" s="9"/>
      <c r="AA13" s="9"/>
    </row>
    <row r="14" spans="4:27" ht="9.75">
      <c r="D14" s="9" t="s">
        <v>6</v>
      </c>
      <c r="E14" s="20">
        <v>30.244</v>
      </c>
      <c r="O14" s="9"/>
      <c r="P14" s="20"/>
      <c r="S14" s="9"/>
      <c r="AA14" s="9"/>
    </row>
    <row r="15" spans="4:27" ht="9.75">
      <c r="D15" s="9" t="s">
        <v>39</v>
      </c>
      <c r="E15" s="20">
        <v>29.83</v>
      </c>
      <c r="O15" s="9"/>
      <c r="P15" s="20"/>
      <c r="AA15" s="9"/>
    </row>
    <row r="16" spans="4:27" ht="9.75">
      <c r="D16" s="9" t="s">
        <v>16</v>
      </c>
      <c r="E16" s="20">
        <v>29.731</v>
      </c>
      <c r="O16" s="9"/>
      <c r="P16" s="20"/>
      <c r="AA16" s="9"/>
    </row>
    <row r="17" spans="4:27" ht="9.75">
      <c r="D17" s="9" t="s">
        <v>8</v>
      </c>
      <c r="E17" s="20">
        <v>28.151</v>
      </c>
      <c r="O17" s="9"/>
      <c r="P17" s="20"/>
      <c r="AA17" s="9"/>
    </row>
    <row r="18" spans="4:27" ht="9.75">
      <c r="D18" s="9" t="s">
        <v>19</v>
      </c>
      <c r="E18" s="20">
        <v>28.08</v>
      </c>
      <c r="O18" s="9"/>
      <c r="P18" s="20"/>
      <c r="AA18" s="9"/>
    </row>
    <row r="19" spans="4:27" ht="9.75">
      <c r="D19" s="9" t="s">
        <v>21</v>
      </c>
      <c r="E19" s="20">
        <v>27.966</v>
      </c>
      <c r="O19" s="9"/>
      <c r="P19" s="20"/>
      <c r="AA19" s="9"/>
    </row>
    <row r="20" spans="4:27" ht="9.75">
      <c r="D20" s="9" t="s">
        <v>14</v>
      </c>
      <c r="E20" s="20">
        <v>27.919</v>
      </c>
      <c r="O20" s="9"/>
      <c r="P20" s="20"/>
      <c r="AA20" s="9"/>
    </row>
    <row r="21" spans="4:27" ht="9.75">
      <c r="D21" s="9" t="s">
        <v>13</v>
      </c>
      <c r="E21" s="20">
        <v>27.42</v>
      </c>
      <c r="O21" s="9"/>
      <c r="P21" s="20"/>
      <c r="AA21" s="9"/>
    </row>
    <row r="22" spans="4:27" ht="9.75">
      <c r="D22" s="9" t="s">
        <v>10</v>
      </c>
      <c r="E22" s="20">
        <v>27.243</v>
      </c>
      <c r="O22" s="9"/>
      <c r="P22" s="20"/>
      <c r="AA22" s="9"/>
    </row>
    <row r="23" spans="4:27" ht="9.75">
      <c r="D23" s="9" t="s">
        <v>17</v>
      </c>
      <c r="E23" s="20">
        <v>26.91</v>
      </c>
      <c r="O23" s="9"/>
      <c r="P23" s="20"/>
      <c r="AA23" s="9"/>
    </row>
    <row r="24" spans="4:27" ht="9.75">
      <c r="D24" s="12" t="s">
        <v>11</v>
      </c>
      <c r="E24" s="20">
        <v>26.814</v>
      </c>
      <c r="O24" s="9"/>
      <c r="P24" s="20"/>
      <c r="AA24" s="9"/>
    </row>
    <row r="25" spans="4:27" ht="9">
      <c r="D25" s="9" t="s">
        <v>5</v>
      </c>
      <c r="E25" s="20">
        <v>26.243</v>
      </c>
      <c r="O25" s="9"/>
      <c r="P25" s="20"/>
      <c r="AA25" s="9"/>
    </row>
    <row r="26" spans="4:27" ht="9">
      <c r="D26" s="9" t="s">
        <v>9</v>
      </c>
      <c r="E26" s="20">
        <v>26.104</v>
      </c>
      <c r="O26" s="9"/>
      <c r="P26" s="20"/>
      <c r="AA26" s="9"/>
    </row>
    <row r="27" spans="4:27" ht="9">
      <c r="D27" s="9" t="s">
        <v>7</v>
      </c>
      <c r="E27" s="20">
        <v>25.297</v>
      </c>
      <c r="O27" s="9"/>
      <c r="P27" s="20"/>
      <c r="AA27" s="9"/>
    </row>
    <row r="28" spans="5:27" ht="9">
      <c r="E28" s="20"/>
      <c r="O28" s="9"/>
      <c r="P28" s="20"/>
      <c r="AA28" s="9"/>
    </row>
    <row r="29" spans="4:27" ht="9">
      <c r="D29" s="12" t="s">
        <v>113</v>
      </c>
      <c r="E29" s="20"/>
      <c r="O29" s="9"/>
      <c r="P29" s="20"/>
      <c r="AA29" s="9"/>
    </row>
    <row r="30" spans="4:27" ht="9">
      <c r="D30" s="12" t="s">
        <v>79</v>
      </c>
      <c r="E30" s="20"/>
      <c r="O30" s="9"/>
      <c r="P30" s="20"/>
      <c r="AA30" s="9"/>
    </row>
    <row r="31" spans="4:27" ht="9">
      <c r="D31" s="7" t="s">
        <v>78</v>
      </c>
      <c r="E31" s="20"/>
      <c r="O31" s="9"/>
      <c r="P31" s="20"/>
      <c r="AA31" s="9"/>
    </row>
    <row r="32" spans="5:27" ht="9">
      <c r="E32" s="20"/>
      <c r="AA32" s="9"/>
    </row>
    <row r="33" spans="16:27" ht="9">
      <c r="P33" s="9"/>
      <c r="AA33" s="9"/>
    </row>
    <row r="34" spans="4:27" ht="9">
      <c r="D34" s="9"/>
      <c r="E34" s="20"/>
      <c r="AA34" s="9"/>
    </row>
    <row r="35" spans="2:27" ht="12">
      <c r="B35" s="9"/>
      <c r="E35" s="20"/>
      <c r="Q35" s="9"/>
      <c r="R35" s="73"/>
      <c r="AA35" s="9"/>
    </row>
    <row r="36" spans="5:18" ht="12">
      <c r="E36" s="99"/>
      <c r="F36" s="100"/>
      <c r="G36" s="101"/>
      <c r="H36" s="102"/>
      <c r="I36" s="102"/>
      <c r="Q36" s="9"/>
      <c r="R36" s="73"/>
    </row>
    <row r="37" spans="2:18" ht="12">
      <c r="B37" s="9"/>
      <c r="E37" s="99"/>
      <c r="F37" s="100"/>
      <c r="G37" s="101"/>
      <c r="H37" s="102"/>
      <c r="I37" s="102"/>
      <c r="P37" s="9"/>
      <c r="Q37" s="9"/>
      <c r="R37" s="73"/>
    </row>
    <row r="38" spans="2:18" ht="12">
      <c r="B38" s="9"/>
      <c r="E38" s="99"/>
      <c r="F38" s="100"/>
      <c r="G38" s="101"/>
      <c r="H38" s="102"/>
      <c r="I38" s="102"/>
      <c r="Q38" s="9"/>
      <c r="R38" s="73"/>
    </row>
    <row r="39" spans="2:18" ht="12">
      <c r="B39" s="9"/>
      <c r="E39" s="99"/>
      <c r="F39" s="100"/>
      <c r="G39" s="101"/>
      <c r="H39" s="102"/>
      <c r="I39" s="102"/>
      <c r="Q39" s="9"/>
      <c r="R39" s="73"/>
    </row>
    <row r="40" spans="2:18" ht="12">
      <c r="B40" s="9"/>
      <c r="E40" s="99"/>
      <c r="F40" s="100"/>
      <c r="G40" s="101"/>
      <c r="H40" s="102"/>
      <c r="I40" s="102"/>
      <c r="P40" s="9"/>
      <c r="Q40" s="9"/>
      <c r="R40" s="73"/>
    </row>
    <row r="41" spans="2:18" ht="12">
      <c r="B41" s="9"/>
      <c r="Q41" s="9"/>
      <c r="R41" s="73"/>
    </row>
    <row r="42" spans="2:18" ht="12">
      <c r="B42" s="9"/>
      <c r="E42" s="99"/>
      <c r="F42" s="100"/>
      <c r="G42" s="101"/>
      <c r="H42" s="102"/>
      <c r="I42" s="102"/>
      <c r="Q42" s="9"/>
      <c r="R42" s="73"/>
    </row>
    <row r="43" spans="2:18" ht="12">
      <c r="B43" s="9"/>
      <c r="E43" s="99"/>
      <c r="F43" s="100"/>
      <c r="G43" s="101"/>
      <c r="H43" s="102"/>
      <c r="I43" s="102"/>
      <c r="P43" s="9"/>
      <c r="Q43" s="9"/>
      <c r="R43" s="73"/>
    </row>
    <row r="44" spans="2:18" ht="12">
      <c r="B44" s="9"/>
      <c r="E44" s="99"/>
      <c r="F44" s="100"/>
      <c r="G44" s="101"/>
      <c r="H44" s="102"/>
      <c r="I44" s="102"/>
      <c r="P44" s="9"/>
      <c r="Q44" s="9"/>
      <c r="R44" s="73"/>
    </row>
    <row r="45" spans="5:18" ht="12">
      <c r="E45" s="99"/>
      <c r="F45" s="100"/>
      <c r="G45" s="101"/>
      <c r="H45" s="102"/>
      <c r="I45" s="102"/>
      <c r="P45" s="9"/>
      <c r="Q45" s="9"/>
      <c r="R45" s="73"/>
    </row>
    <row r="46" spans="5:18" ht="12">
      <c r="E46" s="99"/>
      <c r="F46" s="100"/>
      <c r="G46" s="101"/>
      <c r="H46" s="102"/>
      <c r="I46" s="102"/>
      <c r="P46" s="9"/>
      <c r="Q46" s="9"/>
      <c r="R46" s="73"/>
    </row>
    <row r="47" spans="2:18" ht="12">
      <c r="B47" s="9"/>
      <c r="E47" s="99"/>
      <c r="F47" s="100"/>
      <c r="G47" s="101"/>
      <c r="H47" s="102"/>
      <c r="I47" s="102"/>
      <c r="P47" s="9"/>
      <c r="Q47" s="9"/>
      <c r="R47" s="73"/>
    </row>
    <row r="48" spans="2:18" ht="12">
      <c r="B48" s="9"/>
      <c r="E48" s="99"/>
      <c r="F48" s="100"/>
      <c r="G48" s="101"/>
      <c r="H48" s="102"/>
      <c r="I48" s="102"/>
      <c r="P48" s="9"/>
      <c r="Q48" s="9"/>
      <c r="R48" s="73"/>
    </row>
    <row r="49" spans="2:18" ht="12">
      <c r="B49" s="9"/>
      <c r="E49" s="99"/>
      <c r="F49" s="100"/>
      <c r="G49" s="101"/>
      <c r="H49" s="102"/>
      <c r="I49" s="102"/>
      <c r="P49" s="9"/>
      <c r="Q49" s="9"/>
      <c r="R49" s="73"/>
    </row>
    <row r="50" spans="2:18" ht="12">
      <c r="B50" s="9"/>
      <c r="E50" s="99"/>
      <c r="F50" s="100"/>
      <c r="G50" s="101"/>
      <c r="H50" s="102"/>
      <c r="I50" s="102"/>
      <c r="Q50" s="9"/>
      <c r="R50" s="73"/>
    </row>
    <row r="51" spans="2:16" ht="12">
      <c r="B51" s="9"/>
      <c r="E51" s="99"/>
      <c r="F51" s="100"/>
      <c r="G51" s="101"/>
      <c r="H51" s="102"/>
      <c r="I51" s="102"/>
      <c r="P51" s="9"/>
    </row>
    <row r="52" spans="5:16" ht="12">
      <c r="E52" s="103"/>
      <c r="F52" s="100"/>
      <c r="G52" s="101"/>
      <c r="H52" s="102"/>
      <c r="I52" s="102"/>
      <c r="P52" s="9"/>
    </row>
    <row r="53" ht="9">
      <c r="P53" s="9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DR20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83203125" style="6" customWidth="1"/>
    <col min="5" max="10" width="10.16015625" style="6" customWidth="1"/>
    <col min="11" max="11" width="1.83203125" style="6" customWidth="1"/>
    <col min="12" max="12" width="9.33203125" style="6" customWidth="1"/>
    <col min="13" max="13" width="15.66015625" style="6" customWidth="1"/>
    <col min="14" max="14" width="12.66015625" style="6" customWidth="1"/>
    <col min="15" max="20" width="11.5" style="6" customWidth="1"/>
    <col min="21" max="16384" width="9.33203125" style="6" customWidth="1"/>
  </cols>
  <sheetData>
    <row r="1" spans="1:11" ht="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9">
      <c r="B2" s="7"/>
    </row>
    <row r="3" ht="9">
      <c r="D3" s="2"/>
    </row>
    <row r="4" ht="9">
      <c r="D4" s="5"/>
    </row>
    <row r="5" spans="1:4" ht="9">
      <c r="A5" s="2"/>
      <c r="B5" s="2"/>
      <c r="C5" s="2"/>
      <c r="D5" s="64" t="str">
        <f ca="1">MID(CELL("filename",A1),FIND("]",CELL("filename",A1))+1,256)&amp;": Birth, fertility and death rates, annual averages for July 2000 to June 2010"</f>
        <v>Table 2.3: Birth, fertility and death rates, annual averages for July 2000 to June 2010</v>
      </c>
    </row>
    <row r="6" spans="1:4" ht="9">
      <c r="A6" s="2"/>
      <c r="B6" s="2"/>
      <c r="C6" s="2"/>
      <c r="D6" s="64"/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8"/>
    </row>
    <row r="10" spans="1:19" ht="18" customHeight="1">
      <c r="A10" s="2"/>
      <c r="B10" s="2"/>
      <c r="C10" s="48"/>
      <c r="D10" s="4"/>
      <c r="E10" s="196" t="s">
        <v>85</v>
      </c>
      <c r="F10" s="197"/>
      <c r="G10" s="196" t="s">
        <v>82</v>
      </c>
      <c r="H10" s="198"/>
      <c r="I10" s="199" t="s">
        <v>86</v>
      </c>
      <c r="J10" s="197"/>
      <c r="K10" s="48"/>
      <c r="N10" s="29"/>
      <c r="O10" s="29"/>
      <c r="P10" s="29"/>
      <c r="Q10" s="29"/>
      <c r="R10" s="29"/>
      <c r="S10" s="29"/>
    </row>
    <row r="11" spans="3:19" ht="9">
      <c r="C11" s="49"/>
      <c r="D11" s="49"/>
      <c r="E11" s="50" t="s">
        <v>80</v>
      </c>
      <c r="F11" s="51" t="s">
        <v>81</v>
      </c>
      <c r="G11" s="50" t="s">
        <v>80</v>
      </c>
      <c r="H11" s="51" t="s">
        <v>81</v>
      </c>
      <c r="I11" s="50" t="s">
        <v>80</v>
      </c>
      <c r="J11" s="51" t="s">
        <v>81</v>
      </c>
      <c r="K11" s="53"/>
      <c r="N11" s="30"/>
      <c r="O11" s="30"/>
      <c r="P11" s="30"/>
      <c r="Q11" s="30"/>
      <c r="R11" s="30"/>
      <c r="S11" s="31"/>
    </row>
    <row r="12" spans="1:22" ht="9">
      <c r="A12" s="2"/>
      <c r="B12" s="2"/>
      <c r="C12" s="65"/>
      <c r="D12" s="65" t="s">
        <v>26</v>
      </c>
      <c r="E12" s="104">
        <v>10.4</v>
      </c>
      <c r="F12" s="74">
        <v>10.7</v>
      </c>
      <c r="G12" s="104">
        <v>1.47</v>
      </c>
      <c r="H12" s="66">
        <v>1.6</v>
      </c>
      <c r="I12" s="105">
        <v>9.9</v>
      </c>
      <c r="J12" s="74">
        <v>9.7</v>
      </c>
      <c r="K12" s="65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</row>
    <row r="13" spans="3:22" ht="9">
      <c r="C13" s="34"/>
      <c r="D13" s="35" t="s">
        <v>14</v>
      </c>
      <c r="E13" s="37">
        <v>17.985</v>
      </c>
      <c r="F13" s="38">
        <v>17.483</v>
      </c>
      <c r="G13" s="37">
        <v>2.35</v>
      </c>
      <c r="H13" s="36">
        <v>2.254</v>
      </c>
      <c r="I13" s="38">
        <v>7.772</v>
      </c>
      <c r="J13" s="38">
        <v>7.717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3"/>
    </row>
    <row r="14" spans="3:22" ht="9">
      <c r="C14" s="39"/>
      <c r="D14" s="40" t="s">
        <v>15</v>
      </c>
      <c r="E14" s="41">
        <v>12.719</v>
      </c>
      <c r="F14" s="42">
        <v>13.623</v>
      </c>
      <c r="G14" s="41">
        <v>1.753</v>
      </c>
      <c r="H14" s="25">
        <v>1.926</v>
      </c>
      <c r="I14" s="42">
        <v>6.88</v>
      </c>
      <c r="J14" s="42">
        <v>6.684</v>
      </c>
      <c r="K14" s="39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3"/>
    </row>
    <row r="15" spans="3:22" ht="9">
      <c r="C15" s="39"/>
      <c r="D15" s="40" t="s">
        <v>9</v>
      </c>
      <c r="E15" s="41">
        <v>19.785</v>
      </c>
      <c r="F15" s="42">
        <v>16.351</v>
      </c>
      <c r="G15" s="41">
        <v>2.251</v>
      </c>
      <c r="H15" s="25">
        <v>1.9</v>
      </c>
      <c r="I15" s="42">
        <v>6.399</v>
      </c>
      <c r="J15" s="42">
        <v>6.418</v>
      </c>
      <c r="K15" s="39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3"/>
    </row>
    <row r="16" spans="3:22" ht="9">
      <c r="C16" s="39"/>
      <c r="D16" s="40" t="s">
        <v>16</v>
      </c>
      <c r="E16" s="41">
        <v>10.598</v>
      </c>
      <c r="F16" s="42">
        <v>11.19</v>
      </c>
      <c r="G16" s="41">
        <v>1.516</v>
      </c>
      <c r="H16" s="25">
        <v>1.65</v>
      </c>
      <c r="I16" s="42">
        <v>7.247</v>
      </c>
      <c r="J16" s="42">
        <v>7.361</v>
      </c>
      <c r="K16" s="39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3"/>
    </row>
    <row r="17" spans="3:22" ht="9">
      <c r="C17" s="39"/>
      <c r="D17" s="40" t="s">
        <v>5</v>
      </c>
      <c r="E17" s="41">
        <v>13.475</v>
      </c>
      <c r="F17" s="42">
        <v>12.619</v>
      </c>
      <c r="G17" s="41">
        <v>1.7</v>
      </c>
      <c r="H17" s="25">
        <v>1.64</v>
      </c>
      <c r="I17" s="42">
        <v>7.145</v>
      </c>
      <c r="J17" s="42">
        <v>7.24</v>
      </c>
      <c r="K17" s="39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3"/>
    </row>
    <row r="18" spans="3:22" ht="9">
      <c r="C18" s="39"/>
      <c r="D18" s="40" t="s">
        <v>7</v>
      </c>
      <c r="E18" s="41">
        <v>24.758</v>
      </c>
      <c r="F18" s="42">
        <v>23.065</v>
      </c>
      <c r="G18" s="41">
        <v>2.96</v>
      </c>
      <c r="H18" s="25">
        <v>2.726</v>
      </c>
      <c r="I18" s="42">
        <v>8.701</v>
      </c>
      <c r="J18" s="42">
        <v>8.252</v>
      </c>
      <c r="K18" s="39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3"/>
    </row>
    <row r="19" spans="3:22" ht="9">
      <c r="C19" s="39"/>
      <c r="D19" s="40" t="s">
        <v>8</v>
      </c>
      <c r="E19" s="41">
        <v>21.049</v>
      </c>
      <c r="F19" s="42">
        <v>19.111</v>
      </c>
      <c r="G19" s="41">
        <v>2.381</v>
      </c>
      <c r="H19" s="25">
        <v>2.19</v>
      </c>
      <c r="I19" s="42">
        <v>7.351</v>
      </c>
      <c r="J19" s="42">
        <v>7.243</v>
      </c>
      <c r="K19" s="39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3"/>
    </row>
    <row r="20" spans="3:22" ht="9">
      <c r="C20" s="39"/>
      <c r="D20" s="40" t="s">
        <v>6</v>
      </c>
      <c r="E20" s="41">
        <v>8.925</v>
      </c>
      <c r="F20" s="42">
        <v>8.588</v>
      </c>
      <c r="G20" s="41">
        <v>1.298</v>
      </c>
      <c r="H20" s="25">
        <v>1.32</v>
      </c>
      <c r="I20" s="42">
        <v>7.941</v>
      </c>
      <c r="J20" s="42">
        <v>8.789</v>
      </c>
      <c r="K20" s="39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</row>
    <row r="21" spans="3:22" ht="9">
      <c r="C21" s="39"/>
      <c r="D21" s="40" t="s">
        <v>17</v>
      </c>
      <c r="E21" s="41">
        <v>22.406</v>
      </c>
      <c r="F21" s="42">
        <v>20.605</v>
      </c>
      <c r="G21" s="41">
        <v>2.55</v>
      </c>
      <c r="H21" s="25">
        <v>2.41</v>
      </c>
      <c r="I21" s="42">
        <v>4.735</v>
      </c>
      <c r="J21" s="42">
        <v>4.699</v>
      </c>
      <c r="K21" s="39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</row>
    <row r="22" spans="3:22" ht="9">
      <c r="C22" s="39"/>
      <c r="D22" s="40" t="s">
        <v>11</v>
      </c>
      <c r="E22" s="41">
        <v>9.858</v>
      </c>
      <c r="F22" s="42">
        <v>11.39</v>
      </c>
      <c r="G22" s="41">
        <v>1.298</v>
      </c>
      <c r="H22" s="25">
        <v>1.439</v>
      </c>
      <c r="I22" s="42">
        <v>16.023</v>
      </c>
      <c r="J22" s="42">
        <v>14.208</v>
      </c>
      <c r="K22" s="39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3"/>
    </row>
    <row r="23" spans="3:22" ht="9">
      <c r="C23" s="39"/>
      <c r="D23" s="40" t="s">
        <v>18</v>
      </c>
      <c r="E23" s="41">
        <v>24.735</v>
      </c>
      <c r="F23" s="42">
        <v>22.087</v>
      </c>
      <c r="G23" s="41">
        <v>3.539</v>
      </c>
      <c r="H23" s="25">
        <v>3.025</v>
      </c>
      <c r="I23" s="42">
        <v>4.139</v>
      </c>
      <c r="J23" s="42">
        <v>3.82</v>
      </c>
      <c r="K23" s="39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3"/>
    </row>
    <row r="24" spans="3:22" ht="9">
      <c r="C24" s="39"/>
      <c r="D24" s="40" t="s">
        <v>19</v>
      </c>
      <c r="E24" s="41">
        <v>24.011</v>
      </c>
      <c r="F24" s="42">
        <v>21.93</v>
      </c>
      <c r="G24" s="41">
        <v>2.802</v>
      </c>
      <c r="H24" s="25">
        <v>2.55</v>
      </c>
      <c r="I24" s="42">
        <v>13.93</v>
      </c>
      <c r="J24" s="42">
        <v>15.231</v>
      </c>
      <c r="K24" s="39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3"/>
    </row>
    <row r="25" spans="3:22" ht="9">
      <c r="C25" s="39"/>
      <c r="D25" s="40" t="s">
        <v>20</v>
      </c>
      <c r="E25" s="41">
        <v>10.23</v>
      </c>
      <c r="F25" s="42">
        <v>10.01</v>
      </c>
      <c r="G25" s="41">
        <v>1.219</v>
      </c>
      <c r="H25" s="25">
        <v>1.287</v>
      </c>
      <c r="I25" s="42">
        <v>5.265</v>
      </c>
      <c r="J25" s="42">
        <v>5.098</v>
      </c>
      <c r="K25" s="39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3"/>
    </row>
    <row r="26" spans="3:22" ht="9">
      <c r="C26" s="39"/>
      <c r="D26" s="40" t="s">
        <v>13</v>
      </c>
      <c r="E26" s="41">
        <v>19.669</v>
      </c>
      <c r="F26" s="42">
        <v>18.684</v>
      </c>
      <c r="G26" s="41">
        <v>2.23</v>
      </c>
      <c r="H26" s="25">
        <v>2.152</v>
      </c>
      <c r="I26" s="42">
        <v>5.659</v>
      </c>
      <c r="J26" s="42">
        <v>5.457</v>
      </c>
      <c r="K26" s="39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3"/>
    </row>
    <row r="27" spans="3:22" ht="9">
      <c r="C27" s="43"/>
      <c r="D27" s="44" t="s">
        <v>12</v>
      </c>
      <c r="E27" s="45">
        <v>14.088</v>
      </c>
      <c r="F27" s="46">
        <v>13.977</v>
      </c>
      <c r="G27" s="45">
        <v>2.038</v>
      </c>
      <c r="H27" s="26">
        <v>2.074</v>
      </c>
      <c r="I27" s="46">
        <v>8.476</v>
      </c>
      <c r="J27" s="46">
        <v>8.306</v>
      </c>
      <c r="K27" s="43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3"/>
    </row>
    <row r="28" spans="3:26" ht="9">
      <c r="C28" s="43"/>
      <c r="D28" s="43" t="s">
        <v>10</v>
      </c>
      <c r="E28" s="45">
        <v>20.847</v>
      </c>
      <c r="F28" s="46">
        <v>20.007</v>
      </c>
      <c r="G28" s="45">
        <v>2.617</v>
      </c>
      <c r="H28" s="26">
        <v>2.521</v>
      </c>
      <c r="I28" s="46">
        <v>8.689</v>
      </c>
      <c r="J28" s="46">
        <v>8.39</v>
      </c>
      <c r="K28" s="43"/>
      <c r="L28" s="32"/>
      <c r="M28" s="32"/>
      <c r="N28" s="32"/>
      <c r="O28" s="96"/>
      <c r="P28" s="96"/>
      <c r="Q28" s="96"/>
      <c r="R28" s="96"/>
      <c r="S28" s="96"/>
      <c r="T28" s="96"/>
      <c r="U28" s="8"/>
      <c r="V28" s="8"/>
      <c r="W28" s="3"/>
      <c r="X28" s="3"/>
      <c r="Y28" s="3"/>
      <c r="Z28" s="3"/>
    </row>
    <row r="29" spans="4:26" ht="9">
      <c r="D29" s="3"/>
      <c r="E29" s="3"/>
      <c r="F29" s="3"/>
      <c r="G29" s="3"/>
      <c r="H29" s="3"/>
      <c r="I29" s="3"/>
      <c r="J29" s="3"/>
      <c r="K29" s="3"/>
      <c r="L29" s="194" t="s">
        <v>115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4:122" ht="9">
      <c r="D30" s="6" t="s">
        <v>119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4:122" ht="9">
      <c r="D31" s="7" t="s">
        <v>83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4:122" ht="9"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4:122" ht="9">
      <c r="D33" s="7"/>
      <c r="E33" s="5"/>
      <c r="F33" s="5"/>
      <c r="G33" s="5"/>
      <c r="H33" s="5"/>
      <c r="I33" s="5"/>
      <c r="J33" s="5"/>
      <c r="K33" s="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5:122" ht="9">
      <c r="E34" s="5"/>
      <c r="F34" s="5"/>
      <c r="G34" s="5"/>
      <c r="H34" s="5"/>
      <c r="I34" s="5"/>
      <c r="J34" s="5"/>
      <c r="K34" s="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4:122" ht="9">
      <c r="D35" s="7"/>
      <c r="E35" s="5"/>
      <c r="F35" s="5"/>
      <c r="G35" s="5"/>
      <c r="H35" s="5"/>
      <c r="I35" s="5"/>
      <c r="J35" s="5"/>
      <c r="K35" s="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4:122" ht="9">
      <c r="D36" s="7"/>
      <c r="E36" s="5"/>
      <c r="F36" s="5"/>
      <c r="G36" s="5"/>
      <c r="H36" s="5"/>
      <c r="L36" s="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4:122" ht="9">
      <c r="D37" s="7"/>
      <c r="E37" s="5"/>
      <c r="F37" s="5"/>
      <c r="G37" s="5"/>
      <c r="H37" s="7"/>
      <c r="I37" s="3"/>
      <c r="J37" s="3"/>
      <c r="L37" s="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4:122" ht="12">
      <c r="D38" s="7"/>
      <c r="E38" s="5"/>
      <c r="F38" s="5"/>
      <c r="G38" s="5"/>
      <c r="H38" s="7"/>
      <c r="I38" s="3"/>
      <c r="J38" s="3"/>
      <c r="L38" s="3"/>
      <c r="M38" s="7"/>
      <c r="N38" s="107"/>
      <c r="O38" s="107"/>
      <c r="P38" s="107"/>
      <c r="Q38" s="107"/>
      <c r="R38" s="107"/>
      <c r="S38" s="107"/>
      <c r="T38" s="7"/>
      <c r="U38" s="7"/>
      <c r="V38" s="3"/>
      <c r="W38" s="3"/>
      <c r="X38" s="7"/>
      <c r="Y38" s="7"/>
      <c r="Z38" s="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4:122" ht="12">
      <c r="D39" s="7"/>
      <c r="E39" s="5"/>
      <c r="F39" s="5"/>
      <c r="G39" s="5"/>
      <c r="H39" s="7"/>
      <c r="I39" s="9"/>
      <c r="J39" s="3"/>
      <c r="L39" s="3"/>
      <c r="M39" s="108"/>
      <c r="N39" s="109"/>
      <c r="O39" s="109"/>
      <c r="P39" s="110"/>
      <c r="Q39" s="110"/>
      <c r="R39" s="109"/>
      <c r="S39" s="109"/>
      <c r="T39" s="7"/>
      <c r="U39" s="108"/>
      <c r="V39" s="3"/>
      <c r="W39" s="3"/>
      <c r="X39" s="7"/>
      <c r="Y39" s="7"/>
      <c r="Z39" s="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</row>
    <row r="40" spans="4:122" ht="12">
      <c r="D40" s="7"/>
      <c r="E40" s="5"/>
      <c r="F40" s="5"/>
      <c r="G40" s="5"/>
      <c r="H40" s="7"/>
      <c r="I40" s="9"/>
      <c r="J40" s="3"/>
      <c r="L40" s="3"/>
      <c r="M40" s="108"/>
      <c r="N40" s="109"/>
      <c r="O40" s="109"/>
      <c r="P40" s="110"/>
      <c r="Q40" s="110"/>
      <c r="R40" s="109"/>
      <c r="S40" s="109"/>
      <c r="T40" s="7"/>
      <c r="U40" s="108"/>
      <c r="V40" s="3"/>
      <c r="W40" s="3"/>
      <c r="X40" s="7"/>
      <c r="Y40" s="7"/>
      <c r="Z40" s="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</row>
    <row r="41" spans="4:122" ht="12">
      <c r="D41" s="7"/>
      <c r="E41" s="5"/>
      <c r="F41" s="5"/>
      <c r="G41" s="5"/>
      <c r="H41" s="7"/>
      <c r="I41" s="9"/>
      <c r="J41" s="3"/>
      <c r="L41" s="3"/>
      <c r="M41" s="108"/>
      <c r="N41" s="109"/>
      <c r="O41" s="109"/>
      <c r="P41" s="110"/>
      <c r="Q41" s="110"/>
      <c r="R41" s="109"/>
      <c r="S41" s="109"/>
      <c r="T41" s="7"/>
      <c r="U41" s="108"/>
      <c r="V41" s="3"/>
      <c r="W41" s="3"/>
      <c r="X41" s="7"/>
      <c r="Y41" s="7"/>
      <c r="Z41" s="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</row>
    <row r="42" spans="4:122" ht="12">
      <c r="D42" s="7"/>
      <c r="E42" s="5"/>
      <c r="F42" s="5"/>
      <c r="G42" s="5"/>
      <c r="H42" s="7"/>
      <c r="I42" s="9"/>
      <c r="J42" s="3"/>
      <c r="L42" s="3"/>
      <c r="M42" s="108"/>
      <c r="N42" s="109"/>
      <c r="O42" s="109"/>
      <c r="P42" s="110"/>
      <c r="Q42" s="110"/>
      <c r="R42" s="109"/>
      <c r="S42" s="109"/>
      <c r="T42" s="7"/>
      <c r="U42" s="108"/>
      <c r="V42" s="3"/>
      <c r="W42" s="3"/>
      <c r="X42" s="7"/>
      <c r="Y42" s="7"/>
      <c r="Z42" s="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</row>
    <row r="43" spans="4:122" ht="12">
      <c r="D43" s="7"/>
      <c r="E43" s="5"/>
      <c r="F43" s="5"/>
      <c r="G43" s="5"/>
      <c r="H43" s="7"/>
      <c r="I43" s="9"/>
      <c r="J43" s="3"/>
      <c r="L43" s="3"/>
      <c r="M43" s="108"/>
      <c r="N43" s="109"/>
      <c r="O43" s="109"/>
      <c r="P43" s="110"/>
      <c r="Q43" s="110"/>
      <c r="R43" s="109"/>
      <c r="S43" s="109"/>
      <c r="T43" s="7"/>
      <c r="U43" s="108"/>
      <c r="V43" s="3"/>
      <c r="W43" s="3"/>
      <c r="X43" s="7"/>
      <c r="Y43" s="7"/>
      <c r="Z43" s="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</row>
    <row r="44" spans="4:122" ht="12">
      <c r="D44" s="7"/>
      <c r="E44" s="5"/>
      <c r="F44" s="5"/>
      <c r="G44" s="5"/>
      <c r="H44" s="7"/>
      <c r="I44" s="9"/>
      <c r="J44" s="3"/>
      <c r="L44" s="3"/>
      <c r="M44" s="108"/>
      <c r="N44" s="109"/>
      <c r="O44" s="109"/>
      <c r="P44" s="110"/>
      <c r="Q44" s="110"/>
      <c r="R44" s="109"/>
      <c r="S44" s="109"/>
      <c r="T44" s="7"/>
      <c r="U44" s="108"/>
      <c r="V44" s="3"/>
      <c r="W44" s="3"/>
      <c r="X44" s="7"/>
      <c r="Y44" s="7"/>
      <c r="Z44" s="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4:122" ht="12">
      <c r="D45" s="7"/>
      <c r="E45" s="5"/>
      <c r="F45" s="5"/>
      <c r="G45" s="5"/>
      <c r="H45" s="7"/>
      <c r="I45" s="9"/>
      <c r="J45" s="3"/>
      <c r="L45" s="3"/>
      <c r="M45" s="108"/>
      <c r="N45" s="109"/>
      <c r="O45" s="109"/>
      <c r="P45" s="110"/>
      <c r="Q45" s="110"/>
      <c r="R45" s="109"/>
      <c r="S45" s="109"/>
      <c r="T45" s="7"/>
      <c r="U45" s="108"/>
      <c r="V45" s="3"/>
      <c r="W45" s="3"/>
      <c r="X45" s="7"/>
      <c r="Y45" s="7"/>
      <c r="Z45" s="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</row>
    <row r="46" spans="4:122" ht="12">
      <c r="D46" s="7"/>
      <c r="E46" s="5"/>
      <c r="F46" s="5"/>
      <c r="G46" s="5"/>
      <c r="H46" s="7"/>
      <c r="I46" s="9"/>
      <c r="J46" s="3"/>
      <c r="L46" s="3"/>
      <c r="M46" s="108"/>
      <c r="N46" s="109"/>
      <c r="O46" s="109"/>
      <c r="P46" s="110"/>
      <c r="Q46" s="110"/>
      <c r="R46" s="109"/>
      <c r="S46" s="109"/>
      <c r="T46" s="7"/>
      <c r="U46" s="108"/>
      <c r="V46" s="3"/>
      <c r="W46" s="3"/>
      <c r="X46" s="7"/>
      <c r="Y46" s="7"/>
      <c r="Z46" s="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</row>
    <row r="47" spans="4:122" ht="12">
      <c r="D47" s="7"/>
      <c r="E47" s="5"/>
      <c r="F47" s="5"/>
      <c r="G47" s="5"/>
      <c r="H47" s="7"/>
      <c r="I47" s="9"/>
      <c r="J47" s="3"/>
      <c r="L47" s="3"/>
      <c r="M47" s="108"/>
      <c r="N47" s="109"/>
      <c r="O47" s="109"/>
      <c r="P47" s="110"/>
      <c r="Q47" s="110"/>
      <c r="R47" s="109"/>
      <c r="S47" s="109"/>
      <c r="T47" s="7"/>
      <c r="U47" s="108"/>
      <c r="V47" s="3"/>
      <c r="W47" s="3"/>
      <c r="X47" s="7"/>
      <c r="Y47" s="7"/>
      <c r="Z47" s="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</row>
    <row r="48" spans="4:122" ht="12">
      <c r="D48" s="7"/>
      <c r="E48" s="5"/>
      <c r="F48" s="5"/>
      <c r="G48" s="5"/>
      <c r="H48" s="7"/>
      <c r="I48" s="9"/>
      <c r="J48" s="3"/>
      <c r="L48" s="3"/>
      <c r="M48" s="108"/>
      <c r="N48" s="109"/>
      <c r="O48" s="109"/>
      <c r="P48" s="110"/>
      <c r="Q48" s="110"/>
      <c r="R48" s="109"/>
      <c r="S48" s="109"/>
      <c r="T48" s="92"/>
      <c r="U48" s="108"/>
      <c r="V48" s="3"/>
      <c r="W48" s="3"/>
      <c r="X48" s="7"/>
      <c r="Y48" s="7"/>
      <c r="Z48" s="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</row>
    <row r="49" spans="8:122" ht="12">
      <c r="H49" s="3"/>
      <c r="I49" s="9"/>
      <c r="J49" s="3"/>
      <c r="L49" s="3"/>
      <c r="M49" s="108"/>
      <c r="N49" s="109"/>
      <c r="O49" s="109"/>
      <c r="P49" s="110"/>
      <c r="Q49" s="110"/>
      <c r="R49" s="109"/>
      <c r="S49" s="109"/>
      <c r="T49" s="88"/>
      <c r="U49" s="108"/>
      <c r="V49" s="3"/>
      <c r="W49" s="3"/>
      <c r="X49" s="3"/>
      <c r="Y49" s="3"/>
      <c r="Z49" s="3"/>
      <c r="DR49" s="5"/>
    </row>
    <row r="50" spans="8:122" ht="12">
      <c r="H50" s="3"/>
      <c r="I50" s="9"/>
      <c r="J50" s="3"/>
      <c r="L50" s="3"/>
      <c r="M50" s="108"/>
      <c r="N50" s="109"/>
      <c r="O50" s="109"/>
      <c r="P50" s="110"/>
      <c r="Q50" s="110"/>
      <c r="R50" s="109"/>
      <c r="S50" s="109"/>
      <c r="T50" s="3"/>
      <c r="U50" s="108"/>
      <c r="V50" s="3"/>
      <c r="W50" s="3"/>
      <c r="X50" s="3"/>
      <c r="Y50" s="3"/>
      <c r="Z50" s="3"/>
      <c r="DR50" s="5"/>
    </row>
    <row r="51" spans="8:122" ht="12">
      <c r="H51" s="3"/>
      <c r="I51" s="9"/>
      <c r="J51" s="3"/>
      <c r="L51" s="3"/>
      <c r="M51" s="108"/>
      <c r="N51" s="109"/>
      <c r="O51" s="109"/>
      <c r="P51" s="110"/>
      <c r="Q51" s="110"/>
      <c r="R51" s="109"/>
      <c r="S51" s="109"/>
      <c r="T51" s="7"/>
      <c r="U51" s="108"/>
      <c r="V51" s="3"/>
      <c r="W51" s="3"/>
      <c r="X51" s="3"/>
      <c r="Y51" s="3"/>
      <c r="Z51" s="3"/>
      <c r="DR51" s="5"/>
    </row>
    <row r="52" spans="8:122" ht="12">
      <c r="H52" s="3"/>
      <c r="I52" s="9"/>
      <c r="J52" s="3"/>
      <c r="L52" s="3"/>
      <c r="M52" s="108"/>
      <c r="N52" s="109"/>
      <c r="O52" s="109"/>
      <c r="P52" s="110"/>
      <c r="Q52" s="110"/>
      <c r="R52" s="109"/>
      <c r="S52" s="109"/>
      <c r="T52" s="93"/>
      <c r="U52" s="108"/>
      <c r="V52" s="3"/>
      <c r="W52" s="3"/>
      <c r="X52" s="3"/>
      <c r="Y52" s="3"/>
      <c r="Z52" s="3"/>
      <c r="DR52" s="5"/>
    </row>
    <row r="53" spans="8:122" ht="12">
      <c r="H53" s="3"/>
      <c r="I53" s="9"/>
      <c r="J53" s="3"/>
      <c r="L53" s="3"/>
      <c r="M53" s="108"/>
      <c r="N53" s="109"/>
      <c r="O53" s="109"/>
      <c r="P53" s="110"/>
      <c r="Q53" s="110"/>
      <c r="R53" s="109"/>
      <c r="S53" s="109"/>
      <c r="T53" s="93"/>
      <c r="U53" s="108"/>
      <c r="V53" s="3"/>
      <c r="W53" s="3"/>
      <c r="X53" s="3"/>
      <c r="Y53" s="3"/>
      <c r="Z53" s="3"/>
      <c r="DR53" s="5"/>
    </row>
    <row r="54" spans="8:122" ht="12">
      <c r="H54" s="3"/>
      <c r="I54" s="106"/>
      <c r="J54" s="3"/>
      <c r="L54" s="3"/>
      <c r="M54" s="111"/>
      <c r="N54" s="109"/>
      <c r="O54" s="109"/>
      <c r="P54" s="110"/>
      <c r="Q54" s="110"/>
      <c r="R54" s="109"/>
      <c r="S54" s="109"/>
      <c r="T54" s="93"/>
      <c r="U54" s="111"/>
      <c r="V54" s="3"/>
      <c r="W54" s="3"/>
      <c r="X54" s="3"/>
      <c r="Y54" s="3"/>
      <c r="Z54" s="3"/>
      <c r="DR54" s="5"/>
    </row>
    <row r="55" spans="8:122" ht="12">
      <c r="H55" s="3"/>
      <c r="I55" s="3"/>
      <c r="J55" s="3"/>
      <c r="L55" s="3"/>
      <c r="M55" s="3"/>
      <c r="N55" s="3"/>
      <c r="O55" s="3"/>
      <c r="P55" s="3"/>
      <c r="Q55" s="3"/>
      <c r="R55" s="3"/>
      <c r="S55" s="89"/>
      <c r="T55" s="93"/>
      <c r="U55" s="93"/>
      <c r="V55" s="88"/>
      <c r="W55" s="3"/>
      <c r="X55" s="3"/>
      <c r="Y55" s="3"/>
      <c r="Z55" s="3"/>
      <c r="DR55" s="5"/>
    </row>
    <row r="56" spans="8:122" ht="9">
      <c r="H56" s="3"/>
      <c r="I56" s="3"/>
      <c r="J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DR56" s="5"/>
    </row>
    <row r="57" spans="12:122" ht="12">
      <c r="L57" s="3"/>
      <c r="M57" s="3"/>
      <c r="N57" s="96"/>
      <c r="O57" s="89"/>
      <c r="P57" s="89"/>
      <c r="Q57" s="94"/>
      <c r="R57" s="91"/>
      <c r="S57" s="92"/>
      <c r="T57" s="93"/>
      <c r="U57" s="93"/>
      <c r="V57" s="88"/>
      <c r="W57" s="3"/>
      <c r="X57" s="3"/>
      <c r="Y57" s="3"/>
      <c r="Z57" s="3"/>
      <c r="DR57" s="5"/>
    </row>
    <row r="58" spans="14:122" ht="12">
      <c r="N58" s="32"/>
      <c r="O58" s="89"/>
      <c r="P58" s="89"/>
      <c r="Q58" s="94"/>
      <c r="R58" s="91"/>
      <c r="S58" s="92"/>
      <c r="T58" s="93"/>
      <c r="U58" s="93"/>
      <c r="V58" s="88"/>
      <c r="W58" s="3"/>
      <c r="X58" s="3"/>
      <c r="Y58" s="3"/>
      <c r="Z58" s="3"/>
      <c r="DR58" s="5"/>
    </row>
    <row r="59" spans="14:122" ht="12">
      <c r="N59" s="32"/>
      <c r="O59" s="89"/>
      <c r="P59" s="89"/>
      <c r="Q59" s="94"/>
      <c r="R59" s="91"/>
      <c r="S59" s="92"/>
      <c r="T59" s="93"/>
      <c r="U59" s="93"/>
      <c r="V59" s="88"/>
      <c r="W59" s="3"/>
      <c r="X59" s="3"/>
      <c r="Y59" s="3"/>
      <c r="Z59" s="3"/>
      <c r="DR59" s="5"/>
    </row>
    <row r="60" spans="14:122" ht="12">
      <c r="N60" s="32"/>
      <c r="O60" s="89"/>
      <c r="P60" s="89"/>
      <c r="Q60" s="94"/>
      <c r="R60" s="91"/>
      <c r="S60" s="92"/>
      <c r="T60" s="93"/>
      <c r="U60" s="93"/>
      <c r="V60" s="88"/>
      <c r="W60" s="3"/>
      <c r="X60" s="3"/>
      <c r="Y60" s="3"/>
      <c r="Z60" s="3"/>
      <c r="DR60" s="5"/>
    </row>
    <row r="61" spans="14:122" ht="12">
      <c r="N61" s="32"/>
      <c r="O61" s="89"/>
      <c r="P61" s="89"/>
      <c r="Q61" s="90"/>
      <c r="R61" s="91"/>
      <c r="S61" s="92"/>
      <c r="T61" s="93"/>
      <c r="U61" s="93"/>
      <c r="V61" s="88"/>
      <c r="DR61" s="5"/>
    </row>
    <row r="62" spans="14:122" ht="9">
      <c r="N62" s="32"/>
      <c r="O62" s="95"/>
      <c r="P62" s="87"/>
      <c r="Q62" s="87"/>
      <c r="R62" s="87"/>
      <c r="S62" s="87"/>
      <c r="T62" s="87"/>
      <c r="U62" s="87"/>
      <c r="V62" s="87"/>
      <c r="DR62" s="5"/>
    </row>
    <row r="63" spans="14:122" ht="9">
      <c r="N63" s="32"/>
      <c r="O63" s="32"/>
      <c r="DR63" s="5"/>
    </row>
    <row r="64" spans="14:122" ht="9">
      <c r="N64" s="32"/>
      <c r="O64" s="32"/>
      <c r="DR64" s="5"/>
    </row>
    <row r="65" spans="14:122" ht="9">
      <c r="N65" s="32"/>
      <c r="O65" s="32"/>
      <c r="DR65" s="5"/>
    </row>
    <row r="66" spans="14:122" ht="9">
      <c r="N66" s="32"/>
      <c r="O66" s="32"/>
      <c r="DR66" s="5"/>
    </row>
    <row r="67" spans="14:122" ht="9">
      <c r="N67" s="32"/>
      <c r="O67" s="32"/>
      <c r="DR67" s="5"/>
    </row>
    <row r="68" spans="14:122" ht="9">
      <c r="N68" s="32"/>
      <c r="O68" s="32"/>
      <c r="DR68" s="5"/>
    </row>
    <row r="69" spans="14:122" ht="9">
      <c r="N69" s="32"/>
      <c r="O69" s="32"/>
      <c r="DR69" s="5"/>
    </row>
    <row r="70" spans="14:122" ht="9">
      <c r="N70" s="32"/>
      <c r="O70" s="32"/>
      <c r="DR70" s="5"/>
    </row>
    <row r="71" spans="14:122" ht="9">
      <c r="N71" s="32"/>
      <c r="O71" s="32"/>
      <c r="DR71" s="5"/>
    </row>
    <row r="72" ht="9">
      <c r="DR72" s="5"/>
    </row>
    <row r="73" ht="9">
      <c r="DR73" s="5"/>
    </row>
    <row r="74" ht="9">
      <c r="DR74" s="5"/>
    </row>
    <row r="75" ht="9">
      <c r="DR75" s="5"/>
    </row>
    <row r="76" ht="9">
      <c r="DR76" s="5"/>
    </row>
    <row r="77" ht="9">
      <c r="DR77" s="5"/>
    </row>
    <row r="78" ht="9">
      <c r="DR78" s="5"/>
    </row>
    <row r="79" ht="9">
      <c r="DR79" s="5"/>
    </row>
    <row r="80" ht="9">
      <c r="DR80" s="5"/>
    </row>
    <row r="81" ht="9">
      <c r="DR81" s="5"/>
    </row>
    <row r="82" ht="9">
      <c r="DR82" s="5"/>
    </row>
    <row r="83" ht="9">
      <c r="DR83" s="5"/>
    </row>
    <row r="84" ht="9">
      <c r="DR84" s="5"/>
    </row>
    <row r="85" ht="9">
      <c r="DR85" s="5"/>
    </row>
    <row r="86" ht="9">
      <c r="DR86" s="5"/>
    </row>
    <row r="87" ht="9">
      <c r="DR87" s="5"/>
    </row>
    <row r="88" ht="9">
      <c r="DR88" s="5"/>
    </row>
    <row r="89" ht="9">
      <c r="DR89" s="5"/>
    </row>
    <row r="90" ht="9">
      <c r="DR90" s="5"/>
    </row>
    <row r="91" ht="9">
      <c r="DR91" s="5"/>
    </row>
    <row r="92" ht="9">
      <c r="DR92" s="5"/>
    </row>
    <row r="93" ht="9">
      <c r="DR93" s="5"/>
    </row>
    <row r="94" ht="9">
      <c r="DR94" s="5"/>
    </row>
    <row r="95" ht="9">
      <c r="DR95" s="5"/>
    </row>
    <row r="96" ht="9">
      <c r="DR96" s="5"/>
    </row>
    <row r="97" ht="9">
      <c r="DR97" s="5"/>
    </row>
    <row r="98" ht="9">
      <c r="DR98" s="5"/>
    </row>
    <row r="99" ht="9">
      <c r="DR99" s="5"/>
    </row>
    <row r="100" ht="9">
      <c r="DR100" s="5"/>
    </row>
    <row r="101" ht="9">
      <c r="DR101" s="5"/>
    </row>
    <row r="102" ht="9">
      <c r="DR102" s="5"/>
    </row>
    <row r="103" ht="9">
      <c r="DR103" s="5"/>
    </row>
    <row r="104" ht="9">
      <c r="DR104" s="5"/>
    </row>
    <row r="105" ht="9">
      <c r="DR105" s="5"/>
    </row>
    <row r="106" ht="9">
      <c r="DR106" s="5"/>
    </row>
    <row r="107" ht="9">
      <c r="DR107" s="5"/>
    </row>
    <row r="108" ht="9">
      <c r="DR108" s="5"/>
    </row>
    <row r="109" ht="9">
      <c r="DR109" s="5"/>
    </row>
    <row r="110" ht="9">
      <c r="DR110" s="5"/>
    </row>
    <row r="111" ht="9">
      <c r="DR111" s="5"/>
    </row>
    <row r="112" ht="9">
      <c r="DR112" s="5"/>
    </row>
    <row r="113" ht="9">
      <c r="DR113" s="5"/>
    </row>
    <row r="114" ht="9">
      <c r="DR114" s="5"/>
    </row>
    <row r="115" ht="9">
      <c r="DR115" s="5"/>
    </row>
    <row r="116" ht="9">
      <c r="DR116" s="5"/>
    </row>
    <row r="117" ht="9">
      <c r="DR117" s="5"/>
    </row>
    <row r="118" ht="9">
      <c r="DR118" s="5"/>
    </row>
    <row r="119" ht="9">
      <c r="DR119" s="5"/>
    </row>
    <row r="120" ht="9">
      <c r="DR120" s="5"/>
    </row>
    <row r="121" ht="9">
      <c r="DR121" s="5"/>
    </row>
    <row r="122" ht="9">
      <c r="DR122" s="5"/>
    </row>
    <row r="123" ht="9">
      <c r="DR123" s="5"/>
    </row>
    <row r="124" ht="9">
      <c r="DR124" s="5"/>
    </row>
    <row r="125" ht="9">
      <c r="DR125" s="5"/>
    </row>
    <row r="126" ht="9">
      <c r="DR126" s="5"/>
    </row>
    <row r="127" ht="9">
      <c r="DR127" s="5"/>
    </row>
    <row r="128" ht="9">
      <c r="DR128" s="5"/>
    </row>
    <row r="129" ht="9">
      <c r="DR129" s="5"/>
    </row>
    <row r="130" ht="9">
      <c r="DR130" s="5"/>
    </row>
    <row r="131" ht="9">
      <c r="DR131" s="5"/>
    </row>
    <row r="132" ht="9">
      <c r="DR132" s="5"/>
    </row>
    <row r="133" ht="9">
      <c r="DR133" s="5"/>
    </row>
    <row r="134" ht="9">
      <c r="DR134" s="5"/>
    </row>
    <row r="135" ht="9">
      <c r="DR135" s="5"/>
    </row>
    <row r="136" ht="9">
      <c r="DR136" s="5"/>
    </row>
    <row r="137" ht="9">
      <c r="DR137" s="5"/>
    </row>
    <row r="138" ht="9">
      <c r="DR138" s="5"/>
    </row>
    <row r="139" ht="9">
      <c r="DR139" s="5"/>
    </row>
    <row r="140" ht="9">
      <c r="DR140" s="5"/>
    </row>
    <row r="141" ht="9">
      <c r="DR141" s="5"/>
    </row>
    <row r="142" ht="9">
      <c r="DR142" s="5"/>
    </row>
    <row r="143" ht="9">
      <c r="DR143" s="5"/>
    </row>
    <row r="144" ht="9">
      <c r="DR144" s="5"/>
    </row>
    <row r="145" ht="9">
      <c r="DR145" s="5"/>
    </row>
    <row r="146" ht="9">
      <c r="DR146" s="5"/>
    </row>
    <row r="147" ht="9">
      <c r="DR147" s="5"/>
    </row>
    <row r="148" ht="9">
      <c r="DR148" s="5"/>
    </row>
    <row r="149" ht="9">
      <c r="DR149" s="5"/>
    </row>
    <row r="150" ht="9">
      <c r="DR150" s="5"/>
    </row>
    <row r="151" ht="9">
      <c r="DR151" s="5"/>
    </row>
    <row r="152" ht="9">
      <c r="DR152" s="5"/>
    </row>
    <row r="153" ht="9">
      <c r="DR153" s="5"/>
    </row>
    <row r="154" ht="9">
      <c r="DR154" s="5"/>
    </row>
    <row r="155" ht="9">
      <c r="DR155" s="5"/>
    </row>
    <row r="156" ht="9">
      <c r="DR156" s="5"/>
    </row>
    <row r="157" ht="9">
      <c r="DR157" s="5"/>
    </row>
    <row r="158" ht="9">
      <c r="DR158" s="5"/>
    </row>
    <row r="159" ht="9">
      <c r="DR159" s="5"/>
    </row>
    <row r="160" ht="9">
      <c r="DR160" s="5"/>
    </row>
    <row r="161" ht="9">
      <c r="DR161" s="5"/>
    </row>
    <row r="162" ht="9">
      <c r="DR162" s="5"/>
    </row>
    <row r="163" ht="9">
      <c r="DR163" s="5"/>
    </row>
    <row r="164" ht="9">
      <c r="DR164" s="5"/>
    </row>
    <row r="165" ht="9">
      <c r="DR165" s="5"/>
    </row>
    <row r="166" ht="9">
      <c r="DR166" s="5"/>
    </row>
    <row r="167" ht="9">
      <c r="DR167" s="5"/>
    </row>
    <row r="168" ht="9">
      <c r="DR168" s="5"/>
    </row>
    <row r="169" ht="9">
      <c r="DR169" s="5"/>
    </row>
    <row r="170" ht="9">
      <c r="DR170" s="5"/>
    </row>
    <row r="171" ht="9">
      <c r="DR171" s="5"/>
    </row>
    <row r="172" ht="9">
      <c r="DR172" s="5"/>
    </row>
    <row r="173" ht="9">
      <c r="DR173" s="5"/>
    </row>
    <row r="174" ht="9">
      <c r="DR174" s="5"/>
    </row>
    <row r="175" ht="9">
      <c r="DR175" s="5"/>
    </row>
    <row r="176" ht="9">
      <c r="DR176" s="5"/>
    </row>
    <row r="177" ht="9">
      <c r="DR177" s="5"/>
    </row>
    <row r="178" ht="9">
      <c r="DR178" s="5"/>
    </row>
    <row r="179" ht="9">
      <c r="DR179" s="5"/>
    </row>
    <row r="180" ht="9">
      <c r="DR180" s="5"/>
    </row>
    <row r="181" ht="9">
      <c r="DR181" s="5"/>
    </row>
    <row r="182" ht="9">
      <c r="DR182" s="5"/>
    </row>
    <row r="183" ht="9">
      <c r="DR183" s="5"/>
    </row>
    <row r="184" ht="9">
      <c r="DR184" s="5"/>
    </row>
    <row r="185" ht="9">
      <c r="DR185" s="5"/>
    </row>
    <row r="186" ht="9">
      <c r="DR186" s="5"/>
    </row>
    <row r="187" ht="9">
      <c r="DR187" s="5"/>
    </row>
    <row r="188" ht="9">
      <c r="DR188" s="5"/>
    </row>
    <row r="189" ht="9">
      <c r="DR189" s="5"/>
    </row>
    <row r="190" ht="9">
      <c r="DR190" s="5"/>
    </row>
    <row r="191" ht="9">
      <c r="DR191" s="5"/>
    </row>
    <row r="192" ht="9">
      <c r="DR192" s="5"/>
    </row>
    <row r="193" ht="9">
      <c r="DR193" s="5"/>
    </row>
    <row r="194" ht="9">
      <c r="DR194" s="5"/>
    </row>
    <row r="195" ht="9">
      <c r="DR195" s="5"/>
    </row>
    <row r="196" ht="9">
      <c r="DR196" s="5"/>
    </row>
    <row r="197" ht="9">
      <c r="DR197" s="5"/>
    </row>
    <row r="198" ht="9">
      <c r="DR198" s="5"/>
    </row>
    <row r="199" ht="9">
      <c r="DR199" s="5"/>
    </row>
    <row r="200" ht="9">
      <c r="DR200" s="5"/>
    </row>
    <row r="201" ht="9">
      <c r="DR201" s="5"/>
    </row>
    <row r="202" ht="9">
      <c r="DR202" s="5"/>
    </row>
    <row r="203" ht="9">
      <c r="DR203" s="5"/>
    </row>
    <row r="204" ht="9">
      <c r="DR204" s="5"/>
    </row>
    <row r="205" ht="9">
      <c r="DR205" s="5"/>
    </row>
    <row r="206" ht="9">
      <c r="DR206" s="5"/>
    </row>
    <row r="207" ht="9">
      <c r="DR207" s="5"/>
    </row>
    <row r="208" ht="9">
      <c r="DR208" s="5"/>
    </row>
  </sheetData>
  <mergeCells count="3">
    <mergeCell ref="E10:F10"/>
    <mergeCell ref="G10:H10"/>
    <mergeCell ref="I10:J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A1:DR20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83203125" style="6" customWidth="1"/>
    <col min="5" max="10" width="10.16015625" style="6" customWidth="1"/>
    <col min="11" max="11" width="1.83203125" style="6" customWidth="1"/>
    <col min="12" max="12" width="9.33203125" style="6" customWidth="1"/>
    <col min="13" max="13" width="15.66015625" style="6" customWidth="1"/>
    <col min="14" max="14" width="12.66015625" style="6" customWidth="1"/>
    <col min="15" max="20" width="11.5" style="6" customWidth="1"/>
    <col min="21" max="16384" width="9.33203125" style="6" customWidth="1"/>
  </cols>
  <sheetData>
    <row r="1" spans="1:11" ht="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9">
      <c r="B2" s="7"/>
    </row>
    <row r="3" ht="9">
      <c r="D3" s="2"/>
    </row>
    <row r="4" ht="9">
      <c r="D4" s="5"/>
    </row>
    <row r="5" spans="1:4" ht="9">
      <c r="A5" s="2"/>
      <c r="B5" s="2"/>
      <c r="C5" s="2"/>
      <c r="D5" s="64" t="str">
        <f ca="1">MID(CELL("filename",A1),FIND("]",CELL("filename",A1))+1,256)&amp;": Population change, annual averages for July 2000 to June 2010"</f>
        <v>Table 2.4: Population change, annual averages for July 2000 to June 2010</v>
      </c>
    </row>
    <row r="6" spans="1:4" ht="9">
      <c r="A6" s="2"/>
      <c r="B6" s="2"/>
      <c r="C6" s="2"/>
      <c r="D6" s="64" t="s">
        <v>84</v>
      </c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8"/>
    </row>
    <row r="10" spans="1:19" ht="18" customHeight="1">
      <c r="A10" s="2"/>
      <c r="B10" s="2"/>
      <c r="C10" s="48"/>
      <c r="D10" s="4"/>
      <c r="E10" s="196" t="s">
        <v>89</v>
      </c>
      <c r="F10" s="197"/>
      <c r="G10" s="196" t="s">
        <v>88</v>
      </c>
      <c r="H10" s="198"/>
      <c r="I10" s="199" t="s">
        <v>87</v>
      </c>
      <c r="J10" s="197"/>
      <c r="K10" s="48"/>
      <c r="N10" s="29"/>
      <c r="O10" s="29"/>
      <c r="P10" s="29"/>
      <c r="Q10" s="29"/>
      <c r="R10" s="29"/>
      <c r="S10" s="29"/>
    </row>
    <row r="11" spans="3:19" ht="9" customHeight="1">
      <c r="C11" s="49"/>
      <c r="D11" s="49"/>
      <c r="E11" s="186" t="s">
        <v>80</v>
      </c>
      <c r="F11" s="187" t="s">
        <v>81</v>
      </c>
      <c r="G11" s="186" t="s">
        <v>80</v>
      </c>
      <c r="H11" s="187" t="s">
        <v>81</v>
      </c>
      <c r="I11" s="186" t="s">
        <v>80</v>
      </c>
      <c r="J11" s="187" t="s">
        <v>81</v>
      </c>
      <c r="K11" s="53"/>
      <c r="N11" s="30"/>
      <c r="O11" s="30"/>
      <c r="P11" s="30"/>
      <c r="Q11" s="30"/>
      <c r="R11" s="30"/>
      <c r="S11" s="31"/>
    </row>
    <row r="12" spans="1:22" ht="9">
      <c r="A12" s="8"/>
      <c r="B12" s="8"/>
      <c r="C12" s="65"/>
      <c r="D12" s="65" t="s">
        <v>26</v>
      </c>
      <c r="E12" s="104">
        <v>3.9</v>
      </c>
      <c r="F12" s="86">
        <v>3.7</v>
      </c>
      <c r="G12" s="104">
        <v>0.5</v>
      </c>
      <c r="H12" s="66">
        <v>1</v>
      </c>
      <c r="I12" s="105">
        <v>3.4</v>
      </c>
      <c r="J12" s="86">
        <v>2.7</v>
      </c>
      <c r="K12" s="65"/>
      <c r="N12" s="32"/>
      <c r="O12" s="32"/>
      <c r="P12" s="32"/>
      <c r="Q12" s="32"/>
      <c r="R12" s="32"/>
      <c r="S12" s="32"/>
      <c r="T12" s="32"/>
      <c r="U12" s="33"/>
      <c r="V12" s="33"/>
    </row>
    <row r="13" spans="1:22" ht="9">
      <c r="A13" s="8"/>
      <c r="B13" s="8"/>
      <c r="C13" s="34"/>
      <c r="D13" s="35" t="s">
        <v>14</v>
      </c>
      <c r="E13" s="37">
        <v>9.26</v>
      </c>
      <c r="F13" s="38">
        <v>8.76</v>
      </c>
      <c r="G13" s="37">
        <v>10.213</v>
      </c>
      <c r="H13" s="36">
        <v>9.766</v>
      </c>
      <c r="I13" s="38">
        <v>-0.952</v>
      </c>
      <c r="J13" s="38">
        <v>-1.011</v>
      </c>
      <c r="K13" s="34"/>
      <c r="N13" s="32"/>
      <c r="O13" s="32"/>
      <c r="P13" s="32"/>
      <c r="Q13" s="32"/>
      <c r="R13" s="32"/>
      <c r="S13" s="32"/>
      <c r="T13" s="32"/>
      <c r="U13" s="33"/>
      <c r="V13" s="33"/>
    </row>
    <row r="14" spans="1:22" ht="9">
      <c r="A14" s="8"/>
      <c r="B14" s="8"/>
      <c r="C14" s="39"/>
      <c r="D14" s="40" t="s">
        <v>15</v>
      </c>
      <c r="E14" s="41">
        <v>12.53</v>
      </c>
      <c r="F14" s="42">
        <v>17.49</v>
      </c>
      <c r="G14" s="41">
        <v>5.839</v>
      </c>
      <c r="H14" s="25">
        <v>6.939</v>
      </c>
      <c r="I14" s="42">
        <v>6.688</v>
      </c>
      <c r="J14" s="42">
        <v>10.542</v>
      </c>
      <c r="K14" s="39"/>
      <c r="N14" s="32"/>
      <c r="O14" s="32"/>
      <c r="P14" s="32"/>
      <c r="Q14" s="32"/>
      <c r="R14" s="32"/>
      <c r="S14" s="32"/>
      <c r="T14" s="32"/>
      <c r="U14" s="33"/>
      <c r="V14" s="33"/>
    </row>
    <row r="15" spans="1:22" ht="9">
      <c r="A15" s="8"/>
      <c r="B15" s="8"/>
      <c r="C15" s="39"/>
      <c r="D15" s="40" t="s">
        <v>9</v>
      </c>
      <c r="E15" s="41">
        <v>12.84</v>
      </c>
      <c r="F15" s="42">
        <v>9.41</v>
      </c>
      <c r="G15" s="41">
        <v>13.386</v>
      </c>
      <c r="H15" s="25">
        <v>9.933</v>
      </c>
      <c r="I15" s="42">
        <v>-0.555</v>
      </c>
      <c r="J15" s="42">
        <v>-0.525</v>
      </c>
      <c r="K15" s="39"/>
      <c r="N15" s="32"/>
      <c r="O15" s="32"/>
      <c r="P15" s="32"/>
      <c r="Q15" s="32"/>
      <c r="R15" s="32"/>
      <c r="S15" s="32"/>
      <c r="T15" s="32"/>
      <c r="U15" s="33"/>
      <c r="V15" s="33"/>
    </row>
    <row r="16" spans="1:22" ht="9">
      <c r="A16" s="8"/>
      <c r="B16" s="8"/>
      <c r="C16" s="39"/>
      <c r="D16" s="40" t="s">
        <v>16</v>
      </c>
      <c r="E16" s="41">
        <v>10.27</v>
      </c>
      <c r="F16" s="42">
        <v>10.46</v>
      </c>
      <c r="G16" s="41">
        <v>3.351</v>
      </c>
      <c r="H16" s="25">
        <v>3.829</v>
      </c>
      <c r="I16" s="42">
        <v>6.918</v>
      </c>
      <c r="J16" s="42">
        <v>6.627</v>
      </c>
      <c r="K16" s="39"/>
      <c r="N16" s="32"/>
      <c r="O16" s="32"/>
      <c r="P16" s="32"/>
      <c r="Q16" s="32"/>
      <c r="R16" s="32"/>
      <c r="S16" s="32"/>
      <c r="T16" s="32"/>
      <c r="U16" s="33"/>
      <c r="V16" s="33"/>
    </row>
    <row r="17" spans="1:22" ht="9">
      <c r="A17" s="8"/>
      <c r="B17" s="8"/>
      <c r="C17" s="39"/>
      <c r="D17" s="40" t="s">
        <v>5</v>
      </c>
      <c r="E17" s="41">
        <v>5.97</v>
      </c>
      <c r="F17" s="42">
        <v>5.1</v>
      </c>
      <c r="G17" s="41">
        <v>6.33</v>
      </c>
      <c r="H17" s="25">
        <v>5.379</v>
      </c>
      <c r="I17" s="42">
        <v>-0.357</v>
      </c>
      <c r="J17" s="42">
        <v>-0.285</v>
      </c>
      <c r="K17" s="39"/>
      <c r="N17" s="32"/>
      <c r="O17" s="32"/>
      <c r="P17" s="32"/>
      <c r="Q17" s="32"/>
      <c r="R17" s="32"/>
      <c r="S17" s="32"/>
      <c r="T17" s="32"/>
      <c r="U17" s="33"/>
      <c r="V17" s="33"/>
    </row>
    <row r="18" spans="1:22" ht="9">
      <c r="A18" s="8"/>
      <c r="B18" s="8"/>
      <c r="C18" s="39"/>
      <c r="D18" s="40" t="s">
        <v>7</v>
      </c>
      <c r="E18" s="41">
        <v>15.71</v>
      </c>
      <c r="F18" s="42">
        <v>14.31</v>
      </c>
      <c r="G18" s="41">
        <v>16.057</v>
      </c>
      <c r="H18" s="25">
        <v>14.813</v>
      </c>
      <c r="I18" s="42">
        <v>-0.351</v>
      </c>
      <c r="J18" s="42">
        <v>-0.507</v>
      </c>
      <c r="K18" s="39"/>
      <c r="N18" s="32"/>
      <c r="O18" s="32"/>
      <c r="P18" s="32"/>
      <c r="Q18" s="32"/>
      <c r="R18" s="32"/>
      <c r="S18" s="32"/>
      <c r="T18" s="32"/>
      <c r="U18" s="33"/>
      <c r="V18" s="33"/>
    </row>
    <row r="19" spans="1:22" ht="9">
      <c r="A19" s="8"/>
      <c r="B19" s="8"/>
      <c r="C19" s="39"/>
      <c r="D19" s="40" t="s">
        <v>8</v>
      </c>
      <c r="E19" s="41">
        <v>12.63</v>
      </c>
      <c r="F19" s="42">
        <v>10.76</v>
      </c>
      <c r="G19" s="41">
        <v>13.698</v>
      </c>
      <c r="H19" s="25">
        <v>11.868</v>
      </c>
      <c r="I19" s="42">
        <v>-1.075</v>
      </c>
      <c r="J19" s="42">
        <v>-1.107</v>
      </c>
      <c r="K19" s="39"/>
      <c r="N19" s="32"/>
      <c r="O19" s="32"/>
      <c r="P19" s="32"/>
      <c r="Q19" s="32"/>
      <c r="R19" s="32"/>
      <c r="S19" s="32"/>
      <c r="T19" s="32"/>
      <c r="U19" s="33"/>
      <c r="V19" s="33"/>
    </row>
    <row r="20" spans="1:22" ht="9">
      <c r="A20" s="8"/>
      <c r="B20" s="8"/>
      <c r="C20" s="39"/>
      <c r="D20" s="40" t="s">
        <v>6</v>
      </c>
      <c r="E20" s="41">
        <v>1.07</v>
      </c>
      <c r="F20" s="42">
        <v>0.23</v>
      </c>
      <c r="G20" s="41">
        <v>0.984</v>
      </c>
      <c r="H20" s="25">
        <v>-0.201</v>
      </c>
      <c r="I20" s="42">
        <v>0.083</v>
      </c>
      <c r="J20" s="42">
        <v>0.427</v>
      </c>
      <c r="K20" s="39"/>
      <c r="N20" s="32"/>
      <c r="O20" s="32"/>
      <c r="P20" s="32"/>
      <c r="Q20" s="32"/>
      <c r="R20" s="32"/>
      <c r="S20" s="32"/>
      <c r="T20" s="32"/>
      <c r="U20" s="33"/>
      <c r="V20" s="33"/>
    </row>
    <row r="21" spans="1:22" ht="9">
      <c r="A21" s="8"/>
      <c r="B21" s="8"/>
      <c r="C21" s="39"/>
      <c r="D21" s="40" t="s">
        <v>17</v>
      </c>
      <c r="E21" s="41">
        <v>12.65</v>
      </c>
      <c r="F21" s="42">
        <v>12.63</v>
      </c>
      <c r="G21" s="41">
        <v>17.671</v>
      </c>
      <c r="H21" s="25">
        <v>15.906</v>
      </c>
      <c r="I21" s="42">
        <v>-5.03</v>
      </c>
      <c r="J21" s="42">
        <v>-3.284</v>
      </c>
      <c r="K21" s="39"/>
      <c r="N21" s="32"/>
      <c r="O21" s="32"/>
      <c r="P21" s="32"/>
      <c r="Q21" s="32"/>
      <c r="R21" s="32"/>
      <c r="S21" s="32"/>
      <c r="T21" s="32"/>
      <c r="U21" s="33"/>
      <c r="V21" s="33"/>
    </row>
    <row r="22" spans="1:22" ht="9">
      <c r="A22" s="8"/>
      <c r="B22" s="8"/>
      <c r="C22" s="39"/>
      <c r="D22" s="40" t="s">
        <v>11</v>
      </c>
      <c r="E22" s="41">
        <v>-4.01</v>
      </c>
      <c r="F22" s="42">
        <v>-1.23</v>
      </c>
      <c r="G22" s="41">
        <v>-6.165</v>
      </c>
      <c r="H22" s="25">
        <v>-2.818</v>
      </c>
      <c r="I22" s="42">
        <v>2.153</v>
      </c>
      <c r="J22" s="42">
        <v>1.584</v>
      </c>
      <c r="K22" s="39"/>
      <c r="N22" s="32"/>
      <c r="O22" s="32"/>
      <c r="P22" s="32"/>
      <c r="Q22" s="32"/>
      <c r="R22" s="32"/>
      <c r="S22" s="32"/>
      <c r="T22" s="32"/>
      <c r="U22" s="33"/>
      <c r="V22" s="33"/>
    </row>
    <row r="23" spans="1:22" ht="9">
      <c r="A23" s="8"/>
      <c r="B23" s="8"/>
      <c r="C23" s="39"/>
      <c r="D23" s="40" t="s">
        <v>18</v>
      </c>
      <c r="E23" s="41">
        <v>36.35</v>
      </c>
      <c r="F23" s="42">
        <v>26.51</v>
      </c>
      <c r="G23" s="41">
        <v>20.596</v>
      </c>
      <c r="H23" s="25">
        <v>18.267</v>
      </c>
      <c r="I23" s="42">
        <v>15.658</v>
      </c>
      <c r="J23" s="42">
        <v>8.2</v>
      </c>
      <c r="K23" s="39"/>
      <c r="N23" s="32"/>
      <c r="O23" s="32"/>
      <c r="P23" s="32"/>
      <c r="Q23" s="32"/>
      <c r="R23" s="32"/>
      <c r="S23" s="32"/>
      <c r="T23" s="32"/>
      <c r="U23" s="33"/>
      <c r="V23" s="33"/>
    </row>
    <row r="24" spans="1:22" ht="9">
      <c r="A24" s="8"/>
      <c r="B24" s="8"/>
      <c r="C24" s="39"/>
      <c r="D24" s="40" t="s">
        <v>19</v>
      </c>
      <c r="E24" s="41">
        <v>13.11</v>
      </c>
      <c r="F24" s="42">
        <v>9.56</v>
      </c>
      <c r="G24" s="41">
        <v>10.081</v>
      </c>
      <c r="H24" s="25">
        <v>6.699</v>
      </c>
      <c r="I24" s="42">
        <v>3.025</v>
      </c>
      <c r="J24" s="42">
        <v>2.859</v>
      </c>
      <c r="K24" s="39"/>
      <c r="N24" s="32"/>
      <c r="O24" s="32"/>
      <c r="P24" s="32"/>
      <c r="Q24" s="32"/>
      <c r="R24" s="32"/>
      <c r="S24" s="32"/>
      <c r="T24" s="32"/>
      <c r="U24" s="33"/>
      <c r="V24" s="33"/>
    </row>
    <row r="25" spans="1:22" ht="9">
      <c r="A25" s="8"/>
      <c r="B25" s="8"/>
      <c r="C25" s="39"/>
      <c r="D25" s="40" t="s">
        <v>20</v>
      </c>
      <c r="E25" s="41">
        <v>4.54</v>
      </c>
      <c r="F25" s="42">
        <v>4.79</v>
      </c>
      <c r="G25" s="41">
        <v>4.965</v>
      </c>
      <c r="H25" s="25">
        <v>4.912</v>
      </c>
      <c r="I25" s="42">
        <v>-0.423</v>
      </c>
      <c r="J25" s="42">
        <v>-0.126</v>
      </c>
      <c r="K25" s="39"/>
      <c r="N25" s="32"/>
      <c r="O25" s="32"/>
      <c r="P25" s="32"/>
      <c r="Q25" s="32"/>
      <c r="R25" s="32"/>
      <c r="S25" s="32"/>
      <c r="T25" s="32"/>
      <c r="U25" s="33"/>
      <c r="V25" s="33"/>
    </row>
    <row r="26" spans="1:22" ht="9">
      <c r="A26" s="8"/>
      <c r="B26" s="8"/>
      <c r="C26" s="39"/>
      <c r="D26" s="40" t="s">
        <v>13</v>
      </c>
      <c r="E26" s="41">
        <v>13.71</v>
      </c>
      <c r="F26" s="42">
        <v>13.09</v>
      </c>
      <c r="G26" s="41">
        <v>14.01</v>
      </c>
      <c r="H26" s="25">
        <v>13.227</v>
      </c>
      <c r="I26" s="42">
        <v>-0.304</v>
      </c>
      <c r="J26" s="42">
        <v>-0.142</v>
      </c>
      <c r="K26" s="39"/>
      <c r="N26" s="32"/>
      <c r="O26" s="32"/>
      <c r="P26" s="32"/>
      <c r="Q26" s="32"/>
      <c r="R26" s="32"/>
      <c r="S26" s="32"/>
      <c r="T26" s="32"/>
      <c r="U26" s="33"/>
      <c r="V26" s="33"/>
    </row>
    <row r="27" spans="1:22" ht="9">
      <c r="A27" s="8"/>
      <c r="B27" s="8"/>
      <c r="C27" s="43"/>
      <c r="D27" s="44" t="s">
        <v>12</v>
      </c>
      <c r="E27" s="45">
        <v>9.89</v>
      </c>
      <c r="F27" s="46">
        <v>8.94</v>
      </c>
      <c r="G27" s="45">
        <v>5.612</v>
      </c>
      <c r="H27" s="26">
        <v>5.671</v>
      </c>
      <c r="I27" s="46">
        <v>4.278</v>
      </c>
      <c r="J27" s="46">
        <v>3.264</v>
      </c>
      <c r="K27" s="43"/>
      <c r="N27" s="32"/>
      <c r="O27" s="32"/>
      <c r="P27" s="32"/>
      <c r="Q27" s="32"/>
      <c r="R27" s="32"/>
      <c r="S27" s="32"/>
      <c r="T27" s="32"/>
      <c r="U27" s="33"/>
      <c r="V27" s="33"/>
    </row>
    <row r="28" spans="1:26" ht="9">
      <c r="A28" s="8"/>
      <c r="B28" s="8"/>
      <c r="C28" s="43"/>
      <c r="D28" s="43" t="s">
        <v>10</v>
      </c>
      <c r="E28" s="45">
        <v>12.16</v>
      </c>
      <c r="F28" s="46">
        <v>11.62</v>
      </c>
      <c r="G28" s="45">
        <v>12.158</v>
      </c>
      <c r="H28" s="26">
        <v>11.617</v>
      </c>
      <c r="I28" s="46" t="s">
        <v>90</v>
      </c>
      <c r="J28" s="46" t="s">
        <v>90</v>
      </c>
      <c r="K28" s="43"/>
      <c r="N28" s="32"/>
      <c r="O28" s="96"/>
      <c r="P28" s="96"/>
      <c r="Q28" s="96"/>
      <c r="R28" s="96"/>
      <c r="S28" s="96"/>
      <c r="T28" s="96"/>
      <c r="U28" s="8"/>
      <c r="V28" s="8"/>
      <c r="W28" s="3"/>
      <c r="X28" s="3"/>
      <c r="Y28" s="3"/>
      <c r="Z28" s="3"/>
    </row>
    <row r="29" spans="4:26" ht="9">
      <c r="D29" s="3"/>
      <c r="E29" s="3"/>
      <c r="F29" s="3"/>
      <c r="G29" s="3"/>
      <c r="H29" s="3"/>
      <c r="I29" s="3"/>
      <c r="J29" s="3"/>
      <c r="K29" s="3"/>
      <c r="L29" s="195" t="s">
        <v>115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4:122" ht="9">
      <c r="D30" s="6" t="s">
        <v>120</v>
      </c>
      <c r="E30" s="5"/>
      <c r="F30" s="5"/>
      <c r="G30" s="5"/>
      <c r="H30" s="5"/>
      <c r="I30" s="5"/>
      <c r="J30" s="5"/>
      <c r="K30" s="5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4:122" ht="9">
      <c r="D31" s="7" t="s">
        <v>68</v>
      </c>
      <c r="E31" s="5"/>
      <c r="F31" s="5"/>
      <c r="G31" s="5"/>
      <c r="H31" s="5"/>
      <c r="I31" s="5"/>
      <c r="J31" s="5"/>
      <c r="K31" s="5"/>
      <c r="N31" s="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4:122" ht="9">
      <c r="D32" s="7"/>
      <c r="E32" s="5"/>
      <c r="F32" s="5"/>
      <c r="G32" s="5"/>
      <c r="H32" s="5"/>
      <c r="I32" s="5"/>
      <c r="J32" s="5"/>
      <c r="K32" s="5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4:122" ht="9">
      <c r="D33" s="7"/>
      <c r="E33" s="5"/>
      <c r="F33" s="5"/>
      <c r="G33" s="5"/>
      <c r="H33" s="5"/>
      <c r="I33" s="5"/>
      <c r="J33" s="5"/>
      <c r="K33" s="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5:122" ht="9">
      <c r="E34" s="5"/>
      <c r="F34" s="5"/>
      <c r="G34" s="5"/>
      <c r="H34" s="5"/>
      <c r="I34" s="5"/>
      <c r="J34" s="5"/>
      <c r="K34" s="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4:122" ht="9">
      <c r="D35" s="7"/>
      <c r="E35" s="5"/>
      <c r="F35" s="5"/>
      <c r="G35" s="5"/>
      <c r="H35" s="5"/>
      <c r="I35" s="5"/>
      <c r="J35" s="5"/>
      <c r="K35" s="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4:122" ht="9">
      <c r="D36" s="7"/>
      <c r="E36" s="5"/>
      <c r="F36" s="5"/>
      <c r="G36" s="5"/>
      <c r="H36" s="5"/>
      <c r="L36" s="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2:122" ht="9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2:122" ht="1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7"/>
      <c r="N38" s="107"/>
      <c r="O38" s="107"/>
      <c r="P38" s="107"/>
      <c r="Q38" s="107"/>
      <c r="R38" s="107"/>
      <c r="S38" s="107"/>
      <c r="T38" s="7"/>
      <c r="U38" s="7"/>
      <c r="V38" s="3"/>
      <c r="W38" s="3"/>
      <c r="X38" s="7"/>
      <c r="Y38" s="7"/>
      <c r="Z38" s="7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2:122" ht="1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8"/>
      <c r="N39" s="109"/>
      <c r="O39" s="109"/>
      <c r="P39" s="110"/>
      <c r="Q39" s="110"/>
      <c r="R39" s="109"/>
      <c r="S39" s="109"/>
      <c r="T39" s="7"/>
      <c r="U39" s="108"/>
      <c r="V39" s="3"/>
      <c r="W39" s="3"/>
      <c r="X39" s="7"/>
      <c r="Y39" s="7"/>
      <c r="Z39" s="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</row>
    <row r="40" spans="2:122" ht="1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8"/>
      <c r="N40" s="109"/>
      <c r="O40" s="109"/>
      <c r="P40" s="110"/>
      <c r="Q40" s="110"/>
      <c r="R40" s="109"/>
      <c r="S40" s="109"/>
      <c r="T40" s="7"/>
      <c r="U40" s="108"/>
      <c r="V40" s="3"/>
      <c r="W40" s="3"/>
      <c r="X40" s="7"/>
      <c r="Y40" s="7"/>
      <c r="Z40" s="7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</row>
    <row r="41" spans="2:122" ht="1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8"/>
      <c r="N41" s="109"/>
      <c r="O41" s="109"/>
      <c r="P41" s="110"/>
      <c r="Q41" s="110"/>
      <c r="R41" s="109"/>
      <c r="S41" s="109"/>
      <c r="T41" s="7"/>
      <c r="U41" s="108"/>
      <c r="V41" s="3"/>
      <c r="W41" s="3"/>
      <c r="X41" s="7"/>
      <c r="Y41" s="7"/>
      <c r="Z41" s="7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</row>
    <row r="42" spans="2:122" ht="1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8"/>
      <c r="N42" s="109"/>
      <c r="O42" s="109"/>
      <c r="P42" s="110"/>
      <c r="Q42" s="110"/>
      <c r="R42" s="109"/>
      <c r="S42" s="109"/>
      <c r="T42" s="7"/>
      <c r="U42" s="108"/>
      <c r="V42" s="3"/>
      <c r="W42" s="3"/>
      <c r="X42" s="7"/>
      <c r="Y42" s="7"/>
      <c r="Z42" s="7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</row>
    <row r="43" spans="2:122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8"/>
      <c r="N43" s="109"/>
      <c r="O43" s="109"/>
      <c r="P43" s="110"/>
      <c r="Q43" s="110"/>
      <c r="R43" s="109"/>
      <c r="S43" s="109"/>
      <c r="T43" s="7"/>
      <c r="U43" s="108"/>
      <c r="V43" s="3"/>
      <c r="W43" s="3"/>
      <c r="X43" s="7"/>
      <c r="Y43" s="7"/>
      <c r="Z43" s="7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</row>
    <row r="44" spans="2:122" ht="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8"/>
      <c r="N44" s="109"/>
      <c r="O44" s="109"/>
      <c r="P44" s="110"/>
      <c r="Q44" s="110"/>
      <c r="R44" s="109"/>
      <c r="S44" s="109"/>
      <c r="T44" s="7"/>
      <c r="U44" s="108"/>
      <c r="V44" s="3"/>
      <c r="W44" s="3"/>
      <c r="X44" s="7"/>
      <c r="Y44" s="7"/>
      <c r="Z44" s="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4:122" ht="12">
      <c r="D45" s="7"/>
      <c r="E45" s="5"/>
      <c r="F45" s="5"/>
      <c r="G45" s="5"/>
      <c r="H45" s="7"/>
      <c r="I45" s="9"/>
      <c r="J45" s="3"/>
      <c r="L45" s="3"/>
      <c r="M45" s="108"/>
      <c r="N45" s="109"/>
      <c r="O45" s="109"/>
      <c r="P45" s="110"/>
      <c r="Q45" s="110"/>
      <c r="R45" s="109"/>
      <c r="S45" s="109"/>
      <c r="T45" s="7"/>
      <c r="U45" s="108"/>
      <c r="V45" s="3"/>
      <c r="W45" s="3"/>
      <c r="X45" s="7"/>
      <c r="Y45" s="7"/>
      <c r="Z45" s="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</row>
    <row r="46" spans="4:122" ht="12">
      <c r="D46" s="7"/>
      <c r="E46" s="5"/>
      <c r="F46" s="5"/>
      <c r="G46" s="5"/>
      <c r="H46" s="7"/>
      <c r="I46" s="9"/>
      <c r="J46" s="3"/>
      <c r="L46" s="3"/>
      <c r="M46" s="108"/>
      <c r="N46" s="109"/>
      <c r="O46" s="109"/>
      <c r="P46" s="110"/>
      <c r="Q46" s="110"/>
      <c r="R46" s="109"/>
      <c r="S46" s="109"/>
      <c r="T46" s="7"/>
      <c r="U46" s="108"/>
      <c r="V46" s="3"/>
      <c r="W46" s="3"/>
      <c r="X46" s="7"/>
      <c r="Y46" s="7"/>
      <c r="Z46" s="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</row>
    <row r="47" spans="4:122" ht="12">
      <c r="D47" s="7"/>
      <c r="E47" s="5"/>
      <c r="F47" s="5"/>
      <c r="G47" s="5"/>
      <c r="H47" s="7"/>
      <c r="I47" s="9"/>
      <c r="J47" s="3"/>
      <c r="L47" s="3"/>
      <c r="M47" s="108"/>
      <c r="N47" s="109"/>
      <c r="O47" s="109"/>
      <c r="P47" s="110"/>
      <c r="Q47" s="110"/>
      <c r="R47" s="109"/>
      <c r="S47" s="109"/>
      <c r="T47" s="7"/>
      <c r="U47" s="108"/>
      <c r="V47" s="3"/>
      <c r="W47" s="3"/>
      <c r="X47" s="7"/>
      <c r="Y47" s="7"/>
      <c r="Z47" s="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</row>
    <row r="48" spans="4:122" ht="12">
      <c r="D48" s="7"/>
      <c r="E48" s="5"/>
      <c r="F48" s="5"/>
      <c r="G48" s="5"/>
      <c r="H48" s="7"/>
      <c r="I48" s="9"/>
      <c r="J48" s="3"/>
      <c r="L48" s="3"/>
      <c r="M48" s="108"/>
      <c r="N48" s="109"/>
      <c r="O48" s="109"/>
      <c r="P48" s="110"/>
      <c r="Q48" s="110"/>
      <c r="R48" s="109"/>
      <c r="S48" s="109"/>
      <c r="T48" s="92"/>
      <c r="U48" s="108"/>
      <c r="V48" s="3"/>
      <c r="W48" s="3"/>
      <c r="X48" s="7"/>
      <c r="Y48" s="7"/>
      <c r="Z48" s="7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</row>
    <row r="49" spans="8:122" ht="12">
      <c r="H49" s="3"/>
      <c r="I49" s="9"/>
      <c r="J49" s="3"/>
      <c r="L49" s="3"/>
      <c r="M49" s="108"/>
      <c r="N49" s="109"/>
      <c r="O49" s="109"/>
      <c r="P49" s="110"/>
      <c r="Q49" s="110"/>
      <c r="R49" s="109"/>
      <c r="S49" s="109"/>
      <c r="T49" s="88"/>
      <c r="U49" s="108"/>
      <c r="V49" s="3"/>
      <c r="W49" s="3"/>
      <c r="X49" s="3"/>
      <c r="Y49" s="3"/>
      <c r="Z49" s="3"/>
      <c r="DR49" s="5"/>
    </row>
    <row r="50" spans="8:122" ht="12">
      <c r="H50" s="3"/>
      <c r="I50" s="9"/>
      <c r="J50" s="3"/>
      <c r="L50" s="3"/>
      <c r="M50" s="108"/>
      <c r="N50" s="109"/>
      <c r="O50" s="109"/>
      <c r="P50" s="110"/>
      <c r="Q50" s="110"/>
      <c r="R50" s="109"/>
      <c r="S50" s="109"/>
      <c r="T50" s="3"/>
      <c r="U50" s="108"/>
      <c r="V50" s="3"/>
      <c r="W50" s="3"/>
      <c r="X50" s="3"/>
      <c r="Y50" s="3"/>
      <c r="Z50" s="3"/>
      <c r="DR50" s="5"/>
    </row>
    <row r="51" spans="8:122" ht="12">
      <c r="H51" s="3"/>
      <c r="I51" s="9"/>
      <c r="J51" s="3"/>
      <c r="L51" s="3"/>
      <c r="M51" s="108"/>
      <c r="N51" s="109"/>
      <c r="O51" s="109"/>
      <c r="P51" s="110"/>
      <c r="Q51" s="110"/>
      <c r="R51" s="109"/>
      <c r="S51" s="109"/>
      <c r="T51" s="7"/>
      <c r="U51" s="108"/>
      <c r="V51" s="3"/>
      <c r="W51" s="3"/>
      <c r="X51" s="3"/>
      <c r="Y51" s="3"/>
      <c r="Z51" s="3"/>
      <c r="DR51" s="5"/>
    </row>
    <row r="52" spans="8:122" ht="12">
      <c r="H52" s="3"/>
      <c r="I52" s="9"/>
      <c r="J52" s="3"/>
      <c r="L52" s="3"/>
      <c r="M52" s="108"/>
      <c r="N52" s="109"/>
      <c r="O52" s="109"/>
      <c r="P52" s="110"/>
      <c r="Q52" s="110"/>
      <c r="R52" s="109"/>
      <c r="S52" s="109"/>
      <c r="T52" s="93"/>
      <c r="U52" s="108"/>
      <c r="V52" s="3"/>
      <c r="W52" s="3"/>
      <c r="X52" s="3"/>
      <c r="Y52" s="3"/>
      <c r="Z52" s="3"/>
      <c r="DR52" s="5"/>
    </row>
    <row r="53" spans="8:122" ht="12">
      <c r="H53" s="3"/>
      <c r="I53" s="9"/>
      <c r="J53" s="3"/>
      <c r="L53" s="3"/>
      <c r="M53" s="108"/>
      <c r="N53" s="109"/>
      <c r="O53" s="109"/>
      <c r="P53" s="110"/>
      <c r="Q53" s="110"/>
      <c r="R53" s="109"/>
      <c r="S53" s="109"/>
      <c r="T53" s="93"/>
      <c r="U53" s="108"/>
      <c r="V53" s="3"/>
      <c r="W53" s="3"/>
      <c r="X53" s="3"/>
      <c r="Y53" s="3"/>
      <c r="Z53" s="3"/>
      <c r="DR53" s="5"/>
    </row>
    <row r="54" spans="8:122" ht="12">
      <c r="H54" s="3"/>
      <c r="I54" s="106"/>
      <c r="J54" s="3"/>
      <c r="L54" s="3"/>
      <c r="M54" s="111"/>
      <c r="N54" s="109"/>
      <c r="O54" s="109"/>
      <c r="P54" s="110"/>
      <c r="Q54" s="110"/>
      <c r="R54" s="109"/>
      <c r="S54" s="109"/>
      <c r="T54" s="93"/>
      <c r="U54" s="111"/>
      <c r="V54" s="3"/>
      <c r="W54" s="3"/>
      <c r="X54" s="3"/>
      <c r="Y54" s="3"/>
      <c r="Z54" s="3"/>
      <c r="DR54" s="5"/>
    </row>
    <row r="55" spans="8:122" ht="12">
      <c r="H55" s="3"/>
      <c r="I55" s="3"/>
      <c r="J55" s="3"/>
      <c r="L55" s="3"/>
      <c r="M55" s="3"/>
      <c r="N55" s="3"/>
      <c r="O55" s="3"/>
      <c r="P55" s="3"/>
      <c r="Q55" s="3"/>
      <c r="R55" s="3"/>
      <c r="S55" s="89"/>
      <c r="T55" s="93"/>
      <c r="U55" s="93"/>
      <c r="V55" s="88"/>
      <c r="W55" s="3"/>
      <c r="X55" s="3"/>
      <c r="Y55" s="3"/>
      <c r="Z55" s="3"/>
      <c r="DR55" s="5"/>
    </row>
    <row r="56" spans="8:122" ht="9">
      <c r="H56" s="3"/>
      <c r="I56" s="3"/>
      <c r="J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DR56" s="5"/>
    </row>
    <row r="57" spans="12:122" ht="12">
      <c r="L57" s="3"/>
      <c r="M57" s="3"/>
      <c r="N57" s="96"/>
      <c r="O57" s="89"/>
      <c r="P57" s="89"/>
      <c r="Q57" s="94"/>
      <c r="R57" s="91"/>
      <c r="S57" s="92"/>
      <c r="T57" s="93"/>
      <c r="U57" s="93"/>
      <c r="V57" s="88"/>
      <c r="W57" s="3"/>
      <c r="X57" s="3"/>
      <c r="Y57" s="3"/>
      <c r="Z57" s="3"/>
      <c r="DR57" s="5"/>
    </row>
    <row r="58" spans="14:122" ht="12">
      <c r="N58" s="32"/>
      <c r="O58" s="89"/>
      <c r="P58" s="89"/>
      <c r="Q58" s="94"/>
      <c r="R58" s="91"/>
      <c r="S58" s="92"/>
      <c r="T58" s="93"/>
      <c r="U58" s="93"/>
      <c r="V58" s="88"/>
      <c r="W58" s="3"/>
      <c r="X58" s="3"/>
      <c r="Y58" s="3"/>
      <c r="Z58" s="3"/>
      <c r="DR58" s="5"/>
    </row>
    <row r="59" spans="14:122" ht="12">
      <c r="N59" s="32"/>
      <c r="O59" s="89"/>
      <c r="P59" s="89"/>
      <c r="Q59" s="94"/>
      <c r="R59" s="91"/>
      <c r="S59" s="92"/>
      <c r="T59" s="93"/>
      <c r="U59" s="93"/>
      <c r="V59" s="88"/>
      <c r="W59" s="3"/>
      <c r="X59" s="3"/>
      <c r="Y59" s="3"/>
      <c r="Z59" s="3"/>
      <c r="DR59" s="5"/>
    </row>
    <row r="60" spans="14:122" ht="12">
      <c r="N60" s="32"/>
      <c r="O60" s="89"/>
      <c r="P60" s="89"/>
      <c r="Q60" s="94"/>
      <c r="R60" s="91"/>
      <c r="S60" s="92"/>
      <c r="T60" s="93"/>
      <c r="U60" s="93"/>
      <c r="V60" s="88"/>
      <c r="W60" s="3"/>
      <c r="X60" s="3"/>
      <c r="Y60" s="3"/>
      <c r="Z60" s="3"/>
      <c r="DR60" s="5"/>
    </row>
    <row r="61" spans="14:122" ht="12">
      <c r="N61" s="32"/>
      <c r="O61" s="89"/>
      <c r="P61" s="89"/>
      <c r="Q61" s="90"/>
      <c r="R61" s="91"/>
      <c r="S61" s="92"/>
      <c r="T61" s="93"/>
      <c r="U61" s="93"/>
      <c r="V61" s="88"/>
      <c r="DR61" s="5"/>
    </row>
    <row r="62" spans="14:122" ht="9">
      <c r="N62" s="32"/>
      <c r="O62" s="95"/>
      <c r="P62" s="87"/>
      <c r="Q62" s="87"/>
      <c r="R62" s="87"/>
      <c r="S62" s="87"/>
      <c r="T62" s="87"/>
      <c r="U62" s="87"/>
      <c r="V62" s="87"/>
      <c r="DR62" s="5"/>
    </row>
    <row r="63" spans="14:122" ht="9">
      <c r="N63" s="32"/>
      <c r="O63" s="32"/>
      <c r="DR63" s="5"/>
    </row>
    <row r="64" spans="14:122" ht="9">
      <c r="N64" s="32"/>
      <c r="O64" s="32"/>
      <c r="DR64" s="5"/>
    </row>
    <row r="65" spans="14:122" ht="9">
      <c r="N65" s="32"/>
      <c r="O65" s="32"/>
      <c r="DR65" s="5"/>
    </row>
    <row r="66" spans="14:122" ht="9">
      <c r="N66" s="32"/>
      <c r="O66" s="32"/>
      <c r="DR66" s="5"/>
    </row>
    <row r="67" spans="14:122" ht="9">
      <c r="N67" s="32"/>
      <c r="O67" s="32"/>
      <c r="DR67" s="5"/>
    </row>
    <row r="68" spans="14:122" ht="9">
      <c r="N68" s="32"/>
      <c r="O68" s="32"/>
      <c r="DR68" s="5"/>
    </row>
    <row r="69" spans="14:122" ht="9">
      <c r="N69" s="32"/>
      <c r="O69" s="32"/>
      <c r="DR69" s="5"/>
    </row>
    <row r="70" spans="14:122" ht="9">
      <c r="N70" s="32"/>
      <c r="O70" s="32"/>
      <c r="DR70" s="5"/>
    </row>
    <row r="71" spans="14:122" ht="9">
      <c r="N71" s="32"/>
      <c r="O71" s="32"/>
      <c r="DR71" s="5"/>
    </row>
    <row r="72" ht="9">
      <c r="DR72" s="5"/>
    </row>
    <row r="73" ht="9">
      <c r="DR73" s="5"/>
    </row>
    <row r="74" ht="9">
      <c r="DR74" s="5"/>
    </row>
    <row r="75" ht="9">
      <c r="DR75" s="5"/>
    </row>
    <row r="76" ht="9">
      <c r="DR76" s="5"/>
    </row>
    <row r="77" ht="9">
      <c r="DR77" s="5"/>
    </row>
    <row r="78" ht="9">
      <c r="DR78" s="5"/>
    </row>
    <row r="79" ht="9">
      <c r="DR79" s="5"/>
    </row>
    <row r="80" ht="9">
      <c r="DR80" s="5"/>
    </row>
    <row r="81" ht="9">
      <c r="DR81" s="5"/>
    </row>
    <row r="82" ht="9">
      <c r="DR82" s="5"/>
    </row>
    <row r="83" ht="9">
      <c r="DR83" s="5"/>
    </row>
    <row r="84" ht="9">
      <c r="DR84" s="5"/>
    </row>
    <row r="85" ht="9">
      <c r="DR85" s="5"/>
    </row>
    <row r="86" ht="9">
      <c r="DR86" s="5"/>
    </row>
    <row r="87" ht="9">
      <c r="DR87" s="5"/>
    </row>
    <row r="88" ht="9">
      <c r="DR88" s="5"/>
    </row>
    <row r="89" ht="9">
      <c r="DR89" s="5"/>
    </row>
    <row r="90" ht="9">
      <c r="DR90" s="5"/>
    </row>
    <row r="91" ht="9">
      <c r="DR91" s="5"/>
    </row>
    <row r="92" ht="9">
      <c r="DR92" s="5"/>
    </row>
    <row r="93" ht="9">
      <c r="DR93" s="5"/>
    </row>
    <row r="94" ht="9">
      <c r="DR94" s="5"/>
    </row>
    <row r="95" ht="9">
      <c r="DR95" s="5"/>
    </row>
    <row r="96" ht="9">
      <c r="DR96" s="5"/>
    </row>
    <row r="97" ht="9">
      <c r="DR97" s="5"/>
    </row>
    <row r="98" ht="9">
      <c r="DR98" s="5"/>
    </row>
    <row r="99" ht="9">
      <c r="DR99" s="5"/>
    </row>
    <row r="100" ht="9">
      <c r="DR100" s="5"/>
    </row>
    <row r="101" ht="9">
      <c r="DR101" s="5"/>
    </row>
    <row r="102" ht="9">
      <c r="DR102" s="5"/>
    </row>
    <row r="103" ht="9">
      <c r="DR103" s="5"/>
    </row>
    <row r="104" ht="9">
      <c r="DR104" s="5"/>
    </row>
    <row r="105" ht="9">
      <c r="DR105" s="5"/>
    </row>
    <row r="106" ht="9">
      <c r="DR106" s="5"/>
    </row>
    <row r="107" ht="9">
      <c r="DR107" s="5"/>
    </row>
    <row r="108" ht="9">
      <c r="DR108" s="5"/>
    </row>
    <row r="109" ht="9">
      <c r="DR109" s="5"/>
    </row>
    <row r="110" ht="9">
      <c r="DR110" s="5"/>
    </row>
    <row r="111" ht="9">
      <c r="DR111" s="5"/>
    </row>
    <row r="112" ht="9">
      <c r="DR112" s="5"/>
    </row>
    <row r="113" ht="9">
      <c r="DR113" s="5"/>
    </row>
    <row r="114" ht="9">
      <c r="DR114" s="5"/>
    </row>
    <row r="115" ht="9">
      <c r="DR115" s="5"/>
    </row>
    <row r="116" ht="9">
      <c r="DR116" s="5"/>
    </row>
    <row r="117" ht="9">
      <c r="DR117" s="5"/>
    </row>
    <row r="118" ht="9">
      <c r="DR118" s="5"/>
    </row>
    <row r="119" ht="9">
      <c r="DR119" s="5"/>
    </row>
    <row r="120" ht="9">
      <c r="DR120" s="5"/>
    </row>
    <row r="121" ht="9">
      <c r="DR121" s="5"/>
    </row>
    <row r="122" ht="9">
      <c r="DR122" s="5"/>
    </row>
    <row r="123" ht="9">
      <c r="DR123" s="5"/>
    </row>
    <row r="124" ht="9">
      <c r="DR124" s="5"/>
    </row>
    <row r="125" ht="9">
      <c r="DR125" s="5"/>
    </row>
    <row r="126" ht="9">
      <c r="DR126" s="5"/>
    </row>
    <row r="127" ht="9">
      <c r="DR127" s="5"/>
    </row>
    <row r="128" ht="9">
      <c r="DR128" s="5"/>
    </row>
    <row r="129" ht="9">
      <c r="DR129" s="5"/>
    </row>
    <row r="130" ht="9">
      <c r="DR130" s="5"/>
    </row>
    <row r="131" ht="9">
      <c r="DR131" s="5"/>
    </row>
    <row r="132" ht="9">
      <c r="DR132" s="5"/>
    </row>
    <row r="133" ht="9">
      <c r="DR133" s="5"/>
    </row>
    <row r="134" ht="9">
      <c r="DR134" s="5"/>
    </row>
    <row r="135" ht="9">
      <c r="DR135" s="5"/>
    </row>
    <row r="136" ht="9">
      <c r="DR136" s="5"/>
    </row>
    <row r="137" ht="9">
      <c r="DR137" s="5"/>
    </row>
    <row r="138" ht="9">
      <c r="DR138" s="5"/>
    </row>
    <row r="139" ht="9">
      <c r="DR139" s="5"/>
    </row>
    <row r="140" ht="9">
      <c r="DR140" s="5"/>
    </row>
    <row r="141" ht="9">
      <c r="DR141" s="5"/>
    </row>
    <row r="142" ht="9">
      <c r="DR142" s="5"/>
    </row>
    <row r="143" ht="9">
      <c r="DR143" s="5"/>
    </row>
    <row r="144" ht="9">
      <c r="DR144" s="5"/>
    </row>
    <row r="145" ht="9">
      <c r="DR145" s="5"/>
    </row>
    <row r="146" ht="9">
      <c r="DR146" s="5"/>
    </row>
    <row r="147" ht="9">
      <c r="DR147" s="5"/>
    </row>
    <row r="148" ht="9">
      <c r="DR148" s="5"/>
    </row>
    <row r="149" ht="9">
      <c r="DR149" s="5"/>
    </row>
    <row r="150" ht="9">
      <c r="DR150" s="5"/>
    </row>
    <row r="151" ht="9">
      <c r="DR151" s="5"/>
    </row>
    <row r="152" ht="9">
      <c r="DR152" s="5"/>
    </row>
    <row r="153" ht="9">
      <c r="DR153" s="5"/>
    </row>
    <row r="154" ht="9">
      <c r="DR154" s="5"/>
    </row>
    <row r="155" ht="9">
      <c r="DR155" s="5"/>
    </row>
    <row r="156" ht="9">
      <c r="DR156" s="5"/>
    </row>
    <row r="157" ht="9">
      <c r="DR157" s="5"/>
    </row>
    <row r="158" ht="9">
      <c r="DR158" s="5"/>
    </row>
    <row r="159" ht="9">
      <c r="DR159" s="5"/>
    </row>
    <row r="160" ht="9">
      <c r="DR160" s="5"/>
    </row>
    <row r="161" ht="9">
      <c r="DR161" s="5"/>
    </row>
    <row r="162" ht="9">
      <c r="DR162" s="5"/>
    </row>
    <row r="163" ht="9">
      <c r="DR163" s="5"/>
    </row>
    <row r="164" ht="9">
      <c r="DR164" s="5"/>
    </row>
    <row r="165" ht="9">
      <c r="DR165" s="5"/>
    </row>
    <row r="166" ht="9">
      <c r="DR166" s="5"/>
    </row>
    <row r="167" ht="9">
      <c r="DR167" s="5"/>
    </row>
    <row r="168" ht="9">
      <c r="DR168" s="5"/>
    </row>
    <row r="169" ht="9">
      <c r="DR169" s="5"/>
    </row>
    <row r="170" ht="9">
      <c r="DR170" s="5"/>
    </row>
    <row r="171" ht="9">
      <c r="DR171" s="5"/>
    </row>
    <row r="172" ht="9">
      <c r="DR172" s="5"/>
    </row>
    <row r="173" ht="9">
      <c r="DR173" s="5"/>
    </row>
    <row r="174" ht="9">
      <c r="DR174" s="5"/>
    </row>
    <row r="175" ht="9">
      <c r="DR175" s="5"/>
    </row>
    <row r="176" ht="9">
      <c r="DR176" s="5"/>
    </row>
    <row r="177" ht="9">
      <c r="DR177" s="5"/>
    </row>
    <row r="178" ht="9">
      <c r="DR178" s="5"/>
    </row>
    <row r="179" ht="9">
      <c r="DR179" s="5"/>
    </row>
    <row r="180" ht="9">
      <c r="DR180" s="5"/>
    </row>
    <row r="181" ht="9">
      <c r="DR181" s="5"/>
    </row>
    <row r="182" ht="9">
      <c r="DR182" s="5"/>
    </row>
    <row r="183" ht="9">
      <c r="DR183" s="5"/>
    </row>
    <row r="184" ht="9">
      <c r="DR184" s="5"/>
    </row>
    <row r="185" ht="9">
      <c r="DR185" s="5"/>
    </row>
    <row r="186" ht="9">
      <c r="DR186" s="5"/>
    </row>
    <row r="187" ht="9">
      <c r="DR187" s="5"/>
    </row>
    <row r="188" ht="9">
      <c r="DR188" s="5"/>
    </row>
    <row r="189" ht="9">
      <c r="DR189" s="5"/>
    </row>
    <row r="190" ht="9">
      <c r="DR190" s="5"/>
    </row>
    <row r="191" ht="9">
      <c r="DR191" s="5"/>
    </row>
    <row r="192" ht="9">
      <c r="DR192" s="5"/>
    </row>
    <row r="193" ht="9">
      <c r="DR193" s="5"/>
    </row>
    <row r="194" ht="9">
      <c r="DR194" s="5"/>
    </row>
    <row r="195" ht="9">
      <c r="DR195" s="5"/>
    </row>
    <row r="196" ht="9">
      <c r="DR196" s="5"/>
    </row>
    <row r="197" ht="9">
      <c r="DR197" s="5"/>
    </row>
    <row r="198" ht="9">
      <c r="DR198" s="5"/>
    </row>
    <row r="199" ht="9">
      <c r="DR199" s="5"/>
    </row>
    <row r="200" ht="9">
      <c r="DR200" s="5"/>
    </row>
    <row r="201" ht="9">
      <c r="DR201" s="5"/>
    </row>
    <row r="202" ht="9">
      <c r="DR202" s="5"/>
    </row>
    <row r="203" ht="9">
      <c r="DR203" s="5"/>
    </row>
    <row r="204" ht="9">
      <c r="DR204" s="5"/>
    </row>
    <row r="205" ht="9">
      <c r="DR205" s="5"/>
    </row>
    <row r="206" ht="9">
      <c r="DR206" s="5"/>
    </row>
    <row r="207" ht="9">
      <c r="DR207" s="5"/>
    </row>
    <row r="208" ht="9">
      <c r="DR208" s="5"/>
    </row>
  </sheetData>
  <mergeCells count="3">
    <mergeCell ref="E10:F10"/>
    <mergeCell ref="G10:H10"/>
    <mergeCell ref="I10:J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B4:EH28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6.5" style="12" customWidth="1"/>
    <col min="5" max="5" width="16.16015625" style="12" bestFit="1" customWidth="1"/>
    <col min="6" max="6" width="9.33203125" style="12" customWidth="1"/>
    <col min="7" max="7" width="15.16015625" style="12" bestFit="1" customWidth="1"/>
    <col min="8" max="17" width="9.33203125" style="12" customWidth="1"/>
    <col min="18" max="18" width="13" style="12" bestFit="1" customWidth="1"/>
    <col min="19" max="19" width="13" style="12" customWidth="1"/>
    <col min="20" max="20" width="9.33203125" style="12" customWidth="1"/>
    <col min="21" max="21" width="14.5" style="12" customWidth="1"/>
    <col min="22" max="22" width="9.33203125" style="12" customWidth="1"/>
    <col min="23" max="23" width="14.33203125" style="12" customWidth="1"/>
    <col min="24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Analysis of the citizenship of the population, 2010 (1)"</f>
        <v>Figure 2.9: Analysis of the citizenship of the population, 2010 (1)</v>
      </c>
      <c r="Z5" s="14"/>
    </row>
    <row r="6" spans="4:26" ht="9.75">
      <c r="D6" s="118" t="s">
        <v>91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 t="s">
        <v>92</v>
      </c>
      <c r="F10" s="18" t="s">
        <v>93</v>
      </c>
      <c r="G10" s="18"/>
      <c r="O10" s="9"/>
      <c r="P10" s="20"/>
      <c r="AA10" s="9"/>
    </row>
    <row r="11" spans="4:27" ht="9.75">
      <c r="D11" s="9" t="s">
        <v>95</v>
      </c>
      <c r="E11" s="13">
        <v>25</v>
      </c>
      <c r="F11" s="13">
        <v>75</v>
      </c>
      <c r="G11" s="13"/>
      <c r="O11" s="9"/>
      <c r="P11" s="20"/>
      <c r="S11" s="9"/>
      <c r="AA11" s="9"/>
    </row>
    <row r="12" spans="4:27" ht="9.75">
      <c r="D12" s="9" t="s">
        <v>18</v>
      </c>
      <c r="E12" s="13">
        <v>21.670000547183374</v>
      </c>
      <c r="F12" s="13">
        <v>78.32999945281662</v>
      </c>
      <c r="O12" s="9"/>
      <c r="P12" s="20"/>
      <c r="S12" s="9"/>
      <c r="AA12" s="9"/>
    </row>
    <row r="13" spans="4:27" ht="9.75">
      <c r="D13" s="9" t="s">
        <v>97</v>
      </c>
      <c r="E13" s="13">
        <v>20.1</v>
      </c>
      <c r="F13" s="13">
        <v>79.9</v>
      </c>
      <c r="G13" s="13"/>
      <c r="O13" s="9"/>
      <c r="P13" s="20"/>
      <c r="S13" s="9"/>
      <c r="AA13" s="9"/>
    </row>
    <row r="14" spans="4:27" ht="9.75">
      <c r="D14" s="9" t="s">
        <v>99</v>
      </c>
      <c r="E14" s="13">
        <v>13.6</v>
      </c>
      <c r="F14" s="13">
        <v>86.4</v>
      </c>
      <c r="G14" s="13"/>
      <c r="O14" s="9"/>
      <c r="P14" s="20"/>
      <c r="AA14" s="9"/>
    </row>
    <row r="15" spans="4:27" ht="9.75">
      <c r="D15" s="12" t="s">
        <v>126</v>
      </c>
      <c r="E15" s="13">
        <v>4.22</v>
      </c>
      <c r="F15" s="13">
        <v>95.78</v>
      </c>
      <c r="O15" s="9"/>
      <c r="P15" s="20"/>
      <c r="AA15" s="9"/>
    </row>
    <row r="16" spans="4:27" ht="9.75">
      <c r="D16" s="9" t="s">
        <v>127</v>
      </c>
      <c r="E16" s="13">
        <v>3.9710389419368006</v>
      </c>
      <c r="F16" s="13">
        <v>95.9836743842123</v>
      </c>
      <c r="G16" s="13"/>
      <c r="O16" s="9"/>
      <c r="P16" s="20"/>
      <c r="AA16" s="9"/>
    </row>
    <row r="17" spans="4:27" ht="9.75">
      <c r="D17" s="9" t="s">
        <v>128</v>
      </c>
      <c r="E17" s="182">
        <v>3.5</v>
      </c>
      <c r="F17" s="13">
        <v>96.5</v>
      </c>
      <c r="O17" s="9"/>
      <c r="P17" s="20"/>
      <c r="AA17" s="9"/>
    </row>
    <row r="18" spans="4:27" ht="9.75">
      <c r="D18" s="9" t="s">
        <v>129</v>
      </c>
      <c r="E18" s="13">
        <v>1.88911522760375</v>
      </c>
      <c r="F18" s="13">
        <v>98.11088477239625</v>
      </c>
      <c r="G18" s="13"/>
      <c r="O18" s="9"/>
      <c r="P18" s="20"/>
      <c r="AA18" s="9"/>
    </row>
    <row r="19" spans="4:27" ht="9.75">
      <c r="D19" s="9" t="s">
        <v>130</v>
      </c>
      <c r="E19" s="13">
        <v>1.7133746372833505</v>
      </c>
      <c r="F19" s="13">
        <v>98.28662536271665</v>
      </c>
      <c r="G19" s="13"/>
      <c r="O19" s="9"/>
      <c r="P19" s="20"/>
      <c r="AA19" s="9"/>
    </row>
    <row r="20" spans="4:27" ht="9.75">
      <c r="D20" s="9" t="s">
        <v>131</v>
      </c>
      <c r="E20" s="13">
        <v>0.7055304380852254</v>
      </c>
      <c r="F20" s="13">
        <v>99.29446956191478</v>
      </c>
      <c r="G20" s="13"/>
      <c r="O20" s="9"/>
      <c r="P20" s="20"/>
      <c r="AA20" s="9"/>
    </row>
    <row r="21" spans="4:27" ht="9.75">
      <c r="D21" s="9" t="s">
        <v>7</v>
      </c>
      <c r="E21" s="13">
        <v>0.46</v>
      </c>
      <c r="F21" s="13">
        <v>99.54</v>
      </c>
      <c r="G21" s="13"/>
      <c r="O21" s="9"/>
      <c r="P21" s="20"/>
      <c r="AA21" s="9"/>
    </row>
    <row r="22" spans="4:27" ht="9.75">
      <c r="D22" s="12" t="s">
        <v>132</v>
      </c>
      <c r="E22" s="13">
        <v>0.36</v>
      </c>
      <c r="F22" s="13">
        <v>99.64</v>
      </c>
      <c r="O22" s="9"/>
      <c r="P22" s="20"/>
      <c r="AA22" s="9"/>
    </row>
    <row r="23" spans="4:27" ht="9.75">
      <c r="D23" s="9" t="s">
        <v>133</v>
      </c>
      <c r="E23" s="13">
        <v>0.24218624332524105</v>
      </c>
      <c r="F23" s="13">
        <v>99.75781375667476</v>
      </c>
      <c r="G23" s="13"/>
      <c r="O23" s="9"/>
      <c r="P23" s="20"/>
      <c r="AA23" s="9"/>
    </row>
    <row r="24" spans="4:27" ht="9.75">
      <c r="D24" s="9" t="s">
        <v>134</v>
      </c>
      <c r="E24" s="13">
        <v>0.1393174897957472</v>
      </c>
      <c r="F24" s="13">
        <v>99.86068251020426</v>
      </c>
      <c r="G24" s="13"/>
      <c r="O24" s="9"/>
      <c r="P24" s="20"/>
      <c r="AA24" s="9"/>
    </row>
    <row r="25" spans="4:27" ht="9.75">
      <c r="D25" s="9" t="s">
        <v>5</v>
      </c>
      <c r="E25" s="13">
        <v>0.07614585923946121</v>
      </c>
      <c r="F25" s="13">
        <v>99.92385414076054</v>
      </c>
      <c r="G25" s="13"/>
      <c r="O25" s="9"/>
      <c r="P25" s="20"/>
      <c r="AA25" s="9"/>
    </row>
    <row r="26" spans="4:27" ht="9.75">
      <c r="D26" s="9"/>
      <c r="E26" s="20"/>
      <c r="O26" s="9"/>
      <c r="P26" s="20"/>
      <c r="AA26" s="9"/>
    </row>
    <row r="27" spans="4:27" ht="9">
      <c r="D27" s="6" t="s">
        <v>94</v>
      </c>
      <c r="O27" s="9"/>
      <c r="P27" s="20"/>
      <c r="AA27" s="9"/>
    </row>
    <row r="28" spans="4:27" ht="9">
      <c r="D28" s="6" t="s">
        <v>98</v>
      </c>
      <c r="O28" s="9"/>
      <c r="P28" s="20"/>
      <c r="AA28" s="9"/>
    </row>
    <row r="29" spans="4:27" ht="9">
      <c r="D29" s="12" t="s">
        <v>96</v>
      </c>
      <c r="O29" s="9"/>
      <c r="P29" s="20"/>
      <c r="AA29" s="9"/>
    </row>
    <row r="30" spans="4:27" ht="9">
      <c r="D30" s="6" t="s">
        <v>121</v>
      </c>
      <c r="O30" s="9"/>
      <c r="P30" s="20"/>
      <c r="AA30" s="9"/>
    </row>
    <row r="31" spans="4:27" ht="9">
      <c r="D31" s="6" t="s">
        <v>122</v>
      </c>
      <c r="O31" s="9"/>
      <c r="P31" s="20"/>
      <c r="AA31" s="9"/>
    </row>
    <row r="32" spans="4:27" ht="9">
      <c r="D32" s="12" t="s">
        <v>158</v>
      </c>
      <c r="E32" s="20"/>
      <c r="AA32" s="9"/>
    </row>
    <row r="33" spans="4:27" ht="9">
      <c r="D33" s="12" t="s">
        <v>123</v>
      </c>
      <c r="P33" s="9"/>
      <c r="AA33" s="9"/>
    </row>
    <row r="34" spans="4:27" ht="9">
      <c r="D34" s="12" t="s">
        <v>124</v>
      </c>
      <c r="P34" s="9"/>
      <c r="AA34" s="9"/>
    </row>
    <row r="35" spans="4:27" ht="9">
      <c r="D35" s="12" t="s">
        <v>125</v>
      </c>
      <c r="P35" s="9"/>
      <c r="AA35" s="9"/>
    </row>
    <row r="36" spans="4:27" ht="9">
      <c r="D36" s="12" t="s">
        <v>142</v>
      </c>
      <c r="P36" s="9"/>
      <c r="AA36" s="9"/>
    </row>
    <row r="37" spans="16:27" ht="9">
      <c r="P37" s="9"/>
      <c r="AA37" s="9"/>
    </row>
    <row r="38" spans="2:18" ht="12">
      <c r="B38" s="9"/>
      <c r="E38" s="99"/>
      <c r="F38" s="100"/>
      <c r="G38" s="101"/>
      <c r="H38" s="102"/>
      <c r="I38" s="102"/>
      <c r="Q38" s="9"/>
      <c r="R38" s="73"/>
    </row>
    <row r="39" spans="2:18" ht="12.75">
      <c r="B39" s="9"/>
      <c r="E39" s="121"/>
      <c r="F39" s="121"/>
      <c r="G39" s="101"/>
      <c r="H39" s="102"/>
      <c r="I39" s="102"/>
      <c r="Q39" s="9"/>
      <c r="R39" s="73"/>
    </row>
    <row r="40" spans="2:18" ht="12">
      <c r="B40" s="9"/>
      <c r="E40" s="99"/>
      <c r="F40" s="100"/>
      <c r="G40" s="101"/>
      <c r="H40" s="102"/>
      <c r="I40" s="102"/>
      <c r="P40" s="9"/>
      <c r="Q40" s="9"/>
      <c r="R40" s="73"/>
    </row>
    <row r="41" spans="2:18" ht="14.25">
      <c r="B41" s="9"/>
      <c r="G41" s="126"/>
      <c r="Q41" s="9"/>
      <c r="R41" s="73"/>
    </row>
    <row r="42" spans="2:33" ht="14.25">
      <c r="B42" s="9"/>
      <c r="E42" s="99"/>
      <c r="F42" s="100"/>
      <c r="G42" s="126"/>
      <c r="H42" s="102"/>
      <c r="I42" s="102"/>
      <c r="N42" s="14"/>
      <c r="O42" s="14"/>
      <c r="P42" s="14"/>
      <c r="Q42" s="9"/>
      <c r="R42" s="120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138" ht="12">
      <c r="B43" s="9"/>
      <c r="E43" s="99"/>
      <c r="F43" s="100"/>
      <c r="G43" s="101"/>
      <c r="H43" s="102"/>
      <c r="I43" s="10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22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</row>
    <row r="44" spans="2:138" ht="12">
      <c r="B44" s="9"/>
      <c r="E44" s="99"/>
      <c r="F44" s="100"/>
      <c r="G44" s="101"/>
      <c r="H44" s="102"/>
      <c r="I44" s="10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22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</row>
    <row r="45" spans="5:138" ht="12">
      <c r="E45" s="99"/>
      <c r="F45" s="100"/>
      <c r="G45" s="101"/>
      <c r="H45" s="102"/>
      <c r="I45" s="10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22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</row>
    <row r="46" spans="5:138" ht="12">
      <c r="E46" s="99"/>
      <c r="F46" s="100"/>
      <c r="G46" s="101"/>
      <c r="H46" s="102"/>
      <c r="I46" s="102"/>
      <c r="M46" s="7"/>
      <c r="N46" s="7"/>
      <c r="O46" s="152"/>
      <c r="P46" s="152"/>
      <c r="Q46" s="152"/>
      <c r="R46" s="152"/>
      <c r="S46" s="152"/>
      <c r="T46" s="152"/>
      <c r="U46" s="7"/>
      <c r="V46" s="7"/>
      <c r="W46" s="7"/>
      <c r="X46" s="7"/>
      <c r="Y46" s="7"/>
      <c r="Z46" s="7"/>
      <c r="AA46" s="7"/>
      <c r="AB46" s="7"/>
      <c r="AC46" s="7"/>
      <c r="AD46" s="22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2:138" ht="12">
      <c r="B47" s="9"/>
      <c r="E47" s="99"/>
      <c r="F47" s="100"/>
      <c r="G47" s="101"/>
      <c r="H47" s="102"/>
      <c r="I47" s="102"/>
      <c r="M47" s="7"/>
      <c r="N47" s="7"/>
      <c r="O47" s="152"/>
      <c r="P47" s="152"/>
      <c r="Q47" s="153"/>
      <c r="R47" s="153"/>
      <c r="S47" s="153"/>
      <c r="T47" s="153"/>
      <c r="U47" s="24"/>
      <c r="V47" s="24"/>
      <c r="W47" s="24"/>
      <c r="X47" s="7"/>
      <c r="Y47" s="7"/>
      <c r="Z47" s="7"/>
      <c r="AA47" s="7"/>
      <c r="AB47" s="7"/>
      <c r="AC47" s="7"/>
      <c r="AD47" s="22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</row>
    <row r="48" spans="2:138" ht="12">
      <c r="B48" s="9"/>
      <c r="E48" s="99"/>
      <c r="F48" s="100"/>
      <c r="G48" s="101"/>
      <c r="H48" s="102"/>
      <c r="I48" s="102"/>
      <c r="M48" s="7"/>
      <c r="N48" s="7"/>
      <c r="O48" s="152"/>
      <c r="P48" s="152"/>
      <c r="Q48" s="153"/>
      <c r="R48" s="153"/>
      <c r="S48" s="153"/>
      <c r="T48" s="153"/>
      <c r="U48" s="24"/>
      <c r="V48" s="24"/>
      <c r="W48" s="24"/>
      <c r="X48" s="7"/>
      <c r="Y48" s="7"/>
      <c r="Z48" s="7"/>
      <c r="AA48" s="7"/>
      <c r="AB48" s="7"/>
      <c r="AC48" s="7"/>
      <c r="AD48" s="22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</row>
    <row r="49" spans="2:138" ht="12">
      <c r="B49" s="9"/>
      <c r="E49" s="99"/>
      <c r="F49" s="100"/>
      <c r="G49" s="101"/>
      <c r="H49" s="102"/>
      <c r="I49" s="102"/>
      <c r="M49" s="7"/>
      <c r="N49" s="7"/>
      <c r="O49" s="152"/>
      <c r="P49" s="152"/>
      <c r="Q49" s="153"/>
      <c r="R49" s="153"/>
      <c r="S49" s="153"/>
      <c r="T49" s="153"/>
      <c r="U49" s="24"/>
      <c r="V49" s="24"/>
      <c r="W49" s="24"/>
      <c r="X49" s="7"/>
      <c r="Y49" s="7"/>
      <c r="Z49" s="7"/>
      <c r="AA49" s="7"/>
      <c r="AB49" s="7"/>
      <c r="AC49" s="7"/>
      <c r="AD49" s="22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</row>
    <row r="50" spans="2:138" ht="12">
      <c r="B50" s="9"/>
      <c r="E50" s="99"/>
      <c r="F50" s="100"/>
      <c r="G50" s="101"/>
      <c r="H50" s="102"/>
      <c r="I50" s="10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22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</row>
    <row r="51" spans="2:138" ht="12">
      <c r="B51" s="9"/>
      <c r="E51" s="99"/>
      <c r="F51" s="100"/>
      <c r="G51" s="101"/>
      <c r="H51" s="102"/>
      <c r="I51" s="10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22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</row>
    <row r="52" spans="5:138" ht="12">
      <c r="E52" s="103"/>
      <c r="F52" s="100"/>
      <c r="G52" s="101"/>
      <c r="H52" s="102"/>
      <c r="I52" s="10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22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</row>
    <row r="53" spans="13:138" ht="12.75">
      <c r="M53" s="7"/>
      <c r="N53" s="7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7"/>
      <c r="AC53" s="7"/>
      <c r="AD53" s="22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</row>
    <row r="54" spans="13:138" ht="12">
      <c r="M54" s="7"/>
      <c r="N54" s="7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6"/>
      <c r="AB54" s="7"/>
      <c r="AC54" s="7"/>
      <c r="AD54" s="22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</row>
    <row r="55" spans="13:138" ht="12">
      <c r="M55" s="7"/>
      <c r="N55" s="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6"/>
      <c r="AB55" s="7"/>
      <c r="AC55" s="7"/>
      <c r="AD55" s="22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</row>
    <row r="56" spans="13:138" ht="12">
      <c r="M56" s="7"/>
      <c r="N56" s="7"/>
      <c r="O56" s="158"/>
      <c r="P56" s="159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1"/>
      <c r="AB56" s="7"/>
      <c r="AC56" s="7"/>
      <c r="AD56" s="22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</row>
    <row r="57" spans="13:138" ht="12">
      <c r="M57" s="7"/>
      <c r="N57" s="7"/>
      <c r="O57" s="162"/>
      <c r="P57" s="163"/>
      <c r="Q57" s="160"/>
      <c r="R57" s="160"/>
      <c r="S57" s="159"/>
      <c r="T57" s="160"/>
      <c r="U57" s="160"/>
      <c r="V57" s="160"/>
      <c r="W57" s="159"/>
      <c r="X57" s="160"/>
      <c r="Y57" s="160"/>
      <c r="Z57" s="160"/>
      <c r="AA57" s="161"/>
      <c r="AB57" s="7"/>
      <c r="AC57" s="7"/>
      <c r="AD57" s="22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</row>
    <row r="58" spans="13:138" ht="12">
      <c r="M58" s="7"/>
      <c r="N58" s="7"/>
      <c r="O58" s="164"/>
      <c r="P58" s="164"/>
      <c r="Q58" s="165"/>
      <c r="R58" s="165"/>
      <c r="S58" s="165"/>
      <c r="T58" s="165"/>
      <c r="U58" s="165"/>
      <c r="V58" s="166"/>
      <c r="W58" s="166"/>
      <c r="X58" s="166"/>
      <c r="Y58" s="166"/>
      <c r="Z58" s="166"/>
      <c r="AA58" s="161"/>
      <c r="AB58" s="7"/>
      <c r="AC58" s="7"/>
      <c r="AD58" s="22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</row>
    <row r="59" spans="13:138" ht="12">
      <c r="M59" s="7"/>
      <c r="N59" s="7"/>
      <c r="O59" s="164"/>
      <c r="P59" s="164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1"/>
      <c r="AB59" s="7"/>
      <c r="AC59" s="7"/>
      <c r="AD59" s="22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</row>
    <row r="60" spans="13:138" ht="12">
      <c r="M60" s="7"/>
      <c r="N60" s="7"/>
      <c r="O60" s="164"/>
      <c r="P60" s="164"/>
      <c r="Q60" s="165"/>
      <c r="R60" s="165"/>
      <c r="S60" s="165"/>
      <c r="T60" s="165"/>
      <c r="U60" s="165"/>
      <c r="V60" s="165"/>
      <c r="W60" s="165"/>
      <c r="X60" s="165"/>
      <c r="Y60" s="165"/>
      <c r="Z60" s="166"/>
      <c r="AA60" s="167"/>
      <c r="AB60" s="7"/>
      <c r="AC60" s="7"/>
      <c r="AD60" s="22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</row>
    <row r="61" spans="13:138" ht="12">
      <c r="M61" s="7"/>
      <c r="N61" s="7"/>
      <c r="O61" s="164"/>
      <c r="P61" s="164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1"/>
      <c r="AB61" s="7"/>
      <c r="AC61" s="7"/>
      <c r="AD61" s="22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</row>
    <row r="62" spans="13:138" ht="12">
      <c r="M62" s="7"/>
      <c r="N62" s="7"/>
      <c r="O62" s="158"/>
      <c r="P62" s="159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8"/>
      <c r="AB62" s="7"/>
      <c r="AC62" s="7"/>
      <c r="AD62" s="22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</row>
    <row r="63" spans="13:138" ht="12">
      <c r="M63" s="7"/>
      <c r="N63" s="7"/>
      <c r="O63" s="162"/>
      <c r="P63" s="163"/>
      <c r="Q63" s="160"/>
      <c r="R63" s="160"/>
      <c r="S63" s="159"/>
      <c r="T63" s="160"/>
      <c r="U63" s="160"/>
      <c r="V63" s="160"/>
      <c r="W63" s="160"/>
      <c r="X63" s="160"/>
      <c r="Y63" s="160"/>
      <c r="Z63" s="160"/>
      <c r="AA63" s="161"/>
      <c r="AB63" s="7"/>
      <c r="AC63" s="7"/>
      <c r="AD63" s="22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</row>
    <row r="64" spans="13:138" ht="12">
      <c r="M64" s="7"/>
      <c r="N64" s="7"/>
      <c r="O64" s="158"/>
      <c r="P64" s="159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8"/>
      <c r="AB64" s="7"/>
      <c r="AC64" s="7"/>
      <c r="AD64" s="22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</row>
    <row r="65" spans="13:138" ht="12">
      <c r="M65" s="7"/>
      <c r="N65" s="7"/>
      <c r="O65" s="162"/>
      <c r="P65" s="163"/>
      <c r="Q65" s="159"/>
      <c r="R65" s="160"/>
      <c r="S65" s="160"/>
      <c r="T65" s="160"/>
      <c r="U65" s="160"/>
      <c r="V65" s="160"/>
      <c r="W65" s="160"/>
      <c r="X65" s="160"/>
      <c r="Y65" s="160"/>
      <c r="Z65" s="160"/>
      <c r="AA65" s="161"/>
      <c r="AB65" s="7"/>
      <c r="AC65" s="7"/>
      <c r="AD65" s="22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</row>
    <row r="66" spans="13:138" ht="12">
      <c r="M66" s="7"/>
      <c r="N66" s="7"/>
      <c r="O66" s="158"/>
      <c r="P66" s="159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8"/>
      <c r="AB66" s="7"/>
      <c r="AC66" s="7"/>
      <c r="AD66" s="22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</row>
    <row r="67" spans="13:138" ht="12">
      <c r="M67" s="7"/>
      <c r="N67" s="7"/>
      <c r="O67" s="169"/>
      <c r="P67" s="170"/>
      <c r="Q67" s="171"/>
      <c r="R67" s="171"/>
      <c r="S67" s="171"/>
      <c r="T67" s="171"/>
      <c r="U67" s="171"/>
      <c r="V67" s="171"/>
      <c r="W67" s="171"/>
      <c r="X67" s="171"/>
      <c r="Y67" s="172"/>
      <c r="Z67" s="172"/>
      <c r="AA67" s="161"/>
      <c r="AB67" s="7"/>
      <c r="AC67" s="7"/>
      <c r="AD67" s="22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</row>
    <row r="68" spans="13:138" ht="12">
      <c r="M68" s="7"/>
      <c r="N68" s="7"/>
      <c r="O68" s="173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5"/>
      <c r="AB68" s="7"/>
      <c r="AC68" s="7"/>
      <c r="AD68" s="22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</row>
    <row r="69" spans="13:138" ht="12">
      <c r="M69" s="7"/>
      <c r="N69" s="7"/>
      <c r="O69" s="176"/>
      <c r="P69" s="177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5"/>
      <c r="AB69" s="7"/>
      <c r="AC69" s="7"/>
      <c r="AD69" s="22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</row>
    <row r="70" spans="13:138" ht="12">
      <c r="M70" s="7"/>
      <c r="N70" s="7"/>
      <c r="O70" s="178"/>
      <c r="P70" s="178"/>
      <c r="Q70" s="174"/>
      <c r="R70" s="174"/>
      <c r="S70" s="174"/>
      <c r="T70" s="174"/>
      <c r="U70" s="174"/>
      <c r="V70" s="174"/>
      <c r="W70" s="174"/>
      <c r="X70" s="174"/>
      <c r="Y70" s="174"/>
      <c r="Z70" s="178"/>
      <c r="AA70" s="179"/>
      <c r="AB70" s="7"/>
      <c r="AC70" s="7"/>
      <c r="AD70" s="22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</row>
    <row r="71" spans="13:138" ht="12">
      <c r="M71" s="7"/>
      <c r="N71" s="7"/>
      <c r="O71" s="178"/>
      <c r="P71" s="178"/>
      <c r="Q71" s="174"/>
      <c r="R71" s="174"/>
      <c r="S71" s="174"/>
      <c r="T71" s="174"/>
      <c r="U71" s="174"/>
      <c r="V71" s="174"/>
      <c r="W71" s="174"/>
      <c r="X71" s="174"/>
      <c r="Y71" s="174"/>
      <c r="Z71" s="178"/>
      <c r="AA71" s="179"/>
      <c r="AB71" s="7"/>
      <c r="AC71" s="7"/>
      <c r="AD71" s="22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</row>
    <row r="72" spans="13:138" ht="14.25">
      <c r="M72" s="7"/>
      <c r="N72" s="7"/>
      <c r="O72" s="122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</row>
    <row r="73" spans="13:138" ht="14.25">
      <c r="M73" s="7"/>
      <c r="N73" s="7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</row>
    <row r="74" spans="13:138" ht="14.25">
      <c r="M74" s="7"/>
      <c r="N74" s="7"/>
      <c r="O74" s="122"/>
      <c r="P74" s="124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</row>
    <row r="75" spans="13:138" ht="14.25">
      <c r="M75" s="7"/>
      <c r="N75" s="7"/>
      <c r="O75" s="122"/>
      <c r="P75" s="124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</row>
    <row r="76" spans="13:138" ht="14.25">
      <c r="M76" s="7"/>
      <c r="N76" s="7"/>
      <c r="O76" s="122"/>
      <c r="P76" s="122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</row>
    <row r="77" spans="13:138" ht="14.25">
      <c r="M77" s="7"/>
      <c r="N77" s="7"/>
      <c r="O77" s="122"/>
      <c r="P77" s="122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</row>
    <row r="78" spans="13:138" ht="14.25">
      <c r="M78" s="7"/>
      <c r="N78" s="7"/>
      <c r="O78" s="122"/>
      <c r="P78" s="122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</row>
    <row r="79" spans="13:138" ht="14.25">
      <c r="M79" s="7"/>
      <c r="N79" s="7"/>
      <c r="O79" s="122"/>
      <c r="P79" s="122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</row>
    <row r="80" spans="13:138" ht="14.25">
      <c r="M80" s="7"/>
      <c r="N80" s="7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</row>
    <row r="81" spans="13:120" ht="14.25">
      <c r="M81" s="7"/>
      <c r="N81" s="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80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13:120" ht="14.25">
      <c r="M82" s="7"/>
      <c r="N82" s="7"/>
      <c r="O82" s="122"/>
      <c r="P82" s="122"/>
      <c r="Q82" s="122"/>
      <c r="R82" s="122"/>
      <c r="S82" s="181"/>
      <c r="T82" s="122"/>
      <c r="U82" s="181"/>
      <c r="V82" s="122"/>
      <c r="W82" s="181"/>
      <c r="X82" s="122"/>
      <c r="Y82" s="180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13:120" ht="14.25">
      <c r="M83" s="7"/>
      <c r="N83" s="7"/>
      <c r="O83" s="122"/>
      <c r="P83" s="122"/>
      <c r="Q83" s="122"/>
      <c r="R83" s="122"/>
      <c r="S83" s="181"/>
      <c r="T83" s="122"/>
      <c r="U83" s="181"/>
      <c r="V83" s="122"/>
      <c r="W83" s="181"/>
      <c r="X83" s="122"/>
      <c r="Y83" s="180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13:120" ht="14.25">
      <c r="M84" s="7"/>
      <c r="N84" s="7"/>
      <c r="O84" s="122"/>
      <c r="P84" s="122"/>
      <c r="Q84" s="122"/>
      <c r="R84" s="122"/>
      <c r="S84" s="181"/>
      <c r="T84" s="122"/>
      <c r="U84" s="181"/>
      <c r="V84" s="122"/>
      <c r="W84" s="181"/>
      <c r="X84" s="122"/>
      <c r="Y84" s="180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13:120" ht="14.25">
      <c r="M85" s="7"/>
      <c r="N85" s="7"/>
      <c r="O85" s="122"/>
      <c r="P85" s="122"/>
      <c r="Q85" s="122"/>
      <c r="R85" s="122"/>
      <c r="S85" s="181"/>
      <c r="T85" s="122"/>
      <c r="U85" s="181"/>
      <c r="V85" s="122"/>
      <c r="W85" s="181"/>
      <c r="X85" s="122"/>
      <c r="Y85" s="180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13:120" ht="14.25">
      <c r="M86" s="7"/>
      <c r="N86" s="7"/>
      <c r="O86" s="122"/>
      <c r="P86" s="122"/>
      <c r="Q86" s="122"/>
      <c r="R86" s="122"/>
      <c r="S86" s="181"/>
      <c r="T86" s="122"/>
      <c r="U86" s="122"/>
      <c r="V86" s="122"/>
      <c r="W86" s="122"/>
      <c r="X86" s="122"/>
      <c r="Y86" s="180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13:138" ht="9"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22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</row>
    <row r="88" spans="13:138" ht="12.75">
      <c r="M88" s="7"/>
      <c r="N88" s="7"/>
      <c r="O88" s="7"/>
      <c r="P88" s="7"/>
      <c r="Q88" s="7"/>
      <c r="R88" s="181"/>
      <c r="S88" s="125"/>
      <c r="T88" s="125"/>
      <c r="U88" s="7"/>
      <c r="V88" s="7"/>
      <c r="W88" s="7"/>
      <c r="X88" s="7"/>
      <c r="Y88" s="7"/>
      <c r="Z88" s="7"/>
      <c r="AA88" s="7"/>
      <c r="AB88" s="7"/>
      <c r="AC88" s="7"/>
      <c r="AD88" s="22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</row>
    <row r="89" spans="13:138" ht="9"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22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</row>
    <row r="90" spans="13:138" ht="9"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22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</row>
    <row r="91" spans="13:138" ht="9"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22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</row>
    <row r="92" spans="13:138" ht="9"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22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</row>
    <row r="93" spans="13:138" ht="9"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22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</row>
    <row r="94" spans="13:138" ht="9"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22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</row>
    <row r="95" spans="13:138" ht="9"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22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</row>
    <row r="96" spans="13:138" ht="9"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22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</row>
    <row r="97" spans="13:138" ht="9"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22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</row>
    <row r="98" spans="13:138" ht="9"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22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</row>
    <row r="99" spans="13:138" ht="9"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22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</row>
    <row r="100" spans="13:138" ht="9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22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</row>
    <row r="101" spans="13:138" ht="9"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22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</row>
    <row r="102" spans="13:138" ht="9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22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</row>
    <row r="103" spans="13:138" ht="9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22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</row>
    <row r="104" spans="13:138" ht="9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22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</row>
    <row r="105" spans="13:138" ht="9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22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</row>
    <row r="106" spans="13:138" ht="9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22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</row>
    <row r="107" spans="13:138" ht="9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22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</row>
    <row r="108" spans="13:138" ht="9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22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</row>
    <row r="109" spans="13:138" ht="9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22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</row>
    <row r="110" spans="13:138" ht="9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22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</row>
    <row r="111" spans="13:138" ht="9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22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</row>
    <row r="112" spans="13:138" ht="9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22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</row>
    <row r="113" spans="13:138" ht="9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22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</row>
    <row r="114" spans="13:138" ht="9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22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</row>
    <row r="115" spans="13:138" ht="9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22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</row>
    <row r="116" spans="13:138" ht="9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22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</row>
    <row r="117" spans="13:138" ht="9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22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</row>
    <row r="118" spans="13:138" ht="9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22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</row>
    <row r="119" spans="13:138" ht="9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22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</row>
    <row r="120" spans="13:138" ht="9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22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</row>
    <row r="121" spans="13:138" ht="9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22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</row>
    <row r="122" spans="13:138" ht="9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22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</row>
    <row r="123" spans="13:138" ht="9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22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</row>
    <row r="124" spans="13:138" ht="9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22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</row>
    <row r="125" spans="13:138" ht="9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22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</row>
    <row r="126" spans="13:138" ht="9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22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</row>
    <row r="127" spans="13:138" ht="9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22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</row>
    <row r="128" spans="13:138" ht="9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22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</row>
    <row r="129" spans="13:138" ht="9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22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</row>
    <row r="130" spans="13:138" ht="9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22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</row>
    <row r="131" spans="13:138" ht="9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22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</row>
    <row r="132" spans="13:138" ht="9"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22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</row>
    <row r="133" spans="13:138" ht="9"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22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</row>
    <row r="134" spans="13:138" ht="9"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22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</row>
    <row r="135" spans="13:138" ht="9"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22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</row>
    <row r="136" spans="13:138" ht="9"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22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</row>
    <row r="137" spans="13:138" ht="9"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22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</row>
    <row r="138" spans="13:138" ht="9"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22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</row>
    <row r="139" spans="13:138" ht="9"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22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</row>
    <row r="140" spans="13:138" ht="9"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22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</row>
    <row r="141" spans="13:138" ht="9"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22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</row>
    <row r="142" spans="13:138" ht="9"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22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</row>
    <row r="143" spans="13:138" ht="9"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22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</row>
    <row r="144" spans="13:138" ht="9"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22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</row>
    <row r="145" spans="13:138" ht="9"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22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</row>
    <row r="146" spans="13:138" ht="9"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22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</row>
    <row r="147" spans="13:138" ht="9"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22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</row>
    <row r="148" spans="13:138" ht="9"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22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</row>
    <row r="149" spans="13:138" ht="9"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22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</row>
    <row r="150" spans="13:138" ht="9"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22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</row>
    <row r="151" spans="13:138" ht="9"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22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</row>
    <row r="152" spans="13:138" ht="9"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22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</row>
    <row r="153" spans="13:138" ht="9"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22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</row>
    <row r="154" spans="13:138" ht="9"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22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</row>
    <row r="155" spans="13:138" ht="9"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22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</row>
    <row r="156" spans="13:138" ht="9"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22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</row>
    <row r="157" spans="13:138" ht="9"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22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</row>
    <row r="158" spans="13:138" ht="9"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22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</row>
    <row r="159" spans="13:138" ht="9"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22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</row>
    <row r="160" spans="13:138" ht="9"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22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</row>
    <row r="161" spans="13:138" ht="9"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22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</row>
    <row r="162" spans="13:138" ht="9"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22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</row>
    <row r="163" spans="13:138" ht="9"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22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</row>
    <row r="164" spans="13:138" ht="9"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22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</row>
    <row r="165" spans="13:138" ht="9"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22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</row>
    <row r="166" spans="13:138" ht="9"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22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</row>
    <row r="167" spans="13:138" ht="9"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22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</row>
    <row r="168" spans="13:138" ht="9"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22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</row>
    <row r="169" spans="13:138" ht="9"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22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</row>
    <row r="170" spans="13:138" ht="9"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22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</row>
    <row r="171" spans="13:138" ht="9"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22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</row>
    <row r="172" spans="13:138" ht="9"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22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</row>
    <row r="173" spans="13:138" ht="9"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22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</row>
    <row r="174" spans="13:138" ht="9"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22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</row>
    <row r="175" spans="13:138" ht="9"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22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</row>
    <row r="176" spans="13:138" ht="9"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22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</row>
    <row r="177" spans="13:138" ht="9"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22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</row>
    <row r="178" spans="13:138" ht="9"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22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</row>
    <row r="179" spans="13:138" ht="9"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22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</row>
    <row r="180" spans="13:138" ht="9"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22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</row>
    <row r="181" spans="13:138" ht="9"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22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</row>
    <row r="182" spans="13:138" ht="9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22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</row>
    <row r="183" spans="13:138" ht="9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22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</row>
    <row r="184" spans="13:138" ht="9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22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</row>
    <row r="185" spans="13:138" ht="9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22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</row>
    <row r="186" spans="13:138" ht="9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22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</row>
    <row r="187" spans="13:138" ht="9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22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</row>
    <row r="188" spans="13:138" ht="9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22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</row>
    <row r="189" spans="13:138" ht="9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22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</row>
    <row r="190" spans="13:138" ht="9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22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</row>
    <row r="191" spans="13:138" ht="9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22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</row>
    <row r="192" spans="13:138" ht="9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22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</row>
    <row r="193" spans="13:138" ht="9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22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</row>
    <row r="194" spans="13:138" ht="9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22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</row>
    <row r="195" spans="13:138" ht="9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22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</row>
    <row r="196" spans="13:138" ht="9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22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</row>
    <row r="197" spans="13:138" ht="9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22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</row>
    <row r="198" spans="13:138" ht="9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22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</row>
    <row r="199" spans="13:138" ht="9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22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</row>
    <row r="200" spans="13:138" ht="9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22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</row>
    <row r="201" spans="13:138" ht="9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22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</row>
    <row r="202" spans="13:138" ht="9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22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</row>
    <row r="203" spans="13:138" ht="9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22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</row>
    <row r="204" spans="13:138" ht="9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22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</row>
    <row r="205" spans="13:138" ht="9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22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</row>
    <row r="206" spans="13:138" ht="9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22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</row>
    <row r="207" spans="13:138" ht="9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22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</row>
    <row r="208" spans="13:138" ht="9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22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</row>
    <row r="209" spans="13:138" ht="9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22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</row>
    <row r="210" spans="13:138" ht="9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22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</row>
    <row r="211" spans="13:138" ht="9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22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</row>
    <row r="212" spans="13:138" ht="9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22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</row>
    <row r="213" spans="13:138" ht="9"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22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</row>
    <row r="214" spans="13:138" ht="9"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22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</row>
    <row r="215" spans="13:138" ht="9"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22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</row>
    <row r="216" spans="13:138" ht="9"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22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</row>
    <row r="217" spans="13:138" ht="9"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22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</row>
    <row r="218" spans="13:138" ht="9"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22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</row>
    <row r="219" spans="13:138" ht="9"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22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</row>
    <row r="220" spans="13:138" ht="9"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22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</row>
    <row r="221" spans="13:138" ht="9"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22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</row>
    <row r="222" spans="14:33" ht="9"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4:33" ht="9"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4:33" ht="9"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4:33" ht="9"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4:33" ht="9"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4:33" ht="9"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4:33" ht="9"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4:33" ht="9"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4:33" ht="9"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4:33" ht="9"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4:33" ht="9"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4:33" ht="9"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4:33" ht="9"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4:33" ht="9"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4:33" ht="9"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4:33" ht="9"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4:33" ht="9"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4:33" ht="9"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4:33" ht="9"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4:33" ht="9"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4:33" ht="9"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4:33" ht="9"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4:33" ht="9"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4:33" ht="9"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4:33" ht="9"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4:33" ht="9"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4:33" ht="9"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4:33" ht="9"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4:33" ht="9"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4:33" ht="9"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4:33" ht="9"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4:33" ht="9"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4:33" ht="9"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4:33" ht="9"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4:33" ht="9"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4:33" ht="9"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4:33" ht="9"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4:33" ht="9"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4:33" ht="9"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4:33" ht="9"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4:33" ht="9"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4:33" ht="9"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4:33" ht="9"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4:33" ht="9"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4:33" ht="9"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4:33" ht="9"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4:33" ht="9"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4:33" ht="9"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4:33" ht="9"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4:33" ht="9"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4:33" ht="9"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4:33" ht="9"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4:33" ht="9"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4:33" ht="9"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4:33" ht="9"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4:33" ht="9"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4:33" ht="9"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4:33" ht="9"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4:33" ht="9"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4:33" ht="9"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4:33" ht="9"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4:33" ht="9"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4:33" ht="9"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4:33" ht="9"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B4:AA95"/>
  <sheetViews>
    <sheetView showGridLines="0" workbookViewId="0" topLeftCell="A1">
      <selection activeCell="D29" sqref="D29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1" style="12" customWidth="1"/>
    <col min="5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Asylum seekers, 2011"</f>
        <v>Figure 2.10: Asylum seekers, 2011</v>
      </c>
      <c r="Z5" s="14"/>
    </row>
    <row r="6" spans="4:26" ht="9.75">
      <c r="D6" s="118" t="s">
        <v>114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>
        <v>2011</v>
      </c>
      <c r="F10" s="18"/>
      <c r="O10" s="9"/>
      <c r="P10" s="20"/>
      <c r="AA10" s="9"/>
    </row>
    <row r="11" spans="4:27" ht="9.75">
      <c r="D11" s="9" t="s">
        <v>26</v>
      </c>
      <c r="E11" s="20">
        <v>302.445</v>
      </c>
      <c r="O11" s="9"/>
      <c r="P11" s="20"/>
      <c r="AA11" s="9"/>
    </row>
    <row r="12" spans="4:27" ht="9.75">
      <c r="D12" s="9" t="s">
        <v>19</v>
      </c>
      <c r="E12" s="20">
        <v>219.368</v>
      </c>
      <c r="O12" s="9"/>
      <c r="P12" s="20"/>
      <c r="S12" s="9"/>
      <c r="AA12" s="9"/>
    </row>
    <row r="13" spans="4:27" ht="9.75">
      <c r="D13" s="9" t="s">
        <v>16</v>
      </c>
      <c r="E13" s="20">
        <v>41.852</v>
      </c>
      <c r="O13" s="9"/>
      <c r="P13" s="20"/>
      <c r="S13" s="9"/>
      <c r="AA13" s="9"/>
    </row>
    <row r="14" spans="4:27" ht="9.75">
      <c r="D14" s="9" t="s">
        <v>145</v>
      </c>
      <c r="E14" s="20">
        <v>11.721</v>
      </c>
      <c r="O14" s="9"/>
      <c r="P14" s="20"/>
      <c r="S14" s="9"/>
      <c r="AA14" s="9"/>
    </row>
    <row r="15" spans="4:27" ht="9.75">
      <c r="D15" s="12" t="s">
        <v>13</v>
      </c>
      <c r="E15" s="20">
        <v>10.964</v>
      </c>
      <c r="O15" s="9"/>
      <c r="P15" s="20"/>
      <c r="AA15" s="9"/>
    </row>
    <row r="16" spans="4:27" ht="9.75">
      <c r="D16" s="9" t="s">
        <v>15</v>
      </c>
      <c r="E16" s="20">
        <v>5.242</v>
      </c>
      <c r="O16" s="9"/>
      <c r="P16" s="20"/>
      <c r="AA16" s="9"/>
    </row>
    <row r="17" spans="4:27" ht="9.75">
      <c r="D17" s="12" t="s">
        <v>9</v>
      </c>
      <c r="E17" s="20">
        <v>4.67</v>
      </c>
      <c r="O17" s="9"/>
      <c r="P17" s="20"/>
      <c r="AA17" s="9"/>
    </row>
    <row r="18" spans="4:27" ht="9.75">
      <c r="D18" s="9" t="s">
        <v>6</v>
      </c>
      <c r="E18" s="20">
        <v>3.698</v>
      </c>
      <c r="O18" s="9"/>
      <c r="P18" s="20"/>
      <c r="AA18" s="9"/>
    </row>
    <row r="19" spans="4:27" ht="9.75">
      <c r="D19" s="9" t="s">
        <v>7</v>
      </c>
      <c r="E19" s="20">
        <v>3.518</v>
      </c>
      <c r="O19" s="9"/>
      <c r="P19" s="20"/>
      <c r="AA19" s="9"/>
    </row>
    <row r="20" spans="4:27" ht="9.75">
      <c r="D20" s="9" t="s">
        <v>8</v>
      </c>
      <c r="E20" s="20">
        <v>3.233</v>
      </c>
      <c r="O20" s="9"/>
      <c r="P20" s="20"/>
      <c r="AA20" s="9"/>
    </row>
    <row r="21" spans="4:27" ht="9.75">
      <c r="D21" s="12" t="s">
        <v>14</v>
      </c>
      <c r="E21" s="20">
        <v>1.217</v>
      </c>
      <c r="O21" s="9"/>
      <c r="P21" s="20"/>
      <c r="AA21" s="9"/>
    </row>
    <row r="22" spans="4:27" ht="9.75">
      <c r="D22" s="9" t="s">
        <v>20</v>
      </c>
      <c r="E22" s="20">
        <v>1.169</v>
      </c>
      <c r="O22" s="9"/>
      <c r="P22" s="20"/>
      <c r="AA22" s="9"/>
    </row>
    <row r="23" spans="4:27" ht="9.75">
      <c r="D23" s="9" t="s">
        <v>11</v>
      </c>
      <c r="E23" s="20">
        <v>0.962</v>
      </c>
      <c r="O23" s="9"/>
      <c r="P23" s="20"/>
      <c r="AA23" s="9"/>
    </row>
    <row r="24" spans="4:27" ht="9.75">
      <c r="D24" s="9" t="s">
        <v>17</v>
      </c>
      <c r="E24" s="20">
        <v>0.631</v>
      </c>
      <c r="O24" s="9"/>
      <c r="P24" s="20"/>
      <c r="AA24" s="9"/>
    </row>
    <row r="25" spans="4:27" ht="9">
      <c r="D25" s="9" t="s">
        <v>18</v>
      </c>
      <c r="E25" s="20">
        <v>0.08</v>
      </c>
      <c r="O25" s="9"/>
      <c r="P25" s="20"/>
      <c r="AA25" s="9"/>
    </row>
    <row r="26" spans="4:27" ht="9">
      <c r="D26" s="12" t="s">
        <v>5</v>
      </c>
      <c r="E26" s="20">
        <v>0.03</v>
      </c>
      <c r="O26" s="9"/>
      <c r="P26" s="20"/>
      <c r="AA26" s="9"/>
    </row>
    <row r="27" spans="5:27" ht="9">
      <c r="E27" s="67"/>
      <c r="O27" s="9"/>
      <c r="P27" s="20"/>
      <c r="AA27" s="9"/>
    </row>
    <row r="28" spans="4:27" ht="9">
      <c r="D28" s="12" t="s">
        <v>143</v>
      </c>
      <c r="E28" s="20"/>
      <c r="O28" s="9"/>
      <c r="P28" s="20"/>
      <c r="AA28" s="9"/>
    </row>
    <row r="29" spans="4:27" ht="9">
      <c r="D29" s="12" t="s">
        <v>144</v>
      </c>
      <c r="E29" s="20"/>
      <c r="O29" s="9"/>
      <c r="P29" s="20"/>
      <c r="AA29" s="9"/>
    </row>
    <row r="30" spans="4:27" ht="9">
      <c r="D30" s="7" t="s">
        <v>100</v>
      </c>
      <c r="E30" s="20"/>
      <c r="O30" s="9"/>
      <c r="P30" s="20"/>
      <c r="AA30" s="9"/>
    </row>
    <row r="31" spans="5:27" ht="9">
      <c r="E31" s="20"/>
      <c r="O31" s="9"/>
      <c r="P31" s="20"/>
      <c r="AA31" s="9"/>
    </row>
    <row r="32" spans="4:27" ht="9">
      <c r="D32" s="9"/>
      <c r="E32" s="20"/>
      <c r="AA32" s="9"/>
    </row>
    <row r="33" spans="16:27" ht="9">
      <c r="P33" s="9"/>
      <c r="AA33" s="9"/>
    </row>
    <row r="34" spans="4:27" ht="9">
      <c r="D34" s="9"/>
      <c r="E34" s="20"/>
      <c r="AA34" s="9"/>
    </row>
    <row r="35" spans="2:27" ht="12">
      <c r="B35" s="9"/>
      <c r="D35" s="14"/>
      <c r="E35" s="21"/>
      <c r="F35" s="14"/>
      <c r="G35" s="14"/>
      <c r="H35" s="14"/>
      <c r="Q35" s="9"/>
      <c r="R35" s="73"/>
      <c r="AA35" s="9"/>
    </row>
    <row r="36" spans="4:18" ht="12">
      <c r="D36" s="14"/>
      <c r="E36" s="127"/>
      <c r="F36" s="128"/>
      <c r="G36" s="129"/>
      <c r="H36" s="130"/>
      <c r="I36" s="102"/>
      <c r="Q36" s="9"/>
      <c r="R36" s="73"/>
    </row>
    <row r="37" spans="2:18" ht="12">
      <c r="B37" s="9"/>
      <c r="D37" s="14"/>
      <c r="E37" s="127"/>
      <c r="F37" s="128"/>
      <c r="G37" s="129"/>
      <c r="H37" s="130"/>
      <c r="I37" s="102"/>
      <c r="P37" s="9"/>
      <c r="Q37" s="9"/>
      <c r="R37" s="73"/>
    </row>
    <row r="38" spans="2:18" ht="12">
      <c r="B38" s="9"/>
      <c r="D38" s="14"/>
      <c r="E38" s="127"/>
      <c r="F38" s="128"/>
      <c r="G38" s="129"/>
      <c r="H38" s="130"/>
      <c r="I38" s="102"/>
      <c r="Q38" s="9"/>
      <c r="R38" s="73"/>
    </row>
    <row r="39" spans="2:18" ht="12">
      <c r="B39" s="9"/>
      <c r="D39" s="14"/>
      <c r="E39" s="127"/>
      <c r="F39" s="128"/>
      <c r="G39" s="129"/>
      <c r="H39" s="130"/>
      <c r="I39" s="102"/>
      <c r="Q39" s="9"/>
      <c r="R39" s="73"/>
    </row>
    <row r="40" spans="2:18" ht="12">
      <c r="B40" s="9"/>
      <c r="D40" s="14"/>
      <c r="E40" s="127"/>
      <c r="F40" s="128"/>
      <c r="G40" s="129"/>
      <c r="H40" s="130"/>
      <c r="I40" s="102"/>
      <c r="P40" s="9"/>
      <c r="Q40" s="9"/>
      <c r="R40" s="73"/>
    </row>
    <row r="41" spans="2:18" ht="12">
      <c r="B41" s="9"/>
      <c r="D41" s="14"/>
      <c r="E41" s="14"/>
      <c r="F41" s="14"/>
      <c r="G41" s="14"/>
      <c r="H41" s="14"/>
      <c r="Q41" s="9"/>
      <c r="R41" s="73"/>
    </row>
    <row r="42" spans="2:18" ht="12">
      <c r="B42" s="9"/>
      <c r="D42" s="14"/>
      <c r="E42" s="127"/>
      <c r="F42" s="128"/>
      <c r="G42" s="129"/>
      <c r="H42" s="130"/>
      <c r="I42" s="102"/>
      <c r="Q42" s="9"/>
      <c r="R42" s="73"/>
    </row>
    <row r="43" spans="2:18" ht="12.75">
      <c r="B43" s="9"/>
      <c r="D43" s="14"/>
      <c r="E43" s="127"/>
      <c r="F43" s="131"/>
      <c r="G43" s="132"/>
      <c r="H43" s="133"/>
      <c r="I43"/>
      <c r="J43"/>
      <c r="K43"/>
      <c r="P43" s="9"/>
      <c r="Q43" s="9"/>
      <c r="R43" s="73"/>
    </row>
    <row r="44" spans="2:18" ht="12.75">
      <c r="B44" s="9"/>
      <c r="D44" s="14"/>
      <c r="E44" s="127"/>
      <c r="F44" s="134"/>
      <c r="G44" s="135"/>
      <c r="H44" s="133"/>
      <c r="I44"/>
      <c r="J44"/>
      <c r="K44"/>
      <c r="P44" s="9"/>
      <c r="Q44" s="9"/>
      <c r="R44" s="73"/>
    </row>
    <row r="45" spans="4:18" ht="12.75">
      <c r="D45" s="9"/>
      <c r="E45" s="119"/>
      <c r="F45" s="14"/>
      <c r="G45" s="14"/>
      <c r="H45" s="133"/>
      <c r="I45"/>
      <c r="J45"/>
      <c r="K45"/>
      <c r="P45" s="9"/>
      <c r="Q45" s="9"/>
      <c r="R45" s="73"/>
    </row>
    <row r="46" spans="4:18" ht="12">
      <c r="D46" s="14"/>
      <c r="E46" s="136"/>
      <c r="F46" s="137"/>
      <c r="G46" s="14"/>
      <c r="H46" s="133"/>
      <c r="I46"/>
      <c r="J46"/>
      <c r="K46"/>
      <c r="P46" s="9"/>
      <c r="Q46" s="9"/>
      <c r="R46" s="73"/>
    </row>
    <row r="47" spans="2:18" ht="12">
      <c r="B47" s="9"/>
      <c r="D47" s="9"/>
      <c r="E47" s="136"/>
      <c r="F47" s="137"/>
      <c r="G47" s="14"/>
      <c r="H47" s="133"/>
      <c r="I47"/>
      <c r="J47"/>
      <c r="K47"/>
      <c r="P47" s="9"/>
      <c r="Q47" s="9"/>
      <c r="R47" s="73"/>
    </row>
    <row r="48" spans="2:18" ht="12">
      <c r="B48" s="9"/>
      <c r="D48" s="14"/>
      <c r="E48" s="136"/>
      <c r="F48" s="137"/>
      <c r="G48" s="14"/>
      <c r="H48" s="133"/>
      <c r="I48"/>
      <c r="J48"/>
      <c r="K48"/>
      <c r="P48" s="9"/>
      <c r="Q48" s="9"/>
      <c r="R48" s="73"/>
    </row>
    <row r="49" spans="2:18" ht="12">
      <c r="B49" s="9"/>
      <c r="D49" s="9"/>
      <c r="E49" s="136"/>
      <c r="F49" s="137"/>
      <c r="G49" s="14"/>
      <c r="H49" s="133"/>
      <c r="I49"/>
      <c r="J49"/>
      <c r="K49"/>
      <c r="P49" s="9"/>
      <c r="Q49" s="9"/>
      <c r="R49" s="73"/>
    </row>
    <row r="50" spans="2:18" ht="12">
      <c r="B50" s="9"/>
      <c r="D50" s="14"/>
      <c r="E50" s="136"/>
      <c r="F50" s="137"/>
      <c r="G50" s="14"/>
      <c r="H50" s="133"/>
      <c r="I50"/>
      <c r="J50"/>
      <c r="K50"/>
      <c r="Q50" s="9"/>
      <c r="R50" s="73"/>
    </row>
    <row r="51" spans="2:16" ht="12">
      <c r="B51" s="9"/>
      <c r="D51" s="9"/>
      <c r="E51" s="136"/>
      <c r="F51" s="137"/>
      <c r="G51" s="14"/>
      <c r="H51" s="133"/>
      <c r="I51"/>
      <c r="J51"/>
      <c r="K51"/>
      <c r="P51" s="9"/>
    </row>
    <row r="52" spans="4:16" ht="12">
      <c r="D52" s="9"/>
      <c r="E52" s="136"/>
      <c r="F52" s="137"/>
      <c r="G52" s="14"/>
      <c r="H52" s="133"/>
      <c r="I52"/>
      <c r="J52"/>
      <c r="K52"/>
      <c r="P52" s="9"/>
    </row>
    <row r="53" spans="4:16" ht="12">
      <c r="D53" s="9"/>
      <c r="E53" s="136"/>
      <c r="F53" s="137"/>
      <c r="G53" s="14"/>
      <c r="H53" s="133"/>
      <c r="I53"/>
      <c r="J53"/>
      <c r="K53"/>
      <c r="P53" s="9"/>
    </row>
    <row r="54" spans="4:11" ht="12">
      <c r="D54" s="9"/>
      <c r="E54" s="136"/>
      <c r="F54" s="137"/>
      <c r="G54" s="14"/>
      <c r="H54" s="133"/>
      <c r="I54"/>
      <c r="J54"/>
      <c r="K54"/>
    </row>
    <row r="55" spans="4:11" ht="12">
      <c r="D55" s="9"/>
      <c r="E55" s="136"/>
      <c r="F55" s="137"/>
      <c r="G55" s="14"/>
      <c r="H55" s="133"/>
      <c r="I55"/>
      <c r="J55"/>
      <c r="K55"/>
    </row>
    <row r="56" spans="4:11" ht="12">
      <c r="D56" s="9"/>
      <c r="E56" s="136"/>
      <c r="F56" s="137"/>
      <c r="G56" s="14"/>
      <c r="H56" s="133"/>
      <c r="I56"/>
      <c r="J56"/>
      <c r="K56"/>
    </row>
    <row r="57" spans="4:11" ht="12">
      <c r="D57" s="9"/>
      <c r="E57" s="136"/>
      <c r="F57" s="137"/>
      <c r="G57" s="14"/>
      <c r="H57" s="133"/>
      <c r="I57"/>
      <c r="J57"/>
      <c r="K57"/>
    </row>
    <row r="58" spans="4:11" ht="12">
      <c r="D58" s="9"/>
      <c r="E58" s="136"/>
      <c r="F58" s="137"/>
      <c r="G58" s="14"/>
      <c r="H58" s="133"/>
      <c r="I58"/>
      <c r="J58"/>
      <c r="K58"/>
    </row>
    <row r="59" spans="4:11" ht="12">
      <c r="D59" s="14"/>
      <c r="E59" s="136"/>
      <c r="F59" s="137"/>
      <c r="G59" s="14"/>
      <c r="H59" s="133"/>
      <c r="I59"/>
      <c r="J59"/>
      <c r="K59"/>
    </row>
    <row r="60" spans="4:11" ht="12">
      <c r="D60" s="9"/>
      <c r="E60" s="136"/>
      <c r="F60" s="137"/>
      <c r="G60" s="14"/>
      <c r="H60" s="133"/>
      <c r="I60"/>
      <c r="J60"/>
      <c r="K60"/>
    </row>
    <row r="61" spans="4:11" ht="12">
      <c r="D61" s="14"/>
      <c r="E61" s="136"/>
      <c r="F61" s="138"/>
      <c r="G61" s="14"/>
      <c r="H61" s="133"/>
      <c r="I61"/>
      <c r="J61"/>
      <c r="K61"/>
    </row>
    <row r="62" spans="4:11" ht="12">
      <c r="D62" s="14"/>
      <c r="E62" s="14"/>
      <c r="F62" s="133"/>
      <c r="G62" s="133"/>
      <c r="H62" s="133"/>
      <c r="I62"/>
      <c r="J62"/>
      <c r="K62"/>
    </row>
    <row r="63" spans="4:11" ht="12">
      <c r="D63" s="14"/>
      <c r="E63" s="14"/>
      <c r="F63" s="14"/>
      <c r="G63" s="14"/>
      <c r="H63" s="14"/>
      <c r="I63"/>
      <c r="J63"/>
      <c r="K63"/>
    </row>
    <row r="64" spans="4:11" ht="12">
      <c r="D64" s="14"/>
      <c r="E64" s="14"/>
      <c r="F64" s="133"/>
      <c r="G64" s="133"/>
      <c r="H64" s="133"/>
      <c r="I64"/>
      <c r="J64"/>
      <c r="K64"/>
    </row>
    <row r="65" spans="4:11" ht="12">
      <c r="D65" s="14"/>
      <c r="E65" s="14"/>
      <c r="F65" s="133"/>
      <c r="G65" s="14"/>
      <c r="H65" s="133"/>
      <c r="I65"/>
      <c r="J65"/>
      <c r="K65"/>
    </row>
    <row r="66" spans="4:11" ht="12">
      <c r="D66" s="14"/>
      <c r="E66" s="14"/>
      <c r="F66" s="133"/>
      <c r="G66" s="133"/>
      <c r="H66" s="133"/>
      <c r="I66"/>
      <c r="J66"/>
      <c r="K66"/>
    </row>
    <row r="67" spans="4:11" ht="12">
      <c r="D67" s="14"/>
      <c r="E67" s="14"/>
      <c r="F67" s="133"/>
      <c r="G67" s="133"/>
      <c r="H67" s="133"/>
      <c r="I67"/>
      <c r="J67"/>
      <c r="K67"/>
    </row>
    <row r="68" spans="4:11" ht="12">
      <c r="D68" s="14"/>
      <c r="E68" s="14"/>
      <c r="F68" s="133"/>
      <c r="G68" s="133"/>
      <c r="H68" s="133"/>
      <c r="I68"/>
      <c r="J68"/>
      <c r="K68"/>
    </row>
    <row r="69" spans="4:11" ht="12">
      <c r="D69" s="14"/>
      <c r="E69" s="14"/>
      <c r="F69" s="133"/>
      <c r="G69" s="133"/>
      <c r="H69" s="133"/>
      <c r="I69"/>
      <c r="J69"/>
      <c r="K69"/>
    </row>
    <row r="70" spans="4:11" ht="12">
      <c r="D70" s="14"/>
      <c r="E70" s="14"/>
      <c r="F70" s="133"/>
      <c r="G70" s="133"/>
      <c r="H70" s="133"/>
      <c r="I70"/>
      <c r="J70"/>
      <c r="K70"/>
    </row>
    <row r="71" spans="4:8" ht="9">
      <c r="D71" s="14"/>
      <c r="E71" s="14"/>
      <c r="F71" s="14"/>
      <c r="G71" s="14"/>
      <c r="H71" s="14"/>
    </row>
    <row r="72" spans="4:8" ht="9">
      <c r="D72" s="14"/>
      <c r="E72" s="14"/>
      <c r="F72" s="14"/>
      <c r="G72" s="14"/>
      <c r="H72" s="14"/>
    </row>
    <row r="73" spans="4:8" ht="9">
      <c r="D73" s="14"/>
      <c r="E73" s="14"/>
      <c r="F73" s="14"/>
      <c r="G73" s="14"/>
      <c r="H73" s="14"/>
    </row>
    <row r="74" spans="4:8" ht="9">
      <c r="D74" s="14"/>
      <c r="E74" s="14"/>
      <c r="F74" s="14"/>
      <c r="G74" s="14"/>
      <c r="H74" s="14"/>
    </row>
    <row r="75" spans="4:8" ht="9">
      <c r="D75" s="14"/>
      <c r="E75" s="14"/>
      <c r="F75" s="14"/>
      <c r="G75" s="14"/>
      <c r="H75" s="14"/>
    </row>
    <row r="76" spans="4:8" ht="9">
      <c r="D76" s="14"/>
      <c r="E76" s="14"/>
      <c r="F76" s="14"/>
      <c r="G76" s="14"/>
      <c r="H76" s="14"/>
    </row>
    <row r="77" spans="4:8" ht="9">
      <c r="D77" s="14"/>
      <c r="E77" s="14"/>
      <c r="F77" s="14"/>
      <c r="G77" s="14"/>
      <c r="H77" s="14"/>
    </row>
    <row r="78" spans="4:8" ht="9">
      <c r="D78" s="14"/>
      <c r="E78" s="14"/>
      <c r="F78" s="14"/>
      <c r="G78" s="14"/>
      <c r="H78" s="14"/>
    </row>
    <row r="79" spans="4:8" ht="9">
      <c r="D79" s="14"/>
      <c r="E79" s="14"/>
      <c r="F79" s="14"/>
      <c r="G79" s="14"/>
      <c r="H79" s="14"/>
    </row>
    <row r="80" spans="4:8" ht="9">
      <c r="D80" s="14"/>
      <c r="E80" s="14"/>
      <c r="F80" s="14"/>
      <c r="G80" s="14"/>
      <c r="H80" s="14"/>
    </row>
    <row r="81" spans="4:8" ht="9">
      <c r="D81" s="14"/>
      <c r="E81" s="14"/>
      <c r="F81" s="14"/>
      <c r="G81" s="14"/>
      <c r="H81" s="14"/>
    </row>
    <row r="82" spans="4:8" ht="9">
      <c r="D82" s="14"/>
      <c r="E82" s="14"/>
      <c r="F82" s="14"/>
      <c r="G82" s="14"/>
      <c r="H82" s="14"/>
    </row>
    <row r="83" spans="4:8" ht="9">
      <c r="D83" s="14"/>
      <c r="E83" s="14"/>
      <c r="F83" s="14"/>
      <c r="G83" s="14"/>
      <c r="H83" s="14"/>
    </row>
    <row r="84" spans="4:8" ht="9">
      <c r="D84" s="14"/>
      <c r="E84" s="14"/>
      <c r="F84" s="14"/>
      <c r="G84" s="14"/>
      <c r="H84" s="14"/>
    </row>
    <row r="85" spans="4:8" ht="9">
      <c r="D85" s="14"/>
      <c r="E85" s="14"/>
      <c r="F85" s="14"/>
      <c r="G85" s="14"/>
      <c r="H85" s="14"/>
    </row>
    <row r="86" spans="4:8" ht="9">
      <c r="D86" s="14"/>
      <c r="E86" s="14"/>
      <c r="F86" s="14"/>
      <c r="G86" s="14"/>
      <c r="H86" s="14"/>
    </row>
    <row r="87" spans="4:8" ht="9">
      <c r="D87" s="14"/>
      <c r="E87" s="14"/>
      <c r="F87" s="14"/>
      <c r="G87" s="14"/>
      <c r="H87" s="14"/>
    </row>
    <row r="88" spans="4:8" ht="9">
      <c r="D88" s="14"/>
      <c r="E88" s="14"/>
      <c r="F88" s="14"/>
      <c r="G88" s="14"/>
      <c r="H88" s="14"/>
    </row>
    <row r="89" spans="4:8" ht="9">
      <c r="D89" s="14"/>
      <c r="E89" s="14"/>
      <c r="F89" s="14"/>
      <c r="G89" s="14"/>
      <c r="H89" s="14"/>
    </row>
    <row r="90" spans="4:8" ht="9">
      <c r="D90" s="14"/>
      <c r="E90" s="14"/>
      <c r="F90" s="14"/>
      <c r="G90" s="14"/>
      <c r="H90" s="14"/>
    </row>
    <row r="91" spans="4:8" ht="9">
      <c r="D91" s="14"/>
      <c r="E91" s="14"/>
      <c r="F91" s="14"/>
      <c r="G91" s="14"/>
      <c r="H91" s="14"/>
    </row>
    <row r="92" spans="4:8" ht="9">
      <c r="D92" s="14"/>
      <c r="E92" s="14"/>
      <c r="F92" s="14"/>
      <c r="G92" s="14"/>
      <c r="H92" s="14"/>
    </row>
    <row r="93" spans="4:8" ht="9">
      <c r="D93" s="14"/>
      <c r="E93" s="14"/>
      <c r="F93" s="14"/>
      <c r="G93" s="14"/>
      <c r="H93" s="14"/>
    </row>
    <row r="94" spans="4:8" ht="9">
      <c r="D94" s="14"/>
      <c r="E94" s="14"/>
      <c r="F94" s="14"/>
      <c r="G94" s="14"/>
      <c r="H94" s="14"/>
    </row>
    <row r="95" spans="4:8" ht="9">
      <c r="D95" s="14"/>
      <c r="E95" s="14"/>
      <c r="F95" s="14"/>
      <c r="G95" s="14"/>
      <c r="H95" s="14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DT20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1.83203125" style="6" customWidth="1"/>
    <col min="5" max="12" width="7.5" style="6" customWidth="1"/>
    <col min="13" max="13" width="1.83203125" style="6" customWidth="1"/>
    <col min="14" max="14" width="9.33203125" style="6" customWidth="1"/>
    <col min="15" max="15" width="15.66015625" style="6" customWidth="1"/>
    <col min="16" max="16" width="12.66015625" style="6" customWidth="1"/>
    <col min="17" max="22" width="11.5" style="6" customWidth="1"/>
    <col min="23" max="16384" width="9.33203125" style="6" customWidth="1"/>
  </cols>
  <sheetData>
    <row r="1" spans="1:13" ht="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9">
      <c r="B2" s="7"/>
    </row>
    <row r="3" ht="9">
      <c r="D3" s="2"/>
    </row>
    <row r="4" ht="9">
      <c r="D4" s="5"/>
    </row>
    <row r="5" spans="1:4" ht="9">
      <c r="A5" s="2"/>
      <c r="B5" s="2"/>
      <c r="C5" s="2"/>
      <c r="D5" s="64" t="str">
        <f ca="1">MID(CELL("filename",A1),FIND("]",CELL("filename",A1))+1,256)&amp;": Population projections, 2010 and 2060 (1)"</f>
        <v>Table 2.5: Population projections, 2010 and 2060 (1)</v>
      </c>
    </row>
    <row r="6" spans="1:4" ht="9">
      <c r="A6" s="2"/>
      <c r="B6" s="2"/>
      <c r="C6" s="2"/>
      <c r="D6" s="64"/>
    </row>
    <row r="7" spans="1:4" ht="9">
      <c r="A7" s="2"/>
      <c r="B7" s="2"/>
      <c r="C7" s="2"/>
      <c r="D7" s="7"/>
    </row>
    <row r="8" spans="1:18" ht="9">
      <c r="A8" s="2"/>
      <c r="B8" s="2"/>
      <c r="C8" s="2"/>
      <c r="D8" s="7"/>
      <c r="O8" s="3"/>
      <c r="P8" s="3"/>
      <c r="Q8" s="3"/>
      <c r="R8" s="3"/>
    </row>
    <row r="9" spans="1:18" ht="9">
      <c r="A9" s="2"/>
      <c r="B9" s="2"/>
      <c r="C9" s="2"/>
      <c r="D9" s="28"/>
      <c r="O9" s="3"/>
      <c r="P9" s="3"/>
      <c r="Q9" s="3"/>
      <c r="R9" s="3"/>
    </row>
    <row r="10" spans="1:21" ht="36" customHeight="1">
      <c r="A10" s="2"/>
      <c r="B10" s="2"/>
      <c r="C10" s="48"/>
      <c r="D10" s="4"/>
      <c r="E10" s="196" t="s">
        <v>101</v>
      </c>
      <c r="F10" s="197"/>
      <c r="G10" s="196" t="s">
        <v>105</v>
      </c>
      <c r="H10" s="197"/>
      <c r="I10" s="196" t="s">
        <v>106</v>
      </c>
      <c r="J10" s="198"/>
      <c r="K10" s="199" t="s">
        <v>107</v>
      </c>
      <c r="L10" s="197"/>
      <c r="M10" s="48"/>
      <c r="O10" s="201"/>
      <c r="P10" s="202"/>
      <c r="Q10" s="201"/>
      <c r="R10" s="202"/>
      <c r="S10" s="29"/>
      <c r="T10" s="29"/>
      <c r="U10" s="29"/>
    </row>
    <row r="11" spans="3:21" ht="9">
      <c r="C11" s="49"/>
      <c r="D11" s="49"/>
      <c r="E11" s="50">
        <v>2010</v>
      </c>
      <c r="F11" s="51">
        <v>2060</v>
      </c>
      <c r="G11" s="50">
        <v>2010</v>
      </c>
      <c r="H11" s="51">
        <v>2060</v>
      </c>
      <c r="I11" s="50">
        <v>2010</v>
      </c>
      <c r="J11" s="52">
        <v>2060</v>
      </c>
      <c r="K11" s="51">
        <v>2010</v>
      </c>
      <c r="L11" s="51">
        <v>2060</v>
      </c>
      <c r="M11" s="53"/>
      <c r="O11" s="3"/>
      <c r="P11" s="30"/>
      <c r="Q11" s="30"/>
      <c r="R11" s="30"/>
      <c r="S11" s="30"/>
      <c r="T11" s="30"/>
      <c r="U11" s="31"/>
    </row>
    <row r="12" spans="1:24" ht="9">
      <c r="A12" s="2"/>
      <c r="B12" s="188"/>
      <c r="C12" s="65"/>
      <c r="D12" s="65" t="s">
        <v>4</v>
      </c>
      <c r="E12" s="139">
        <v>501.79496</v>
      </c>
      <c r="F12" s="74">
        <v>516.939958</v>
      </c>
      <c r="G12" s="76">
        <v>116.6</v>
      </c>
      <c r="H12" s="72">
        <v>120.29919760151395</v>
      </c>
      <c r="I12" s="104">
        <v>23.3</v>
      </c>
      <c r="J12" s="66">
        <v>14.249528569041281</v>
      </c>
      <c r="K12" s="105">
        <v>25.9</v>
      </c>
      <c r="L12" s="86">
        <v>29.53940484515612</v>
      </c>
      <c r="M12" s="65"/>
      <c r="N12" s="32"/>
      <c r="O12" s="96"/>
      <c r="P12" s="96"/>
      <c r="Q12" s="96"/>
      <c r="R12" s="96"/>
      <c r="S12" s="32"/>
      <c r="T12" s="32"/>
      <c r="U12" s="32"/>
      <c r="V12" s="32"/>
      <c r="W12" s="33"/>
      <c r="X12" s="33"/>
    </row>
    <row r="13" spans="2:24" ht="9">
      <c r="B13" s="188"/>
      <c r="C13" s="34"/>
      <c r="D13" s="35" t="s">
        <v>14</v>
      </c>
      <c r="E13" s="37">
        <v>40.412375999999995</v>
      </c>
      <c r="F13" s="112">
        <v>51.296364999999994</v>
      </c>
      <c r="G13" s="37">
        <v>14.535</v>
      </c>
      <c r="H13" s="112">
        <v>18.449</v>
      </c>
      <c r="I13" s="37">
        <v>38.527</v>
      </c>
      <c r="J13" s="113">
        <v>15.226746724631921</v>
      </c>
      <c r="K13" s="38">
        <v>16.395</v>
      </c>
      <c r="L13" s="112">
        <v>26.04495609961078</v>
      </c>
      <c r="M13" s="34"/>
      <c r="N13" s="32"/>
      <c r="O13" s="96"/>
      <c r="P13" s="96"/>
      <c r="Q13" s="96"/>
      <c r="R13" s="96"/>
      <c r="S13" s="32"/>
      <c r="T13" s="32"/>
      <c r="U13" s="32"/>
      <c r="V13" s="32"/>
      <c r="W13" s="33"/>
      <c r="X13" s="33"/>
    </row>
    <row r="14" spans="2:24" ht="9">
      <c r="B14" s="188"/>
      <c r="C14" s="39"/>
      <c r="D14" s="40" t="s">
        <v>15</v>
      </c>
      <c r="E14" s="41">
        <v>22.268383999999998</v>
      </c>
      <c r="F14" s="114">
        <v>32.659704000000005</v>
      </c>
      <c r="G14" s="41">
        <v>2.877</v>
      </c>
      <c r="H14" s="114">
        <v>4.219</v>
      </c>
      <c r="I14" s="41">
        <v>28.102</v>
      </c>
      <c r="J14" s="115">
        <v>15.331415265585768</v>
      </c>
      <c r="K14" s="42">
        <v>19.899</v>
      </c>
      <c r="L14" s="114">
        <v>29.388233925473138</v>
      </c>
      <c r="M14" s="39"/>
      <c r="N14" s="32"/>
      <c r="O14" s="96"/>
      <c r="P14" s="96"/>
      <c r="Q14" s="96"/>
      <c r="R14" s="96"/>
      <c r="S14" s="32"/>
      <c r="T14" s="32"/>
      <c r="U14" s="32"/>
      <c r="V14" s="32"/>
      <c r="W14" s="33"/>
      <c r="X14" s="33"/>
    </row>
    <row r="15" spans="2:24" ht="9">
      <c r="B15" s="188"/>
      <c r="C15" s="39"/>
      <c r="D15" s="40" t="s">
        <v>9</v>
      </c>
      <c r="E15" s="41">
        <v>194.94647</v>
      </c>
      <c r="F15" s="114">
        <v>216.88611600000002</v>
      </c>
      <c r="G15" s="41">
        <v>22.897</v>
      </c>
      <c r="H15" s="114">
        <v>25.474</v>
      </c>
      <c r="I15" s="41">
        <v>37.679</v>
      </c>
      <c r="J15" s="115">
        <v>12.96086975186879</v>
      </c>
      <c r="K15" s="42">
        <v>10.368</v>
      </c>
      <c r="L15" s="114">
        <v>31.7057909050432</v>
      </c>
      <c r="M15" s="39"/>
      <c r="N15" s="32"/>
      <c r="O15" s="96"/>
      <c r="P15" s="96"/>
      <c r="Q15" s="96"/>
      <c r="R15" s="96"/>
      <c r="S15" s="32"/>
      <c r="T15" s="32"/>
      <c r="U15" s="32"/>
      <c r="V15" s="32"/>
      <c r="W15" s="33"/>
      <c r="X15" s="33"/>
    </row>
    <row r="16" spans="2:24" ht="9">
      <c r="B16" s="188"/>
      <c r="C16" s="39"/>
      <c r="D16" s="40" t="s">
        <v>16</v>
      </c>
      <c r="E16" s="41">
        <v>34.016593</v>
      </c>
      <c r="F16" s="114">
        <v>45.101416</v>
      </c>
      <c r="G16" s="41">
        <v>3.412</v>
      </c>
      <c r="H16" s="114">
        <v>4.523</v>
      </c>
      <c r="I16" s="41">
        <v>23.636</v>
      </c>
      <c r="J16" s="115">
        <v>14.5498084594313</v>
      </c>
      <c r="K16" s="42">
        <v>20.318</v>
      </c>
      <c r="L16" s="114">
        <v>31.051526493285557</v>
      </c>
      <c r="M16" s="39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33"/>
    </row>
    <row r="17" spans="2:24" ht="9">
      <c r="B17" s="188"/>
      <c r="C17" s="39"/>
      <c r="D17" s="40" t="s">
        <v>5</v>
      </c>
      <c r="E17" s="41">
        <v>1341.335152</v>
      </c>
      <c r="F17" s="114">
        <v>1211.537822</v>
      </c>
      <c r="G17" s="41">
        <v>139.767</v>
      </c>
      <c r="H17" s="114">
        <v>126.242</v>
      </c>
      <c r="I17" s="41">
        <v>26.888</v>
      </c>
      <c r="J17" s="115">
        <v>12.487258529573559</v>
      </c>
      <c r="K17" s="42">
        <v>11.318</v>
      </c>
      <c r="L17" s="114">
        <v>35.12775941407475</v>
      </c>
      <c r="M17" s="39"/>
      <c r="N17" s="32"/>
      <c r="O17" s="32"/>
      <c r="P17" s="32"/>
      <c r="Q17" s="32"/>
      <c r="R17" s="32"/>
      <c r="S17" s="32"/>
      <c r="T17" s="32"/>
      <c r="U17" s="32"/>
      <c r="V17" s="32"/>
      <c r="W17" s="33"/>
      <c r="X17" s="33"/>
    </row>
    <row r="18" spans="2:24" ht="9">
      <c r="B18" s="188"/>
      <c r="C18" s="39"/>
      <c r="D18" s="40" t="s">
        <v>7</v>
      </c>
      <c r="E18" s="41">
        <v>1224.614327</v>
      </c>
      <c r="F18" s="114">
        <v>1717.9688</v>
      </c>
      <c r="G18" s="41">
        <v>372.533</v>
      </c>
      <c r="H18" s="114">
        <v>522.614</v>
      </c>
      <c r="I18" s="41">
        <v>47.431</v>
      </c>
      <c r="J18" s="115">
        <v>16.725563485021215</v>
      </c>
      <c r="K18" s="42">
        <v>7.633</v>
      </c>
      <c r="L18" s="114">
        <v>19.61960845208361</v>
      </c>
      <c r="M18" s="39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3"/>
    </row>
    <row r="19" spans="2:24" ht="9">
      <c r="B19" s="188"/>
      <c r="C19" s="39"/>
      <c r="D19" s="40" t="s">
        <v>8</v>
      </c>
      <c r="E19" s="41">
        <v>239.870937</v>
      </c>
      <c r="F19" s="114">
        <v>290.25694500000003</v>
      </c>
      <c r="G19" s="41">
        <v>125.945</v>
      </c>
      <c r="H19" s="114">
        <v>152.4</v>
      </c>
      <c r="I19" s="41">
        <v>40.107</v>
      </c>
      <c r="J19" s="115">
        <v>14.678959725324944</v>
      </c>
      <c r="K19" s="42">
        <v>8.236</v>
      </c>
      <c r="L19" s="114">
        <v>26.843270042994156</v>
      </c>
      <c r="M19" s="39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3"/>
    </row>
    <row r="20" spans="2:24" ht="9">
      <c r="B20" s="188"/>
      <c r="C20" s="39"/>
      <c r="D20" s="40" t="s">
        <v>6</v>
      </c>
      <c r="E20" s="41">
        <v>126.53592</v>
      </c>
      <c r="F20" s="114">
        <v>103.24131200000001</v>
      </c>
      <c r="G20" s="41">
        <v>334.864</v>
      </c>
      <c r="H20" s="114">
        <v>273.217</v>
      </c>
      <c r="I20" s="41">
        <v>20.887</v>
      </c>
      <c r="J20" s="115">
        <v>11.589056151274436</v>
      </c>
      <c r="K20" s="42">
        <v>35.473</v>
      </c>
      <c r="L20" s="114">
        <v>43.93310848639116</v>
      </c>
      <c r="M20" s="39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</row>
    <row r="21" spans="2:24" ht="9">
      <c r="B21" s="188"/>
      <c r="C21" s="39"/>
      <c r="D21" s="40" t="s">
        <v>17</v>
      </c>
      <c r="E21" s="41">
        <v>113.42304700000001</v>
      </c>
      <c r="F21" s="114">
        <v>142.774662</v>
      </c>
      <c r="G21" s="41">
        <v>57.922</v>
      </c>
      <c r="H21" s="114">
        <v>72.911</v>
      </c>
      <c r="I21" s="41">
        <v>45.083</v>
      </c>
      <c r="J21" s="115">
        <v>13.98502051382595</v>
      </c>
      <c r="K21" s="42">
        <v>9.835</v>
      </c>
      <c r="L21" s="114">
        <v>28.746904709656302</v>
      </c>
      <c r="M21" s="39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3"/>
    </row>
    <row r="22" spans="2:24" ht="9">
      <c r="B22" s="188"/>
      <c r="C22" s="39"/>
      <c r="D22" s="40" t="s">
        <v>11</v>
      </c>
      <c r="E22" s="41">
        <v>142.95816399999998</v>
      </c>
      <c r="F22" s="114">
        <v>120.761349</v>
      </c>
      <c r="G22" s="41">
        <v>8.372</v>
      </c>
      <c r="H22" s="114">
        <v>7.072</v>
      </c>
      <c r="I22" s="41">
        <v>20.842</v>
      </c>
      <c r="J22" s="115">
        <v>15.362736511007693</v>
      </c>
      <c r="K22" s="42">
        <v>17.736</v>
      </c>
      <c r="L22" s="114">
        <v>29.20640482050431</v>
      </c>
      <c r="M22" s="39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3"/>
    </row>
    <row r="23" spans="2:24" ht="9">
      <c r="B23" s="188"/>
      <c r="C23" s="39"/>
      <c r="D23" s="40" t="s">
        <v>18</v>
      </c>
      <c r="E23" s="41">
        <v>27.448086</v>
      </c>
      <c r="F23" s="114">
        <v>46.291134</v>
      </c>
      <c r="G23" s="41">
        <v>12.768</v>
      </c>
      <c r="H23" s="114">
        <v>21.534</v>
      </c>
      <c r="I23" s="41">
        <v>45.508</v>
      </c>
      <c r="J23" s="115">
        <v>14.247282906870257</v>
      </c>
      <c r="K23" s="42">
        <v>4.436</v>
      </c>
      <c r="L23" s="114">
        <v>22.944967561348907</v>
      </c>
      <c r="M23" s="39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</row>
    <row r="24" spans="2:24" ht="9">
      <c r="B24" s="188"/>
      <c r="C24" s="39"/>
      <c r="D24" s="40" t="s">
        <v>19</v>
      </c>
      <c r="E24" s="41">
        <v>50.132817</v>
      </c>
      <c r="F24" s="114">
        <v>57.120401</v>
      </c>
      <c r="G24" s="41">
        <v>41.058</v>
      </c>
      <c r="H24" s="114">
        <v>46.78</v>
      </c>
      <c r="I24" s="41">
        <v>46.187</v>
      </c>
      <c r="J24" s="115">
        <v>18.453134422467016</v>
      </c>
      <c r="K24" s="42">
        <v>7.106</v>
      </c>
      <c r="L24" s="114">
        <v>14.245784823275127</v>
      </c>
      <c r="M24" s="39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3"/>
    </row>
    <row r="25" spans="2:24" ht="9">
      <c r="B25" s="188"/>
      <c r="C25" s="39"/>
      <c r="D25" s="40" t="s">
        <v>20</v>
      </c>
      <c r="E25" s="41">
        <v>48.183584</v>
      </c>
      <c r="F25" s="114">
        <v>44.253748</v>
      </c>
      <c r="G25" s="41">
        <v>484.072</v>
      </c>
      <c r="H25" s="114">
        <v>444.591</v>
      </c>
      <c r="I25" s="41">
        <v>22.689</v>
      </c>
      <c r="J25" s="115">
        <v>11.853781878419497</v>
      </c>
      <c r="K25" s="42">
        <v>15.386</v>
      </c>
      <c r="L25" s="114">
        <v>40.15391752053149</v>
      </c>
      <c r="M25" s="39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3"/>
    </row>
    <row r="26" spans="2:24" ht="9">
      <c r="B26" s="188"/>
      <c r="C26" s="39"/>
      <c r="D26" s="40" t="s">
        <v>13</v>
      </c>
      <c r="E26" s="41">
        <v>72.752325</v>
      </c>
      <c r="F26" s="114">
        <v>90.800304</v>
      </c>
      <c r="G26" s="41">
        <v>92.848</v>
      </c>
      <c r="H26" s="114">
        <v>115.881</v>
      </c>
      <c r="I26" s="41">
        <v>38.967</v>
      </c>
      <c r="J26" s="115">
        <v>14.054779155948879</v>
      </c>
      <c r="K26" s="42">
        <v>8.833</v>
      </c>
      <c r="L26" s="114">
        <v>26.69183919925983</v>
      </c>
      <c r="M26" s="39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</row>
    <row r="27" spans="2:24" ht="9">
      <c r="B27" s="188"/>
      <c r="C27" s="43"/>
      <c r="D27" s="44" t="s">
        <v>12</v>
      </c>
      <c r="E27" s="45">
        <v>310.383948</v>
      </c>
      <c r="F27" s="116">
        <v>421.049898</v>
      </c>
      <c r="G27" s="45">
        <v>32.234</v>
      </c>
      <c r="H27" s="116">
        <v>43.727</v>
      </c>
      <c r="I27" s="45">
        <v>30.027</v>
      </c>
      <c r="J27" s="117">
        <v>17.16948640231235</v>
      </c>
      <c r="K27" s="46">
        <v>19.531</v>
      </c>
      <c r="L27" s="116">
        <v>27.45328790150616</v>
      </c>
      <c r="M27" s="43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</row>
    <row r="28" spans="2:28" ht="9">
      <c r="B28" s="188"/>
      <c r="C28" s="43"/>
      <c r="D28" s="43" t="s">
        <v>10</v>
      </c>
      <c r="E28" s="45">
        <v>6895.889018</v>
      </c>
      <c r="F28" s="116">
        <v>9615.189333</v>
      </c>
      <c r="G28" s="45">
        <v>50.645</v>
      </c>
      <c r="H28" s="116">
        <v>70.616</v>
      </c>
      <c r="I28" s="45">
        <v>40.812</v>
      </c>
      <c r="J28" s="117">
        <v>18.739058134443937</v>
      </c>
      <c r="K28" s="46">
        <v>11.589</v>
      </c>
      <c r="L28" s="116">
        <v>22.26358822811369</v>
      </c>
      <c r="M28" s="43"/>
      <c r="N28" s="32"/>
      <c r="O28" s="32"/>
      <c r="P28" s="32"/>
      <c r="Q28" s="96"/>
      <c r="R28" s="96"/>
      <c r="S28" s="96"/>
      <c r="T28" s="96"/>
      <c r="U28" s="96"/>
      <c r="V28" s="96"/>
      <c r="W28" s="8"/>
      <c r="X28" s="8"/>
      <c r="Y28" s="3"/>
      <c r="Z28" s="3"/>
      <c r="AA28" s="3"/>
      <c r="AB28" s="3"/>
    </row>
    <row r="29" spans="4:28" ht="9">
      <c r="D29" s="3"/>
      <c r="E29" s="8"/>
      <c r="F29" s="8"/>
      <c r="G29" s="3"/>
      <c r="H29" s="3"/>
      <c r="I29" s="3"/>
      <c r="J29" s="3"/>
      <c r="K29" s="3"/>
      <c r="L29" s="3"/>
      <c r="M29" s="3"/>
      <c r="N29" s="194" t="s">
        <v>115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4:124" ht="9">
      <c r="D30" s="6" t="s">
        <v>109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4:124" ht="9">
      <c r="D31" s="7" t="s">
        <v>66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4:124" ht="9">
      <c r="D32" s="7" t="s">
        <v>67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4:124" ht="9">
      <c r="D33" s="7" t="s">
        <v>108</v>
      </c>
      <c r="E33" s="5"/>
      <c r="F33" s="5"/>
      <c r="G33" s="5"/>
      <c r="H33" s="5"/>
      <c r="I33" s="5"/>
      <c r="J33" s="5"/>
      <c r="K33" s="5"/>
      <c r="L33" s="5"/>
      <c r="M33" s="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5:124" ht="9">
      <c r="E34" s="140"/>
      <c r="F34" s="140"/>
      <c r="G34" s="140"/>
      <c r="H34" s="140"/>
      <c r="I34" s="140"/>
      <c r="J34" s="140"/>
      <c r="K34" s="140"/>
      <c r="L34" s="140"/>
      <c r="M34" s="140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5:124" ht="9">
      <c r="E35" s="140"/>
      <c r="F35" s="188"/>
      <c r="G35" s="140"/>
      <c r="H35" s="140"/>
      <c r="I35" s="140"/>
      <c r="J35" s="140"/>
      <c r="K35" s="140"/>
      <c r="L35" s="140"/>
      <c r="M35" s="14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4:124" ht="12">
      <c r="D36" s="7"/>
      <c r="E36" s="140"/>
      <c r="F36" s="188"/>
      <c r="G36" s="143"/>
      <c r="H36" s="140"/>
      <c r="I36" s="143"/>
      <c r="J36" s="140"/>
      <c r="K36"/>
      <c r="L36"/>
      <c r="M36"/>
      <c r="N36" s="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4:124" ht="12">
      <c r="D37" s="7"/>
      <c r="E37" s="140"/>
      <c r="G37" s="145"/>
      <c r="H37" s="147"/>
      <c r="I37" s="146"/>
      <c r="J37" s="140"/>
      <c r="K37" s="148"/>
      <c r="L37" s="149"/>
      <c r="M37" s="149"/>
      <c r="N37" s="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4:124" ht="12">
      <c r="D38" s="7"/>
      <c r="E38" s="140"/>
      <c r="F38" s="147"/>
      <c r="G38" s="145"/>
      <c r="H38" s="147"/>
      <c r="I38" s="146"/>
      <c r="J38" s="140"/>
      <c r="K38" s="148"/>
      <c r="L38" s="149"/>
      <c r="M38" s="149"/>
      <c r="N38" s="3"/>
      <c r="O38" s="7"/>
      <c r="P38" s="107"/>
      <c r="Q38" s="107"/>
      <c r="R38" s="107"/>
      <c r="S38" s="107"/>
      <c r="T38" s="107"/>
      <c r="U38" s="107"/>
      <c r="V38" s="7"/>
      <c r="W38" s="7"/>
      <c r="X38" s="3"/>
      <c r="Y38" s="3"/>
      <c r="Z38" s="7"/>
      <c r="AA38" s="7"/>
      <c r="AB38" s="7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4:124" ht="12">
      <c r="D39" s="7"/>
      <c r="E39" s="140"/>
      <c r="F39" s="147"/>
      <c r="G39" s="145"/>
      <c r="H39" s="147"/>
      <c r="I39" s="146"/>
      <c r="J39" s="140"/>
      <c r="K39" s="148"/>
      <c r="L39" s="149"/>
      <c r="M39" s="149"/>
      <c r="N39" s="3"/>
      <c r="O39" s="108"/>
      <c r="P39" s="109"/>
      <c r="Q39" s="109"/>
      <c r="R39" s="110"/>
      <c r="S39" s="110"/>
      <c r="T39" s="109"/>
      <c r="U39" s="109"/>
      <c r="V39" s="7"/>
      <c r="W39" s="108"/>
      <c r="X39" s="3"/>
      <c r="Y39" s="3"/>
      <c r="Z39" s="7"/>
      <c r="AA39" s="7"/>
      <c r="AB39" s="7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4:124" ht="12">
      <c r="D40" s="7"/>
      <c r="E40" s="140"/>
      <c r="F40" s="147"/>
      <c r="G40" s="145"/>
      <c r="H40" s="147"/>
      <c r="I40" s="146"/>
      <c r="J40" s="140"/>
      <c r="K40" s="148"/>
      <c r="L40" s="149"/>
      <c r="M40" s="149"/>
      <c r="N40" s="3"/>
      <c r="O40" s="108"/>
      <c r="P40" s="109"/>
      <c r="Q40" s="109"/>
      <c r="R40" s="110"/>
      <c r="S40" s="110"/>
      <c r="T40" s="109"/>
      <c r="U40" s="109"/>
      <c r="V40" s="7"/>
      <c r="W40" s="108"/>
      <c r="X40" s="3"/>
      <c r="Y40" s="3"/>
      <c r="Z40" s="7"/>
      <c r="AA40" s="7"/>
      <c r="AB40" s="7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4:124" ht="12">
      <c r="D41" s="7"/>
      <c r="E41" s="140"/>
      <c r="F41" s="147"/>
      <c r="G41" s="145"/>
      <c r="H41" s="147"/>
      <c r="I41" s="146"/>
      <c r="J41" s="140"/>
      <c r="K41" s="148"/>
      <c r="L41" s="149"/>
      <c r="M41" s="149"/>
      <c r="N41" s="3"/>
      <c r="O41" s="108"/>
      <c r="P41" s="109"/>
      <c r="Q41" s="109"/>
      <c r="R41" s="110"/>
      <c r="S41" s="110"/>
      <c r="T41" s="109"/>
      <c r="U41" s="109"/>
      <c r="V41" s="7"/>
      <c r="W41" s="108"/>
      <c r="X41" s="3"/>
      <c r="Y41" s="3"/>
      <c r="Z41" s="7"/>
      <c r="AA41" s="7"/>
      <c r="AB41" s="7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4:124" ht="12">
      <c r="D42" s="7"/>
      <c r="E42" s="140"/>
      <c r="F42" s="147"/>
      <c r="G42" s="145"/>
      <c r="H42" s="147"/>
      <c r="I42" s="146"/>
      <c r="J42" s="140"/>
      <c r="K42" s="148"/>
      <c r="L42" s="149"/>
      <c r="M42" s="149"/>
      <c r="N42" s="3"/>
      <c r="O42" s="108"/>
      <c r="P42" s="109"/>
      <c r="Q42" s="109"/>
      <c r="R42" s="110"/>
      <c r="S42" s="110"/>
      <c r="T42" s="109"/>
      <c r="U42" s="109"/>
      <c r="V42" s="7"/>
      <c r="W42" s="108"/>
      <c r="X42" s="3"/>
      <c r="Y42" s="3"/>
      <c r="Z42" s="7"/>
      <c r="AA42" s="7"/>
      <c r="AB42" s="7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4:124" ht="12">
      <c r="D43" s="7"/>
      <c r="E43" s="140"/>
      <c r="F43" s="147"/>
      <c r="G43" s="145"/>
      <c r="H43" s="147"/>
      <c r="I43" s="146"/>
      <c r="J43" s="140"/>
      <c r="K43" s="148"/>
      <c r="L43" s="149"/>
      <c r="M43" s="149"/>
      <c r="N43" s="3"/>
      <c r="O43" s="108"/>
      <c r="P43" s="109"/>
      <c r="Q43" s="109"/>
      <c r="R43" s="110"/>
      <c r="S43" s="110"/>
      <c r="T43" s="109"/>
      <c r="U43" s="109"/>
      <c r="V43" s="7"/>
      <c r="W43" s="108"/>
      <c r="X43" s="3"/>
      <c r="Y43" s="3"/>
      <c r="Z43" s="7"/>
      <c r="AA43" s="7"/>
      <c r="AB43" s="7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4:124" ht="12">
      <c r="D44" s="7"/>
      <c r="E44" s="140"/>
      <c r="F44" s="147"/>
      <c r="G44" s="145"/>
      <c r="H44" s="147"/>
      <c r="I44" s="146"/>
      <c r="J44" s="140"/>
      <c r="K44" s="148"/>
      <c r="L44" s="149"/>
      <c r="M44" s="149"/>
      <c r="N44" s="3"/>
      <c r="O44" s="108"/>
      <c r="P44" s="109"/>
      <c r="Q44" s="109"/>
      <c r="R44" s="110"/>
      <c r="S44" s="110"/>
      <c r="T44" s="109"/>
      <c r="U44" s="109"/>
      <c r="V44" s="7"/>
      <c r="W44" s="108"/>
      <c r="X44" s="3"/>
      <c r="Y44" s="3"/>
      <c r="Z44" s="7"/>
      <c r="AA44" s="7"/>
      <c r="AB44" s="7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4:124" ht="12">
      <c r="D45" s="7"/>
      <c r="E45" s="140"/>
      <c r="F45" s="147"/>
      <c r="G45" s="145"/>
      <c r="H45" s="147"/>
      <c r="I45" s="146"/>
      <c r="J45" s="140"/>
      <c r="K45" s="148"/>
      <c r="L45" s="149"/>
      <c r="M45" s="149"/>
      <c r="N45" s="3"/>
      <c r="O45" s="108"/>
      <c r="P45" s="109"/>
      <c r="Q45" s="109"/>
      <c r="R45" s="110"/>
      <c r="S45" s="110"/>
      <c r="T45" s="109"/>
      <c r="U45" s="109"/>
      <c r="V45" s="7"/>
      <c r="W45" s="108"/>
      <c r="X45" s="3"/>
      <c r="Y45" s="3"/>
      <c r="Z45" s="7"/>
      <c r="AA45" s="7"/>
      <c r="AB45" s="7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4:124" ht="12">
      <c r="D46" s="7"/>
      <c r="E46" s="140"/>
      <c r="F46" s="147"/>
      <c r="G46" s="145"/>
      <c r="H46" s="147"/>
      <c r="I46" s="146"/>
      <c r="J46" s="140"/>
      <c r="K46" s="148"/>
      <c r="L46" s="149"/>
      <c r="M46" s="149"/>
      <c r="N46" s="3"/>
      <c r="O46" s="108"/>
      <c r="P46" s="109"/>
      <c r="Q46" s="109"/>
      <c r="R46" s="110"/>
      <c r="S46" s="110"/>
      <c r="T46" s="109"/>
      <c r="U46" s="109"/>
      <c r="V46" s="7"/>
      <c r="W46" s="108"/>
      <c r="X46" s="3"/>
      <c r="Y46" s="3"/>
      <c r="Z46" s="7"/>
      <c r="AA46" s="7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4:124" ht="12">
      <c r="D47" s="7"/>
      <c r="E47" s="140"/>
      <c r="F47" s="147"/>
      <c r="G47" s="145"/>
      <c r="H47" s="147"/>
      <c r="I47" s="146"/>
      <c r="J47" s="140"/>
      <c r="K47" s="148"/>
      <c r="L47" s="149"/>
      <c r="M47" s="149"/>
      <c r="N47" s="3"/>
      <c r="O47" s="108"/>
      <c r="P47" s="109"/>
      <c r="Q47" s="109"/>
      <c r="R47" s="110"/>
      <c r="S47" s="110"/>
      <c r="T47" s="109"/>
      <c r="U47" s="109"/>
      <c r="V47" s="7"/>
      <c r="W47" s="108"/>
      <c r="X47" s="3"/>
      <c r="Y47" s="3"/>
      <c r="Z47" s="7"/>
      <c r="AA47" s="7"/>
      <c r="AB47" s="7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4:124" ht="12">
      <c r="D48" s="7"/>
      <c r="E48" s="140"/>
      <c r="F48" s="147"/>
      <c r="G48" s="145"/>
      <c r="H48" s="147"/>
      <c r="I48" s="146"/>
      <c r="J48" s="141"/>
      <c r="K48" s="148"/>
      <c r="L48" s="149"/>
      <c r="M48" s="149"/>
      <c r="N48" s="3"/>
      <c r="O48" s="108"/>
      <c r="P48" s="109"/>
      <c r="Q48" s="109"/>
      <c r="R48" s="110"/>
      <c r="S48" s="110"/>
      <c r="T48" s="109"/>
      <c r="U48" s="109"/>
      <c r="V48" s="92"/>
      <c r="W48" s="108"/>
      <c r="X48" s="3"/>
      <c r="Y48" s="3"/>
      <c r="Z48" s="7"/>
      <c r="AA48" s="7"/>
      <c r="AB48" s="7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5:124" ht="12">
      <c r="E49" s="141"/>
      <c r="F49" s="147"/>
      <c r="G49" s="145"/>
      <c r="H49" s="147"/>
      <c r="I49" s="146"/>
      <c r="J49" s="140"/>
      <c r="K49" s="148"/>
      <c r="L49" s="149"/>
      <c r="M49" s="149"/>
      <c r="N49" s="3"/>
      <c r="O49" s="108"/>
      <c r="P49" s="109"/>
      <c r="Q49" s="109"/>
      <c r="R49" s="110"/>
      <c r="S49" s="110"/>
      <c r="T49" s="109"/>
      <c r="U49" s="109"/>
      <c r="V49" s="88"/>
      <c r="W49" s="108"/>
      <c r="X49" s="3"/>
      <c r="Y49" s="3"/>
      <c r="Z49" s="3"/>
      <c r="AA49" s="3"/>
      <c r="AB49" s="3"/>
      <c r="DT49" s="5"/>
    </row>
    <row r="50" spans="5:124" ht="12">
      <c r="E50" s="141"/>
      <c r="F50" s="147"/>
      <c r="G50" s="145"/>
      <c r="H50" s="147"/>
      <c r="I50" s="146"/>
      <c r="J50" s="141"/>
      <c r="K50" s="148"/>
      <c r="L50" s="149"/>
      <c r="M50" s="149"/>
      <c r="N50" s="3"/>
      <c r="O50" s="108"/>
      <c r="P50" s="109"/>
      <c r="Q50" s="109"/>
      <c r="R50" s="110"/>
      <c r="S50" s="110"/>
      <c r="T50" s="109"/>
      <c r="U50" s="109"/>
      <c r="V50" s="3"/>
      <c r="W50" s="108"/>
      <c r="X50" s="3"/>
      <c r="Y50" s="3"/>
      <c r="Z50" s="3"/>
      <c r="AA50" s="3"/>
      <c r="AB50" s="3"/>
      <c r="DT50" s="5"/>
    </row>
    <row r="51" spans="5:124" ht="12">
      <c r="E51" s="141"/>
      <c r="F51" s="147"/>
      <c r="G51" s="145"/>
      <c r="H51" s="147"/>
      <c r="I51" s="146"/>
      <c r="J51" s="141"/>
      <c r="K51" s="148"/>
      <c r="L51" s="149"/>
      <c r="M51" s="149"/>
      <c r="N51" s="3"/>
      <c r="O51" s="108"/>
      <c r="P51" s="109"/>
      <c r="Q51" s="109"/>
      <c r="R51" s="110"/>
      <c r="S51" s="110"/>
      <c r="T51" s="109"/>
      <c r="U51" s="109"/>
      <c r="V51" s="7"/>
      <c r="W51" s="108"/>
      <c r="X51" s="3"/>
      <c r="Y51" s="3"/>
      <c r="Z51" s="3"/>
      <c r="AA51" s="3"/>
      <c r="AB51" s="3"/>
      <c r="DT51" s="5"/>
    </row>
    <row r="52" spans="5:124" ht="12">
      <c r="E52" s="141"/>
      <c r="F52" s="144"/>
      <c r="G52" s="145"/>
      <c r="H52" s="144"/>
      <c r="I52" s="146"/>
      <c r="J52" s="141"/>
      <c r="K52" s="150"/>
      <c r="L52" s="149"/>
      <c r="M52" s="149"/>
      <c r="N52" s="3"/>
      <c r="O52" s="108"/>
      <c r="P52" s="109"/>
      <c r="Q52" s="109"/>
      <c r="R52" s="110"/>
      <c r="S52" s="110"/>
      <c r="T52" s="109"/>
      <c r="U52" s="109"/>
      <c r="V52" s="93"/>
      <c r="W52" s="108"/>
      <c r="X52" s="3"/>
      <c r="Y52" s="3"/>
      <c r="Z52" s="3"/>
      <c r="AA52" s="3"/>
      <c r="AB52" s="3"/>
      <c r="DT52" s="5"/>
    </row>
    <row r="53" spans="5:124" ht="12">
      <c r="E53" s="141"/>
      <c r="F53" s="141"/>
      <c r="G53" s="141"/>
      <c r="H53" s="141"/>
      <c r="I53" s="141"/>
      <c r="J53" s="141"/>
      <c r="K53" s="142"/>
      <c r="L53" s="141"/>
      <c r="M53" s="141"/>
      <c r="N53" s="3"/>
      <c r="O53" s="108"/>
      <c r="P53" s="109"/>
      <c r="Q53" s="109"/>
      <c r="R53" s="110"/>
      <c r="S53" s="110"/>
      <c r="T53" s="109"/>
      <c r="U53" s="109"/>
      <c r="V53" s="93"/>
      <c r="W53" s="108"/>
      <c r="X53" s="3"/>
      <c r="Y53" s="3"/>
      <c r="Z53" s="3"/>
      <c r="AA53" s="3"/>
      <c r="AB53" s="3"/>
      <c r="DT53" s="5"/>
    </row>
    <row r="54" spans="5:124" ht="12">
      <c r="E54" s="141"/>
      <c r="P54" s="109"/>
      <c r="Q54" s="109"/>
      <c r="R54" s="110"/>
      <c r="S54" s="110"/>
      <c r="T54" s="109"/>
      <c r="U54" s="109"/>
      <c r="V54" s="93"/>
      <c r="W54" s="111"/>
      <c r="X54" s="3"/>
      <c r="Y54" s="3"/>
      <c r="Z54" s="3"/>
      <c r="AA54" s="3"/>
      <c r="AB54" s="3"/>
      <c r="DT54" s="5"/>
    </row>
    <row r="55" spans="5:124" ht="12">
      <c r="E55" s="141"/>
      <c r="F55" s="141"/>
      <c r="G55" s="141"/>
      <c r="H55" s="141"/>
      <c r="I55" s="141"/>
      <c r="J55" s="141"/>
      <c r="K55" s="141"/>
      <c r="L55" s="141"/>
      <c r="M55" s="141"/>
      <c r="N55" s="3"/>
      <c r="O55" s="3"/>
      <c r="P55" s="3"/>
      <c r="Q55" s="3"/>
      <c r="R55" s="3"/>
      <c r="S55" s="3"/>
      <c r="T55" s="3"/>
      <c r="U55" s="89"/>
      <c r="V55" s="93"/>
      <c r="W55" s="93"/>
      <c r="X55" s="88"/>
      <c r="Y55" s="3"/>
      <c r="Z55" s="3"/>
      <c r="AA55" s="3"/>
      <c r="AB55" s="3"/>
      <c r="DT55" s="5"/>
    </row>
    <row r="56" spans="5:124" ht="9">
      <c r="E56" s="141"/>
      <c r="F56" s="141"/>
      <c r="G56" s="141"/>
      <c r="H56" s="141"/>
      <c r="I56" s="141"/>
      <c r="J56" s="141"/>
      <c r="K56" s="141"/>
      <c r="L56" s="141"/>
      <c r="M56" s="14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DT56" s="5"/>
    </row>
    <row r="57" spans="5:124" ht="12">
      <c r="E57" s="141"/>
      <c r="F57" s="141"/>
      <c r="G57" s="141"/>
      <c r="H57" s="141"/>
      <c r="I57" s="141"/>
      <c r="J57" s="141"/>
      <c r="K57" s="141"/>
      <c r="L57" s="141"/>
      <c r="M57" s="141"/>
      <c r="N57" s="3"/>
      <c r="O57" s="3"/>
      <c r="P57" s="96"/>
      <c r="Q57" s="89"/>
      <c r="R57" s="89"/>
      <c r="S57" s="94"/>
      <c r="T57" s="91"/>
      <c r="U57" s="92"/>
      <c r="V57" s="93"/>
      <c r="W57" s="93"/>
      <c r="X57" s="88"/>
      <c r="Y57" s="3"/>
      <c r="Z57" s="3"/>
      <c r="AA57" s="3"/>
      <c r="AB57" s="3"/>
      <c r="DT57" s="5"/>
    </row>
    <row r="58" spans="5:124" ht="12">
      <c r="E58" s="141"/>
      <c r="F58" s="141"/>
      <c r="G58" s="141"/>
      <c r="H58" s="141"/>
      <c r="I58" s="141"/>
      <c r="J58" s="141"/>
      <c r="K58" s="141"/>
      <c r="L58" s="141"/>
      <c r="M58" s="141"/>
      <c r="P58" s="32"/>
      <c r="Q58" s="89"/>
      <c r="R58" s="89"/>
      <c r="S58" s="94"/>
      <c r="T58" s="91"/>
      <c r="U58" s="92"/>
      <c r="V58" s="93"/>
      <c r="W58" s="93"/>
      <c r="X58" s="88"/>
      <c r="Y58" s="3"/>
      <c r="Z58" s="3"/>
      <c r="AA58" s="3"/>
      <c r="AB58" s="3"/>
      <c r="DT58" s="5"/>
    </row>
    <row r="59" spans="16:124" ht="12">
      <c r="P59" s="32"/>
      <c r="Q59" s="89"/>
      <c r="R59" s="89"/>
      <c r="S59" s="94"/>
      <c r="T59" s="91"/>
      <c r="U59" s="92"/>
      <c r="V59" s="93"/>
      <c r="W59" s="93"/>
      <c r="X59" s="88"/>
      <c r="Y59" s="3"/>
      <c r="Z59" s="3"/>
      <c r="AA59" s="3"/>
      <c r="AB59" s="3"/>
      <c r="DT59" s="5"/>
    </row>
    <row r="60" spans="16:124" ht="12">
      <c r="P60" s="32"/>
      <c r="Q60" s="89"/>
      <c r="R60" s="89"/>
      <c r="S60" s="94"/>
      <c r="T60" s="91"/>
      <c r="U60" s="92"/>
      <c r="V60" s="93"/>
      <c r="W60" s="93"/>
      <c r="X60" s="88"/>
      <c r="Y60" s="3"/>
      <c r="Z60" s="3"/>
      <c r="AA60" s="3"/>
      <c r="AB60" s="3"/>
      <c r="DT60" s="5"/>
    </row>
    <row r="61" spans="16:124" ht="12">
      <c r="P61" s="32"/>
      <c r="Q61" s="89"/>
      <c r="R61" s="89"/>
      <c r="S61" s="90"/>
      <c r="T61" s="91"/>
      <c r="U61" s="92"/>
      <c r="V61" s="93"/>
      <c r="W61" s="93"/>
      <c r="X61" s="88"/>
      <c r="DT61" s="5"/>
    </row>
    <row r="62" spans="16:124" ht="9">
      <c r="P62" s="32"/>
      <c r="Q62" s="95"/>
      <c r="R62" s="87"/>
      <c r="S62" s="87"/>
      <c r="T62" s="87"/>
      <c r="U62" s="87"/>
      <c r="V62" s="87"/>
      <c r="W62" s="87"/>
      <c r="X62" s="87"/>
      <c r="DT62" s="5"/>
    </row>
    <row r="63" spans="16:124" ht="9">
      <c r="P63" s="32"/>
      <c r="Q63" s="32"/>
      <c r="DT63" s="5"/>
    </row>
    <row r="64" spans="16:124" ht="9">
      <c r="P64" s="32"/>
      <c r="Q64" s="32"/>
      <c r="DT64" s="5"/>
    </row>
    <row r="65" spans="16:124" ht="9">
      <c r="P65" s="32"/>
      <c r="Q65" s="32"/>
      <c r="DT65" s="5"/>
    </row>
    <row r="66" spans="16:124" ht="9">
      <c r="P66" s="32"/>
      <c r="Q66" s="32"/>
      <c r="DT66" s="5"/>
    </row>
    <row r="67" spans="16:124" ht="9">
      <c r="P67" s="32"/>
      <c r="Q67" s="32"/>
      <c r="DT67" s="5"/>
    </row>
    <row r="68" spans="16:124" ht="9">
      <c r="P68" s="32"/>
      <c r="Q68" s="32"/>
      <c r="DT68" s="5"/>
    </row>
    <row r="69" spans="16:124" ht="9">
      <c r="P69" s="32"/>
      <c r="Q69" s="32"/>
      <c r="DT69" s="5"/>
    </row>
    <row r="70" spans="16:124" ht="9">
      <c r="P70" s="32"/>
      <c r="Q70" s="32"/>
      <c r="DT70" s="5"/>
    </row>
    <row r="71" spans="16:124" ht="9">
      <c r="P71" s="32"/>
      <c r="Q71" s="32"/>
      <c r="DT71" s="5"/>
    </row>
    <row r="72" ht="9">
      <c r="DT72" s="5"/>
    </row>
    <row r="73" ht="9">
      <c r="DT73" s="5"/>
    </row>
    <row r="74" ht="9">
      <c r="DT74" s="5"/>
    </row>
    <row r="75" ht="9">
      <c r="DT75" s="5"/>
    </row>
    <row r="76" ht="9">
      <c r="DT76" s="5"/>
    </row>
    <row r="77" ht="9">
      <c r="DT77" s="5"/>
    </row>
    <row r="78" ht="9">
      <c r="DT78" s="5"/>
    </row>
    <row r="79" ht="9">
      <c r="DT79" s="5"/>
    </row>
    <row r="80" ht="9">
      <c r="DT80" s="5"/>
    </row>
    <row r="81" ht="9">
      <c r="DT81" s="5"/>
    </row>
    <row r="82" ht="9">
      <c r="DT82" s="5"/>
    </row>
    <row r="83" ht="9">
      <c r="DT83" s="5"/>
    </row>
    <row r="84" ht="9">
      <c r="DT84" s="5"/>
    </row>
    <row r="85" ht="9">
      <c r="DT85" s="5"/>
    </row>
    <row r="86" ht="9">
      <c r="DT86" s="5"/>
    </row>
    <row r="87" ht="9">
      <c r="DT87" s="5"/>
    </row>
    <row r="88" ht="9">
      <c r="DT88" s="5"/>
    </row>
    <row r="89" ht="9">
      <c r="DT89" s="5"/>
    </row>
    <row r="90" ht="9">
      <c r="DT90" s="5"/>
    </row>
    <row r="91" ht="9">
      <c r="DT91" s="5"/>
    </row>
    <row r="92" ht="9">
      <c r="DT92" s="5"/>
    </row>
    <row r="93" ht="9">
      <c r="DT93" s="5"/>
    </row>
    <row r="94" ht="9">
      <c r="DT94" s="5"/>
    </row>
    <row r="95" ht="9">
      <c r="DT95" s="5"/>
    </row>
    <row r="96" ht="9">
      <c r="DT96" s="5"/>
    </row>
    <row r="97" ht="9">
      <c r="DT97" s="5"/>
    </row>
    <row r="98" ht="9">
      <c r="DT98" s="5"/>
    </row>
    <row r="99" ht="9">
      <c r="DT99" s="5"/>
    </row>
    <row r="100" ht="9">
      <c r="DT100" s="5"/>
    </row>
    <row r="101" ht="9">
      <c r="DT101" s="5"/>
    </row>
    <row r="102" ht="9">
      <c r="DT102" s="5"/>
    </row>
    <row r="103" ht="9">
      <c r="DT103" s="5"/>
    </row>
    <row r="104" ht="9">
      <c r="DT104" s="5"/>
    </row>
    <row r="105" ht="9">
      <c r="DT105" s="5"/>
    </row>
    <row r="106" ht="9">
      <c r="DT106" s="5"/>
    </row>
    <row r="107" ht="9">
      <c r="DT107" s="5"/>
    </row>
    <row r="108" ht="9">
      <c r="DT108" s="5"/>
    </row>
    <row r="109" ht="9">
      <c r="DT109" s="5"/>
    </row>
    <row r="110" ht="9">
      <c r="DT110" s="5"/>
    </row>
    <row r="111" ht="9">
      <c r="DT111" s="5"/>
    </row>
    <row r="112" ht="9">
      <c r="DT112" s="5"/>
    </row>
    <row r="113" ht="9">
      <c r="DT113" s="5"/>
    </row>
    <row r="114" ht="9">
      <c r="DT114" s="5"/>
    </row>
    <row r="115" ht="9">
      <c r="DT115" s="5"/>
    </row>
    <row r="116" ht="9">
      <c r="DT116" s="5"/>
    </row>
    <row r="117" ht="9">
      <c r="DT117" s="5"/>
    </row>
    <row r="118" ht="9">
      <c r="DT118" s="5"/>
    </row>
    <row r="119" ht="9">
      <c r="DT119" s="5"/>
    </row>
    <row r="120" ht="9">
      <c r="DT120" s="5"/>
    </row>
    <row r="121" ht="9">
      <c r="DT121" s="5"/>
    </row>
    <row r="122" ht="9">
      <c r="DT122" s="5"/>
    </row>
    <row r="123" ht="9">
      <c r="DT123" s="5"/>
    </row>
    <row r="124" ht="9">
      <c r="DT124" s="5"/>
    </row>
    <row r="125" ht="9">
      <c r="DT125" s="5"/>
    </row>
    <row r="126" ht="9">
      <c r="DT126" s="5"/>
    </row>
    <row r="127" ht="9">
      <c r="DT127" s="5"/>
    </row>
    <row r="128" ht="9">
      <c r="DT128" s="5"/>
    </row>
    <row r="129" ht="9">
      <c r="DT129" s="5"/>
    </row>
    <row r="130" ht="9">
      <c r="DT130" s="5"/>
    </row>
    <row r="131" ht="9">
      <c r="DT131" s="5"/>
    </row>
    <row r="132" ht="9">
      <c r="DT132" s="5"/>
    </row>
    <row r="133" ht="9">
      <c r="DT133" s="5"/>
    </row>
    <row r="134" ht="9">
      <c r="DT134" s="5"/>
    </row>
    <row r="135" ht="9">
      <c r="DT135" s="5"/>
    </row>
    <row r="136" ht="9">
      <c r="DT136" s="5"/>
    </row>
    <row r="137" ht="9">
      <c r="DT137" s="5"/>
    </row>
    <row r="138" ht="9">
      <c r="DT138" s="5"/>
    </row>
    <row r="139" ht="9">
      <c r="DT139" s="5"/>
    </row>
    <row r="140" ht="9">
      <c r="DT140" s="5"/>
    </row>
    <row r="141" ht="9">
      <c r="DT141" s="5"/>
    </row>
    <row r="142" ht="9">
      <c r="DT142" s="5"/>
    </row>
    <row r="143" ht="9">
      <c r="DT143" s="5"/>
    </row>
    <row r="144" ht="9">
      <c r="DT144" s="5"/>
    </row>
    <row r="145" ht="9">
      <c r="DT145" s="5"/>
    </row>
    <row r="146" ht="9">
      <c r="DT146" s="5"/>
    </row>
    <row r="147" ht="9">
      <c r="DT147" s="5"/>
    </row>
    <row r="148" ht="9">
      <c r="DT148" s="5"/>
    </row>
    <row r="149" ht="9">
      <c r="DT149" s="5"/>
    </row>
    <row r="150" ht="9">
      <c r="DT150" s="5"/>
    </row>
    <row r="151" ht="9">
      <c r="DT151" s="5"/>
    </row>
    <row r="152" ht="9">
      <c r="DT152" s="5"/>
    </row>
    <row r="153" ht="9">
      <c r="DT153" s="5"/>
    </row>
    <row r="154" ht="9">
      <c r="DT154" s="5"/>
    </row>
    <row r="155" ht="9">
      <c r="DT155" s="5"/>
    </row>
    <row r="156" ht="9">
      <c r="DT156" s="5"/>
    </row>
    <row r="157" ht="9">
      <c r="DT157" s="5"/>
    </row>
    <row r="158" ht="9">
      <c r="DT158" s="5"/>
    </row>
    <row r="159" ht="9">
      <c r="DT159" s="5"/>
    </row>
    <row r="160" ht="9">
      <c r="DT160" s="5"/>
    </row>
    <row r="161" ht="9">
      <c r="DT161" s="5"/>
    </row>
    <row r="162" ht="9">
      <c r="DT162" s="5"/>
    </row>
    <row r="163" ht="9">
      <c r="DT163" s="5"/>
    </row>
    <row r="164" ht="9">
      <c r="DT164" s="5"/>
    </row>
    <row r="165" ht="9">
      <c r="DT165" s="5"/>
    </row>
    <row r="166" ht="9">
      <c r="DT166" s="5"/>
    </row>
    <row r="167" ht="9">
      <c r="DT167" s="5"/>
    </row>
    <row r="168" ht="9">
      <c r="DT168" s="5"/>
    </row>
    <row r="169" ht="9">
      <c r="DT169" s="5"/>
    </row>
    <row r="170" ht="9">
      <c r="DT170" s="5"/>
    </row>
    <row r="171" ht="9">
      <c r="DT171" s="5"/>
    </row>
    <row r="172" ht="9">
      <c r="DT172" s="5"/>
    </row>
    <row r="173" ht="9">
      <c r="DT173" s="5"/>
    </row>
    <row r="174" ht="9">
      <c r="DT174" s="5"/>
    </row>
    <row r="175" ht="9">
      <c r="DT175" s="5"/>
    </row>
    <row r="176" ht="9">
      <c r="DT176" s="5"/>
    </row>
    <row r="177" ht="9">
      <c r="DT177" s="5"/>
    </row>
    <row r="178" ht="9">
      <c r="DT178" s="5"/>
    </row>
    <row r="179" ht="9">
      <c r="DT179" s="5"/>
    </row>
    <row r="180" ht="9">
      <c r="DT180" s="5"/>
    </row>
    <row r="181" ht="9">
      <c r="DT181" s="5"/>
    </row>
    <row r="182" ht="9">
      <c r="DT182" s="5"/>
    </row>
    <row r="183" ht="9">
      <c r="DT183" s="5"/>
    </row>
    <row r="184" ht="9">
      <c r="DT184" s="5"/>
    </row>
    <row r="185" ht="9">
      <c r="DT185" s="5"/>
    </row>
    <row r="186" ht="9">
      <c r="DT186" s="5"/>
    </row>
    <row r="187" ht="9">
      <c r="DT187" s="5"/>
    </row>
    <row r="188" ht="9">
      <c r="DT188" s="5"/>
    </row>
    <row r="189" ht="9">
      <c r="DT189" s="5"/>
    </row>
    <row r="190" ht="9">
      <c r="DT190" s="5"/>
    </row>
    <row r="191" ht="9">
      <c r="DT191" s="5"/>
    </row>
    <row r="192" ht="9">
      <c r="DT192" s="5"/>
    </row>
    <row r="193" ht="9">
      <c r="DT193" s="5"/>
    </row>
    <row r="194" ht="9">
      <c r="DT194" s="5"/>
    </row>
    <row r="195" ht="9">
      <c r="DT195" s="5"/>
    </row>
    <row r="196" ht="9">
      <c r="DT196" s="5"/>
    </row>
    <row r="197" ht="9">
      <c r="DT197" s="5"/>
    </row>
    <row r="198" ht="9">
      <c r="DT198" s="5"/>
    </row>
    <row r="199" ht="9">
      <c r="DT199" s="5"/>
    </row>
    <row r="200" ht="9">
      <c r="DT200" s="5"/>
    </row>
    <row r="201" ht="9">
      <c r="DT201" s="5"/>
    </row>
    <row r="202" ht="9">
      <c r="DT202" s="5"/>
    </row>
    <row r="203" ht="9">
      <c r="DT203" s="5"/>
    </row>
    <row r="204" ht="9">
      <c r="DT204" s="5"/>
    </row>
    <row r="205" ht="9">
      <c r="DT205" s="5"/>
    </row>
    <row r="206" ht="9">
      <c r="DT206" s="5"/>
    </row>
    <row r="207" ht="9">
      <c r="DT207" s="5"/>
    </row>
    <row r="208" ht="9">
      <c r="DT208" s="5"/>
    </row>
  </sheetData>
  <mergeCells count="6">
    <mergeCell ref="Q10:R10"/>
    <mergeCell ref="I10:J10"/>
    <mergeCell ref="E10:F10"/>
    <mergeCell ref="G10:H10"/>
    <mergeCell ref="K10:L10"/>
    <mergeCell ref="O10:P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5:V51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56.33203125" style="12" customWidth="1"/>
    <col min="5" max="15" width="9.33203125" style="12" customWidth="1"/>
    <col min="16" max="16" width="16.83203125" style="12" customWidth="1"/>
    <col min="17" max="16384" width="9.33203125" style="12" customWidth="1"/>
  </cols>
  <sheetData>
    <row r="1" ht="9.75"/>
    <row r="2" ht="9.75"/>
    <row r="3" ht="9.75"/>
    <row r="4" ht="9.75"/>
    <row r="5" ht="9.75">
      <c r="D5" s="64" t="str">
        <f ca="1">MID(CELL("filename",A1),FIND("]",CELL("filename",A1))+1,256)&amp;": Share of world population, 2010"</f>
        <v>Figure 2.1: Share of world population, 2010</v>
      </c>
    </row>
    <row r="6" ht="9.75">
      <c r="D6" s="64" t="s">
        <v>25</v>
      </c>
    </row>
    <row r="7" ht="9.75"/>
    <row r="8" ht="9.75"/>
    <row r="9" ht="9.75"/>
    <row r="10" ht="9.75">
      <c r="E10" s="18">
        <v>2010</v>
      </c>
    </row>
    <row r="11" spans="4:5" ht="9.75">
      <c r="D11" s="12" t="s">
        <v>5</v>
      </c>
      <c r="E11" s="20">
        <v>19.451228819065662</v>
      </c>
    </row>
    <row r="12" spans="4:5" ht="9.75">
      <c r="D12" s="12" t="s">
        <v>7</v>
      </c>
      <c r="E12" s="20">
        <v>17.75861420918245</v>
      </c>
    </row>
    <row r="13" spans="4:5" ht="9.75">
      <c r="D13" s="69" t="s">
        <v>26</v>
      </c>
      <c r="E13" s="13">
        <v>7.276713628803938</v>
      </c>
    </row>
    <row r="14" spans="4:14" ht="9.75">
      <c r="D14" s="12" t="s">
        <v>12</v>
      </c>
      <c r="E14" s="20">
        <v>4.500999757824118</v>
      </c>
      <c r="N14" s="9"/>
    </row>
    <row r="15" spans="4:14" ht="9.75">
      <c r="D15" s="12" t="s">
        <v>8</v>
      </c>
      <c r="E15" s="20">
        <v>3.4784628403078512</v>
      </c>
      <c r="N15" s="9"/>
    </row>
    <row r="16" spans="4:14" ht="9.75">
      <c r="D16" s="12" t="s">
        <v>9</v>
      </c>
      <c r="E16" s="20">
        <v>2.8269954677510154</v>
      </c>
      <c r="N16" s="9"/>
    </row>
    <row r="17" spans="4:14" ht="9.75">
      <c r="D17" s="12" t="s">
        <v>110</v>
      </c>
      <c r="E17" s="20">
        <v>9.833848750029288</v>
      </c>
      <c r="F17" s="20"/>
      <c r="N17" s="9"/>
    </row>
    <row r="18" spans="4:14" ht="9.75">
      <c r="D18" s="12" t="s">
        <v>27</v>
      </c>
      <c r="E18" s="20">
        <v>34.87313652703567</v>
      </c>
      <c r="N18" s="9"/>
    </row>
    <row r="19" spans="5:14" ht="9.75">
      <c r="E19" s="13"/>
      <c r="N19" s="9"/>
    </row>
    <row r="20" spans="4:14" ht="9.75">
      <c r="D20" s="7" t="s">
        <v>102</v>
      </c>
      <c r="N20" s="9"/>
    </row>
    <row r="21" spans="4:14" ht="9.75">
      <c r="D21" s="12" t="s">
        <v>111</v>
      </c>
      <c r="E21" s="20"/>
      <c r="N21" s="9"/>
    </row>
    <row r="22" spans="4:14" ht="9.75">
      <c r="D22" s="7" t="s">
        <v>68</v>
      </c>
      <c r="N22" s="9"/>
    </row>
    <row r="23" ht="9.75">
      <c r="N23" s="9"/>
    </row>
    <row r="24" ht="9.75">
      <c r="N24" s="9"/>
    </row>
    <row r="25" ht="9.75">
      <c r="N25" s="9"/>
    </row>
    <row r="26" ht="9.75">
      <c r="N26" s="9"/>
    </row>
    <row r="27" ht="9.75">
      <c r="N27" s="9"/>
    </row>
    <row r="28" ht="9.75">
      <c r="N28" s="9"/>
    </row>
    <row r="29" ht="9.75">
      <c r="N29" s="9"/>
    </row>
    <row r="30" spans="16:21" ht="9.75">
      <c r="P30" s="69"/>
      <c r="R30" s="67"/>
      <c r="U30" s="20"/>
    </row>
    <row r="31" ht="9.75"/>
    <row r="32" ht="9.75">
      <c r="P32" s="68"/>
    </row>
    <row r="33" spans="17:19" ht="9.75">
      <c r="Q33" s="67"/>
      <c r="R33" s="67"/>
      <c r="S33" s="67"/>
    </row>
    <row r="34" spans="17:22" ht="9.75">
      <c r="Q34" s="67"/>
      <c r="R34" s="67"/>
      <c r="S34" s="67"/>
      <c r="T34" s="20"/>
      <c r="U34" s="20"/>
      <c r="V34" s="20"/>
    </row>
    <row r="35" spans="17:22" ht="9.75">
      <c r="Q35" s="67"/>
      <c r="R35" s="67"/>
      <c r="S35" s="67"/>
      <c r="T35" s="20"/>
      <c r="U35" s="20"/>
      <c r="V35" s="20"/>
    </row>
    <row r="36" spans="17:22" ht="9.75">
      <c r="Q36" s="67"/>
      <c r="R36" s="67"/>
      <c r="S36" s="67"/>
      <c r="T36" s="20"/>
      <c r="U36" s="20"/>
      <c r="V36" s="20"/>
    </row>
    <row r="37" spans="17:22" ht="9.75">
      <c r="Q37" s="67"/>
      <c r="R37" s="67"/>
      <c r="S37" s="67"/>
      <c r="T37" s="20"/>
      <c r="U37" s="20"/>
      <c r="V37" s="20"/>
    </row>
    <row r="38" spans="17:22" ht="9.75">
      <c r="Q38" s="67"/>
      <c r="R38" s="67"/>
      <c r="S38" s="67"/>
      <c r="T38" s="20"/>
      <c r="U38" s="20"/>
      <c r="V38" s="20"/>
    </row>
    <row r="39" spans="17:22" ht="9.75">
      <c r="Q39" s="67"/>
      <c r="R39" s="67"/>
      <c r="S39" s="67"/>
      <c r="T39" s="20"/>
      <c r="U39" s="20"/>
      <c r="V39" s="20"/>
    </row>
    <row r="40" spans="17:22" ht="9.75">
      <c r="Q40" s="67"/>
      <c r="R40" s="67"/>
      <c r="S40" s="67"/>
      <c r="T40" s="20"/>
      <c r="U40" s="20"/>
      <c r="V40" s="20"/>
    </row>
    <row r="41" spans="17:22" ht="9.75">
      <c r="Q41" s="67"/>
      <c r="R41" s="67"/>
      <c r="S41" s="67"/>
      <c r="T41" s="20"/>
      <c r="U41" s="20"/>
      <c r="V41" s="20"/>
    </row>
    <row r="42" spans="17:22" ht="9.75">
      <c r="Q42" s="67"/>
      <c r="R42" s="67"/>
      <c r="S42" s="67"/>
      <c r="T42" s="20"/>
      <c r="U42" s="20"/>
      <c r="V42" s="20"/>
    </row>
    <row r="43" spans="17:22" ht="9.75">
      <c r="Q43" s="67"/>
      <c r="R43" s="67"/>
      <c r="S43" s="67"/>
      <c r="T43" s="20"/>
      <c r="U43" s="20"/>
      <c r="V43" s="20"/>
    </row>
    <row r="44" spans="17:22" ht="9.75">
      <c r="Q44" s="67"/>
      <c r="R44" s="67"/>
      <c r="S44" s="67"/>
      <c r="T44" s="20"/>
      <c r="U44" s="20"/>
      <c r="V44" s="20"/>
    </row>
    <row r="45" spans="17:22" ht="9.75">
      <c r="Q45" s="67"/>
      <c r="R45" s="67"/>
      <c r="S45" s="67"/>
      <c r="T45" s="20"/>
      <c r="U45" s="20"/>
      <c r="V45" s="20"/>
    </row>
    <row r="46" spans="17:22" ht="9.75">
      <c r="Q46" s="67"/>
      <c r="R46" s="67"/>
      <c r="S46" s="67"/>
      <c r="T46" s="20"/>
      <c r="U46" s="20"/>
      <c r="V46" s="20"/>
    </row>
    <row r="47" spans="17:22" ht="9.75">
      <c r="Q47" s="67"/>
      <c r="R47" s="67"/>
      <c r="S47" s="67"/>
      <c r="T47" s="20"/>
      <c r="U47" s="20"/>
      <c r="V47" s="20"/>
    </row>
    <row r="48" spans="17:22" ht="9.75">
      <c r="Q48" s="67"/>
      <c r="R48" s="67"/>
      <c r="S48" s="67"/>
      <c r="T48" s="20"/>
      <c r="U48" s="20"/>
      <c r="V48" s="20"/>
    </row>
    <row r="49" ht="9.75"/>
    <row r="50" spans="20:22" ht="9.75">
      <c r="T50" s="20"/>
      <c r="U50" s="20"/>
      <c r="V50" s="20"/>
    </row>
    <row r="51" spans="20:22" ht="9.75">
      <c r="T51" s="20"/>
      <c r="U51" s="20"/>
      <c r="V51" s="2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showGridLines="0" workbookViewId="0" topLeftCell="A1">
      <selection activeCell="G33" sqref="G33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24" style="12" customWidth="1"/>
    <col min="5" max="5" width="12.33203125" style="12" customWidth="1"/>
    <col min="6" max="6" width="25.5" style="12" customWidth="1"/>
    <col min="7" max="7" width="35.66015625" style="18" customWidth="1"/>
    <col min="8" max="16384" width="9.33203125" style="12" customWidth="1"/>
  </cols>
  <sheetData>
    <row r="1" spans="1:3" ht="9.75">
      <c r="A1" s="17"/>
      <c r="B1" s="17"/>
      <c r="C1" s="17"/>
    </row>
    <row r="2" ht="9.75"/>
    <row r="3" ht="9.75">
      <c r="D3" s="9"/>
    </row>
    <row r="4" ht="9.75"/>
    <row r="5" spans="1:7" ht="9.75">
      <c r="A5" s="9"/>
      <c r="B5" s="9"/>
      <c r="C5" s="9"/>
      <c r="D5" s="64" t="str">
        <f ca="1">MID(CELL("filename",A1),FIND("]",CELL("filename",A1))+1,256)&amp;": Ten largest urban agglomerations in the world, 2011"</f>
        <v>Figure 2.2: Ten largest urban agglomerations in the world, 2011</v>
      </c>
      <c r="G5" s="12"/>
    </row>
    <row r="6" spans="1:7" ht="9.75">
      <c r="A6" s="9"/>
      <c r="B6" s="9"/>
      <c r="C6" s="9"/>
      <c r="D6" s="64" t="s">
        <v>141</v>
      </c>
      <c r="G6" s="12"/>
    </row>
    <row r="7" spans="1:7" ht="9.75">
      <c r="A7" s="9"/>
      <c r="B7" s="9"/>
      <c r="C7" s="9"/>
      <c r="D7" s="11"/>
      <c r="E7" s="18"/>
      <c r="G7" s="12"/>
    </row>
    <row r="8" spans="1:7" ht="9.75">
      <c r="A8" s="9"/>
      <c r="B8" s="9"/>
      <c r="C8" s="9"/>
      <c r="D8" s="11"/>
      <c r="E8" s="18"/>
      <c r="G8" s="12"/>
    </row>
    <row r="9" spans="1:7" ht="9.75">
      <c r="A9" s="9"/>
      <c r="B9" s="9"/>
      <c r="C9" s="9"/>
      <c r="D9" s="11"/>
      <c r="E9" s="18"/>
      <c r="G9" s="12"/>
    </row>
    <row r="10" spans="1:7" ht="9.75">
      <c r="A10" s="9"/>
      <c r="B10" s="9"/>
      <c r="C10" s="9"/>
      <c r="D10" s="11"/>
      <c r="E10" s="18">
        <v>2011</v>
      </c>
      <c r="G10" s="12"/>
    </row>
    <row r="11" spans="4:11" ht="9.75">
      <c r="D11" s="12" t="s">
        <v>28</v>
      </c>
      <c r="E11" s="19">
        <v>36.93278</v>
      </c>
      <c r="G11" s="12"/>
      <c r="J11" s="13"/>
      <c r="K11" s="13"/>
    </row>
    <row r="12" spans="4:11" ht="9.75">
      <c r="D12" s="12" t="s">
        <v>29</v>
      </c>
      <c r="E12" s="19">
        <v>21.935142</v>
      </c>
      <c r="G12" s="12"/>
      <c r="J12" s="13"/>
      <c r="K12" s="13"/>
    </row>
    <row r="13" spans="4:11" ht="9.75">
      <c r="D13" s="12" t="s">
        <v>147</v>
      </c>
      <c r="E13" s="19">
        <v>20.142333999999998</v>
      </c>
      <c r="G13" s="12"/>
      <c r="J13" s="13"/>
      <c r="K13" s="13"/>
    </row>
    <row r="14" spans="4:11" ht="9.75">
      <c r="D14" s="12" t="s">
        <v>30</v>
      </c>
      <c r="E14" s="19">
        <v>20.104369</v>
      </c>
      <c r="G14" s="12"/>
      <c r="J14" s="13"/>
      <c r="K14" s="13"/>
    </row>
    <row r="15" spans="4:11" ht="9.75">
      <c r="D15" s="12" t="s">
        <v>31</v>
      </c>
      <c r="E15" s="19">
        <v>19.649366</v>
      </c>
      <c r="G15" s="12"/>
      <c r="J15" s="13"/>
      <c r="K15" s="13"/>
    </row>
    <row r="16" spans="4:11" ht="9.75">
      <c r="D16" s="12" t="s">
        <v>32</v>
      </c>
      <c r="E16" s="19">
        <v>19.554059000000002</v>
      </c>
      <c r="G16" s="12"/>
      <c r="J16" s="13"/>
      <c r="K16" s="13"/>
    </row>
    <row r="17" spans="4:11" ht="9.75">
      <c r="D17" s="12" t="s">
        <v>33</v>
      </c>
      <c r="E17" s="19">
        <v>19.421983</v>
      </c>
      <c r="G17" s="12"/>
      <c r="J17" s="13"/>
      <c r="K17" s="13"/>
    </row>
    <row r="18" spans="4:11" ht="9.75">
      <c r="D18" s="12" t="s">
        <v>34</v>
      </c>
      <c r="E18" s="19">
        <v>14.999554</v>
      </c>
      <c r="G18" s="12"/>
      <c r="J18" s="13"/>
      <c r="K18" s="13"/>
    </row>
    <row r="19" spans="4:11" ht="9.75">
      <c r="D19" s="12" t="s">
        <v>35</v>
      </c>
      <c r="E19" s="19">
        <v>14.929647000000001</v>
      </c>
      <c r="G19" s="12"/>
      <c r="J19" s="13"/>
      <c r="K19" s="13"/>
    </row>
    <row r="20" spans="4:11" ht="9">
      <c r="D20" s="12" t="s">
        <v>36</v>
      </c>
      <c r="E20" s="19">
        <v>14.283095999999999</v>
      </c>
      <c r="G20" s="12"/>
      <c r="J20" s="13"/>
      <c r="K20" s="13"/>
    </row>
    <row r="21" spans="4:11" ht="9">
      <c r="D21" s="9"/>
      <c r="E21" s="19"/>
      <c r="G21" s="12"/>
      <c r="J21" s="13"/>
      <c r="K21" s="13"/>
    </row>
    <row r="22" spans="4:11" ht="9">
      <c r="D22" s="7" t="s">
        <v>112</v>
      </c>
      <c r="E22" s="19"/>
      <c r="G22" s="12"/>
      <c r="J22" s="13"/>
      <c r="K22" s="13"/>
    </row>
    <row r="23" spans="4:11" ht="9">
      <c r="D23" s="9"/>
      <c r="E23" s="19"/>
      <c r="G23" s="12"/>
      <c r="J23" s="13"/>
      <c r="K23" s="13"/>
    </row>
    <row r="24" spans="4:11" ht="9">
      <c r="D24" s="9"/>
      <c r="E24" s="19"/>
      <c r="G24" s="12"/>
      <c r="J24" s="13"/>
      <c r="K24" s="13"/>
    </row>
    <row r="25" spans="4:11" ht="9">
      <c r="D25" s="9"/>
      <c r="E25" s="19"/>
      <c r="G25" s="12"/>
      <c r="J25" s="13"/>
      <c r="K25" s="13"/>
    </row>
    <row r="26" spans="4:11" ht="9">
      <c r="D26" s="9"/>
      <c r="E26" s="19"/>
      <c r="G26" s="12"/>
      <c r="J26" s="13"/>
      <c r="K26" s="13"/>
    </row>
    <row r="27" spans="4:11" ht="9">
      <c r="D27" s="9"/>
      <c r="E27" s="19"/>
      <c r="G27" s="12"/>
      <c r="J27" s="13"/>
      <c r="K27" s="13"/>
    </row>
    <row r="28" spans="4:11" ht="9">
      <c r="D28" s="9"/>
      <c r="E28" s="19"/>
      <c r="G28" s="12"/>
      <c r="J28" s="13"/>
      <c r="K28" s="13"/>
    </row>
    <row r="29" spans="1:11" ht="9">
      <c r="A29" s="70"/>
      <c r="D29" s="9"/>
      <c r="E29" s="19"/>
      <c r="G29" s="12"/>
      <c r="J29" s="13"/>
      <c r="K29" s="13"/>
    </row>
    <row r="30" spans="1:11" ht="9">
      <c r="A30" s="71"/>
      <c r="E30" s="19"/>
      <c r="G30" s="12"/>
      <c r="J30" s="13"/>
      <c r="K30" s="13"/>
    </row>
    <row r="31" spans="1:11" ht="9">
      <c r="A31" s="71"/>
      <c r="E31" s="19"/>
      <c r="G31" s="12"/>
      <c r="J31" s="13"/>
      <c r="K31" s="13"/>
    </row>
    <row r="32" spans="1:11" ht="9">
      <c r="A32" s="71"/>
      <c r="D32" s="9"/>
      <c r="E32" s="19"/>
      <c r="G32" s="12"/>
      <c r="J32" s="13"/>
      <c r="K32" s="13"/>
    </row>
    <row r="33" spans="4:11" ht="9">
      <c r="D33" s="9"/>
      <c r="E33" s="19"/>
      <c r="G33" s="12"/>
      <c r="J33" s="13"/>
      <c r="K33" s="13"/>
    </row>
    <row r="34" spans="4:11" ht="9">
      <c r="D34" s="9"/>
      <c r="E34" s="19"/>
      <c r="G34" s="12"/>
      <c r="J34" s="13"/>
      <c r="K34" s="13"/>
    </row>
    <row r="35" spans="4:11" ht="9">
      <c r="D35" s="9"/>
      <c r="E35" s="19"/>
      <c r="G35" s="12"/>
      <c r="J35" s="13"/>
      <c r="K35" s="13"/>
    </row>
    <row r="36" spans="4:11" ht="9">
      <c r="D36" s="9"/>
      <c r="E36" s="19"/>
      <c r="G36" s="12"/>
      <c r="J36" s="13"/>
      <c r="K36" s="13"/>
    </row>
    <row r="37" spans="4:11" ht="9">
      <c r="D37" s="9"/>
      <c r="E37" s="19"/>
      <c r="G37" s="12"/>
      <c r="J37" s="13"/>
      <c r="K37" s="13"/>
    </row>
    <row r="38" spans="4:11" ht="9">
      <c r="D38" s="9"/>
      <c r="E38" s="19"/>
      <c r="G38" s="12"/>
      <c r="J38" s="13"/>
      <c r="K38" s="13"/>
    </row>
    <row r="39" spans="4:11" ht="9">
      <c r="D39" s="9"/>
      <c r="E39" s="19"/>
      <c r="G39" s="12"/>
      <c r="J39" s="13"/>
      <c r="K39" s="13"/>
    </row>
    <row r="40" spans="4:11" ht="9">
      <c r="D40" s="9"/>
      <c r="E40" s="19"/>
      <c r="G40" s="12"/>
      <c r="J40" s="13"/>
      <c r="K40" s="13"/>
    </row>
    <row r="41" spans="4:11" ht="9">
      <c r="D41" s="9"/>
      <c r="E41" s="19"/>
      <c r="G41" s="12"/>
      <c r="J41" s="13"/>
      <c r="K41" s="13"/>
    </row>
    <row r="42" spans="4:11" ht="9">
      <c r="D42" s="9"/>
      <c r="E42" s="19"/>
      <c r="G42" s="12"/>
      <c r="J42" s="13"/>
      <c r="K42" s="13"/>
    </row>
    <row r="43" spans="4:11" ht="9">
      <c r="D43" s="9"/>
      <c r="E43" s="19"/>
      <c r="G43" s="12"/>
      <c r="J43" s="13"/>
      <c r="K43" s="13"/>
    </row>
    <row r="44" spans="4:11" ht="9">
      <c r="D44" s="9"/>
      <c r="E44" s="19"/>
      <c r="G44" s="12"/>
      <c r="J44" s="13"/>
      <c r="K44" s="13"/>
    </row>
    <row r="45" spans="4:11" ht="9">
      <c r="D45" s="9"/>
      <c r="E45" s="19"/>
      <c r="G45" s="12"/>
      <c r="J45" s="13"/>
      <c r="K45" s="13"/>
    </row>
    <row r="46" spans="4:11" ht="9">
      <c r="D46" s="9"/>
      <c r="E46" s="19"/>
      <c r="G46" s="12"/>
      <c r="J46" s="13"/>
      <c r="K46" s="13"/>
    </row>
    <row r="47" spans="4:11" ht="9">
      <c r="D47" s="14"/>
      <c r="G47" s="12"/>
      <c r="I47" s="14"/>
      <c r="J47" s="14"/>
      <c r="K47" s="14"/>
    </row>
    <row r="48" ht="9">
      <c r="G48" s="12"/>
    </row>
    <row r="50" ht="9">
      <c r="E50" s="15"/>
    </row>
    <row r="51" ht="9">
      <c r="E51" s="15"/>
    </row>
    <row r="52" spans="4:5" ht="9">
      <c r="D52" s="9"/>
      <c r="E52" s="9"/>
    </row>
    <row r="53" spans="4:11" ht="9">
      <c r="D53" s="9"/>
      <c r="E53" s="9"/>
      <c r="F53" s="10"/>
      <c r="G53" s="16"/>
      <c r="H53" s="10"/>
      <c r="I53" s="10"/>
      <c r="J53" s="9"/>
      <c r="K53" s="9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R208"/>
  <sheetViews>
    <sheetView showGridLines="0" tabSelected="1" workbookViewId="0" topLeftCell="A1">
      <selection activeCell="A1" sqref="A1"/>
    </sheetView>
  </sheetViews>
  <sheetFormatPr defaultColWidth="9.33203125" defaultRowHeight="12"/>
  <cols>
    <col min="1" max="2" width="9.83203125" style="6" customWidth="1"/>
    <col min="3" max="3" width="1.83203125" style="6" customWidth="1"/>
    <col min="4" max="4" width="10.83203125" style="6" customWidth="1"/>
    <col min="5" max="10" width="10.16015625" style="6" customWidth="1"/>
    <col min="11" max="11" width="1.83203125" style="6" customWidth="1"/>
    <col min="12" max="12" width="9.33203125" style="6" customWidth="1"/>
    <col min="13" max="13" width="15.66015625" style="6" customWidth="1"/>
    <col min="14" max="14" width="12.66015625" style="6" customWidth="1"/>
    <col min="15" max="20" width="11.5" style="6" customWidth="1"/>
    <col min="21" max="16384" width="9.33203125" style="6" customWidth="1"/>
  </cols>
  <sheetData>
    <row r="1" spans="1:11" ht="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9">
      <c r="B2" s="7"/>
    </row>
    <row r="3" ht="9">
      <c r="D3" s="2"/>
    </row>
    <row r="4" ht="9">
      <c r="D4" s="5"/>
    </row>
    <row r="5" spans="1:4" ht="9">
      <c r="A5" s="2"/>
      <c r="B5" s="2"/>
      <c r="C5" s="2"/>
      <c r="D5" s="64" t="str">
        <f ca="1">MID(CELL("filename",A1),FIND("]",CELL("filename",A1))+1,256)&amp;": Main indicators for population, 1960 and 2010"</f>
        <v>Table 2.1: Main indicators for population, 1960 and 2010</v>
      </c>
    </row>
    <row r="6" spans="1:4" ht="9">
      <c r="A6" s="2"/>
      <c r="B6" s="2"/>
      <c r="C6" s="2"/>
      <c r="D6" s="64"/>
    </row>
    <row r="7" spans="1:4" ht="9">
      <c r="A7" s="2"/>
      <c r="B7" s="2"/>
      <c r="C7" s="2"/>
      <c r="D7" s="7"/>
    </row>
    <row r="8" spans="1:4" ht="9">
      <c r="A8" s="2"/>
      <c r="B8" s="2"/>
      <c r="C8" s="2"/>
      <c r="D8" s="7"/>
    </row>
    <row r="9" spans="1:4" ht="9">
      <c r="A9" s="2"/>
      <c r="B9" s="2"/>
      <c r="C9" s="2"/>
      <c r="D9" s="28"/>
    </row>
    <row r="10" spans="1:19" ht="27" customHeight="1">
      <c r="A10" s="2"/>
      <c r="B10" s="2"/>
      <c r="C10" s="48"/>
      <c r="D10" s="4"/>
      <c r="E10" s="196" t="s">
        <v>159</v>
      </c>
      <c r="F10" s="197"/>
      <c r="G10" s="196" t="s">
        <v>37</v>
      </c>
      <c r="H10" s="198"/>
      <c r="I10" s="199" t="s">
        <v>38</v>
      </c>
      <c r="J10" s="197"/>
      <c r="K10" s="48"/>
      <c r="N10" s="29"/>
      <c r="O10" s="29"/>
      <c r="P10" s="29"/>
      <c r="Q10" s="29"/>
      <c r="R10" s="29"/>
      <c r="S10" s="29"/>
    </row>
    <row r="11" spans="3:19" ht="9">
      <c r="C11" s="49"/>
      <c r="D11" s="49"/>
      <c r="E11" s="50">
        <v>1960</v>
      </c>
      <c r="F11" s="51">
        <v>2010</v>
      </c>
      <c r="G11" s="50">
        <v>1960</v>
      </c>
      <c r="H11" s="52">
        <v>2010</v>
      </c>
      <c r="I11" s="51">
        <v>1960</v>
      </c>
      <c r="J11" s="51">
        <v>2010</v>
      </c>
      <c r="K11" s="53"/>
      <c r="N11" s="30"/>
      <c r="O11" s="30"/>
      <c r="P11" s="30"/>
      <c r="Q11" s="30"/>
      <c r="R11" s="30"/>
      <c r="S11" s="31"/>
    </row>
    <row r="12" spans="1:22" ht="9">
      <c r="A12" s="185"/>
      <c r="B12" s="184"/>
      <c r="C12" s="65"/>
      <c r="D12" s="65" t="s">
        <v>26</v>
      </c>
      <c r="E12" s="76">
        <v>402.60707</v>
      </c>
      <c r="F12" s="74">
        <v>501.1</v>
      </c>
      <c r="G12" s="76">
        <f>+E12/E28*100</f>
        <v>13.250571959978396</v>
      </c>
      <c r="H12" s="75">
        <v>7.276713628803938</v>
      </c>
      <c r="I12" s="72">
        <v>93.67703053372539</v>
      </c>
      <c r="J12" s="74">
        <v>116.6</v>
      </c>
      <c r="K12" s="65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</row>
    <row r="13" spans="1:22" ht="9">
      <c r="A13" s="185"/>
      <c r="B13" s="184"/>
      <c r="C13" s="34"/>
      <c r="D13" s="35" t="s">
        <v>14</v>
      </c>
      <c r="E13" s="37">
        <v>20.625451</v>
      </c>
      <c r="F13" s="38">
        <v>40.412375999999995</v>
      </c>
      <c r="G13" s="37">
        <v>0.6788232076563097</v>
      </c>
      <c r="H13" s="36">
        <v>0.5860357655773397</v>
      </c>
      <c r="I13" s="38">
        <v>7.418</v>
      </c>
      <c r="J13" s="38">
        <v>14.535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3"/>
    </row>
    <row r="14" spans="1:22" ht="9">
      <c r="A14" s="185"/>
      <c r="B14" s="184"/>
      <c r="C14" s="39"/>
      <c r="D14" s="40" t="s">
        <v>15</v>
      </c>
      <c r="E14" s="41">
        <v>10.286183999999999</v>
      </c>
      <c r="F14" s="42">
        <v>22.268383999999998</v>
      </c>
      <c r="G14" s="41">
        <v>0.3385380720849696</v>
      </c>
      <c r="H14" s="25">
        <v>0.3229225984042656</v>
      </c>
      <c r="I14" s="42">
        <v>1.329</v>
      </c>
      <c r="J14" s="42">
        <v>2.877</v>
      </c>
      <c r="K14" s="39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3"/>
    </row>
    <row r="15" spans="1:22" ht="9">
      <c r="A15" s="185"/>
      <c r="B15" s="184"/>
      <c r="C15" s="39"/>
      <c r="D15" s="40" t="s">
        <v>9</v>
      </c>
      <c r="E15" s="41">
        <v>72.758801</v>
      </c>
      <c r="F15" s="42">
        <v>194.94647</v>
      </c>
      <c r="G15" s="41">
        <v>2.3946318885365034</v>
      </c>
      <c r="H15" s="25">
        <v>2.8269954677510154</v>
      </c>
      <c r="I15" s="42">
        <v>8.546</v>
      </c>
      <c r="J15" s="42">
        <v>22.897</v>
      </c>
      <c r="K15" s="39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3"/>
    </row>
    <row r="16" spans="1:22" ht="9">
      <c r="A16" s="185"/>
      <c r="B16" s="184"/>
      <c r="C16" s="39"/>
      <c r="D16" s="40" t="s">
        <v>16</v>
      </c>
      <c r="E16" s="41">
        <v>17.909008999999998</v>
      </c>
      <c r="F16" s="42">
        <v>34.016593</v>
      </c>
      <c r="G16" s="41">
        <v>0.5894198839737234</v>
      </c>
      <c r="H16" s="25">
        <v>0.4932879997228517</v>
      </c>
      <c r="I16" s="42">
        <v>1.796</v>
      </c>
      <c r="J16" s="42">
        <v>3.412</v>
      </c>
      <c r="K16" s="39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3"/>
    </row>
    <row r="17" spans="1:22" ht="9">
      <c r="A17" s="185"/>
      <c r="B17" s="184"/>
      <c r="C17" s="39"/>
      <c r="D17" s="40" t="s">
        <v>5</v>
      </c>
      <c r="E17" s="41">
        <v>658.2700940000001</v>
      </c>
      <c r="F17" s="42">
        <v>1341.335152</v>
      </c>
      <c r="G17" s="41">
        <v>21.66493313107677</v>
      </c>
      <c r="H17" s="25">
        <v>19.451228819065662</v>
      </c>
      <c r="I17" s="42">
        <v>68.592</v>
      </c>
      <c r="J17" s="42">
        <v>139.767</v>
      </c>
      <c r="K17" s="39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3"/>
    </row>
    <row r="18" spans="1:22" ht="9">
      <c r="A18" s="185"/>
      <c r="B18" s="184"/>
      <c r="C18" s="39"/>
      <c r="D18" s="40" t="s">
        <v>7</v>
      </c>
      <c r="E18" s="41">
        <v>447.844159</v>
      </c>
      <c r="F18" s="42">
        <v>1224.614327</v>
      </c>
      <c r="G18" s="41">
        <v>14.73941144571929</v>
      </c>
      <c r="H18" s="25">
        <v>17.75861420918245</v>
      </c>
      <c r="I18" s="42">
        <v>136.236</v>
      </c>
      <c r="J18" s="42">
        <v>372.533</v>
      </c>
      <c r="K18" s="39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3"/>
    </row>
    <row r="19" spans="1:22" ht="9">
      <c r="A19" s="185"/>
      <c r="B19" s="184"/>
      <c r="C19" s="39"/>
      <c r="D19" s="40" t="s">
        <v>8</v>
      </c>
      <c r="E19" s="41">
        <v>91.94661199999999</v>
      </c>
      <c r="F19" s="42">
        <v>239.870937</v>
      </c>
      <c r="G19" s="41">
        <v>3.0261396025216674</v>
      </c>
      <c r="H19" s="25">
        <v>3.4784628403078512</v>
      </c>
      <c r="I19" s="42">
        <v>48.277</v>
      </c>
      <c r="J19" s="42">
        <v>125.945</v>
      </c>
      <c r="K19" s="39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3"/>
    </row>
    <row r="20" spans="1:22" ht="9">
      <c r="A20" s="185"/>
      <c r="B20" s="184"/>
      <c r="C20" s="39"/>
      <c r="D20" s="40" t="s">
        <v>6</v>
      </c>
      <c r="E20" s="41">
        <v>92.500572</v>
      </c>
      <c r="F20" s="42">
        <v>126.53592</v>
      </c>
      <c r="G20" s="41">
        <v>3.044371490111097</v>
      </c>
      <c r="H20" s="25">
        <v>1.8349471644585564</v>
      </c>
      <c r="I20" s="42">
        <v>244.793</v>
      </c>
      <c r="J20" s="42">
        <v>334.864</v>
      </c>
      <c r="K20" s="39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</row>
    <row r="21" spans="1:22" ht="9">
      <c r="A21" s="185"/>
      <c r="B21" s="184"/>
      <c r="C21" s="39"/>
      <c r="D21" s="40" t="s">
        <v>17</v>
      </c>
      <c r="E21" s="41">
        <v>38.418828999999995</v>
      </c>
      <c r="F21" s="42">
        <v>113.42304700000001</v>
      </c>
      <c r="G21" s="41">
        <v>1.2644374533278933</v>
      </c>
      <c r="H21" s="25">
        <v>1.644792233516772</v>
      </c>
      <c r="I21" s="42">
        <v>19.619</v>
      </c>
      <c r="J21" s="42">
        <v>57.922</v>
      </c>
      <c r="K21" s="39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</row>
    <row r="22" spans="1:22" ht="9">
      <c r="A22" s="185"/>
      <c r="B22" s="184"/>
      <c r="C22" s="39"/>
      <c r="D22" s="40" t="s">
        <v>11</v>
      </c>
      <c r="E22" s="41">
        <v>119.90570100000001</v>
      </c>
      <c r="F22" s="42">
        <v>142.95816399999998</v>
      </c>
      <c r="G22" s="41">
        <v>3.946326922456065</v>
      </c>
      <c r="H22" s="25">
        <v>2.0730925864213203</v>
      </c>
      <c r="I22" s="42">
        <v>7.022</v>
      </c>
      <c r="J22" s="42">
        <v>8.372</v>
      </c>
      <c r="K22" s="39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3"/>
    </row>
    <row r="23" spans="1:22" ht="9">
      <c r="A23" s="185"/>
      <c r="B23" s="184"/>
      <c r="C23" s="39"/>
      <c r="D23" s="40" t="s">
        <v>18</v>
      </c>
      <c r="E23" s="41">
        <v>4.041422</v>
      </c>
      <c r="F23" s="42">
        <v>27.448086</v>
      </c>
      <c r="G23" s="41">
        <v>0.13301096036798313</v>
      </c>
      <c r="H23" s="25">
        <v>0.39803549518203685</v>
      </c>
      <c r="I23" s="42">
        <v>1.88</v>
      </c>
      <c r="J23" s="42">
        <v>12.768</v>
      </c>
      <c r="K23" s="39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3"/>
    </row>
    <row r="24" spans="1:22" ht="9">
      <c r="A24" s="185"/>
      <c r="B24" s="184"/>
      <c r="C24" s="39"/>
      <c r="D24" s="40" t="s">
        <v>19</v>
      </c>
      <c r="E24" s="41">
        <v>17.396476999999997</v>
      </c>
      <c r="F24" s="42">
        <v>50.132817</v>
      </c>
      <c r="G24" s="41">
        <v>0.572551471434938</v>
      </c>
      <c r="H24" s="25">
        <v>0.7269957052548377</v>
      </c>
      <c r="I24" s="42">
        <v>14.247</v>
      </c>
      <c r="J24" s="42">
        <v>41.058</v>
      </c>
      <c r="K24" s="39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3"/>
    </row>
    <row r="25" spans="1:22" ht="9">
      <c r="A25" s="185"/>
      <c r="B25" s="184"/>
      <c r="C25" s="39"/>
      <c r="D25" s="40" t="s">
        <v>20</v>
      </c>
      <c r="E25" s="41">
        <v>25.074151999999998</v>
      </c>
      <c r="F25" s="42">
        <v>48.183584</v>
      </c>
      <c r="G25" s="41">
        <v>0.825238502173934</v>
      </c>
      <c r="H25" s="25">
        <v>0.6987291105501954</v>
      </c>
      <c r="I25" s="42">
        <v>251.905</v>
      </c>
      <c r="J25" s="42">
        <v>484.072</v>
      </c>
      <c r="K25" s="39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3"/>
    </row>
    <row r="26" spans="1:22" ht="9">
      <c r="A26" s="185"/>
      <c r="B26" s="184"/>
      <c r="C26" s="39"/>
      <c r="D26" s="40" t="s">
        <v>13</v>
      </c>
      <c r="E26" s="41">
        <v>28.160579000000002</v>
      </c>
      <c r="F26" s="42">
        <v>72.752325</v>
      </c>
      <c r="G26" s="41">
        <v>0.9268187428356797</v>
      </c>
      <c r="H26" s="25">
        <v>1.0550100909411126</v>
      </c>
      <c r="I26" s="42">
        <v>35.939</v>
      </c>
      <c r="J26" s="42">
        <v>92.848</v>
      </c>
      <c r="K26" s="39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3"/>
    </row>
    <row r="27" spans="1:22" ht="9">
      <c r="A27" s="185"/>
      <c r="B27" s="184"/>
      <c r="C27" s="43"/>
      <c r="D27" s="44" t="s">
        <v>12</v>
      </c>
      <c r="E27" s="45">
        <v>186.326215</v>
      </c>
      <c r="F27" s="46">
        <v>310.383948</v>
      </c>
      <c r="G27" s="45">
        <v>6.132353611892374</v>
      </c>
      <c r="H27" s="26">
        <v>4.500999757824118</v>
      </c>
      <c r="I27" s="46">
        <v>19.35</v>
      </c>
      <c r="J27" s="46">
        <v>32.234</v>
      </c>
      <c r="K27" s="43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3"/>
    </row>
    <row r="28" spans="1:22" ht="9">
      <c r="A28" s="185"/>
      <c r="B28" s="184"/>
      <c r="C28" s="43"/>
      <c r="D28" s="43" t="s">
        <v>10</v>
      </c>
      <c r="E28" s="45">
        <v>3038.412766</v>
      </c>
      <c r="F28" s="46">
        <v>6895.889018</v>
      </c>
      <c r="G28" s="45">
        <v>100</v>
      </c>
      <c r="H28" s="26">
        <v>100</v>
      </c>
      <c r="I28" s="46">
        <v>22.315</v>
      </c>
      <c r="J28" s="46">
        <v>50.645</v>
      </c>
      <c r="K28" s="43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33"/>
    </row>
    <row r="29" spans="4:21" ht="9">
      <c r="D29" s="3"/>
      <c r="E29" s="3"/>
      <c r="F29" s="3"/>
      <c r="G29" s="8"/>
      <c r="H29" s="8"/>
      <c r="I29" s="3"/>
      <c r="J29" s="3"/>
      <c r="K29" s="3"/>
      <c r="L29" s="194" t="s">
        <v>115</v>
      </c>
      <c r="M29" s="3"/>
      <c r="N29" s="3"/>
      <c r="O29" s="3"/>
      <c r="P29" s="3"/>
      <c r="Q29" s="3"/>
      <c r="R29" s="3"/>
      <c r="S29" s="3"/>
      <c r="T29" s="3"/>
      <c r="U29" s="3"/>
    </row>
    <row r="30" spans="1:122" ht="9">
      <c r="A30" s="33"/>
      <c r="D30" s="7" t="s">
        <v>148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1:122" ht="9">
      <c r="A31" s="33"/>
      <c r="D31" s="7" t="s">
        <v>117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4:122" ht="9">
      <c r="D32" s="23"/>
      <c r="E32" s="5"/>
      <c r="F32" s="18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4:122" ht="9">
      <c r="D33" s="23"/>
      <c r="E33" s="5"/>
      <c r="F33" s="18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4:122" ht="9">
      <c r="D34" s="23"/>
      <c r="E34" s="5"/>
      <c r="F34" s="5"/>
      <c r="G34" s="5"/>
      <c r="H34" s="5"/>
      <c r="I34" s="5"/>
      <c r="J34" s="5"/>
      <c r="K34" s="5"/>
      <c r="L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4:86" ht="9">
      <c r="D35" s="23"/>
      <c r="E35" s="47"/>
      <c r="F35" s="47"/>
      <c r="G35" s="47"/>
      <c r="H35" s="47"/>
      <c r="I35" s="47"/>
      <c r="J35" s="23"/>
      <c r="K35" s="47"/>
      <c r="L35" s="47"/>
      <c r="T35" s="7"/>
      <c r="U35" s="7"/>
      <c r="V35" s="7"/>
      <c r="W35" s="7"/>
      <c r="X35" s="7"/>
      <c r="Y35" s="7"/>
      <c r="Z35" s="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6:122" ht="9">
      <c r="F36" s="33"/>
      <c r="DR36" s="5"/>
    </row>
    <row r="37" spans="6:122" ht="9">
      <c r="F37" s="33"/>
      <c r="DR37" s="5"/>
    </row>
    <row r="38" spans="6:122" ht="9">
      <c r="F38" s="183"/>
      <c r="M38" s="47"/>
      <c r="N38" s="47"/>
      <c r="O38" s="47"/>
      <c r="P38" s="47"/>
      <c r="Q38" s="47"/>
      <c r="R38" s="3"/>
      <c r="S38" s="7"/>
      <c r="DR38" s="5"/>
    </row>
    <row r="39" ht="9">
      <c r="DR39" s="5"/>
    </row>
    <row r="40" ht="9">
      <c r="DR40" s="5"/>
    </row>
    <row r="41" ht="9">
      <c r="DR41" s="5"/>
    </row>
    <row r="42" ht="9">
      <c r="DR42" s="5"/>
    </row>
    <row r="43" ht="9">
      <c r="DR43" s="5"/>
    </row>
    <row r="44" ht="9">
      <c r="DR44" s="5"/>
    </row>
    <row r="45" ht="9">
      <c r="DR45" s="5"/>
    </row>
    <row r="46" ht="9">
      <c r="DR46" s="5"/>
    </row>
    <row r="47" ht="9">
      <c r="DR47" s="5"/>
    </row>
    <row r="48" ht="9">
      <c r="DR48" s="5"/>
    </row>
    <row r="49" spans="13:122" ht="9">
      <c r="M49" s="5"/>
      <c r="N49" s="5"/>
      <c r="O49" s="5"/>
      <c r="P49" s="5"/>
      <c r="Q49" s="5"/>
      <c r="R49" s="5"/>
      <c r="S49" s="5"/>
      <c r="DR49" s="5"/>
    </row>
    <row r="50" ht="9">
      <c r="DR50" s="5"/>
    </row>
    <row r="51" ht="9">
      <c r="DR51" s="5"/>
    </row>
    <row r="52" ht="9">
      <c r="DR52" s="5"/>
    </row>
    <row r="53" ht="9">
      <c r="DR53" s="5"/>
    </row>
    <row r="54" ht="9">
      <c r="DR54" s="5"/>
    </row>
    <row r="55" ht="9">
      <c r="DR55" s="5"/>
    </row>
    <row r="56" spans="14:122" ht="9">
      <c r="N56" s="32"/>
      <c r="O56" s="32"/>
      <c r="DR56" s="5"/>
    </row>
    <row r="57" spans="14:122" ht="9">
      <c r="N57" s="32"/>
      <c r="O57" s="32"/>
      <c r="DR57" s="5"/>
    </row>
    <row r="58" spans="14:122" ht="9">
      <c r="N58" s="32"/>
      <c r="O58" s="32"/>
      <c r="DR58" s="5"/>
    </row>
    <row r="59" spans="14:122" ht="9">
      <c r="N59" s="32"/>
      <c r="O59" s="32"/>
      <c r="DR59" s="5"/>
    </row>
    <row r="60" spans="14:122" ht="9">
      <c r="N60" s="32"/>
      <c r="O60" s="32"/>
      <c r="DR60" s="5"/>
    </row>
    <row r="61" spans="14:122" ht="9">
      <c r="N61" s="32"/>
      <c r="O61" s="32"/>
      <c r="DR61" s="5"/>
    </row>
    <row r="62" spans="14:122" ht="9">
      <c r="N62" s="32"/>
      <c r="O62" s="32"/>
      <c r="DR62" s="5"/>
    </row>
    <row r="63" spans="14:122" ht="9">
      <c r="N63" s="32"/>
      <c r="O63" s="32"/>
      <c r="DR63" s="5"/>
    </row>
    <row r="64" spans="14:122" ht="9">
      <c r="N64" s="32"/>
      <c r="O64" s="32"/>
      <c r="DR64" s="5"/>
    </row>
    <row r="65" spans="14:122" ht="9">
      <c r="N65" s="32"/>
      <c r="O65" s="32"/>
      <c r="DR65" s="5"/>
    </row>
    <row r="66" spans="14:122" ht="9">
      <c r="N66" s="32"/>
      <c r="O66" s="32"/>
      <c r="DR66" s="5"/>
    </row>
    <row r="67" spans="14:122" ht="9">
      <c r="N67" s="32"/>
      <c r="O67" s="32"/>
      <c r="DR67" s="5"/>
    </row>
    <row r="68" spans="14:122" ht="9">
      <c r="N68" s="32"/>
      <c r="O68" s="32"/>
      <c r="DR68" s="5"/>
    </row>
    <row r="69" spans="14:122" ht="9">
      <c r="N69" s="32"/>
      <c r="O69" s="32"/>
      <c r="DR69" s="5"/>
    </row>
    <row r="70" spans="14:122" ht="9">
      <c r="N70" s="32"/>
      <c r="O70" s="32"/>
      <c r="DR70" s="5"/>
    </row>
    <row r="71" spans="14:122" ht="9">
      <c r="N71" s="32"/>
      <c r="O71" s="32"/>
      <c r="DR71" s="5"/>
    </row>
    <row r="72" ht="9">
      <c r="DR72" s="5"/>
    </row>
    <row r="73" ht="9">
      <c r="DR73" s="5"/>
    </row>
    <row r="74" ht="9">
      <c r="DR74" s="5"/>
    </row>
    <row r="75" ht="9">
      <c r="DR75" s="5"/>
    </row>
    <row r="76" ht="9">
      <c r="DR76" s="5"/>
    </row>
    <row r="77" ht="9">
      <c r="DR77" s="5"/>
    </row>
    <row r="78" ht="9">
      <c r="DR78" s="5"/>
    </row>
    <row r="79" ht="9">
      <c r="DR79" s="5"/>
    </row>
    <row r="80" ht="9">
      <c r="DR80" s="5"/>
    </row>
    <row r="81" ht="9">
      <c r="DR81" s="5"/>
    </row>
    <row r="82" ht="9">
      <c r="DR82" s="5"/>
    </row>
    <row r="83" ht="9">
      <c r="DR83" s="5"/>
    </row>
    <row r="84" ht="9">
      <c r="DR84" s="5"/>
    </row>
    <row r="85" ht="9">
      <c r="DR85" s="5"/>
    </row>
    <row r="86" ht="9">
      <c r="DR86" s="5"/>
    </row>
    <row r="87" ht="9">
      <c r="DR87" s="5"/>
    </row>
    <row r="88" ht="9">
      <c r="DR88" s="5"/>
    </row>
    <row r="89" ht="9">
      <c r="DR89" s="5"/>
    </row>
    <row r="90" ht="9">
      <c r="DR90" s="5"/>
    </row>
    <row r="91" ht="9">
      <c r="DR91" s="5"/>
    </row>
    <row r="92" ht="9">
      <c r="DR92" s="5"/>
    </row>
    <row r="93" ht="9">
      <c r="DR93" s="5"/>
    </row>
    <row r="94" ht="9">
      <c r="DR94" s="5"/>
    </row>
    <row r="95" ht="9">
      <c r="DR95" s="5"/>
    </row>
    <row r="96" ht="9">
      <c r="DR96" s="5"/>
    </row>
    <row r="97" ht="9">
      <c r="DR97" s="5"/>
    </row>
    <row r="98" ht="9">
      <c r="DR98" s="5"/>
    </row>
    <row r="99" ht="9">
      <c r="DR99" s="5"/>
    </row>
    <row r="100" ht="9">
      <c r="DR100" s="5"/>
    </row>
    <row r="101" ht="9">
      <c r="DR101" s="5"/>
    </row>
    <row r="102" ht="9">
      <c r="DR102" s="5"/>
    </row>
    <row r="103" ht="9">
      <c r="DR103" s="5"/>
    </row>
    <row r="104" ht="9">
      <c r="DR104" s="5"/>
    </row>
    <row r="105" ht="9">
      <c r="DR105" s="5"/>
    </row>
    <row r="106" ht="9">
      <c r="DR106" s="5"/>
    </row>
    <row r="107" ht="9">
      <c r="DR107" s="5"/>
    </row>
    <row r="108" ht="9">
      <c r="DR108" s="5"/>
    </row>
    <row r="109" ht="9">
      <c r="DR109" s="5"/>
    </row>
    <row r="110" ht="9">
      <c r="DR110" s="5"/>
    </row>
    <row r="111" ht="9">
      <c r="DR111" s="5"/>
    </row>
    <row r="112" ht="9">
      <c r="DR112" s="5"/>
    </row>
    <row r="113" ht="9">
      <c r="DR113" s="5"/>
    </row>
    <row r="114" ht="9">
      <c r="DR114" s="5"/>
    </row>
    <row r="115" ht="9">
      <c r="DR115" s="5"/>
    </row>
    <row r="116" ht="9">
      <c r="DR116" s="5"/>
    </row>
    <row r="117" ht="9">
      <c r="DR117" s="5"/>
    </row>
    <row r="118" ht="9">
      <c r="DR118" s="5"/>
    </row>
    <row r="119" ht="9">
      <c r="DR119" s="5"/>
    </row>
    <row r="120" ht="9">
      <c r="DR120" s="5"/>
    </row>
    <row r="121" ht="9">
      <c r="DR121" s="5"/>
    </row>
    <row r="122" ht="9">
      <c r="DR122" s="5"/>
    </row>
    <row r="123" ht="9">
      <c r="DR123" s="5"/>
    </row>
    <row r="124" ht="9">
      <c r="DR124" s="5"/>
    </row>
    <row r="125" ht="9">
      <c r="DR125" s="5"/>
    </row>
    <row r="126" ht="9">
      <c r="DR126" s="5"/>
    </row>
    <row r="127" ht="9">
      <c r="DR127" s="5"/>
    </row>
    <row r="128" ht="9">
      <c r="DR128" s="5"/>
    </row>
    <row r="129" ht="9">
      <c r="DR129" s="5"/>
    </row>
    <row r="130" ht="9">
      <c r="DR130" s="5"/>
    </row>
    <row r="131" ht="9">
      <c r="DR131" s="5"/>
    </row>
    <row r="132" ht="9">
      <c r="DR132" s="5"/>
    </row>
    <row r="133" ht="9">
      <c r="DR133" s="5"/>
    </row>
    <row r="134" ht="9">
      <c r="DR134" s="5"/>
    </row>
    <row r="135" ht="9">
      <c r="DR135" s="5"/>
    </row>
    <row r="136" ht="9">
      <c r="DR136" s="5"/>
    </row>
    <row r="137" ht="9">
      <c r="DR137" s="5"/>
    </row>
    <row r="138" ht="9">
      <c r="DR138" s="5"/>
    </row>
    <row r="139" ht="9">
      <c r="DR139" s="5"/>
    </row>
    <row r="140" ht="9">
      <c r="DR140" s="5"/>
    </row>
    <row r="141" ht="9">
      <c r="DR141" s="5"/>
    </row>
    <row r="142" ht="9">
      <c r="DR142" s="5"/>
    </row>
    <row r="143" ht="9">
      <c r="DR143" s="5"/>
    </row>
    <row r="144" ht="9">
      <c r="DR144" s="5"/>
    </row>
    <row r="145" ht="9">
      <c r="DR145" s="5"/>
    </row>
    <row r="146" ht="9">
      <c r="DR146" s="5"/>
    </row>
    <row r="147" ht="9">
      <c r="DR147" s="5"/>
    </row>
    <row r="148" ht="9">
      <c r="DR148" s="5"/>
    </row>
    <row r="149" ht="9">
      <c r="DR149" s="5"/>
    </row>
    <row r="150" ht="9">
      <c r="DR150" s="5"/>
    </row>
    <row r="151" ht="9">
      <c r="DR151" s="5"/>
    </row>
    <row r="152" ht="9">
      <c r="DR152" s="5"/>
    </row>
    <row r="153" ht="9">
      <c r="DR153" s="5"/>
    </row>
    <row r="154" ht="9">
      <c r="DR154" s="5"/>
    </row>
    <row r="155" ht="9">
      <c r="DR155" s="5"/>
    </row>
    <row r="156" ht="9">
      <c r="DR156" s="5"/>
    </row>
    <row r="157" ht="9">
      <c r="DR157" s="5"/>
    </row>
    <row r="158" ht="9">
      <c r="DR158" s="5"/>
    </row>
    <row r="159" ht="9">
      <c r="DR159" s="5"/>
    </row>
    <row r="160" ht="9">
      <c r="DR160" s="5"/>
    </row>
    <row r="161" ht="9">
      <c r="DR161" s="5"/>
    </row>
    <row r="162" ht="9">
      <c r="DR162" s="5"/>
    </row>
    <row r="163" ht="9">
      <c r="DR163" s="5"/>
    </row>
    <row r="164" ht="9">
      <c r="DR164" s="5"/>
    </row>
    <row r="165" ht="9">
      <c r="DR165" s="5"/>
    </row>
    <row r="166" ht="9">
      <c r="DR166" s="5"/>
    </row>
    <row r="167" ht="9">
      <c r="DR167" s="5"/>
    </row>
    <row r="168" ht="9">
      <c r="DR168" s="5"/>
    </row>
    <row r="169" ht="9">
      <c r="DR169" s="5"/>
    </row>
    <row r="170" ht="9">
      <c r="DR170" s="5"/>
    </row>
    <row r="171" ht="9">
      <c r="DR171" s="5"/>
    </row>
    <row r="172" ht="9">
      <c r="DR172" s="5"/>
    </row>
    <row r="173" ht="9">
      <c r="DR173" s="5"/>
    </row>
    <row r="174" ht="9">
      <c r="DR174" s="5"/>
    </row>
    <row r="175" ht="9">
      <c r="DR175" s="5"/>
    </row>
    <row r="176" ht="9">
      <c r="DR176" s="5"/>
    </row>
    <row r="177" ht="9">
      <c r="DR177" s="5"/>
    </row>
    <row r="178" ht="9">
      <c r="DR178" s="5"/>
    </row>
    <row r="179" ht="9">
      <c r="DR179" s="5"/>
    </row>
    <row r="180" ht="9">
      <c r="DR180" s="5"/>
    </row>
    <row r="181" ht="9">
      <c r="DR181" s="5"/>
    </row>
    <row r="182" ht="9">
      <c r="DR182" s="5"/>
    </row>
    <row r="183" ht="9">
      <c r="DR183" s="5"/>
    </row>
    <row r="184" ht="9">
      <c r="DR184" s="5"/>
    </row>
    <row r="185" ht="9">
      <c r="DR185" s="5"/>
    </row>
    <row r="186" ht="9">
      <c r="DR186" s="5"/>
    </row>
    <row r="187" ht="9">
      <c r="DR187" s="5"/>
    </row>
    <row r="188" ht="9">
      <c r="DR188" s="5"/>
    </row>
    <row r="189" ht="9">
      <c r="DR189" s="5"/>
    </row>
    <row r="190" ht="9">
      <c r="DR190" s="5"/>
    </row>
    <row r="191" ht="9">
      <c r="DR191" s="5"/>
    </row>
    <row r="192" ht="9">
      <c r="DR192" s="5"/>
    </row>
    <row r="193" ht="9">
      <c r="DR193" s="5"/>
    </row>
    <row r="194" ht="9">
      <c r="DR194" s="5"/>
    </row>
    <row r="195" ht="9">
      <c r="DR195" s="5"/>
    </row>
    <row r="196" ht="9">
      <c r="DR196" s="5"/>
    </row>
    <row r="197" ht="9">
      <c r="DR197" s="5"/>
    </row>
    <row r="198" ht="9">
      <c r="DR198" s="5"/>
    </row>
    <row r="199" ht="9">
      <c r="DR199" s="5"/>
    </row>
    <row r="200" ht="9">
      <c r="DR200" s="5"/>
    </row>
    <row r="201" ht="9">
      <c r="DR201" s="5"/>
    </row>
    <row r="202" ht="9">
      <c r="DR202" s="5"/>
    </row>
    <row r="203" ht="9">
      <c r="DR203" s="5"/>
    </row>
    <row r="204" ht="9">
      <c r="DR204" s="5"/>
    </row>
    <row r="205" ht="9">
      <c r="DR205" s="5"/>
    </row>
    <row r="206" ht="9">
      <c r="DR206" s="5"/>
    </row>
    <row r="207" ht="9">
      <c r="DR207" s="5"/>
    </row>
    <row r="208" ht="9">
      <c r="DR208" s="5"/>
    </row>
  </sheetData>
  <mergeCells count="3">
    <mergeCell ref="E10:F10"/>
    <mergeCell ref="G10:H10"/>
    <mergeCell ref="I10:J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D4:AA53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1" style="12" customWidth="1"/>
    <col min="5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Median age of the population, 2010"</f>
        <v>Figure 2.3: Median age of the population, 2010</v>
      </c>
      <c r="Z5" s="14"/>
    </row>
    <row r="6" spans="4:26" ht="9.75">
      <c r="D6" s="64" t="s">
        <v>40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>
        <v>2010</v>
      </c>
      <c r="F10" s="18"/>
      <c r="O10" s="9"/>
      <c r="P10" s="20"/>
      <c r="AA10" s="9"/>
    </row>
    <row r="11" spans="4:27" ht="9.75">
      <c r="D11" s="12" t="s">
        <v>6</v>
      </c>
      <c r="E11" s="20">
        <v>44.69</v>
      </c>
      <c r="O11" s="9"/>
      <c r="P11" s="20"/>
      <c r="AA11" s="9"/>
    </row>
    <row r="12" spans="4:27" ht="9.75">
      <c r="D12" s="9" t="s">
        <v>4</v>
      </c>
      <c r="E12" s="20">
        <v>40.9</v>
      </c>
      <c r="O12" s="9"/>
      <c r="P12" s="20"/>
      <c r="S12" s="9"/>
      <c r="AA12" s="9"/>
    </row>
    <row r="13" spans="4:27" ht="9.75">
      <c r="D13" s="9" t="s">
        <v>16</v>
      </c>
      <c r="E13" s="20">
        <v>39.858</v>
      </c>
      <c r="O13" s="9"/>
      <c r="P13" s="20"/>
      <c r="S13" s="9"/>
      <c r="AA13" s="9"/>
    </row>
    <row r="14" spans="4:27" ht="9.75">
      <c r="D14" s="9" t="s">
        <v>11</v>
      </c>
      <c r="E14" s="20">
        <v>37.892</v>
      </c>
      <c r="O14" s="9"/>
      <c r="P14" s="20"/>
      <c r="S14" s="9"/>
      <c r="AA14" s="9"/>
    </row>
    <row r="15" spans="4:27" ht="9.75">
      <c r="D15" s="9" t="s">
        <v>22</v>
      </c>
      <c r="E15" s="20">
        <v>37.889</v>
      </c>
      <c r="O15" s="9"/>
      <c r="P15" s="20"/>
      <c r="AA15" s="9"/>
    </row>
    <row r="16" spans="4:27" ht="9.75">
      <c r="D16" s="9" t="s">
        <v>15</v>
      </c>
      <c r="E16" s="20">
        <v>36.947</v>
      </c>
      <c r="O16" s="9"/>
      <c r="P16" s="20"/>
      <c r="AA16" s="9"/>
    </row>
    <row r="17" spans="4:27" ht="9.75">
      <c r="D17" s="9" t="s">
        <v>21</v>
      </c>
      <c r="E17" s="20">
        <v>36.86</v>
      </c>
      <c r="O17" s="9"/>
      <c r="P17" s="20"/>
      <c r="AA17" s="9"/>
    </row>
    <row r="18" spans="4:27" ht="9.75">
      <c r="D18" s="12" t="s">
        <v>5</v>
      </c>
      <c r="E18" s="20">
        <v>34.543</v>
      </c>
      <c r="O18" s="9"/>
      <c r="P18" s="20"/>
      <c r="AA18" s="9"/>
    </row>
    <row r="19" spans="4:27" ht="9.75">
      <c r="D19" s="9" t="s">
        <v>14</v>
      </c>
      <c r="E19" s="20">
        <v>30.359</v>
      </c>
      <c r="O19" s="9"/>
      <c r="P19" s="20"/>
      <c r="AA19" s="9"/>
    </row>
    <row r="20" spans="4:27" ht="9.75">
      <c r="D20" s="9" t="s">
        <v>10</v>
      </c>
      <c r="E20" s="20">
        <v>29.214</v>
      </c>
      <c r="O20" s="9"/>
      <c r="P20" s="20"/>
      <c r="AA20" s="9"/>
    </row>
    <row r="21" spans="4:27" ht="9.75">
      <c r="D21" s="9" t="s">
        <v>9</v>
      </c>
      <c r="E21" s="20">
        <v>29.074</v>
      </c>
      <c r="O21" s="9"/>
      <c r="P21" s="20"/>
      <c r="AA21" s="9"/>
    </row>
    <row r="22" spans="4:27" ht="9.75">
      <c r="D22" s="9" t="s">
        <v>13</v>
      </c>
      <c r="E22" s="20">
        <v>28.26</v>
      </c>
      <c r="O22" s="9"/>
      <c r="P22" s="20"/>
      <c r="AA22" s="9"/>
    </row>
    <row r="23" spans="4:27" ht="9.75">
      <c r="D23" s="9" t="s">
        <v>8</v>
      </c>
      <c r="E23" s="20">
        <v>27.763</v>
      </c>
      <c r="O23" s="9"/>
      <c r="P23" s="20"/>
      <c r="AA23" s="9"/>
    </row>
    <row r="24" spans="4:27" ht="9.75">
      <c r="D24" s="9" t="s">
        <v>17</v>
      </c>
      <c r="E24" s="20">
        <v>26.634</v>
      </c>
      <c r="O24" s="9"/>
      <c r="P24" s="20"/>
      <c r="AA24" s="9"/>
    </row>
    <row r="25" spans="4:27" ht="9">
      <c r="D25" s="9" t="s">
        <v>24</v>
      </c>
      <c r="E25" s="20">
        <v>25.91</v>
      </c>
      <c r="O25" s="9"/>
      <c r="P25" s="20"/>
      <c r="AA25" s="9"/>
    </row>
    <row r="26" spans="4:27" ht="9">
      <c r="D26" s="12" t="s">
        <v>7</v>
      </c>
      <c r="E26" s="20">
        <v>25.147</v>
      </c>
      <c r="O26" s="9"/>
      <c r="P26" s="20"/>
      <c r="AA26" s="9"/>
    </row>
    <row r="27" spans="4:27" ht="9">
      <c r="D27" s="9" t="s">
        <v>23</v>
      </c>
      <c r="E27" s="20">
        <v>24.897</v>
      </c>
      <c r="O27" s="9"/>
      <c r="P27" s="20"/>
      <c r="AA27" s="9"/>
    </row>
    <row r="28" spans="5:27" ht="9">
      <c r="E28" s="20"/>
      <c r="O28" s="9"/>
      <c r="P28" s="20"/>
      <c r="AA28" s="9"/>
    </row>
    <row r="29" spans="4:27" ht="9">
      <c r="D29" s="7" t="s">
        <v>69</v>
      </c>
      <c r="E29" s="20"/>
      <c r="O29" s="9"/>
      <c r="P29" s="20"/>
      <c r="AA29" s="9"/>
    </row>
    <row r="30" spans="5:27" ht="9">
      <c r="E30" s="20"/>
      <c r="O30" s="9"/>
      <c r="P30" s="20"/>
      <c r="AA30" s="9"/>
    </row>
    <row r="31" spans="4:27" ht="9">
      <c r="D31" s="9"/>
      <c r="E31" s="20"/>
      <c r="O31" s="9"/>
      <c r="P31" s="20"/>
      <c r="AA31" s="9"/>
    </row>
    <row r="32" spans="4:27" ht="9">
      <c r="D32" s="9"/>
      <c r="E32" s="20"/>
      <c r="AA32" s="9"/>
    </row>
    <row r="33" ht="9">
      <c r="AA33" s="9"/>
    </row>
    <row r="34" spans="4:27" ht="9">
      <c r="D34" s="9"/>
      <c r="E34" s="20"/>
      <c r="AA34" s="9"/>
    </row>
    <row r="35" spans="4:27" ht="9">
      <c r="D35" s="9"/>
      <c r="E35" s="20"/>
      <c r="AA35" s="9"/>
    </row>
    <row r="37" ht="9">
      <c r="S37" s="18"/>
    </row>
    <row r="38" ht="9">
      <c r="P38" s="9"/>
    </row>
    <row r="39" ht="9">
      <c r="P39" s="9"/>
    </row>
    <row r="40" ht="9">
      <c r="P40" s="9"/>
    </row>
    <row r="41" ht="9">
      <c r="P41" s="9"/>
    </row>
    <row r="44" ht="9">
      <c r="P44" s="9"/>
    </row>
    <row r="46" ht="9">
      <c r="P46" s="9"/>
    </row>
    <row r="47" ht="9">
      <c r="P47" s="9"/>
    </row>
    <row r="48" ht="9">
      <c r="P48" s="9"/>
    </row>
    <row r="49" ht="9">
      <c r="P49" s="9"/>
    </row>
    <row r="50" ht="9">
      <c r="P50" s="9"/>
    </row>
    <row r="51" ht="9">
      <c r="P51" s="9"/>
    </row>
    <row r="52" ht="9">
      <c r="P52" s="9"/>
    </row>
    <row r="53" ht="9">
      <c r="P53" s="9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D4:AA53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2" customWidth="1"/>
    <col min="3" max="3" width="1.83203125" style="12" customWidth="1"/>
    <col min="4" max="4" width="11" style="12" customWidth="1"/>
    <col min="5" max="16384" width="9.33203125" style="12" customWidth="1"/>
  </cols>
  <sheetData>
    <row r="1" ht="9.75"/>
    <row r="2" ht="9.75"/>
    <row r="3" ht="9.75"/>
    <row r="4" ht="9.75">
      <c r="Z4" s="14"/>
    </row>
    <row r="5" spans="4:26" ht="9.75">
      <c r="D5" s="64" t="str">
        <f ca="1">MID(CELL("filename",A1),FIND("]",CELL("filename",A1))+1,256)&amp;": Ratio of men to women in the population, 2010 (1)"</f>
        <v>Figure 2.4: Ratio of men to women in the population, 2010 (1)</v>
      </c>
      <c r="Z5" s="14"/>
    </row>
    <row r="6" spans="4:26" ht="9.75">
      <c r="D6" s="64" t="s">
        <v>41</v>
      </c>
      <c r="Z6" s="14"/>
    </row>
    <row r="7" ht="9.75">
      <c r="AA7" s="9"/>
    </row>
    <row r="8" ht="9.75">
      <c r="AA8" s="9"/>
    </row>
    <row r="9" ht="9.75">
      <c r="AA9" s="9"/>
    </row>
    <row r="10" spans="4:27" ht="9.75">
      <c r="D10" s="9"/>
      <c r="E10" s="77">
        <v>2010</v>
      </c>
      <c r="F10" s="18"/>
      <c r="O10" s="9"/>
      <c r="P10" s="20"/>
      <c r="AA10" s="9"/>
    </row>
    <row r="11" spans="4:27" ht="9.75">
      <c r="D11" s="12" t="s">
        <v>18</v>
      </c>
      <c r="E11" s="20">
        <v>124.03</v>
      </c>
      <c r="O11" s="9"/>
      <c r="P11" s="20"/>
      <c r="AA11" s="9"/>
    </row>
    <row r="12" spans="4:27" ht="9.75">
      <c r="D12" s="9" t="s">
        <v>5</v>
      </c>
      <c r="E12" s="20">
        <v>107.961</v>
      </c>
      <c r="O12" s="9"/>
      <c r="P12" s="20"/>
      <c r="S12" s="9"/>
      <c r="AA12" s="9"/>
    </row>
    <row r="13" spans="4:27" ht="9.75">
      <c r="D13" s="9" t="s">
        <v>7</v>
      </c>
      <c r="E13" s="20">
        <v>106.837</v>
      </c>
      <c r="O13" s="9"/>
      <c r="P13" s="20"/>
      <c r="S13" s="9"/>
      <c r="AA13" s="9"/>
    </row>
    <row r="14" spans="4:27" ht="9.75">
      <c r="D14" s="9" t="s">
        <v>10</v>
      </c>
      <c r="E14" s="20">
        <v>101.749</v>
      </c>
      <c r="O14" s="9"/>
      <c r="P14" s="20"/>
      <c r="S14" s="9"/>
      <c r="AA14" s="9"/>
    </row>
    <row r="15" spans="4:27" ht="9.75">
      <c r="D15" s="9" t="s">
        <v>13</v>
      </c>
      <c r="E15" s="20">
        <v>99.501</v>
      </c>
      <c r="O15" s="9"/>
      <c r="P15" s="20"/>
      <c r="AA15" s="9"/>
    </row>
    <row r="16" spans="4:27" ht="9.75">
      <c r="D16" s="9" t="s">
        <v>8</v>
      </c>
      <c r="E16" s="20">
        <v>99.479</v>
      </c>
      <c r="O16" s="9"/>
      <c r="P16" s="20"/>
      <c r="AA16" s="9"/>
    </row>
    <row r="17" spans="4:27" ht="9.75">
      <c r="D17" s="9" t="s">
        <v>22</v>
      </c>
      <c r="E17" s="20">
        <v>99.403</v>
      </c>
      <c r="O17" s="9"/>
      <c r="P17" s="20"/>
      <c r="AA17" s="9"/>
    </row>
    <row r="18" spans="4:27" ht="9.75">
      <c r="D18" s="12" t="s">
        <v>15</v>
      </c>
      <c r="E18" s="20">
        <v>99.257</v>
      </c>
      <c r="O18" s="9"/>
      <c r="P18" s="20"/>
      <c r="AA18" s="9"/>
    </row>
    <row r="19" spans="4:27" ht="9.75">
      <c r="D19" s="9" t="s">
        <v>16</v>
      </c>
      <c r="E19" s="20">
        <v>98.377</v>
      </c>
      <c r="O19" s="9"/>
      <c r="P19" s="20"/>
      <c r="AA19" s="9"/>
    </row>
    <row r="20" spans="4:27" ht="9.75">
      <c r="D20" s="9" t="s">
        <v>19</v>
      </c>
      <c r="E20" s="20">
        <v>98.087</v>
      </c>
      <c r="O20" s="9"/>
      <c r="P20" s="20"/>
      <c r="AA20" s="9"/>
    </row>
    <row r="21" spans="4:27" ht="9.75">
      <c r="D21" s="9" t="s">
        <v>21</v>
      </c>
      <c r="E21" s="20">
        <v>97.39</v>
      </c>
      <c r="O21" s="9"/>
      <c r="P21" s="20"/>
      <c r="AA21" s="9"/>
    </row>
    <row r="22" spans="4:27" ht="9.75">
      <c r="D22" s="9" t="s">
        <v>17</v>
      </c>
      <c r="E22" s="20">
        <v>97.292</v>
      </c>
      <c r="O22" s="9"/>
      <c r="P22" s="20"/>
      <c r="AA22" s="9"/>
    </row>
    <row r="23" spans="4:27" ht="9.75">
      <c r="D23" s="9" t="s">
        <v>9</v>
      </c>
      <c r="E23" s="20">
        <v>96.897</v>
      </c>
      <c r="O23" s="9"/>
      <c r="P23" s="20"/>
      <c r="AA23" s="9"/>
    </row>
    <row r="24" spans="4:27" ht="9.75">
      <c r="D24" s="9" t="s">
        <v>14</v>
      </c>
      <c r="E24" s="20">
        <v>95.759</v>
      </c>
      <c r="O24" s="9"/>
      <c r="P24" s="20"/>
      <c r="AA24" s="9"/>
    </row>
    <row r="25" spans="4:27" ht="9">
      <c r="D25" s="9" t="s">
        <v>4</v>
      </c>
      <c r="E25" s="20">
        <v>95.4032987425011</v>
      </c>
      <c r="O25" s="9"/>
      <c r="P25" s="20"/>
      <c r="AA25" s="9"/>
    </row>
    <row r="26" spans="4:27" ht="9">
      <c r="D26" s="9" t="s">
        <v>6</v>
      </c>
      <c r="E26" s="20">
        <v>95.025</v>
      </c>
      <c r="O26" s="9"/>
      <c r="P26" s="20"/>
      <c r="AA26" s="9"/>
    </row>
    <row r="27" spans="4:27" ht="9">
      <c r="D27" s="12" t="s">
        <v>11</v>
      </c>
      <c r="E27" s="20">
        <v>86.086</v>
      </c>
      <c r="O27" s="9"/>
      <c r="P27" s="20"/>
      <c r="AA27" s="9"/>
    </row>
    <row r="28" spans="5:27" ht="9">
      <c r="E28" s="20"/>
      <c r="O28" s="9"/>
      <c r="P28" s="20"/>
      <c r="AA28" s="9"/>
    </row>
    <row r="29" spans="4:27" ht="9">
      <c r="D29" s="12" t="s">
        <v>113</v>
      </c>
      <c r="E29" s="20"/>
      <c r="O29" s="9"/>
      <c r="P29" s="20"/>
      <c r="AA29" s="9"/>
    </row>
    <row r="30" spans="4:27" ht="9">
      <c r="D30" s="7" t="s">
        <v>70</v>
      </c>
      <c r="E30" s="20"/>
      <c r="O30" s="9"/>
      <c r="P30" s="20"/>
      <c r="AA30" s="9"/>
    </row>
    <row r="31" spans="5:27" ht="9">
      <c r="E31" s="20"/>
      <c r="O31" s="9"/>
      <c r="P31" s="20"/>
      <c r="AA31" s="9"/>
    </row>
    <row r="32" spans="5:27" ht="9">
      <c r="E32" s="20"/>
      <c r="AA32" s="9"/>
    </row>
    <row r="33" spans="16:27" ht="9">
      <c r="P33" s="9"/>
      <c r="AA33" s="9"/>
    </row>
    <row r="34" spans="4:27" ht="9">
      <c r="D34" s="9"/>
      <c r="E34" s="20"/>
      <c r="AA34" s="9"/>
    </row>
    <row r="35" spans="4:27" ht="12">
      <c r="D35" s="9"/>
      <c r="E35" s="20"/>
      <c r="Q35" s="9"/>
      <c r="R35" s="73"/>
      <c r="AA35" s="9"/>
    </row>
    <row r="36" spans="17:18" ht="12">
      <c r="Q36" s="9"/>
      <c r="R36" s="73"/>
    </row>
    <row r="37" spans="16:18" ht="12">
      <c r="P37" s="9"/>
      <c r="Q37" s="9"/>
      <c r="R37" s="73"/>
    </row>
    <row r="38" spans="17:18" ht="12">
      <c r="Q38" s="9"/>
      <c r="R38" s="73"/>
    </row>
    <row r="39" spans="17:18" ht="12">
      <c r="Q39" s="9"/>
      <c r="R39" s="73"/>
    </row>
    <row r="40" spans="16:18" ht="12">
      <c r="P40" s="9"/>
      <c r="Q40" s="9"/>
      <c r="R40" s="73"/>
    </row>
    <row r="41" spans="17:18" ht="12">
      <c r="Q41" s="9"/>
      <c r="R41" s="73"/>
    </row>
    <row r="42" spans="17:18" ht="12">
      <c r="Q42" s="9"/>
      <c r="R42" s="73"/>
    </row>
    <row r="43" spans="16:18" ht="12">
      <c r="P43" s="9"/>
      <c r="Q43" s="9"/>
      <c r="R43" s="73"/>
    </row>
    <row r="44" spans="16:18" ht="12">
      <c r="P44" s="9"/>
      <c r="Q44" s="9"/>
      <c r="R44" s="73"/>
    </row>
    <row r="45" spans="16:18" ht="12">
      <c r="P45" s="9"/>
      <c r="Q45" s="9"/>
      <c r="R45" s="73"/>
    </row>
    <row r="46" spans="16:18" ht="12">
      <c r="P46" s="9"/>
      <c r="Q46" s="9"/>
      <c r="R46" s="73"/>
    </row>
    <row r="47" spans="16:18" ht="12">
      <c r="P47" s="9"/>
      <c r="Q47" s="9"/>
      <c r="R47" s="73"/>
    </row>
    <row r="48" spans="16:18" ht="12">
      <c r="P48" s="9"/>
      <c r="Q48" s="9"/>
      <c r="R48" s="73"/>
    </row>
    <row r="49" spans="16:18" ht="12">
      <c r="P49" s="9"/>
      <c r="Q49" s="9"/>
      <c r="R49" s="73"/>
    </row>
    <row r="50" spans="17:18" ht="12">
      <c r="Q50" s="9"/>
      <c r="R50" s="73"/>
    </row>
    <row r="51" ht="9">
      <c r="P51" s="9"/>
    </row>
    <row r="52" ht="9">
      <c r="P52" s="9"/>
    </row>
    <row r="53" ht="9">
      <c r="P53" s="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D1:AF69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4" customWidth="1"/>
    <col min="3" max="3" width="1.83203125" style="54" customWidth="1"/>
    <col min="4" max="4" width="13" style="54" customWidth="1"/>
    <col min="5" max="18" width="8" style="54" customWidth="1"/>
    <col min="19" max="19" width="14.66015625" style="54" customWidth="1"/>
    <col min="20" max="20" width="8" style="54" customWidth="1"/>
    <col min="21" max="21" width="15" style="54" customWidth="1"/>
    <col min="22" max="16384" width="8" style="54" customWidth="1"/>
  </cols>
  <sheetData>
    <row r="1" spans="5:16" ht="9"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4:16" ht="11.25">
      <c r="D2" s="5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4:16" ht="11.25">
      <c r="D3" s="5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4:16" ht="11.25">
      <c r="D4" s="5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4:16" ht="9">
      <c r="D5" s="64" t="str">
        <f ca="1">MID(CELL("filename",A1),FIND("]",CELL("filename",A1))+1,256)&amp;": Age pyramids, 2010"</f>
        <v>Figure 2.5: Age pyramids, 2010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4:16" ht="9">
      <c r="D6" s="64" t="s">
        <v>60</v>
      </c>
      <c r="I6" s="57"/>
      <c r="J6" s="57"/>
      <c r="K6" s="57"/>
      <c r="L6" s="57"/>
      <c r="M6" s="57"/>
      <c r="N6" s="57"/>
      <c r="O6" s="57"/>
      <c r="P6" s="57"/>
    </row>
    <row r="7" ht="9"/>
    <row r="8" ht="9"/>
    <row r="9" ht="9"/>
    <row r="10" spans="5:8" ht="12.75" customHeight="1">
      <c r="E10" s="200" t="s">
        <v>10</v>
      </c>
      <c r="F10" s="200"/>
      <c r="G10" s="200" t="s">
        <v>4</v>
      </c>
      <c r="H10" s="200"/>
    </row>
    <row r="11" spans="5:15" ht="9">
      <c r="E11" s="57" t="s">
        <v>0</v>
      </c>
      <c r="F11" s="57" t="s">
        <v>1</v>
      </c>
      <c r="G11" s="57" t="s">
        <v>0</v>
      </c>
      <c r="H11" s="57" t="s">
        <v>1</v>
      </c>
      <c r="I11" s="58"/>
      <c r="J11" s="58"/>
      <c r="K11" s="58"/>
      <c r="L11" s="58"/>
      <c r="M11" s="58"/>
      <c r="N11" s="58"/>
      <c r="O11" s="58"/>
    </row>
    <row r="12" spans="4:15" ht="9">
      <c r="D12" s="59" t="s">
        <v>58</v>
      </c>
      <c r="E12" s="58">
        <v>-4.767459368064905</v>
      </c>
      <c r="F12" s="58">
        <v>4.453080483146488</v>
      </c>
      <c r="G12" s="58">
        <v>-2.702325104030794</v>
      </c>
      <c r="H12" s="58">
        <v>2.5659228883072442</v>
      </c>
      <c r="I12" s="58"/>
      <c r="J12" s="58"/>
      <c r="K12" s="58"/>
      <c r="L12" s="58"/>
      <c r="M12" s="58"/>
      <c r="N12" s="58"/>
      <c r="O12" s="58"/>
    </row>
    <row r="13" spans="4:15" ht="9">
      <c r="D13" s="59" t="s">
        <v>57</v>
      </c>
      <c r="E13" s="58">
        <v>-4.569667945314372</v>
      </c>
      <c r="F13" s="58">
        <v>4.258535298834765</v>
      </c>
      <c r="G13" s="58">
        <v>-2.625720451699421</v>
      </c>
      <c r="H13" s="58">
        <v>2.4943656908925678</v>
      </c>
      <c r="I13" s="58"/>
      <c r="J13" s="58"/>
      <c r="K13" s="58"/>
      <c r="L13" s="58"/>
      <c r="M13" s="58"/>
      <c r="N13" s="58"/>
      <c r="O13" s="58"/>
    </row>
    <row r="14" spans="4:15" ht="9">
      <c r="D14" s="59" t="s">
        <v>56</v>
      </c>
      <c r="E14" s="58">
        <v>-4.516539886112186</v>
      </c>
      <c r="F14" s="58">
        <v>4.214077231252795</v>
      </c>
      <c r="G14" s="58">
        <v>-2.6834140607490222</v>
      </c>
      <c r="H14" s="58">
        <v>2.549773746581124</v>
      </c>
      <c r="I14" s="58"/>
      <c r="J14" s="58"/>
      <c r="K14" s="58"/>
      <c r="L14" s="58"/>
      <c r="M14" s="58"/>
      <c r="N14" s="58"/>
      <c r="O14" s="58"/>
    </row>
    <row r="15" spans="4:15" ht="9">
      <c r="D15" s="59" t="s">
        <v>55</v>
      </c>
      <c r="E15" s="58">
        <v>-4.536486320812768</v>
      </c>
      <c r="F15" s="58">
        <v>4.253443613062509</v>
      </c>
      <c r="G15" s="58">
        <v>-2.9509816554458763</v>
      </c>
      <c r="H15" s="58">
        <v>2.806608240608243</v>
      </c>
      <c r="I15" s="58"/>
      <c r="J15" s="58"/>
      <c r="K15" s="58"/>
      <c r="L15" s="58"/>
      <c r="M15" s="58"/>
      <c r="N15" s="58"/>
      <c r="O15" s="58"/>
    </row>
    <row r="16" spans="4:15" ht="9">
      <c r="D16" s="59" t="s">
        <v>54</v>
      </c>
      <c r="E16" s="58">
        <v>-4.511051065178265</v>
      </c>
      <c r="F16" s="58">
        <v>4.288627270944284</v>
      </c>
      <c r="G16" s="58">
        <v>-3.229757701210266</v>
      </c>
      <c r="H16" s="58">
        <v>3.112286285145222</v>
      </c>
      <c r="O16" s="58"/>
    </row>
    <row r="17" spans="4:15" ht="9">
      <c r="D17" s="59" t="s">
        <v>53</v>
      </c>
      <c r="E17" s="58">
        <v>-4.122142674541518</v>
      </c>
      <c r="F17" s="58">
        <v>3.9643782445803852</v>
      </c>
      <c r="G17" s="58">
        <v>-3.4008221805759575</v>
      </c>
      <c r="H17" s="58">
        <v>3.3128991199691606</v>
      </c>
      <c r="O17" s="58"/>
    </row>
    <row r="18" spans="4:8" ht="9">
      <c r="D18" s="59" t="s">
        <v>52</v>
      </c>
      <c r="E18" s="58">
        <v>-3.7065032272536493</v>
      </c>
      <c r="F18" s="58">
        <v>3.5873937697412055</v>
      </c>
      <c r="G18" s="58">
        <v>-3.5095415217474906</v>
      </c>
      <c r="H18" s="58">
        <v>3.4195943305425027</v>
      </c>
    </row>
    <row r="19" spans="4:8" ht="9">
      <c r="D19" s="59" t="s">
        <v>51</v>
      </c>
      <c r="E19" s="58">
        <v>-3.6046803443494744</v>
      </c>
      <c r="F19" s="58">
        <v>3.508444065275414</v>
      </c>
      <c r="G19" s="58">
        <v>-3.6556540964158684</v>
      </c>
      <c r="H19" s="58">
        <v>3.592507328268743</v>
      </c>
    </row>
    <row r="20" spans="4:8" ht="9">
      <c r="D20" s="59" t="s">
        <v>50</v>
      </c>
      <c r="E20" s="58">
        <v>-3.3674735105778932</v>
      </c>
      <c r="F20" s="58">
        <v>3.29057546326074</v>
      </c>
      <c r="G20" s="58">
        <v>-3.8094353382071184</v>
      </c>
      <c r="H20" s="58">
        <v>3.7608813483300065</v>
      </c>
    </row>
    <row r="21" spans="4:8" ht="9">
      <c r="D21" s="59" t="s">
        <v>49</v>
      </c>
      <c r="E21" s="58">
        <v>-2.938465504173229</v>
      </c>
      <c r="F21" s="58">
        <v>2.9168437379860395</v>
      </c>
      <c r="G21" s="58">
        <v>-3.6802755308114365</v>
      </c>
      <c r="H21" s="58">
        <v>3.694906225360031</v>
      </c>
    </row>
    <row r="22" spans="4:12" ht="9">
      <c r="D22" s="59" t="s">
        <v>48</v>
      </c>
      <c r="E22" s="58">
        <v>-2.5557441185605807</v>
      </c>
      <c r="F22" s="58">
        <v>2.5586289097670623</v>
      </c>
      <c r="G22" s="58">
        <v>-3.403981404819275</v>
      </c>
      <c r="H22" s="58">
        <v>3.493139737870398</v>
      </c>
      <c r="L22" s="63"/>
    </row>
    <row r="23" spans="4:8" ht="9">
      <c r="D23" s="59" t="s">
        <v>47</v>
      </c>
      <c r="E23" s="58">
        <v>-2.225883139930777</v>
      </c>
      <c r="F23" s="58">
        <v>2.266327816356397</v>
      </c>
      <c r="G23" s="58">
        <v>-3.1106908080543674</v>
      </c>
      <c r="H23" s="58">
        <v>3.27777647288129</v>
      </c>
    </row>
    <row r="24" spans="4:8" ht="9">
      <c r="D24" s="59" t="s">
        <v>46</v>
      </c>
      <c r="E24" s="58">
        <v>-1.65596577470905</v>
      </c>
      <c r="F24" s="58">
        <v>1.7575694980536591</v>
      </c>
      <c r="G24" s="58">
        <v>-2.7800951830301583</v>
      </c>
      <c r="H24" s="58">
        <v>2.9971457224161617</v>
      </c>
    </row>
    <row r="25" spans="4:8" ht="9">
      <c r="D25" s="59" t="s">
        <v>45</v>
      </c>
      <c r="E25" s="58">
        <v>-1.2054811465644732</v>
      </c>
      <c r="F25" s="58">
        <v>1.335153781617893</v>
      </c>
      <c r="G25" s="58">
        <v>-2.246783766636241</v>
      </c>
      <c r="H25" s="58">
        <v>2.5451449672037163</v>
      </c>
    </row>
    <row r="26" spans="4:8" ht="9">
      <c r="D26" s="59" t="s">
        <v>44</v>
      </c>
      <c r="E26" s="58">
        <v>-0.9464493240775645</v>
      </c>
      <c r="F26" s="58">
        <v>1.1309642135542848</v>
      </c>
      <c r="G26" s="58">
        <v>-1.962192361534191</v>
      </c>
      <c r="H26" s="58">
        <v>2.417684008647865</v>
      </c>
    </row>
    <row r="27" spans="4:8" ht="9">
      <c r="D27" s="59" t="s">
        <v>43</v>
      </c>
      <c r="E27" s="58">
        <v>-0.6345926375232159</v>
      </c>
      <c r="F27" s="58">
        <v>0.8250630462800177</v>
      </c>
      <c r="G27" s="58">
        <v>-1.4838661345429611</v>
      </c>
      <c r="H27" s="58">
        <v>2.067187725470897</v>
      </c>
    </row>
    <row r="28" spans="4:8" ht="9">
      <c r="D28" s="59" t="s">
        <v>42</v>
      </c>
      <c r="E28" s="58">
        <v>-0.36339997547216907</v>
      </c>
      <c r="F28" s="58">
        <v>0.5492116085560819</v>
      </c>
      <c r="G28" s="58">
        <v>-0.9612616765424936</v>
      </c>
      <c r="H28" s="58">
        <v>1.6180286955584853</v>
      </c>
    </row>
    <row r="29" spans="4:12" ht="9">
      <c r="D29" s="60" t="s">
        <v>59</v>
      </c>
      <c r="E29" s="58">
        <v>-0.20539005142092326</v>
      </c>
      <c r="F29" s="58">
        <v>0.40830593309296204</v>
      </c>
      <c r="G29" s="58">
        <v>-0.6202656163032654</v>
      </c>
      <c r="H29" s="58">
        <v>1.4570828735901404</v>
      </c>
      <c r="L29" s="63"/>
    </row>
    <row r="30" spans="5:8" ht="9">
      <c r="E30" s="61"/>
      <c r="F30" s="61"/>
      <c r="G30" s="61"/>
      <c r="H30" s="61"/>
    </row>
    <row r="31" spans="4:8" ht="9">
      <c r="D31" s="7" t="s">
        <v>70</v>
      </c>
      <c r="E31" s="61"/>
      <c r="F31" s="61"/>
      <c r="G31" s="61"/>
      <c r="H31" s="61"/>
    </row>
    <row r="32" ht="9">
      <c r="L32" s="56"/>
    </row>
    <row r="35" ht="9">
      <c r="L35" s="56"/>
    </row>
    <row r="38" ht="9">
      <c r="L38" s="56"/>
    </row>
    <row r="41" ht="9">
      <c r="L41" s="56"/>
    </row>
    <row r="46" ht="9">
      <c r="L46" s="56"/>
    </row>
    <row r="47" spans="12:31" ht="12.75">
      <c r="L47" s="56"/>
      <c r="R47" s="78"/>
      <c r="S47" s="78"/>
      <c r="T47" s="78"/>
      <c r="U47" s="78"/>
      <c r="V47" s="78"/>
      <c r="W47" s="78"/>
      <c r="X47" s="78"/>
      <c r="Y47" s="80"/>
      <c r="Z47" s="80"/>
      <c r="AA47" s="80"/>
      <c r="AB47" s="81"/>
      <c r="AC47" s="80"/>
      <c r="AD47" s="81"/>
      <c r="AE47" s="78"/>
    </row>
    <row r="48" spans="18:31" ht="12.75">
      <c r="R48" s="79"/>
      <c r="S48" s="79"/>
      <c r="T48" s="79"/>
      <c r="U48" s="79"/>
      <c r="V48" s="78"/>
      <c r="W48" s="78"/>
      <c r="Y48" s="80"/>
      <c r="Z48" s="80"/>
      <c r="AB48" s="80"/>
      <c r="AC48" s="80"/>
      <c r="AD48" s="80"/>
      <c r="AE48" s="78"/>
    </row>
    <row r="49" spans="18:32" ht="12.75">
      <c r="R49" s="82"/>
      <c r="S49" s="79"/>
      <c r="T49" s="82"/>
      <c r="U49" s="79"/>
      <c r="V49" s="85"/>
      <c r="W49" s="85"/>
      <c r="Y49" s="80"/>
      <c r="Z49" s="80"/>
      <c r="AA49" s="80"/>
      <c r="AB49" s="81"/>
      <c r="AC49" s="80"/>
      <c r="AD49" s="81"/>
      <c r="AE49" s="85"/>
      <c r="AF49" s="85"/>
    </row>
    <row r="50" spans="18:32" ht="12.75">
      <c r="R50" s="82"/>
      <c r="S50" s="79"/>
      <c r="T50" s="82"/>
      <c r="U50" s="79"/>
      <c r="V50" s="85"/>
      <c r="W50" s="85"/>
      <c r="Y50" s="80"/>
      <c r="Z50" s="80"/>
      <c r="AA50" s="80"/>
      <c r="AB50" s="81"/>
      <c r="AC50" s="80"/>
      <c r="AD50" s="81"/>
      <c r="AE50" s="85"/>
      <c r="AF50" s="85"/>
    </row>
    <row r="51" spans="18:32" ht="12.75">
      <c r="R51" s="82"/>
      <c r="S51" s="79"/>
      <c r="T51" s="82"/>
      <c r="U51" s="79"/>
      <c r="V51" s="85"/>
      <c r="W51" s="85"/>
      <c r="Y51" s="80"/>
      <c r="Z51" s="80"/>
      <c r="AA51" s="80"/>
      <c r="AB51" s="81"/>
      <c r="AC51" s="80"/>
      <c r="AD51" s="81"/>
      <c r="AE51" s="85"/>
      <c r="AF51" s="85"/>
    </row>
    <row r="52" spans="18:32" ht="12.75">
      <c r="R52" s="82"/>
      <c r="S52" s="79"/>
      <c r="T52" s="82"/>
      <c r="U52" s="79"/>
      <c r="V52" s="85"/>
      <c r="W52" s="85"/>
      <c r="Y52" s="80"/>
      <c r="Z52" s="80"/>
      <c r="AA52" s="80"/>
      <c r="AB52" s="81"/>
      <c r="AC52" s="80"/>
      <c r="AD52" s="81"/>
      <c r="AE52" s="85"/>
      <c r="AF52" s="85"/>
    </row>
    <row r="53" spans="18:32" ht="12.75">
      <c r="R53" s="82"/>
      <c r="S53" s="79"/>
      <c r="T53" s="82"/>
      <c r="U53" s="79"/>
      <c r="V53" s="85"/>
      <c r="W53" s="85"/>
      <c r="Y53" s="80"/>
      <c r="Z53" s="80"/>
      <c r="AA53" s="80"/>
      <c r="AB53" s="81"/>
      <c r="AC53" s="80"/>
      <c r="AD53" s="81"/>
      <c r="AE53" s="85"/>
      <c r="AF53" s="85"/>
    </row>
    <row r="54" spans="18:32" ht="12.75">
      <c r="R54" s="82"/>
      <c r="S54" s="79"/>
      <c r="T54" s="82"/>
      <c r="U54" s="79"/>
      <c r="V54" s="85"/>
      <c r="W54" s="85"/>
      <c r="Y54" s="80"/>
      <c r="Z54" s="80"/>
      <c r="AA54" s="80"/>
      <c r="AB54" s="81"/>
      <c r="AC54" s="80"/>
      <c r="AD54" s="81"/>
      <c r="AE54" s="85"/>
      <c r="AF54" s="85"/>
    </row>
    <row r="55" spans="18:32" ht="12.75">
      <c r="R55" s="82"/>
      <c r="S55" s="79"/>
      <c r="T55" s="82"/>
      <c r="U55" s="79"/>
      <c r="V55" s="85"/>
      <c r="W55" s="85"/>
      <c r="Y55" s="80"/>
      <c r="Z55" s="80"/>
      <c r="AA55" s="80"/>
      <c r="AB55" s="81"/>
      <c r="AC55" s="80"/>
      <c r="AD55" s="81"/>
      <c r="AE55" s="85"/>
      <c r="AF55" s="85"/>
    </row>
    <row r="56" spans="18:32" ht="12.75">
      <c r="R56" s="82"/>
      <c r="S56" s="79"/>
      <c r="T56" s="82"/>
      <c r="U56" s="79"/>
      <c r="V56" s="85"/>
      <c r="W56" s="85"/>
      <c r="Y56" s="80"/>
      <c r="Z56" s="80"/>
      <c r="AA56" s="80"/>
      <c r="AB56" s="81"/>
      <c r="AC56" s="80"/>
      <c r="AD56" s="81"/>
      <c r="AE56" s="85"/>
      <c r="AF56" s="85"/>
    </row>
    <row r="57" spans="18:32" ht="12.75">
      <c r="R57" s="82"/>
      <c r="S57" s="79"/>
      <c r="T57" s="82"/>
      <c r="U57" s="79"/>
      <c r="V57" s="85"/>
      <c r="W57" s="85"/>
      <c r="Y57" s="80"/>
      <c r="Z57" s="80"/>
      <c r="AA57" s="80"/>
      <c r="AB57" s="81"/>
      <c r="AC57" s="80"/>
      <c r="AD57" s="81"/>
      <c r="AE57" s="85"/>
      <c r="AF57" s="85"/>
    </row>
    <row r="58" spans="18:32" ht="12.75">
      <c r="R58" s="82"/>
      <c r="S58" s="79"/>
      <c r="T58" s="82"/>
      <c r="U58" s="79"/>
      <c r="V58" s="85"/>
      <c r="W58" s="85"/>
      <c r="Y58" s="80"/>
      <c r="Z58" s="80"/>
      <c r="AA58" s="80"/>
      <c r="AB58" s="81"/>
      <c r="AC58" s="80"/>
      <c r="AD58" s="81"/>
      <c r="AE58" s="85"/>
      <c r="AF58" s="85"/>
    </row>
    <row r="59" spans="18:32" ht="12.75">
      <c r="R59" s="82"/>
      <c r="S59" s="79"/>
      <c r="T59" s="82"/>
      <c r="U59" s="79"/>
      <c r="V59" s="85"/>
      <c r="W59" s="85"/>
      <c r="Y59" s="80"/>
      <c r="Z59" s="80"/>
      <c r="AA59" s="80"/>
      <c r="AB59" s="81"/>
      <c r="AC59" s="80"/>
      <c r="AD59" s="81"/>
      <c r="AE59" s="85"/>
      <c r="AF59" s="85"/>
    </row>
    <row r="60" spans="18:32" ht="12.75">
      <c r="R60" s="82"/>
      <c r="S60" s="79"/>
      <c r="T60" s="82"/>
      <c r="U60" s="79"/>
      <c r="V60" s="85"/>
      <c r="W60" s="85"/>
      <c r="Y60" s="80"/>
      <c r="Z60" s="80"/>
      <c r="AA60" s="80"/>
      <c r="AB60" s="81"/>
      <c r="AC60" s="80"/>
      <c r="AD60" s="81"/>
      <c r="AE60" s="85"/>
      <c r="AF60" s="85"/>
    </row>
    <row r="61" spans="18:32" ht="12.75">
      <c r="R61" s="82"/>
      <c r="S61" s="79"/>
      <c r="T61" s="82"/>
      <c r="U61" s="79"/>
      <c r="V61" s="85"/>
      <c r="W61" s="85"/>
      <c r="Y61" s="80"/>
      <c r="Z61" s="80"/>
      <c r="AA61" s="80"/>
      <c r="AB61" s="81"/>
      <c r="AC61" s="80"/>
      <c r="AD61" s="81"/>
      <c r="AE61" s="85"/>
      <c r="AF61" s="85"/>
    </row>
    <row r="62" spans="18:32" ht="12.75">
      <c r="R62" s="82"/>
      <c r="S62" s="79"/>
      <c r="T62" s="82"/>
      <c r="U62" s="79"/>
      <c r="V62" s="85"/>
      <c r="W62" s="85"/>
      <c r="Y62" s="80"/>
      <c r="Z62" s="80"/>
      <c r="AA62" s="80"/>
      <c r="AB62" s="81"/>
      <c r="AC62" s="80"/>
      <c r="AD62" s="81"/>
      <c r="AE62" s="85"/>
      <c r="AF62" s="85"/>
    </row>
    <row r="63" spans="18:32" ht="12.75">
      <c r="R63" s="82"/>
      <c r="S63" s="79"/>
      <c r="T63" s="82"/>
      <c r="U63" s="79"/>
      <c r="V63" s="85"/>
      <c r="W63" s="85"/>
      <c r="Y63" s="80"/>
      <c r="Z63" s="80"/>
      <c r="AA63" s="80"/>
      <c r="AB63" s="81"/>
      <c r="AC63" s="80"/>
      <c r="AD63" s="81"/>
      <c r="AE63" s="85"/>
      <c r="AF63" s="85"/>
    </row>
    <row r="64" spans="18:32" ht="12.75">
      <c r="R64" s="82"/>
      <c r="S64" s="79"/>
      <c r="T64" s="82"/>
      <c r="U64" s="79"/>
      <c r="V64" s="85"/>
      <c r="W64" s="85"/>
      <c r="Y64" s="80"/>
      <c r="Z64" s="80"/>
      <c r="AA64" s="80"/>
      <c r="AB64" s="81"/>
      <c r="AC64" s="80"/>
      <c r="AD64" s="81"/>
      <c r="AE64" s="85"/>
      <c r="AF64" s="85"/>
    </row>
    <row r="65" spans="18:32" ht="12.75">
      <c r="R65" s="82"/>
      <c r="S65" s="79"/>
      <c r="T65" s="82"/>
      <c r="U65" s="79"/>
      <c r="V65" s="85"/>
      <c r="W65" s="85"/>
      <c r="Y65" s="80"/>
      <c r="Z65" s="80"/>
      <c r="AA65" s="80"/>
      <c r="AB65" s="81"/>
      <c r="AC65" s="80"/>
      <c r="AD65" s="81"/>
      <c r="AE65" s="85"/>
      <c r="AF65" s="85"/>
    </row>
    <row r="66" spans="19:32" ht="12.75">
      <c r="S66" s="83"/>
      <c r="U66" s="83"/>
      <c r="V66" s="85"/>
      <c r="W66" s="85"/>
      <c r="Y66" s="80"/>
      <c r="Z66" s="80"/>
      <c r="AA66" s="80"/>
      <c r="AB66" s="81"/>
      <c r="AC66" s="80"/>
      <c r="AD66" s="81"/>
      <c r="AE66" s="85"/>
      <c r="AF66" s="85"/>
    </row>
    <row r="67" spans="18:23" ht="12">
      <c r="R67" s="82"/>
      <c r="S67" s="79"/>
      <c r="T67" s="82"/>
      <c r="U67" s="79"/>
      <c r="V67" s="78"/>
      <c r="W67" s="78"/>
    </row>
    <row r="69" spans="19:32" ht="9">
      <c r="S69" s="83"/>
      <c r="U69" s="83"/>
      <c r="W69" s="83"/>
      <c r="AB69" s="84"/>
      <c r="AD69" s="84"/>
      <c r="AF69" s="84"/>
    </row>
  </sheetData>
  <mergeCells count="2">
    <mergeCell ref="G10:H10"/>
    <mergeCell ref="E10:F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2012-10-10T13:11:12Z</cp:lastPrinted>
  <dcterms:created xsi:type="dcterms:W3CDTF">2011-06-30T15:09:24Z</dcterms:created>
  <dcterms:modified xsi:type="dcterms:W3CDTF">2012-10-23T17:59:56Z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