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bookViews>
    <workbookView xWindow="65416" yWindow="65416" windowWidth="29040" windowHeight="15840" tabRatio="841" activeTab="0"/>
  </bookViews>
  <sheets>
    <sheet name="Graph1" sheetId="1" r:id="rId1"/>
    <sheet name="Graph2" sheetId="40" r:id="rId2"/>
    <sheet name="Graph3" sheetId="17" r:id="rId3"/>
    <sheet name="Table1" sheetId="2" r:id="rId4"/>
    <sheet name="Table2" sheetId="24" r:id="rId5"/>
    <sheet name="Map1" sheetId="7" r:id="rId6"/>
    <sheet name="Table3" sheetId="3" r:id="rId7"/>
    <sheet name="Map2" sheetId="10" r:id="rId8"/>
    <sheet name="Table4" sheetId="26" r:id="rId9"/>
    <sheet name="Table5" sheetId="23" r:id="rId10"/>
    <sheet name="Table6" sheetId="48" r:id="rId11"/>
    <sheet name="Map3" sheetId="12" r:id="rId12"/>
  </sheets>
  <definedNames/>
  <calcPr calcId="181029"/>
</workbook>
</file>

<file path=xl/sharedStrings.xml><?xml version="1.0" encoding="utf-8"?>
<sst xmlns="http://schemas.openxmlformats.org/spreadsheetml/2006/main" count="557" uniqueCount="271">
  <si>
    <t>Country</t>
  </si>
  <si>
    <t>Growth_Pax</t>
  </si>
  <si>
    <t>PL</t>
  </si>
  <si>
    <t>RO</t>
  </si>
  <si>
    <t>SK</t>
  </si>
  <si>
    <t>LV</t>
  </si>
  <si>
    <t>LT</t>
  </si>
  <si>
    <t>SE</t>
  </si>
  <si>
    <t>IE</t>
  </si>
  <si>
    <t>BG</t>
  </si>
  <si>
    <t>EE</t>
  </si>
  <si>
    <t>IT</t>
  </si>
  <si>
    <t>SI</t>
  </si>
  <si>
    <t>FI</t>
  </si>
  <si>
    <t>PT</t>
  </si>
  <si>
    <t>CZ</t>
  </si>
  <si>
    <t>BE</t>
  </si>
  <si>
    <t>AT</t>
  </si>
  <si>
    <t>DE</t>
  </si>
  <si>
    <t>FR</t>
  </si>
  <si>
    <t>ES</t>
  </si>
  <si>
    <t>NL</t>
  </si>
  <si>
    <t>LU</t>
  </si>
  <si>
    <t>DK</t>
  </si>
  <si>
    <t>HU</t>
  </si>
  <si>
    <t>CY</t>
  </si>
  <si>
    <t>MT</t>
  </si>
  <si>
    <t>transport</t>
  </si>
  <si>
    <t>EL</t>
  </si>
  <si>
    <t>LUXEMBOURG</t>
  </si>
  <si>
    <t>Airport</t>
  </si>
  <si>
    <t>Rank</t>
  </si>
  <si>
    <t>LONDON HEATHROW</t>
  </si>
  <si>
    <t>FRANKFURT/MAIN</t>
  </si>
  <si>
    <t>AMSTERDAM/SCHIPHOL</t>
  </si>
  <si>
    <t>MADRID/BARAJAS</t>
  </si>
  <si>
    <t>MUNCHEN</t>
  </si>
  <si>
    <t>BARCELONA</t>
  </si>
  <si>
    <t>ROMA/FIUMICINO</t>
  </si>
  <si>
    <t>PALMA DE MALLORCA</t>
  </si>
  <si>
    <t>MILANO/MALPENSA</t>
  </si>
  <si>
    <t>DUBLIN</t>
  </si>
  <si>
    <t>STOCKHOLM/ARLANDA</t>
  </si>
  <si>
    <t>DUSSELDORF</t>
  </si>
  <si>
    <t>MALAGA</t>
  </si>
  <si>
    <t>LISBOA</t>
  </si>
  <si>
    <t>HAMBURG</t>
  </si>
  <si>
    <t>PRAHA/RUZYNE</t>
  </si>
  <si>
    <t>SOFIA</t>
  </si>
  <si>
    <t>LEIPZIG/HALLE</t>
  </si>
  <si>
    <t>CATANIA/FONTANAROSSA</t>
  </si>
  <si>
    <t>EDINBURGH</t>
  </si>
  <si>
    <t>North Africa</t>
  </si>
  <si>
    <t>Central America and Caribbean</t>
  </si>
  <si>
    <t>North America</t>
  </si>
  <si>
    <t>South America</t>
  </si>
  <si>
    <t>Far East</t>
  </si>
  <si>
    <t>Indian Sub-Continent</t>
  </si>
  <si>
    <t>Near and Middle East</t>
  </si>
  <si>
    <t>Asian Republics of the Ex-USSR</t>
  </si>
  <si>
    <t>Australasia, S. Sea Is. &amp; Antarctica</t>
  </si>
  <si>
    <t>SWITZERLAND</t>
  </si>
  <si>
    <t>CH</t>
  </si>
  <si>
    <t>TR</t>
  </si>
  <si>
    <t>HR</t>
  </si>
  <si>
    <t>Airport pairs</t>
  </si>
  <si>
    <t>Total transport</t>
  </si>
  <si>
    <t>National transport</t>
  </si>
  <si>
    <t>Rest of Africa</t>
  </si>
  <si>
    <t>Europe except EU</t>
  </si>
  <si>
    <t>National
air transport</t>
  </si>
  <si>
    <t>Passengers
carried
(in 1000)</t>
  </si>
  <si>
    <t>Passengers 
carried
(in 1000)</t>
  </si>
  <si>
    <t>NO</t>
  </si>
  <si>
    <t>National</t>
  </si>
  <si>
    <t>Extra-EU</t>
  </si>
  <si>
    <t>Intra-EU</t>
  </si>
  <si>
    <t>Unknown</t>
  </si>
  <si>
    <t>LAS PALMAS/GRAN CANARIA</t>
  </si>
  <si>
    <t>NORWAY</t>
  </si>
  <si>
    <t>of which</t>
  </si>
  <si>
    <t>year</t>
  </si>
  <si>
    <t>intra EU-25</t>
  </si>
  <si>
    <t>nat EU25</t>
  </si>
  <si>
    <t>total EU-25</t>
  </si>
  <si>
    <t>extra EU25</t>
  </si>
  <si>
    <t>Passengers carried
(in 1000)</t>
  </si>
  <si>
    <t>Share on total
 transport of 
the country</t>
  </si>
  <si>
    <t>PARIS/CHARLES DE GAULLE</t>
  </si>
  <si>
    <t>BERLIN/TEGEL</t>
  </si>
  <si>
    <t>Total air transport (in tonnes)</t>
  </si>
  <si>
    <t>Total number 
of freight flights 
(in 1000)</t>
  </si>
  <si>
    <t>Total air transport 
(in 1000 passengers)</t>
  </si>
  <si>
    <t>MK</t>
  </si>
  <si>
    <t>Total number 
of passenger flights 
(in 1000)</t>
  </si>
  <si>
    <t>Number
of passenger flights
(in 1000)</t>
  </si>
  <si>
    <t>Period_Code(Zone_Year_period)</t>
  </si>
  <si>
    <t>Q1</t>
  </si>
  <si>
    <t>Q2</t>
  </si>
  <si>
    <t>Q3</t>
  </si>
  <si>
    <t>Q4</t>
  </si>
  <si>
    <t>-</t>
  </si>
  <si>
    <t>Total 
Pax</t>
  </si>
  <si>
    <t>Freight and mail loaded</t>
  </si>
  <si>
    <t>Freight and mail unloaded</t>
  </si>
  <si>
    <t>RIGA</t>
  </si>
  <si>
    <t/>
  </si>
  <si>
    <t>Number of passengers</t>
  </si>
  <si>
    <t>* Due to freight and mail data collection difficulties, the data for the two main airports in Paris (Charles de Gaulle and Orly) are underestimated.
This also affects the aggregated freight data for France.</t>
  </si>
  <si>
    <t>Germany</t>
  </si>
  <si>
    <t>Italy</t>
  </si>
  <si>
    <t>France</t>
  </si>
  <si>
    <t>Spain</t>
  </si>
  <si>
    <t>Ireland</t>
  </si>
  <si>
    <t>Country pairs</t>
  </si>
  <si>
    <t>Passengers carried           (in 1000)</t>
  </si>
  <si>
    <t>Volume of freight and mail</t>
  </si>
  <si>
    <t>Growth 
2009-2010</t>
  </si>
  <si>
    <t>LONDON/HEATHROW</t>
  </si>
  <si>
    <t>KÖLN/BONN</t>
  </si>
  <si>
    <t>MÜNCHEN</t>
  </si>
  <si>
    <t>WIEN/SCHWECHAT</t>
  </si>
  <si>
    <t>HELSINKI/VANTAA</t>
  </si>
  <si>
    <t>KØBENHAVN/KASTRUP</t>
  </si>
  <si>
    <t>PARIS/ORLY</t>
  </si>
  <si>
    <t>DÜSSELDORF</t>
  </si>
  <si>
    <t>Year</t>
  </si>
  <si>
    <t>Year-1</t>
  </si>
  <si>
    <t>Passengers
carried</t>
  </si>
  <si>
    <t>Freight and mail 
loaded/unloaded</t>
  </si>
  <si>
    <t>Total
(in 1000)</t>
  </si>
  <si>
    <t>International transport</t>
  </si>
  <si>
    <t>Total 
(in tonnes)</t>
  </si>
  <si>
    <t>:</t>
  </si>
  <si>
    <t xml:space="preserve">Share in total      intra-EU (%)  </t>
  </si>
  <si>
    <t>EU-28</t>
  </si>
  <si>
    <t>K¿BENHAVN/KASTRUP</t>
  </si>
  <si>
    <t>WARSZAWA/CHOPINA</t>
  </si>
  <si>
    <t>K¿LN/BONN</t>
  </si>
  <si>
    <t>MILANO/LINATE</t>
  </si>
  <si>
    <t>BUCURESTI/HENRI COANDA</t>
  </si>
  <si>
    <t>PALERMO/PUNTA RAISI</t>
  </si>
  <si>
    <t>LJUBLJANA/BRNIK</t>
  </si>
  <si>
    <t>IS</t>
  </si>
  <si>
    <t>ZAGREB/PLESO</t>
  </si>
  <si>
    <t>BRUSSELS</t>
  </si>
  <si>
    <t>NICE/CÔTE D'AZUR</t>
  </si>
  <si>
    <t>BRATISLAVA/M.R.STEFANIK</t>
  </si>
  <si>
    <t>BARCELONA/EL PRAT</t>
  </si>
  <si>
    <t>ATHINAI/ELEFTHERIOS VENIZELOS</t>
  </si>
  <si>
    <t>MALAGA/COSTA DEL SOL</t>
  </si>
  <si>
    <t>LARNAKA</t>
  </si>
  <si>
    <t>LUQA</t>
  </si>
  <si>
    <t>VILNIUS</t>
  </si>
  <si>
    <t>TOULOUSE/BLAGNAC CCER</t>
  </si>
  <si>
    <t>LIEGE</t>
  </si>
  <si>
    <t>BRUSSELS/NATIONAL</t>
  </si>
  <si>
    <t xml:space="preserve">BUDAPEST/LISZT FERENC INTERNATIONAL </t>
  </si>
  <si>
    <t>LENNART MERI TALLINN</t>
  </si>
  <si>
    <t>MONTENEGRO</t>
  </si>
  <si>
    <t>ME</t>
  </si>
  <si>
    <t>Bulgaria</t>
  </si>
  <si>
    <t>Romania</t>
  </si>
  <si>
    <t>Cyprus</t>
  </si>
  <si>
    <t>Hungary</t>
  </si>
  <si>
    <t>Croatia</t>
  </si>
  <si>
    <t>Lithuania</t>
  </si>
  <si>
    <t>Poland</t>
  </si>
  <si>
    <t>Slovakia</t>
  </si>
  <si>
    <t>Malta</t>
  </si>
  <si>
    <t>Netherlands</t>
  </si>
  <si>
    <t>Denmark</t>
  </si>
  <si>
    <t>Greece</t>
  </si>
  <si>
    <t>Sweden</t>
  </si>
  <si>
    <t>Latvia</t>
  </si>
  <si>
    <t>Finland</t>
  </si>
  <si>
    <t>Estonia</t>
  </si>
  <si>
    <t>Austria</t>
  </si>
  <si>
    <t>Slovenia</t>
  </si>
  <si>
    <t>Belgium</t>
  </si>
  <si>
    <t>Portugal</t>
  </si>
  <si>
    <t>Luxembourg</t>
  </si>
  <si>
    <t>Czechia</t>
  </si>
  <si>
    <t>NORTH MACEDONIA</t>
  </si>
  <si>
    <t>Growth
2017/2018</t>
  </si>
  <si>
    <r>
      <t>Source:</t>
    </r>
    <r>
      <rPr>
        <sz val="9"/>
        <rFont val="Arial"/>
        <family val="2"/>
      </rPr>
      <t xml:space="preserve"> Eurostat (online data code: avia_paoc)</t>
    </r>
  </si>
  <si>
    <t>(%)</t>
  </si>
  <si>
    <t>Note: See methodological notes</t>
  </si>
  <si>
    <r>
      <t>Source:</t>
    </r>
    <r>
      <rPr>
        <sz val="9"/>
        <rFont val="Arial"/>
        <family val="2"/>
      </rPr>
      <t xml:space="preserve"> Eurostat (online data code: avia_paocc)</t>
    </r>
  </si>
  <si>
    <t>(-) not applicable</t>
  </si>
  <si>
    <t>(Thousands)</t>
  </si>
  <si>
    <t>Share in extra-EU transport</t>
  </si>
  <si>
    <t>World region</t>
  </si>
  <si>
    <t>Reference total extra-EU transport (excl.unknown)</t>
  </si>
  <si>
    <r>
      <t>Source:</t>
    </r>
    <r>
      <rPr>
        <sz val="9"/>
        <rFont val="Arial"/>
        <family val="2"/>
      </rPr>
      <t xml:space="preserve"> Eurostat (online data code: avia_paexcc)</t>
    </r>
  </si>
  <si>
    <r>
      <t>Source:</t>
    </r>
    <r>
      <rPr>
        <sz val="9"/>
        <rFont val="Arial"/>
        <family val="2"/>
      </rPr>
      <t xml:space="preserve"> Eurostat (online data code: avia_par)</t>
    </r>
  </si>
  <si>
    <t>(Tonnes)</t>
  </si>
  <si>
    <r>
      <t>Source:</t>
    </r>
    <r>
      <rPr>
        <sz val="9"/>
        <rFont val="Arial"/>
        <family val="2"/>
      </rPr>
      <t xml:space="preserve"> Eurostat (online data code: avia_gooc)</t>
    </r>
  </si>
  <si>
    <r>
      <t>Source:</t>
    </r>
    <r>
      <rPr>
        <sz val="9"/>
        <rFont val="Arial"/>
        <family val="2"/>
      </rPr>
      <t xml:space="preserve"> Eurostat (online data code: avia_gooa)</t>
    </r>
  </si>
  <si>
    <t xml:space="preserve">(Tonnes) </t>
  </si>
  <si>
    <t>(:) not available</t>
  </si>
  <si>
    <r>
      <t>Source:</t>
    </r>
    <r>
      <rPr>
        <sz val="9"/>
        <rFont val="Arial"/>
        <family val="2"/>
      </rPr>
      <t xml:space="preserve"> Eurostat (online data code: avia_paoc and avia_gooc)</t>
    </r>
  </si>
  <si>
    <t xml:space="preserve">(1000 passengers and tonnes) </t>
  </si>
  <si>
    <t>(¹) Flight stage data</t>
  </si>
  <si>
    <r>
      <t>Source:</t>
    </r>
    <r>
      <rPr>
        <sz val="9"/>
        <rFont val="Arial"/>
        <family val="2"/>
      </rPr>
      <t xml:space="preserve"> Eurostat (online data code: avia_paoa)</t>
    </r>
  </si>
  <si>
    <t>0 less than 500 passengers carried</t>
  </si>
  <si>
    <t>0*</t>
  </si>
  <si>
    <t>0* real zero no passengers carried</t>
  </si>
  <si>
    <t xml:space="preserve">(0) real zero </t>
  </si>
  <si>
    <t>'0' means real zero</t>
  </si>
  <si>
    <t>Figure 1: 2018-2019 growth in total passenger air transport by Member State</t>
  </si>
  <si>
    <t>EU27</t>
  </si>
  <si>
    <t>Jan-19</t>
  </si>
  <si>
    <t>Feb-19</t>
  </si>
  <si>
    <t>Mar-19</t>
  </si>
  <si>
    <t>Apr-19</t>
  </si>
  <si>
    <t>May-19</t>
  </si>
  <si>
    <t>Jun-19</t>
  </si>
  <si>
    <t>Jul-19</t>
  </si>
  <si>
    <t>Aug-19</t>
  </si>
  <si>
    <t>Sep-19</t>
  </si>
  <si>
    <t>Oct-19</t>
  </si>
  <si>
    <t>Nov-19</t>
  </si>
  <si>
    <t>Dec-19</t>
  </si>
  <si>
    <t>Figure 3: Overview of EU-27 air passenger transport in 2019</t>
  </si>
  <si>
    <r>
      <t>EU-27</t>
    </r>
    <r>
      <rPr>
        <b/>
        <vertAlign val="superscript"/>
        <sz val="9"/>
        <rFont val="Arial"/>
        <family val="2"/>
      </rPr>
      <t>(1)</t>
    </r>
  </si>
  <si>
    <t>ALICANTE</t>
  </si>
  <si>
    <t>NICE-CÔTE D'AZUR</t>
  </si>
  <si>
    <t>BERGAMO/ORIO AL SERIO</t>
  </si>
  <si>
    <t>PORTO</t>
  </si>
  <si>
    <t>Growth (%)
2018-2019</t>
  </si>
  <si>
    <t>Figure 2: EU-27 monthly growth in air passenger transport, 2018-2019</t>
  </si>
  <si>
    <t>Table 1: Overview of EU-27 air passenger transport by Member States in 2019: passengers carried</t>
  </si>
  <si>
    <t>Table 2: Intra-EU traffic at country level: Top-10 country pairs represent almost 40 % of 2019 intra-EU traffic</t>
  </si>
  <si>
    <t>International 
intra-EU-27 
air transport</t>
  </si>
  <si>
    <t>International 
extra-EU-27 
air transport</t>
  </si>
  <si>
    <t>Growth of total air transport
2018-2019 (%)</t>
  </si>
  <si>
    <t>Growth of total number 
of flights
2018-2019 (%)</t>
  </si>
  <si>
    <t>Table 3: Top airports in the EU-27 in terms of total passengers carried in 2019</t>
  </si>
  <si>
    <t>International 
intra-EU-27 transport</t>
  </si>
  <si>
    <t>International 
extra-EU-27 transport</t>
  </si>
  <si>
    <t>FRANKFURT-HAHN</t>
  </si>
  <si>
    <t>Table 5: Top-20 airports in the EU-27 in terms of total freight and mail loaded/unloaded in 2019</t>
  </si>
  <si>
    <t>Growth of total freight transport
2018-2019 (%)</t>
  </si>
  <si>
    <t>Growth of total number 
of freight flights
2018-2019 (%)</t>
  </si>
  <si>
    <t>Map 1: Extra-EU-27 transport of passengers in 2019</t>
  </si>
  <si>
    <t>Number of passengers (in 1000)</t>
  </si>
  <si>
    <t>2018/2019 growth</t>
  </si>
  <si>
    <t>GRAN CANARIA</t>
  </si>
  <si>
    <t>Growth 2018-2019</t>
  </si>
  <si>
    <t>Map 2: Top ten airport pairs within the EU-27, 2019</t>
  </si>
  <si>
    <t>Map 3: Air passenger transport between Candidate/EFTA countries and the EU-27 in 2019</t>
  </si>
  <si>
    <t>Montenegro</t>
  </si>
  <si>
    <t>North Macedonia</t>
  </si>
  <si>
    <t>Serbia</t>
  </si>
  <si>
    <t>RS</t>
  </si>
  <si>
    <t>Turkey</t>
  </si>
  <si>
    <t>37 152(1)</t>
  </si>
  <si>
    <t>Iceland</t>
  </si>
  <si>
    <t>Norway</t>
  </si>
  <si>
    <t>Switzerland</t>
  </si>
  <si>
    <t>out of which 
to/from EU-27</t>
  </si>
  <si>
    <t>SERBIA</t>
  </si>
  <si>
    <t>Growth
2018-2019 (%)</t>
  </si>
  <si>
    <t>Table 4: Overview of EU-27 air freight and mail transport by Member States in 2019: freight and mail loaded/unloaded</t>
  </si>
  <si>
    <t>Table 6: Overview of air passenger transport in EFTA and Candidate countries in 2019</t>
  </si>
  <si>
    <t>(¹) Double counting is excluded in the intra-EU-27 and total EU-27 aggregates by taking into consideration only departure declarations.</t>
  </si>
  <si>
    <r>
      <t>(</t>
    </r>
    <r>
      <rPr>
        <vertAlign val="superscript"/>
        <sz val="9"/>
        <rFont val="Arial"/>
        <family val="2"/>
      </rPr>
      <t>1</t>
    </r>
    <r>
      <rPr>
        <sz val="9"/>
        <rFont val="Arial"/>
        <family val="2"/>
      </rPr>
      <t>) Passengers: based on flight stage data; Freight and mail: total based on the addition of airport declarations</t>
    </r>
  </si>
  <si>
    <r>
      <t>TURKEY</t>
    </r>
    <r>
      <rPr>
        <b/>
        <vertAlign val="superscript"/>
        <sz val="9"/>
        <rFont val="Arial"/>
        <family val="2"/>
      </rPr>
      <t>(1)</t>
    </r>
  </si>
  <si>
    <t>ICELAND</t>
  </si>
  <si>
    <t>EU-27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</si>
</sst>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 ##0"/>
    <numFmt numFmtId="166" formatCode="#,##0.0"/>
    <numFmt numFmtId="167" formatCode="0.0"/>
    <numFmt numFmtId="168" formatCode="0.00\ %"/>
    <numFmt numFmtId="169" formatCode="0.0\ %"/>
    <numFmt numFmtId="170" formatCode="#\ ###\ ##0"/>
    <numFmt numFmtId="171" formatCode="#,##0[$   ]"/>
    <numFmt numFmtId="172" formatCode="#,##0."/>
    <numFmt numFmtId="173" formatCode="#,##0_m"/>
    <numFmt numFmtId="174" formatCode="0.0_m"/>
    <numFmt numFmtId="175" formatCode="0_m"/>
  </numFmts>
  <fonts count="25">
    <font>
      <sz val="10"/>
      <name val="Arial "/>
      <family val="2"/>
    </font>
    <font>
      <sz val="10"/>
      <name val="Arial"/>
      <family val="2"/>
    </font>
    <font>
      <b/>
      <i/>
      <sz val="10"/>
      <name val="Arial "/>
      <family val="2"/>
    </font>
    <font>
      <sz val="9"/>
      <name val="Arial"/>
      <family val="2"/>
    </font>
    <font>
      <b/>
      <sz val="9"/>
      <name val="Arial"/>
      <family val="2"/>
    </font>
    <font>
      <sz val="8"/>
      <name val="Arial "/>
      <family val="2"/>
    </font>
    <font>
      <sz val="9"/>
      <color indexed="9"/>
      <name val="Arial"/>
      <family val="2"/>
    </font>
    <font>
      <b/>
      <sz val="9"/>
      <color indexed="9"/>
      <name val="Arial"/>
      <family val="2"/>
    </font>
    <font>
      <sz val="9"/>
      <color indexed="62"/>
      <name val="Arial"/>
      <family val="2"/>
    </font>
    <font>
      <b/>
      <sz val="9"/>
      <color indexed="62"/>
      <name val="Arial"/>
      <family val="2"/>
    </font>
    <font>
      <b/>
      <sz val="9"/>
      <color indexed="12"/>
      <name val="Arial"/>
      <family val="2"/>
    </font>
    <font>
      <sz val="9"/>
      <color indexed="12"/>
      <name val="Arial"/>
      <family val="2"/>
    </font>
    <font>
      <i/>
      <sz val="9"/>
      <name val="Arial"/>
      <family val="2"/>
    </font>
    <font>
      <b/>
      <sz val="9"/>
      <color indexed="8"/>
      <name val="Arial"/>
      <family val="2"/>
    </font>
    <font>
      <vertAlign val="superscript"/>
      <sz val="9"/>
      <name val="Arial"/>
      <family val="2"/>
    </font>
    <font>
      <b/>
      <sz val="11"/>
      <name val="Arial"/>
      <family val="2"/>
    </font>
    <font>
      <b/>
      <vertAlign val="superscript"/>
      <sz val="9"/>
      <name val="Arial"/>
      <family val="2"/>
    </font>
    <font>
      <b/>
      <sz val="12"/>
      <name val="Arial"/>
      <family val="2"/>
    </font>
    <font>
      <sz val="10"/>
      <color rgb="FF000000"/>
      <name val="Arial"/>
      <family val="2"/>
    </font>
    <font>
      <i/>
      <sz val="10"/>
      <name val="Arial"/>
      <family val="2"/>
    </font>
    <font>
      <sz val="12"/>
      <color rgb="FF000000"/>
      <name val="Arial"/>
      <family val="2"/>
    </font>
    <font>
      <i/>
      <sz val="12"/>
      <name val="Arial"/>
      <family val="2"/>
    </font>
    <font>
      <b/>
      <sz val="10"/>
      <color theme="5" tint="-0.25"/>
      <name val="Arial"/>
      <family val="2"/>
    </font>
    <font>
      <sz val="10"/>
      <color theme="1"/>
      <name val="Arial "/>
      <family val="2"/>
      <scheme val="minor"/>
    </font>
    <font>
      <sz val="11"/>
      <color rgb="FF000000"/>
      <name val="Arial "/>
      <family val="2"/>
    </font>
  </fonts>
  <fills count="1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indexed="65"/>
        <bgColor indexed="64"/>
      </patternFill>
    </fill>
    <fill>
      <patternFill patternType="solid">
        <fgColor rgb="FFFFFFFF"/>
        <bgColor indexed="64"/>
      </patternFill>
    </fill>
  </fills>
  <borders count="103">
    <border>
      <left/>
      <right/>
      <top/>
      <bottom/>
      <diagonal/>
    </border>
    <border>
      <left style="thin">
        <color indexed="8"/>
      </left>
      <right style="thin">
        <color indexed="8"/>
      </right>
      <top style="thin">
        <color indexed="8"/>
      </top>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10"/>
      </left>
      <right style="thin">
        <color indexed="10"/>
      </right>
      <top style="thin">
        <color indexed="10"/>
      </top>
      <bottom style="thin">
        <color indexed="10"/>
      </bottom>
    </border>
    <border>
      <left style="thin"/>
      <right style="thin"/>
      <top style="thin"/>
      <bottom style="thin"/>
    </border>
    <border>
      <left/>
      <right style="thin">
        <color indexed="8"/>
      </right>
      <top/>
      <bottom/>
    </border>
    <border>
      <left style="thin">
        <color indexed="8"/>
      </left>
      <right/>
      <top/>
      <bottom/>
    </border>
    <border>
      <left/>
      <right style="thin">
        <color indexed="9"/>
      </right>
      <top/>
      <bottom/>
    </border>
    <border>
      <left style="thin">
        <color indexed="9"/>
      </left>
      <right/>
      <top/>
      <bottom/>
    </border>
    <border>
      <left/>
      <right/>
      <top/>
      <bottom style="thin">
        <color indexed="8"/>
      </bottom>
    </border>
    <border>
      <left/>
      <right style="thin">
        <color indexed="8"/>
      </right>
      <top/>
      <bottom style="thin">
        <color indexed="8"/>
      </bottom>
    </border>
    <border>
      <left style="thin">
        <color indexed="8"/>
      </left>
      <right/>
      <top/>
      <bottom style="thin">
        <color indexed="8"/>
      </bottom>
    </border>
    <border>
      <left/>
      <right/>
      <top style="hair">
        <color indexed="22"/>
      </top>
      <bottom style="hair">
        <color indexed="22"/>
      </bottom>
    </border>
    <border>
      <left/>
      <right/>
      <top/>
      <bottom style="thin"/>
    </border>
    <border>
      <left/>
      <right/>
      <top style="hair">
        <color theme="0" tint="-0.24993999302387238"/>
      </top>
      <bottom style="hair">
        <color theme="0" tint="-0.24993999302387238"/>
      </bottom>
    </border>
    <border>
      <left/>
      <right style="thin">
        <color indexed="8"/>
      </right>
      <top/>
      <bottom style="thin"/>
    </border>
    <border>
      <left style="thin">
        <color indexed="8"/>
      </left>
      <right/>
      <top/>
      <bottom style="thin"/>
    </border>
    <border>
      <left style="thin">
        <color indexed="8"/>
      </left>
      <right style="thin">
        <color indexed="8"/>
      </right>
      <top/>
      <bottom/>
    </border>
    <border>
      <left/>
      <right style="thin"/>
      <top style="thin">
        <color indexed="8"/>
      </top>
      <bottom/>
    </border>
    <border>
      <left style="thin">
        <color indexed="8"/>
      </left>
      <right style="thin">
        <color indexed="8"/>
      </right>
      <top style="thin">
        <color indexed="8"/>
      </top>
      <bottom style="thin">
        <color indexed="8"/>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right/>
      <top style="hair">
        <color rgb="FFC0C0C0"/>
      </top>
      <bottom style="thin">
        <color rgb="FF000000"/>
      </bottom>
    </border>
    <border>
      <left/>
      <right/>
      <top/>
      <bottom style="hair">
        <color indexed="30"/>
      </bottom>
    </border>
    <border>
      <left/>
      <right/>
      <top style="hair">
        <color indexed="30"/>
      </top>
      <bottom style="hair">
        <color indexed="30"/>
      </bottom>
    </border>
    <border>
      <left/>
      <right/>
      <top style="hair">
        <color indexed="30"/>
      </top>
      <bottom/>
    </border>
    <border>
      <left/>
      <right/>
      <top style="hair">
        <color indexed="30"/>
      </top>
      <bottom style="thin">
        <color rgb="FF000000"/>
      </bottom>
    </border>
    <border>
      <left style="hair">
        <color rgb="FFA6A6A6"/>
      </left>
      <right/>
      <top/>
      <bottom style="hair">
        <color indexed="30"/>
      </bottom>
    </border>
    <border>
      <left style="hair">
        <color rgb="FFA6A6A6"/>
      </left>
      <right/>
      <top style="hair">
        <color indexed="30"/>
      </top>
      <bottom style="hair">
        <color indexed="30"/>
      </bottom>
    </border>
    <border>
      <left style="hair">
        <color rgb="FFA6A6A6"/>
      </left>
      <right/>
      <top style="hair">
        <color indexed="30"/>
      </top>
      <bottom/>
    </border>
    <border>
      <left style="hair">
        <color rgb="FFA6A6A6"/>
      </left>
      <right/>
      <top style="hair">
        <color indexed="30"/>
      </top>
      <bottom style="thin">
        <color rgb="FF000000"/>
      </bottom>
    </border>
    <border>
      <left/>
      <right style="hair">
        <color rgb="FFA6A6A6"/>
      </right>
      <top/>
      <bottom style="hair">
        <color indexed="30"/>
      </bottom>
    </border>
    <border>
      <left/>
      <right style="hair">
        <color rgb="FFA6A6A6"/>
      </right>
      <top/>
      <bottom/>
    </border>
    <border>
      <left/>
      <right style="hair">
        <color rgb="FFA6A6A6"/>
      </right>
      <top style="hair">
        <color indexed="30"/>
      </top>
      <bottom style="thin">
        <color rgb="FF000000"/>
      </bottom>
    </border>
    <border>
      <left/>
      <right/>
      <top style="thin">
        <color rgb="FF000000"/>
      </top>
      <bottom/>
    </border>
    <border>
      <left/>
      <right style="hair">
        <color rgb="FFA6A6A6"/>
      </right>
      <top style="thin">
        <color rgb="FF000000"/>
      </top>
      <bottom/>
    </border>
    <border>
      <left style="hair">
        <color rgb="FFA6A6A6"/>
      </left>
      <right style="hair">
        <color indexed="22"/>
      </right>
      <top style="hair">
        <color rgb="FFC0C0C0"/>
      </top>
      <bottom/>
    </border>
    <border>
      <left/>
      <right style="hair">
        <color indexed="22"/>
      </right>
      <top/>
      <bottom/>
    </border>
    <border>
      <left/>
      <right/>
      <top style="thin">
        <color rgb="FF000000"/>
      </top>
      <bottom style="thin">
        <color rgb="FF000000"/>
      </bottom>
    </border>
    <border>
      <left style="hair">
        <color rgb="FFA6A6A6"/>
      </left>
      <right style="hair">
        <color indexed="22"/>
      </right>
      <top style="thin">
        <color rgb="FF000000"/>
      </top>
      <bottom style="thin">
        <color rgb="FF000000"/>
      </bottom>
    </border>
    <border>
      <left/>
      <right style="hair">
        <color indexed="22"/>
      </right>
      <top style="thin">
        <color rgb="FF000000"/>
      </top>
      <bottom/>
    </border>
    <border>
      <left/>
      <right style="hair">
        <color indexed="22"/>
      </right>
      <top style="thin">
        <color rgb="FF000000"/>
      </top>
      <bottom style="hair">
        <color rgb="FFC0C0C0"/>
      </bottom>
    </border>
    <border>
      <left/>
      <right/>
      <top/>
      <bottom style="hair">
        <color indexed="22"/>
      </bottom>
    </border>
    <border>
      <left style="hair">
        <color rgb="FFA6A6A6"/>
      </left>
      <right style="hair">
        <color indexed="22"/>
      </right>
      <top/>
      <bottom style="hair">
        <color indexed="22"/>
      </bottom>
    </border>
    <border>
      <left style="hair">
        <color rgb="FFA6A6A6"/>
      </left>
      <right style="hair">
        <color indexed="22"/>
      </right>
      <top/>
      <bottom style="hair">
        <color rgb="FFC0C0C0"/>
      </bottom>
    </border>
    <border>
      <left/>
      <right style="hair">
        <color indexed="22"/>
      </right>
      <top style="hair">
        <color rgb="FFC0C0C0"/>
      </top>
      <bottom style="hair">
        <color rgb="FFC0C0C0"/>
      </bottom>
    </border>
    <border>
      <left style="hair">
        <color rgb="FFA6A6A6"/>
      </left>
      <right style="hair">
        <color indexed="22"/>
      </right>
      <top style="hair">
        <color indexed="22"/>
      </top>
      <bottom style="hair">
        <color indexed="22"/>
      </bottom>
    </border>
    <border>
      <left style="hair">
        <color rgb="FFA6A6A6"/>
      </left>
      <right style="hair">
        <color indexed="22"/>
      </right>
      <top style="hair">
        <color rgb="FFC0C0C0"/>
      </top>
      <bottom style="hair">
        <color rgb="FFC0C0C0"/>
      </bottom>
    </border>
    <border>
      <left/>
      <right/>
      <top style="hair">
        <color indexed="22"/>
      </top>
      <bottom style="thin"/>
    </border>
    <border>
      <left style="hair">
        <color rgb="FFA6A6A6"/>
      </left>
      <right style="hair">
        <color indexed="22"/>
      </right>
      <top style="hair">
        <color indexed="22"/>
      </top>
      <bottom style="thin"/>
    </border>
    <border>
      <left style="hair">
        <color rgb="FFA6A6A6"/>
      </left>
      <right style="hair">
        <color indexed="22"/>
      </right>
      <top style="hair">
        <color rgb="FFC0C0C0"/>
      </top>
      <bottom style="thin"/>
    </border>
    <border>
      <left style="thin"/>
      <right style="thin"/>
      <top style="thin">
        <color rgb="FF000000"/>
      </top>
      <bottom style="thin">
        <color rgb="FF000000"/>
      </bottom>
    </border>
    <border>
      <left style="thin"/>
      <right/>
      <top style="thin">
        <color rgb="FF000000"/>
      </top>
      <bottom style="thin">
        <color rgb="FF000000"/>
      </bottom>
    </border>
    <border>
      <left/>
      <right/>
      <top/>
      <bottom style="thin">
        <color rgb="FF000000"/>
      </bottom>
    </border>
    <border>
      <left/>
      <right style="hair">
        <color indexed="22"/>
      </right>
      <top/>
      <bottom style="thin">
        <color rgb="FF000000"/>
      </bottom>
    </border>
    <border>
      <left/>
      <right/>
      <top style="thin">
        <color rgb="FF000000"/>
      </top>
      <bottom style="hair">
        <color rgb="FFC0C0C0"/>
      </bottom>
    </border>
    <border>
      <left style="hair">
        <color rgb="FFA6A6A6"/>
      </left>
      <right style="hair">
        <color rgb="FFA6A6A6"/>
      </right>
      <top/>
      <bottom style="hair">
        <color indexed="22"/>
      </bottom>
    </border>
    <border>
      <left/>
      <right style="hair">
        <color indexed="22"/>
      </right>
      <top/>
      <bottom style="hair">
        <color indexed="22"/>
      </bottom>
    </border>
    <border>
      <left/>
      <right style="hair">
        <color rgb="FFA6A6A6"/>
      </right>
      <top/>
      <bottom style="hair">
        <color indexed="22"/>
      </bottom>
    </border>
    <border>
      <left/>
      <right/>
      <top style="hair">
        <color rgb="FFC0C0C0"/>
      </top>
      <bottom style="hair">
        <color rgb="FFC0C0C0"/>
      </bottom>
    </border>
    <border>
      <left style="hair">
        <color rgb="FFA6A6A6"/>
      </left>
      <right style="hair">
        <color rgb="FFA6A6A6"/>
      </right>
      <top style="hair">
        <color indexed="22"/>
      </top>
      <bottom style="hair">
        <color indexed="22"/>
      </bottom>
    </border>
    <border>
      <left/>
      <right style="hair">
        <color indexed="22"/>
      </right>
      <top style="hair">
        <color indexed="22"/>
      </top>
      <bottom style="hair">
        <color indexed="22"/>
      </bottom>
    </border>
    <border>
      <left/>
      <right style="hair">
        <color rgb="FFA6A6A6"/>
      </right>
      <top style="hair">
        <color indexed="22"/>
      </top>
      <bottom style="hair">
        <color indexed="22"/>
      </bottom>
    </border>
    <border>
      <left/>
      <right/>
      <top style="hair">
        <color rgb="FFC0C0C0"/>
      </top>
      <bottom/>
    </border>
    <border>
      <left style="hair">
        <color rgb="FFA6A6A6"/>
      </left>
      <right style="hair">
        <color rgb="FFA6A6A6"/>
      </right>
      <top style="hair">
        <color indexed="22"/>
      </top>
      <bottom style="thin"/>
    </border>
    <border>
      <left/>
      <right style="hair">
        <color indexed="22"/>
      </right>
      <top style="hair">
        <color indexed="22"/>
      </top>
      <bottom style="thin"/>
    </border>
    <border>
      <left/>
      <right style="hair">
        <color rgb="FFA6A6A6"/>
      </right>
      <top style="hair">
        <color indexed="22"/>
      </top>
      <bottom style="thin"/>
    </border>
    <border>
      <left/>
      <right/>
      <top style="thin"/>
      <bottom style="hair">
        <color indexed="22"/>
      </bottom>
    </border>
    <border>
      <left/>
      <right/>
      <top/>
      <bottom style="hair">
        <color rgb="FFC0C0C0"/>
      </bottom>
    </border>
    <border>
      <left style="hair">
        <color rgb="FFA6A6A6"/>
      </left>
      <right style="hair">
        <color rgb="FFA6A6A6"/>
      </right>
      <top style="thin"/>
      <bottom style="hair">
        <color indexed="22"/>
      </bottom>
    </border>
    <border>
      <left/>
      <right style="hair">
        <color rgb="FFA6A6A6"/>
      </right>
      <top style="thin"/>
      <bottom style="hair">
        <color indexed="22"/>
      </bottom>
    </border>
    <border>
      <left/>
      <right/>
      <top style="hair">
        <color rgb="FFC0C0C0"/>
      </top>
      <bottom style="thin"/>
    </border>
    <border>
      <left/>
      <right style="hair">
        <color indexed="22"/>
      </right>
      <top style="thin">
        <color rgb="FF000000"/>
      </top>
      <bottom style="thin">
        <color rgb="FF000000"/>
      </bottom>
    </border>
    <border>
      <left/>
      <right style="hair">
        <color rgb="FFA6A6A6"/>
      </right>
      <top style="thin">
        <color rgb="FF000000"/>
      </top>
      <bottom style="hair">
        <color rgb="FFC0C0C0"/>
      </bottom>
    </border>
    <border>
      <left/>
      <right style="hair">
        <color rgb="FFA6A6A6"/>
      </right>
      <top style="thin">
        <color indexed="8"/>
      </top>
      <bottom/>
    </border>
    <border>
      <left style="hair">
        <color rgb="FFA6A6A6"/>
      </left>
      <right style="hair">
        <color rgb="FFA6A6A6"/>
      </right>
      <top style="thin">
        <color indexed="8"/>
      </top>
      <bottom/>
    </border>
    <border>
      <left/>
      <right/>
      <top style="thin">
        <color indexed="8"/>
      </top>
      <bottom/>
    </border>
    <border>
      <left/>
      <right style="hair">
        <color rgb="FFA6A6A6"/>
      </right>
      <top style="hair">
        <color rgb="FFC0C0C0"/>
      </top>
      <bottom style="hair">
        <color rgb="FFC0C0C0"/>
      </bottom>
    </border>
    <border>
      <left/>
      <right style="hair">
        <color rgb="FFA6A6A6"/>
      </right>
      <top style="hair">
        <color indexed="22"/>
      </top>
      <bottom/>
    </border>
    <border>
      <left style="hair">
        <color rgb="FFA6A6A6"/>
      </left>
      <right style="hair">
        <color rgb="FFA6A6A6"/>
      </right>
      <top style="hair">
        <color indexed="22"/>
      </top>
      <bottom/>
    </border>
    <border>
      <left/>
      <right/>
      <top style="hair">
        <color indexed="22"/>
      </top>
      <bottom/>
    </border>
    <border>
      <left/>
      <right style="hair">
        <color rgb="FFA6A6A6"/>
      </right>
      <top style="hair">
        <color rgb="FFC0C0C0"/>
      </top>
      <bottom/>
    </border>
    <border>
      <left style="hair">
        <color rgb="FFA6A6A6"/>
      </left>
      <right/>
      <top/>
      <bottom style="thin">
        <color rgb="FF000000"/>
      </bottom>
    </border>
    <border>
      <left style="hair">
        <color rgb="FFA6A6A6"/>
      </left>
      <right/>
      <top/>
      <bottom/>
    </border>
    <border>
      <left style="hair">
        <color rgb="FFA6A6A6"/>
      </left>
      <right/>
      <top style="hair">
        <color theme="0" tint="-0.24993999302387238"/>
      </top>
      <bottom style="hair">
        <color theme="0" tint="-0.24993999302387238"/>
      </bottom>
    </border>
    <border>
      <left style="hair">
        <color rgb="FFA6A6A6"/>
      </left>
      <right/>
      <top/>
      <bottom style="thin"/>
    </border>
    <border>
      <left/>
      <right/>
      <top style="thin"/>
      <bottom style="hair">
        <color rgb="FFC0C0C0"/>
      </bottom>
    </border>
    <border>
      <left style="hair">
        <color rgb="FFA6A6A6"/>
      </left>
      <right/>
      <top style="thin"/>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style="thin">
        <color indexed="8"/>
      </left>
      <right/>
      <top style="thin">
        <color rgb="FF000000"/>
      </top>
      <bottom style="thin">
        <color rgb="FF000000"/>
      </bottom>
    </border>
    <border>
      <left/>
      <right style="thin">
        <color indexed="8"/>
      </right>
      <top style="thin">
        <color rgb="FF000000"/>
      </top>
      <bottom style="thin">
        <color rgb="FF000000"/>
      </bottom>
    </border>
    <border>
      <left/>
      <right style="hair">
        <color indexed="22"/>
      </right>
      <top style="hair">
        <color rgb="FFC0C0C0"/>
      </top>
      <bottom style="thin"/>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style="thin"/>
    </border>
    <border>
      <left style="thin"/>
      <right/>
      <top style="thin">
        <color rgb="FF000000"/>
      </top>
      <bottom style="hair">
        <color rgb="FFC0C0C0"/>
      </bottom>
    </border>
    <border>
      <left style="thin"/>
      <right/>
      <top style="hair">
        <color rgb="FFC0C0C0"/>
      </top>
      <bottom style="thin">
        <color rgb="FF000000"/>
      </bottom>
    </border>
    <border>
      <left style="thin">
        <color indexed="8"/>
      </left>
      <right style="thin">
        <color indexed="8"/>
      </right>
      <top style="thin">
        <color rgb="FF000000"/>
      </top>
      <bottom/>
    </border>
    <border>
      <left/>
      <right style="thin">
        <color indexed="8"/>
      </right>
      <top style="thin">
        <color rgb="FF000000"/>
      </top>
      <bottom/>
    </border>
  </borders>
  <cellStyleXfs count="63">
    <xf numFmtId="17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cellStyleXfs>
  <cellXfs count="373">
    <xf numFmtId="171" fontId="0" fillId="0" borderId="0" xfId="0"/>
    <xf numFmtId="171" fontId="3" fillId="0" borderId="0" xfId="0" applyFont="1"/>
    <xf numFmtId="171" fontId="6" fillId="0" borderId="0" xfId="0" applyFont="1"/>
    <xf numFmtId="171" fontId="6" fillId="0" borderId="0" xfId="0" applyFont="1" applyFill="1" applyAlignment="1">
      <alignment/>
    </xf>
    <xf numFmtId="171" fontId="7" fillId="2" borderId="1" xfId="0" applyFont="1" applyFill="1" applyBorder="1" applyAlignment="1">
      <alignment horizontal="left" vertical="center"/>
    </xf>
    <xf numFmtId="171" fontId="6" fillId="3" borderId="0" xfId="0" applyFont="1" applyFill="1" applyAlignment="1">
      <alignment/>
    </xf>
    <xf numFmtId="171" fontId="3" fillId="3" borderId="0" xfId="0" applyFont="1" applyFill="1" applyAlignment="1">
      <alignment/>
    </xf>
    <xf numFmtId="10" fontId="6" fillId="0" borderId="0" xfId="15" applyNumberFormat="1" applyFont="1"/>
    <xf numFmtId="171" fontId="3" fillId="0" borderId="2" xfId="22" applyNumberFormat="1" applyFont="1" applyFill="1" applyBorder="1" applyAlignment="1">
      <alignment horizontal="left" vertical="center"/>
      <protection/>
    </xf>
    <xf numFmtId="168" fontId="3" fillId="0" borderId="2" xfId="25" applyNumberFormat="1" applyFont="1" applyFill="1" applyBorder="1" applyAlignment="1">
      <alignment horizontal="right" vertical="center"/>
      <protection/>
    </xf>
    <xf numFmtId="10" fontId="3" fillId="4" borderId="0" xfId="36" applyNumberFormat="1" applyFont="1" applyFill="1" applyAlignment="1">
      <alignment/>
      <protection/>
    </xf>
    <xf numFmtId="171" fontId="6" fillId="3" borderId="0" xfId="0" applyFont="1" applyFill="1"/>
    <xf numFmtId="171" fontId="3" fillId="3" borderId="0" xfId="0" applyFont="1" applyFill="1"/>
    <xf numFmtId="171" fontId="3" fillId="0" borderId="3" xfId="22" applyNumberFormat="1" applyFont="1" applyFill="1" applyBorder="1" applyAlignment="1">
      <alignment vertical="center"/>
      <protection/>
    </xf>
    <xf numFmtId="168" fontId="3" fillId="0" borderId="3" xfId="25" applyNumberFormat="1" applyFont="1" applyFill="1" applyBorder="1" applyAlignment="1">
      <alignment vertical="center"/>
      <protection/>
    </xf>
    <xf numFmtId="168" fontId="3" fillId="0" borderId="3" xfId="25" applyNumberFormat="1" applyFont="1" applyFill="1" applyBorder="1" applyAlignment="1">
      <alignment horizontal="right" vertical="center"/>
      <protection/>
    </xf>
    <xf numFmtId="171" fontId="3" fillId="0" borderId="0" xfId="0" applyFont="1" applyBorder="1"/>
    <xf numFmtId="171" fontId="3" fillId="0" borderId="0" xfId="25" applyFont="1" applyFill="1" applyAlignment="1">
      <alignment/>
      <protection/>
    </xf>
    <xf numFmtId="168" fontId="3" fillId="0" borderId="2" xfId="0" applyNumberFormat="1" applyFont="1" applyFill="1" applyBorder="1" applyAlignment="1">
      <alignment horizontal="right" vertical="center"/>
    </xf>
    <xf numFmtId="171" fontId="3" fillId="5" borderId="0" xfId="0" applyFont="1" applyFill="1"/>
    <xf numFmtId="171" fontId="8" fillId="0" borderId="0" xfId="0" applyFont="1" applyFill="1" applyAlignment="1">
      <alignment/>
    </xf>
    <xf numFmtId="171" fontId="9" fillId="0" borderId="0" xfId="0" applyFont="1" applyFill="1" applyAlignment="1">
      <alignment/>
    </xf>
    <xf numFmtId="171" fontId="10" fillId="0" borderId="0" xfId="0" applyFont="1" applyFill="1" applyAlignment="1">
      <alignment/>
    </xf>
    <xf numFmtId="171" fontId="4" fillId="6"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17" fontId="3" fillId="0" borderId="4" xfId="0" applyNumberFormat="1" applyFont="1" applyFill="1" applyBorder="1" applyAlignment="1" quotePrefix="1">
      <alignment horizontal="left" vertical="center"/>
    </xf>
    <xf numFmtId="1" fontId="3" fillId="5" borderId="4" xfId="0" applyNumberFormat="1" applyFont="1" applyFill="1" applyBorder="1" applyAlignment="1">
      <alignment horizontal="right" vertical="center"/>
    </xf>
    <xf numFmtId="168" fontId="3" fillId="0" borderId="4" xfId="0" applyNumberFormat="1" applyFont="1" applyFill="1" applyBorder="1" applyAlignment="1">
      <alignment horizontal="right" vertical="center"/>
    </xf>
    <xf numFmtId="10" fontId="3" fillId="0" borderId="0" xfId="15" applyNumberFormat="1" applyFont="1"/>
    <xf numFmtId="164" fontId="3" fillId="5" borderId="0" xfId="15" applyNumberFormat="1" applyFont="1" applyFill="1"/>
    <xf numFmtId="164" fontId="3" fillId="0" borderId="0" xfId="15" applyNumberFormat="1" applyFont="1"/>
    <xf numFmtId="171" fontId="3" fillId="0" borderId="0" xfId="0" applyNumberFormat="1" applyFont="1" quotePrefix="1"/>
    <xf numFmtId="171" fontId="3" fillId="0" borderId="0" xfId="21" applyFont="1">
      <alignment/>
      <protection/>
    </xf>
    <xf numFmtId="1" fontId="3" fillId="0" borderId="0" xfId="0" applyNumberFormat="1" applyFont="1"/>
    <xf numFmtId="2" fontId="3" fillId="0" borderId="0" xfId="0" applyNumberFormat="1" applyFont="1"/>
    <xf numFmtId="9" fontId="3" fillId="0" borderId="0" xfId="15" applyFont="1"/>
    <xf numFmtId="171" fontId="4" fillId="0" borderId="0" xfId="21" applyFont="1">
      <alignment/>
      <protection/>
    </xf>
    <xf numFmtId="3" fontId="3" fillId="0" borderId="0" xfId="21" applyNumberFormat="1" applyFont="1">
      <alignment/>
      <protection/>
    </xf>
    <xf numFmtId="171" fontId="3" fillId="0" borderId="0" xfId="21" applyFont="1" applyBorder="1">
      <alignment/>
      <protection/>
    </xf>
    <xf numFmtId="171" fontId="12" fillId="0" borderId="0" xfId="21" applyFont="1">
      <alignment/>
      <protection/>
    </xf>
    <xf numFmtId="171" fontId="3" fillId="0" borderId="0" xfId="0" applyFont="1" applyFill="1"/>
    <xf numFmtId="3" fontId="3" fillId="0" borderId="0" xfId="0" applyNumberFormat="1" applyFont="1" applyFill="1"/>
    <xf numFmtId="3" fontId="3" fillId="0" borderId="0" xfId="0" applyNumberFormat="1" applyFont="1" applyFill="1" applyAlignment="1">
      <alignment/>
    </xf>
    <xf numFmtId="171" fontId="3" fillId="0" borderId="5" xfId="0" applyFont="1" applyBorder="1"/>
    <xf numFmtId="171" fontId="4" fillId="0" borderId="0" xfId="0" applyFont="1" applyFill="1" applyAlignment="1">
      <alignment/>
    </xf>
    <xf numFmtId="171" fontId="3" fillId="0" borderId="0" xfId="0" applyNumberFormat="1" applyFont="1" applyFill="1" applyBorder="1" applyAlignment="1">
      <alignment/>
    </xf>
    <xf numFmtId="3" fontId="3" fillId="0" borderId="5" xfId="0" applyNumberFormat="1" applyFont="1" applyFill="1" applyBorder="1" applyAlignment="1">
      <alignment horizontal="right" vertical="center"/>
    </xf>
    <xf numFmtId="164" fontId="3" fillId="0" borderId="5" xfId="15" applyNumberFormat="1" applyFont="1" applyFill="1" applyBorder="1" applyAlignment="1">
      <alignment horizontal="center"/>
    </xf>
    <xf numFmtId="164" fontId="3" fillId="0" borderId="5" xfId="15" applyNumberFormat="1" applyFont="1" applyFill="1" applyBorder="1" applyAlignment="1">
      <alignment/>
    </xf>
    <xf numFmtId="3" fontId="3" fillId="0" borderId="0" xfId="0" applyNumberFormat="1" applyFont="1" applyFill="1" applyBorder="1" applyAlignment="1">
      <alignment/>
    </xf>
    <xf numFmtId="10" fontId="3" fillId="0" borderId="0" xfId="0" applyNumberFormat="1" applyFont="1"/>
    <xf numFmtId="171" fontId="3" fillId="0" borderId="0" xfId="0" applyFont="1" applyFill="1" applyBorder="1"/>
    <xf numFmtId="171" fontId="11" fillId="0" borderId="0" xfId="0" applyFont="1" applyFill="1"/>
    <xf numFmtId="3" fontId="3" fillId="0" borderId="0" xfId="0" applyNumberFormat="1" applyFont="1" applyFill="1" applyAlignment="1">
      <alignment horizontal="center" vertical="center"/>
    </xf>
    <xf numFmtId="171" fontId="3" fillId="0" borderId="0" xfId="0" applyFont="1" applyFill="1" applyAlignment="1">
      <alignment horizontal="left" vertical="center"/>
    </xf>
    <xf numFmtId="171" fontId="3" fillId="0" borderId="6" xfId="0" applyFont="1" applyFill="1" applyBorder="1" applyAlignment="1">
      <alignment horizontal="left" vertical="center"/>
    </xf>
    <xf numFmtId="3" fontId="3" fillId="0" borderId="7"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3" fillId="0" borderId="0" xfId="0" applyNumberFormat="1" applyFont="1" applyFill="1" applyAlignment="1">
      <alignment horizontal="right" vertical="center"/>
    </xf>
    <xf numFmtId="171" fontId="3" fillId="0" borderId="6" xfId="0" applyFont="1" applyFill="1" applyBorder="1" applyAlignment="1" quotePrefix="1">
      <alignment horizontal="left" vertical="center"/>
    </xf>
    <xf numFmtId="3" fontId="3" fillId="0" borderId="0" xfId="0" applyNumberFormat="1" applyFont="1" applyFill="1" applyBorder="1" applyAlignment="1">
      <alignment horizontal="center" vertical="center"/>
    </xf>
    <xf numFmtId="166" fontId="3" fillId="0" borderId="7" xfId="0" applyNumberFormat="1" applyFont="1" applyFill="1" applyBorder="1" applyAlignment="1">
      <alignment horizontal="right" vertical="center"/>
    </xf>
    <xf numFmtId="172" fontId="3" fillId="7" borderId="0" xfId="44" applyNumberFormat="1" applyFont="1" applyFill="1" applyBorder="1" applyAlignment="1">
      <alignment horizontal="center" vertical="center"/>
      <protection/>
    </xf>
    <xf numFmtId="171" fontId="3" fillId="7" borderId="0" xfId="44" applyNumberFormat="1" applyFont="1" applyFill="1" applyBorder="1" applyAlignment="1">
      <alignment horizontal="left" vertical="center"/>
      <protection/>
    </xf>
    <xf numFmtId="171" fontId="3" fillId="7" borderId="8" xfId="44" applyNumberFormat="1" applyFont="1" applyFill="1" applyBorder="1" applyAlignment="1">
      <alignment horizontal="left" vertical="center"/>
      <protection/>
    </xf>
    <xf numFmtId="1" fontId="3" fillId="7" borderId="9" xfId="44" applyNumberFormat="1" applyFont="1" applyFill="1" applyBorder="1" applyAlignment="1">
      <alignment horizontal="right" vertical="center"/>
      <protection/>
    </xf>
    <xf numFmtId="169" fontId="3" fillId="7" borderId="0" xfId="44" applyNumberFormat="1" applyFont="1" applyFill="1" applyBorder="1" applyAlignment="1">
      <alignment horizontal="right" vertical="center"/>
      <protection/>
    </xf>
    <xf numFmtId="3" fontId="3" fillId="0" borderId="10" xfId="0" applyNumberFormat="1" applyFont="1" applyFill="1" applyBorder="1" applyAlignment="1">
      <alignment horizontal="center" vertical="center"/>
    </xf>
    <xf numFmtId="171" fontId="3" fillId="0" borderId="10" xfId="0" applyFont="1" applyFill="1" applyBorder="1" applyAlignment="1">
      <alignment horizontal="left" vertical="center"/>
    </xf>
    <xf numFmtId="171" fontId="3" fillId="0" borderId="11" xfId="0" applyFont="1" applyFill="1" applyBorder="1" applyAlignment="1">
      <alignment horizontal="left" vertical="center"/>
    </xf>
    <xf numFmtId="3" fontId="3" fillId="0" borderId="12"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166" fontId="3" fillId="0" borderId="12" xfId="0" applyNumberFormat="1" applyFont="1" applyFill="1" applyBorder="1" applyAlignment="1">
      <alignment horizontal="right" vertical="center"/>
    </xf>
    <xf numFmtId="171" fontId="10" fillId="3" borderId="0" xfId="0" applyFont="1" applyFill="1" applyAlignment="1">
      <alignment/>
    </xf>
    <xf numFmtId="168" fontId="3" fillId="0" borderId="0" xfId="0" applyNumberFormat="1" applyFont="1" applyFill="1" applyBorder="1" applyAlignment="1">
      <alignment horizontal="right" vertical="center"/>
    </xf>
    <xf numFmtId="3" fontId="3" fillId="3" borderId="0" xfId="0" applyNumberFormat="1" applyFont="1" applyFill="1" applyAlignment="1">
      <alignment/>
    </xf>
    <xf numFmtId="3" fontId="3" fillId="3" borderId="0" xfId="0" applyNumberFormat="1" applyFont="1" applyFill="1"/>
    <xf numFmtId="171" fontId="3" fillId="3" borderId="5" xfId="0" applyFont="1" applyFill="1" applyBorder="1" applyAlignment="1">
      <alignment/>
    </xf>
    <xf numFmtId="171" fontId="3" fillId="3" borderId="5" xfId="0" applyFont="1" applyFill="1" applyBorder="1"/>
    <xf numFmtId="10" fontId="3" fillId="3" borderId="0" xfId="0" applyNumberFormat="1" applyFont="1" applyFill="1"/>
    <xf numFmtId="171" fontId="4" fillId="8" borderId="0" xfId="0" applyFont="1" applyFill="1" applyBorder="1" applyAlignment="1">
      <alignment horizontal="left" vertical="center"/>
    </xf>
    <xf numFmtId="171" fontId="3" fillId="3" borderId="0" xfId="0" applyFont="1" applyFill="1" applyBorder="1" applyAlignment="1">
      <alignment/>
    </xf>
    <xf numFmtId="171" fontId="3" fillId="3" borderId="0" xfId="0" applyFont="1" applyFill="1" applyBorder="1"/>
    <xf numFmtId="3" fontId="3" fillId="3" borderId="0" xfId="0" applyNumberFormat="1" applyFont="1" applyFill="1" applyBorder="1" applyAlignment="1">
      <alignment horizontal="right" vertical="center"/>
    </xf>
    <xf numFmtId="3" fontId="4" fillId="3" borderId="13" xfId="0" applyNumberFormat="1" applyFont="1" applyFill="1" applyBorder="1" applyAlignment="1">
      <alignment horizontal="center" vertical="center"/>
    </xf>
    <xf numFmtId="171" fontId="4" fillId="3" borderId="13" xfId="0" applyFont="1" applyFill="1" applyBorder="1" applyAlignment="1">
      <alignment horizontal="center" vertical="center"/>
    </xf>
    <xf numFmtId="3" fontId="4" fillId="3" borderId="14" xfId="0" applyNumberFormat="1" applyFont="1" applyFill="1" applyBorder="1" applyAlignment="1">
      <alignment horizontal="center" vertical="center"/>
    </xf>
    <xf numFmtId="171" fontId="4" fillId="3" borderId="14" xfId="0" applyFont="1" applyFill="1" applyBorder="1" applyAlignment="1">
      <alignment horizontal="center" vertical="center"/>
    </xf>
    <xf numFmtId="3" fontId="3" fillId="3" borderId="14" xfId="0" applyNumberFormat="1" applyFont="1" applyFill="1" applyBorder="1" applyAlignment="1">
      <alignment horizontal="right" vertical="center"/>
    </xf>
    <xf numFmtId="171" fontId="3" fillId="3" borderId="0" xfId="0" applyFont="1" applyFill="1" applyBorder="1" applyAlignment="1">
      <alignment horizontal="center" vertical="center"/>
    </xf>
    <xf numFmtId="164" fontId="3" fillId="3" borderId="0" xfId="0" applyNumberFormat="1" applyFont="1" applyFill="1" applyBorder="1" applyAlignment="1">
      <alignment horizontal="right" vertical="center"/>
    </xf>
    <xf numFmtId="1" fontId="3" fillId="3" borderId="0" xfId="0" applyNumberFormat="1" applyFont="1" applyFill="1" applyBorder="1" applyAlignment="1">
      <alignment horizontal="right" vertical="center"/>
    </xf>
    <xf numFmtId="171" fontId="12" fillId="0" borderId="0" xfId="0" applyFont="1" applyAlignment="1">
      <alignment horizontal="left"/>
    </xf>
    <xf numFmtId="0" fontId="3" fillId="0" borderId="2" xfId="0" applyNumberFormat="1" applyFont="1" applyFill="1" applyBorder="1" applyAlignment="1">
      <alignment horizontal="left" vertical="center"/>
    </xf>
    <xf numFmtId="1" fontId="3" fillId="0" borderId="2" xfId="0" applyNumberFormat="1" applyFont="1" applyFill="1" applyBorder="1" applyAlignment="1">
      <alignment horizontal="right" vertical="center"/>
    </xf>
    <xf numFmtId="169" fontId="3" fillId="0" borderId="2" xfId="0" applyNumberFormat="1" applyFont="1" applyFill="1" applyBorder="1" applyAlignment="1">
      <alignment horizontal="right" vertical="center"/>
    </xf>
    <xf numFmtId="2" fontId="3" fillId="0" borderId="2" xfId="0" applyNumberFormat="1" applyFont="1" applyFill="1" applyBorder="1" applyAlignment="1">
      <alignment horizontal="right" vertical="center"/>
    </xf>
    <xf numFmtId="171" fontId="3" fillId="3" borderId="0" xfId="0" applyFont="1" applyFill="1" applyBorder="1" applyAlignment="1">
      <alignment horizontal="right" vertical="center"/>
    </xf>
    <xf numFmtId="171" fontId="3" fillId="3" borderId="15" xfId="0" applyFont="1" applyFill="1" applyBorder="1" applyAlignment="1">
      <alignment horizontal="left" vertical="center"/>
    </xf>
    <xf numFmtId="3" fontId="3" fillId="3" borderId="15" xfId="0" applyNumberFormat="1" applyFont="1" applyFill="1" applyBorder="1" applyAlignment="1">
      <alignment horizontal="right" vertical="center"/>
    </xf>
    <xf numFmtId="171" fontId="3" fillId="3" borderId="14" xfId="0" applyFont="1" applyFill="1" applyBorder="1" applyAlignment="1">
      <alignment horizontal="left" vertical="center"/>
    </xf>
    <xf numFmtId="164" fontId="3" fillId="3" borderId="0" xfId="0" applyNumberFormat="1" applyFont="1" applyFill="1" applyAlignment="1">
      <alignment/>
    </xf>
    <xf numFmtId="171" fontId="4" fillId="0" borderId="0" xfId="0" applyFont="1" applyFill="1" applyBorder="1" applyAlignment="1">
      <alignment horizontal="center" vertical="center" wrapText="1"/>
    </xf>
    <xf numFmtId="171" fontId="4" fillId="0" borderId="6" xfId="0" applyFont="1" applyFill="1" applyBorder="1" applyAlignment="1">
      <alignment horizontal="center" vertical="center" wrapText="1"/>
    </xf>
    <xf numFmtId="171" fontId="4" fillId="0" borderId="10" xfId="0" applyFont="1" applyFill="1" applyBorder="1" applyAlignment="1">
      <alignment horizontal="center" vertical="center" wrapText="1"/>
    </xf>
    <xf numFmtId="171" fontId="4" fillId="0" borderId="11" xfId="0" applyFont="1" applyFill="1" applyBorder="1" applyAlignment="1">
      <alignment horizontal="center" vertical="center" wrapText="1"/>
    </xf>
    <xf numFmtId="171" fontId="3" fillId="0" borderId="6" xfId="0" applyFont="1" applyFill="1" applyBorder="1" applyAlignment="1">
      <alignment horizontal="left" vertical="center" wrapText="1"/>
    </xf>
    <xf numFmtId="171" fontId="3" fillId="0" borderId="6" xfId="0" applyFont="1" applyFill="1" applyBorder="1" applyAlignment="1">
      <alignment horizontal="center" vertical="center"/>
    </xf>
    <xf numFmtId="164" fontId="3" fillId="0" borderId="6" xfId="0" applyNumberFormat="1" applyFont="1" applyFill="1" applyBorder="1" applyAlignment="1">
      <alignment horizontal="right" vertical="center"/>
    </xf>
    <xf numFmtId="171" fontId="3" fillId="0" borderId="16" xfId="0" applyFont="1" applyFill="1" applyBorder="1" applyAlignment="1">
      <alignment horizontal="left" vertical="center"/>
    </xf>
    <xf numFmtId="171" fontId="3" fillId="0" borderId="14" xfId="0" applyFont="1" applyFill="1" applyBorder="1" applyAlignment="1">
      <alignment horizontal="center" vertical="center"/>
    </xf>
    <xf numFmtId="3" fontId="3" fillId="0" borderId="17"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0" borderId="14" xfId="0" applyNumberFormat="1" applyFont="1" applyFill="1" applyBorder="1" applyAlignment="1">
      <alignment horizontal="right" vertical="center"/>
    </xf>
    <xf numFmtId="171" fontId="3" fillId="0" borderId="6" xfId="0" applyFont="1" applyFill="1" applyBorder="1" applyAlignment="1">
      <alignment horizontal="center" vertical="center" wrapText="1"/>
    </xf>
    <xf numFmtId="171" fontId="3" fillId="0" borderId="18" xfId="0" applyFont="1" applyFill="1" applyBorder="1" applyAlignment="1">
      <alignment horizontal="center" vertical="center"/>
    </xf>
    <xf numFmtId="3" fontId="3" fillId="0" borderId="17" xfId="0" applyNumberFormat="1" applyFont="1" applyFill="1" applyBorder="1" applyAlignment="1" quotePrefix="1">
      <alignment horizontal="right" vertical="center"/>
    </xf>
    <xf numFmtId="1" fontId="3" fillId="0" borderId="0" xfId="0" applyNumberFormat="1" applyFont="1" applyFill="1" applyBorder="1" applyAlignment="1">
      <alignment horizontal="right" vertical="center"/>
    </xf>
    <xf numFmtId="169" fontId="3" fillId="0" borderId="8" xfId="0" applyNumberFormat="1" applyFont="1" applyFill="1" applyBorder="1" applyAlignment="1">
      <alignment horizontal="right" vertical="center"/>
    </xf>
    <xf numFmtId="171" fontId="14" fillId="0" borderId="0" xfId="0" applyFont="1" applyFill="1"/>
    <xf numFmtId="171" fontId="3" fillId="8" borderId="0" xfId="0" applyFont="1" applyFill="1" applyAlignment="1">
      <alignment horizontal="left" vertical="center"/>
    </xf>
    <xf numFmtId="171" fontId="3" fillId="0" borderId="0" xfId="21" applyNumberFormat="1" applyFont="1">
      <alignment/>
      <protection/>
    </xf>
    <xf numFmtId="171" fontId="3" fillId="0" borderId="19" xfId="0" applyFont="1" applyFill="1" applyBorder="1" applyAlignment="1">
      <alignment horizontal="left" vertical="center" wrapText="1"/>
    </xf>
    <xf numFmtId="171" fontId="3" fillId="0" borderId="5" xfId="0" applyNumberFormat="1" applyFont="1" applyFill="1" applyBorder="1" applyAlignment="1">
      <alignment vertical="center"/>
    </xf>
    <xf numFmtId="171" fontId="3" fillId="0" borderId="0" xfId="0" applyFont="1" applyFill="1" applyBorder="1" applyAlignment="1">
      <alignment horizontal="left" vertical="center"/>
    </xf>
    <xf numFmtId="171" fontId="4" fillId="0" borderId="0" xfId="0" applyFont="1" applyFill="1" applyBorder="1" applyAlignment="1">
      <alignment horizontal="left" vertical="center"/>
    </xf>
    <xf numFmtId="171" fontId="3" fillId="0" borderId="0" xfId="0" applyFont="1" applyFill="1" applyAlignment="1">
      <alignment/>
    </xf>
    <xf numFmtId="171" fontId="3" fillId="0" borderId="0" xfId="0" applyFont="1" applyFill="1" applyBorder="1" applyAlignment="1">
      <alignment/>
    </xf>
    <xf numFmtId="171" fontId="3" fillId="3" borderId="0" xfId="0" applyFont="1" applyFill="1" applyBorder="1" applyAlignment="1">
      <alignment horizontal="left" vertical="center"/>
    </xf>
    <xf numFmtId="171" fontId="3" fillId="0" borderId="0" xfId="0" applyFont="1" applyFill="1" applyAlignment="1">
      <alignment/>
    </xf>
    <xf numFmtId="3" fontId="3" fillId="0" borderId="20" xfId="0" applyNumberFormat="1" applyFont="1" applyFill="1" applyBorder="1" applyAlignment="1">
      <alignment/>
    </xf>
    <xf numFmtId="171" fontId="3" fillId="0" borderId="0" xfId="0" applyFont="1" applyFill="1" applyBorder="1" applyAlignment="1">
      <alignment horizontal="left" vertical="center"/>
    </xf>
    <xf numFmtId="171" fontId="3" fillId="0" borderId="0" xfId="0" applyFont="1" applyFill="1" applyAlignment="1">
      <alignment/>
    </xf>
    <xf numFmtId="164" fontId="3" fillId="0" borderId="6" xfId="15" applyNumberFormat="1" applyFont="1" applyFill="1" applyBorder="1" applyAlignment="1">
      <alignment horizontal="right" vertical="center" wrapText="1"/>
    </xf>
    <xf numFmtId="171" fontId="12" fillId="0" borderId="0" xfId="0" applyFont="1"/>
    <xf numFmtId="171" fontId="15" fillId="9" borderId="0" xfId="0" applyFont="1" applyFill="1" applyAlignment="1">
      <alignment horizontal="left" vertical="center"/>
    </xf>
    <xf numFmtId="171" fontId="3" fillId="0" borderId="0" xfId="0" applyFont="1" applyAlignment="1">
      <alignment horizontal="left"/>
    </xf>
    <xf numFmtId="171" fontId="12" fillId="3" borderId="0" xfId="0" applyFont="1" applyFill="1"/>
    <xf numFmtId="171" fontId="15" fillId="0" borderId="0" xfId="0" applyFont="1" applyAlignment="1">
      <alignment horizontal="left" vertical="center"/>
    </xf>
    <xf numFmtId="171" fontId="15" fillId="0" borderId="0" xfId="0" applyFont="1" applyAlignment="1">
      <alignment horizontal="left"/>
    </xf>
    <xf numFmtId="171" fontId="4" fillId="10" borderId="21" xfId="21" applyFont="1" applyFill="1" applyBorder="1" applyAlignment="1">
      <alignment horizontal="center" vertical="center" wrapText="1"/>
      <protection/>
    </xf>
    <xf numFmtId="171" fontId="4" fillId="10" borderId="22" xfId="21" applyFont="1" applyFill="1" applyBorder="1" applyAlignment="1">
      <alignment horizontal="center" vertical="center" wrapText="1"/>
      <protection/>
    </xf>
    <xf numFmtId="171" fontId="4" fillId="10" borderId="23" xfId="21" applyFont="1" applyFill="1" applyBorder="1" applyAlignment="1">
      <alignment horizontal="center" vertical="center" wrapText="1"/>
      <protection/>
    </xf>
    <xf numFmtId="170" fontId="4" fillId="0" borderId="24" xfId="0" applyNumberFormat="1" applyFont="1" applyBorder="1" applyAlignment="1">
      <alignment horizontal="left" vertical="center"/>
    </xf>
    <xf numFmtId="171" fontId="4" fillId="0" borderId="24" xfId="0" applyFont="1" applyBorder="1" applyAlignment="1">
      <alignment horizontal="left" vertical="center"/>
    </xf>
    <xf numFmtId="170" fontId="4" fillId="0" borderId="25" xfId="0" applyNumberFormat="1" applyFont="1" applyBorder="1" applyAlignment="1">
      <alignment horizontal="left" vertical="center"/>
    </xf>
    <xf numFmtId="171" fontId="4" fillId="0" borderId="25" xfId="0" applyFont="1" applyBorder="1" applyAlignment="1">
      <alignment horizontal="left" vertical="center"/>
    </xf>
    <xf numFmtId="170" fontId="4" fillId="0" borderId="26" xfId="0" applyNumberFormat="1" applyFont="1" applyBorder="1" applyAlignment="1">
      <alignment horizontal="left" vertical="center"/>
    </xf>
    <xf numFmtId="171" fontId="4" fillId="0" borderId="26" xfId="0" applyFont="1" applyBorder="1" applyAlignment="1">
      <alignment horizontal="left" vertical="center"/>
    </xf>
    <xf numFmtId="170" fontId="4" fillId="0" borderId="27" xfId="0" applyNumberFormat="1" applyFont="1" applyBorder="1" applyAlignment="1">
      <alignment horizontal="left" vertical="center"/>
    </xf>
    <xf numFmtId="171" fontId="4" fillId="0" borderId="27" xfId="0" applyFont="1" applyBorder="1" applyAlignment="1">
      <alignment horizontal="left" vertical="center"/>
    </xf>
    <xf numFmtId="171" fontId="15" fillId="0" borderId="0" xfId="21" applyFont="1" applyAlignment="1">
      <alignment horizontal="left"/>
      <protection/>
    </xf>
    <xf numFmtId="171" fontId="3" fillId="0" borderId="0" xfId="21" applyFont="1" applyAlignment="1">
      <alignment horizontal="left"/>
      <protection/>
    </xf>
    <xf numFmtId="3" fontId="3" fillId="0" borderId="28"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24"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27" xfId="0" applyNumberFormat="1" applyFont="1" applyBorder="1" applyAlignment="1">
      <alignment horizontal="right" vertical="center"/>
    </xf>
    <xf numFmtId="167" fontId="3" fillId="0" borderId="32" xfId="0" applyNumberFormat="1" applyFont="1" applyBorder="1" applyAlignment="1">
      <alignment horizontal="right" vertical="center"/>
    </xf>
    <xf numFmtId="167" fontId="3" fillId="0" borderId="32" xfId="15" applyNumberFormat="1" applyFont="1" applyFill="1" applyBorder="1" applyAlignment="1">
      <alignment horizontal="right" vertical="center"/>
    </xf>
    <xf numFmtId="167" fontId="3" fillId="0" borderId="33" xfId="15" applyNumberFormat="1" applyFont="1" applyFill="1" applyBorder="1" applyAlignment="1">
      <alignment horizontal="right" vertical="center"/>
    </xf>
    <xf numFmtId="167" fontId="3" fillId="0" borderId="34" xfId="15" applyNumberFormat="1" applyFont="1" applyFill="1" applyBorder="1" applyAlignment="1">
      <alignment horizontal="right" vertical="center"/>
    </xf>
    <xf numFmtId="167" fontId="3" fillId="0" borderId="24" xfId="0" applyNumberFormat="1" applyFont="1" applyBorder="1" applyAlignment="1">
      <alignment horizontal="right" vertical="center"/>
    </xf>
    <xf numFmtId="167" fontId="3" fillId="0" borderId="25" xfId="0" applyNumberFormat="1" applyFont="1" applyBorder="1" applyAlignment="1">
      <alignment horizontal="right" vertical="center"/>
    </xf>
    <xf numFmtId="167" fontId="3" fillId="0" borderId="26" xfId="0" applyNumberFormat="1" applyFont="1" applyBorder="1" applyAlignment="1">
      <alignment horizontal="right" vertical="center"/>
    </xf>
    <xf numFmtId="167" fontId="3" fillId="0" borderId="27" xfId="0" applyNumberFormat="1" applyFont="1" applyBorder="1" applyAlignment="1">
      <alignment horizontal="right" vertical="center"/>
    </xf>
    <xf numFmtId="171" fontId="4" fillId="10" borderId="35" xfId="0" applyFont="1" applyFill="1" applyBorder="1" applyAlignment="1">
      <alignment horizontal="center" vertical="center" wrapText="1"/>
    </xf>
    <xf numFmtId="171" fontId="4" fillId="10" borderId="36" xfId="0" applyFont="1" applyFill="1" applyBorder="1" applyAlignment="1">
      <alignment horizontal="center" vertical="center" wrapText="1"/>
    </xf>
    <xf numFmtId="171" fontId="4" fillId="10" borderId="0" xfId="0" applyFont="1" applyFill="1" applyAlignment="1">
      <alignment horizontal="center" vertical="center" wrapText="1"/>
    </xf>
    <xf numFmtId="171" fontId="4" fillId="10" borderId="37" xfId="0" applyFont="1" applyFill="1" applyBorder="1" applyAlignment="1">
      <alignment horizontal="center" vertical="center" wrapText="1"/>
    </xf>
    <xf numFmtId="171" fontId="4" fillId="10" borderId="38" xfId="0" applyFont="1" applyFill="1" applyBorder="1" applyAlignment="1">
      <alignment horizontal="center" vertical="center" wrapText="1"/>
    </xf>
    <xf numFmtId="171" fontId="4" fillId="11" borderId="35" xfId="0" applyFont="1" applyFill="1" applyBorder="1" applyAlignment="1">
      <alignment horizontal="left" vertical="center"/>
    </xf>
    <xf numFmtId="171" fontId="4" fillId="11" borderId="39" xfId="0" applyFont="1" applyFill="1" applyBorder="1" applyAlignment="1">
      <alignment horizontal="left" vertical="center"/>
    </xf>
    <xf numFmtId="3" fontId="4" fillId="11" borderId="40" xfId="0" applyNumberFormat="1" applyFont="1" applyFill="1" applyBorder="1" applyAlignment="1">
      <alignment horizontal="right" vertical="center"/>
    </xf>
    <xf numFmtId="167" fontId="4" fillId="11" borderId="39" xfId="15" applyNumberFormat="1" applyFont="1" applyFill="1" applyBorder="1" applyAlignment="1">
      <alignment horizontal="right" vertical="center"/>
    </xf>
    <xf numFmtId="171" fontId="4" fillId="11" borderId="40" xfId="0" applyFont="1" applyFill="1" applyBorder="1" applyAlignment="1" quotePrefix="1">
      <alignment horizontal="right" vertical="center"/>
    </xf>
    <xf numFmtId="167" fontId="4" fillId="11" borderId="41" xfId="15" applyNumberFormat="1" applyFont="1" applyFill="1" applyBorder="1" applyAlignment="1">
      <alignment horizontal="right" vertical="center"/>
    </xf>
    <xf numFmtId="171" fontId="4" fillId="0" borderId="42" xfId="0" applyFont="1" applyBorder="1" applyAlignment="1">
      <alignment vertical="center"/>
    </xf>
    <xf numFmtId="171" fontId="3" fillId="0" borderId="43" xfId="0" applyFont="1" applyBorder="1" applyAlignment="1">
      <alignment horizontal="left" vertical="center"/>
    </xf>
    <xf numFmtId="3" fontId="3" fillId="0" borderId="44" xfId="0" applyNumberFormat="1" applyFont="1" applyBorder="1" applyAlignment="1">
      <alignment horizontal="right" vertical="center"/>
    </xf>
    <xf numFmtId="167" fontId="3" fillId="0" borderId="43" xfId="0" applyNumberFormat="1" applyFont="1" applyBorder="1" applyAlignment="1">
      <alignment horizontal="right" vertical="center"/>
    </xf>
    <xf numFmtId="171" fontId="3" fillId="0" borderId="44" xfId="0" applyFont="1" applyBorder="1" applyAlignment="1">
      <alignment horizontal="right" vertical="center"/>
    </xf>
    <xf numFmtId="3" fontId="3" fillId="0" borderId="45" xfId="0" applyNumberFormat="1" applyFont="1" applyBorder="1" applyAlignment="1">
      <alignment horizontal="right" vertical="center"/>
    </xf>
    <xf numFmtId="167" fontId="3" fillId="0" borderId="42" xfId="0" applyNumberFormat="1" applyFont="1" applyBorder="1" applyAlignment="1">
      <alignment horizontal="right" vertical="center"/>
    </xf>
    <xf numFmtId="171" fontId="4" fillId="0" borderId="46" xfId="0" applyFont="1" applyBorder="1" applyAlignment="1">
      <alignment vertical="center"/>
    </xf>
    <xf numFmtId="171" fontId="3" fillId="0" borderId="13" xfId="0" applyFont="1" applyBorder="1" applyAlignment="1">
      <alignment horizontal="left" vertical="center"/>
    </xf>
    <xf numFmtId="165" fontId="3" fillId="0" borderId="47" xfId="0" applyNumberFormat="1" applyFont="1" applyBorder="1" applyAlignment="1">
      <alignment horizontal="right" vertical="center"/>
    </xf>
    <xf numFmtId="167" fontId="3" fillId="0" borderId="13" xfId="0" applyNumberFormat="1" applyFont="1" applyBorder="1" applyAlignment="1">
      <alignment horizontal="right" vertical="center"/>
    </xf>
    <xf numFmtId="171" fontId="3" fillId="0" borderId="47" xfId="0" applyFont="1" applyBorder="1" applyAlignment="1">
      <alignment horizontal="right" vertical="center"/>
    </xf>
    <xf numFmtId="3" fontId="3" fillId="0" borderId="47" xfId="0" applyNumberFormat="1" applyFont="1" applyBorder="1" applyAlignment="1">
      <alignment horizontal="right" vertical="center"/>
    </xf>
    <xf numFmtId="3" fontId="3" fillId="0" borderId="48" xfId="0" applyNumberFormat="1" applyFont="1" applyBorder="1" applyAlignment="1">
      <alignment horizontal="right" vertical="center"/>
    </xf>
    <xf numFmtId="167" fontId="3" fillId="0" borderId="46" xfId="0" applyNumberFormat="1" applyFont="1" applyBorder="1" applyAlignment="1">
      <alignment horizontal="right" vertical="center"/>
    </xf>
    <xf numFmtId="171" fontId="3" fillId="0" borderId="47" xfId="0" applyFont="1" applyBorder="1" applyAlignment="1" quotePrefix="1">
      <alignment horizontal="right" vertical="center"/>
    </xf>
    <xf numFmtId="165" fontId="3" fillId="0" borderId="48" xfId="0" applyNumberFormat="1" applyFont="1" applyBorder="1" applyAlignment="1">
      <alignment horizontal="right" vertical="center"/>
    </xf>
    <xf numFmtId="171" fontId="3" fillId="0" borderId="49" xfId="0" applyFont="1" applyBorder="1" applyAlignment="1">
      <alignment horizontal="left" vertical="center"/>
    </xf>
    <xf numFmtId="3" fontId="3" fillId="0" borderId="50" xfId="0" applyNumberFormat="1" applyFont="1" applyBorder="1" applyAlignment="1">
      <alignment horizontal="right" vertical="center"/>
    </xf>
    <xf numFmtId="166" fontId="3" fillId="0" borderId="49" xfId="0" applyNumberFormat="1" applyFont="1" applyBorder="1" applyAlignment="1">
      <alignment horizontal="right" vertical="center"/>
    </xf>
    <xf numFmtId="171" fontId="3" fillId="0" borderId="50" xfId="0" applyFont="1" applyBorder="1" applyAlignment="1" quotePrefix="1">
      <alignment horizontal="right" vertical="center"/>
    </xf>
    <xf numFmtId="3" fontId="3" fillId="0" borderId="51" xfId="0" applyNumberFormat="1" applyFont="1" applyBorder="1" applyAlignment="1">
      <alignment horizontal="right" vertical="center"/>
    </xf>
    <xf numFmtId="171" fontId="4" fillId="0" borderId="0" xfId="0" applyFont="1" applyAlignment="1">
      <alignment vertical="center"/>
    </xf>
    <xf numFmtId="171" fontId="3" fillId="0" borderId="0" xfId="0" applyFont="1" applyAlignment="1">
      <alignment horizontal="left" vertical="center" wrapText="1"/>
    </xf>
    <xf numFmtId="171" fontId="4" fillId="0" borderId="0" xfId="0" applyFont="1" applyFill="1" applyBorder="1" applyAlignment="1">
      <alignment vertical="center" wrapText="1"/>
    </xf>
    <xf numFmtId="171" fontId="13" fillId="12" borderId="52" xfId="0" applyFont="1" applyFill="1" applyBorder="1" applyAlignment="1">
      <alignment horizontal="center" vertical="center"/>
    </xf>
    <xf numFmtId="171" fontId="4" fillId="10" borderId="52" xfId="0" applyFont="1" applyFill="1" applyBorder="1" applyAlignment="1">
      <alignment horizontal="center"/>
    </xf>
    <xf numFmtId="171" fontId="13" fillId="12" borderId="53" xfId="0" applyFont="1" applyFill="1" applyBorder="1" applyAlignment="1">
      <alignment vertical="center"/>
    </xf>
    <xf numFmtId="3" fontId="12" fillId="13" borderId="0" xfId="0" applyNumberFormat="1" applyFont="1" applyFill="1" applyAlignment="1">
      <alignment horizontal="right" vertical="center"/>
    </xf>
    <xf numFmtId="171" fontId="4" fillId="10" borderId="54" xfId="0" applyFont="1" applyFill="1" applyBorder="1" applyAlignment="1">
      <alignment horizontal="center" vertical="center" wrapText="1"/>
    </xf>
    <xf numFmtId="171" fontId="4" fillId="10" borderId="55" xfId="0" applyFont="1" applyFill="1" applyBorder="1" applyAlignment="1">
      <alignment horizontal="center" vertical="center" wrapText="1"/>
    </xf>
    <xf numFmtId="3" fontId="4" fillId="0" borderId="43" xfId="0" applyNumberFormat="1" applyFont="1" applyBorder="1" applyAlignment="1">
      <alignment horizontal="center" vertical="center"/>
    </xf>
    <xf numFmtId="171" fontId="4" fillId="0" borderId="43" xfId="0" applyFont="1" applyBorder="1" applyAlignment="1">
      <alignment horizontal="center" vertical="center"/>
    </xf>
    <xf numFmtId="171" fontId="4" fillId="0" borderId="56" xfId="0" applyFont="1" applyBorder="1" applyAlignment="1">
      <alignment vertical="center"/>
    </xf>
    <xf numFmtId="173" fontId="3" fillId="0" borderId="57" xfId="0" applyNumberFormat="1" applyFont="1" applyBorder="1" applyAlignment="1">
      <alignment horizontal="right" vertical="center"/>
    </xf>
    <xf numFmtId="173" fontId="3" fillId="0" borderId="58" xfId="0" applyNumberFormat="1" applyFont="1" applyBorder="1" applyAlignment="1" quotePrefix="1">
      <alignment horizontal="right" vertical="center"/>
    </xf>
    <xf numFmtId="173" fontId="3" fillId="0" borderId="58" xfId="0" applyNumberFormat="1" applyFont="1" applyBorder="1" applyAlignment="1">
      <alignment horizontal="right" vertical="center"/>
    </xf>
    <xf numFmtId="173" fontId="3" fillId="0" borderId="43" xfId="0" applyNumberFormat="1" applyFont="1" applyBorder="1" applyAlignment="1">
      <alignment horizontal="right" vertical="center"/>
    </xf>
    <xf numFmtId="174" fontId="3" fillId="0" borderId="57" xfId="0" applyNumberFormat="1" applyFont="1" applyBorder="1" applyAlignment="1">
      <alignment horizontal="right" vertical="center"/>
    </xf>
    <xf numFmtId="175" fontId="3" fillId="0" borderId="59" xfId="0" applyNumberFormat="1" applyFont="1" applyBorder="1" applyAlignment="1">
      <alignment horizontal="right" vertical="center"/>
    </xf>
    <xf numFmtId="174" fontId="3" fillId="0" borderId="43" xfId="0" applyNumberFormat="1" applyFont="1" applyBorder="1" applyAlignment="1">
      <alignment horizontal="right" vertical="center"/>
    </xf>
    <xf numFmtId="3" fontId="4" fillId="0" borderId="13" xfId="0" applyNumberFormat="1" applyFont="1" applyBorder="1" applyAlignment="1">
      <alignment horizontal="center" vertical="center"/>
    </xf>
    <xf numFmtId="171" fontId="4" fillId="0" borderId="13" xfId="0" applyFont="1" applyBorder="1" applyAlignment="1">
      <alignment horizontal="center" vertical="center"/>
    </xf>
    <xf numFmtId="171" fontId="4" fillId="0" borderId="60" xfId="0" applyFont="1" applyBorder="1" applyAlignment="1">
      <alignment vertical="center"/>
    </xf>
    <xf numFmtId="173" fontId="3" fillId="0" borderId="61" xfId="0" applyNumberFormat="1" applyFont="1" applyBorder="1" applyAlignment="1">
      <alignment horizontal="right" vertical="center"/>
    </xf>
    <xf numFmtId="173" fontId="3" fillId="0" borderId="62" xfId="0" applyNumberFormat="1" applyFont="1" applyBorder="1" applyAlignment="1" quotePrefix="1">
      <alignment horizontal="right" vertical="center"/>
    </xf>
    <xf numFmtId="173" fontId="3" fillId="0" borderId="62" xfId="0" applyNumberFormat="1" applyFont="1" applyBorder="1" applyAlignment="1">
      <alignment horizontal="right" vertical="center"/>
    </xf>
    <xf numFmtId="173" fontId="3" fillId="0" borderId="13" xfId="0" applyNumberFormat="1" applyFont="1" applyBorder="1" applyAlignment="1">
      <alignment horizontal="right" vertical="center"/>
    </xf>
    <xf numFmtId="174" fontId="3" fillId="0" borderId="61" xfId="0" applyNumberFormat="1" applyFont="1" applyBorder="1" applyAlignment="1">
      <alignment horizontal="right" vertical="center"/>
    </xf>
    <xf numFmtId="175" fontId="3" fillId="0" borderId="63" xfId="0" applyNumberFormat="1" applyFont="1" applyBorder="1" applyAlignment="1">
      <alignment horizontal="right" vertical="center"/>
    </xf>
    <xf numFmtId="174" fontId="3" fillId="0" borderId="13" xfId="0" applyNumberFormat="1" applyFont="1" applyBorder="1" applyAlignment="1">
      <alignment horizontal="right" vertical="center"/>
    </xf>
    <xf numFmtId="171" fontId="4" fillId="0" borderId="64" xfId="0" applyFont="1" applyBorder="1" applyAlignment="1">
      <alignment vertical="center"/>
    </xf>
    <xf numFmtId="3" fontId="4" fillId="0" borderId="49" xfId="0" applyNumberFormat="1" applyFont="1" applyBorder="1" applyAlignment="1">
      <alignment horizontal="center" vertical="center"/>
    </xf>
    <xf numFmtId="171" fontId="4" fillId="0" borderId="49" xfId="0" applyFont="1" applyBorder="1" applyAlignment="1">
      <alignment horizontal="center" vertical="center"/>
    </xf>
    <xf numFmtId="171" fontId="4" fillId="0" borderId="23" xfId="0" applyFont="1" applyBorder="1" applyAlignment="1">
      <alignment vertical="center"/>
    </xf>
    <xf numFmtId="173" fontId="3" fillId="0" borderId="65" xfId="0" applyNumberFormat="1" applyFont="1" applyBorder="1" applyAlignment="1">
      <alignment horizontal="right" vertical="center"/>
    </xf>
    <xf numFmtId="173" fontId="3" fillId="0" borderId="66" xfId="0" applyNumberFormat="1" applyFont="1" applyBorder="1" applyAlignment="1" quotePrefix="1">
      <alignment horizontal="right" vertical="center"/>
    </xf>
    <xf numFmtId="173" fontId="3" fillId="0" borderId="66" xfId="0" applyNumberFormat="1" applyFont="1" applyBorder="1" applyAlignment="1">
      <alignment horizontal="right" vertical="center"/>
    </xf>
    <xf numFmtId="173" fontId="3" fillId="0" borderId="49" xfId="0" applyNumberFormat="1" applyFont="1" applyBorder="1" applyAlignment="1">
      <alignment horizontal="right" vertical="center"/>
    </xf>
    <xf numFmtId="174" fontId="3" fillId="0" borderId="65" xfId="0" applyNumberFormat="1" applyFont="1" applyBorder="1" applyAlignment="1">
      <alignment horizontal="right" vertical="center"/>
    </xf>
    <xf numFmtId="175" fontId="3" fillId="0" borderId="67" xfId="0" applyNumberFormat="1" applyFont="1" applyBorder="1" applyAlignment="1">
      <alignment horizontal="right" vertical="center"/>
    </xf>
    <xf numFmtId="174" fontId="3" fillId="0" borderId="49" xfId="0" applyNumberFormat="1" applyFont="1" applyBorder="1" applyAlignment="1">
      <alignment horizontal="right" vertical="center"/>
    </xf>
    <xf numFmtId="3" fontId="4" fillId="0" borderId="68" xfId="0" applyNumberFormat="1" applyFont="1" applyBorder="1" applyAlignment="1">
      <alignment horizontal="center" vertical="center"/>
    </xf>
    <xf numFmtId="171" fontId="4" fillId="0" borderId="68" xfId="0" applyFont="1" applyBorder="1" applyAlignment="1">
      <alignment horizontal="center" vertical="center"/>
    </xf>
    <xf numFmtId="171" fontId="4" fillId="0" borderId="69" xfId="0" applyFont="1" applyBorder="1" applyAlignment="1">
      <alignment vertical="center"/>
    </xf>
    <xf numFmtId="173" fontId="3" fillId="0" borderId="70" xfId="0" applyNumberFormat="1" applyFont="1" applyBorder="1" applyAlignment="1">
      <alignment horizontal="right" vertical="center"/>
    </xf>
    <xf numFmtId="173" fontId="3" fillId="0" borderId="68" xfId="0" applyNumberFormat="1" applyFont="1" applyBorder="1" applyAlignment="1">
      <alignment horizontal="right" vertical="center"/>
    </xf>
    <xf numFmtId="174" fontId="3" fillId="0" borderId="70" xfId="0" applyNumberFormat="1" applyFont="1" applyBorder="1" applyAlignment="1">
      <alignment horizontal="right" vertical="center"/>
    </xf>
    <xf numFmtId="175" fontId="3" fillId="0" borderId="71" xfId="0" applyNumberFormat="1" applyFont="1" applyBorder="1" applyAlignment="1">
      <alignment horizontal="right" vertical="center"/>
    </xf>
    <xf numFmtId="174" fontId="3" fillId="0" borderId="68" xfId="0" applyNumberFormat="1" applyFont="1" applyBorder="1" applyAlignment="1">
      <alignment horizontal="right" vertical="center"/>
    </xf>
    <xf numFmtId="171" fontId="4" fillId="0" borderId="72" xfId="0" applyFont="1" applyBorder="1" applyAlignment="1">
      <alignment vertical="center"/>
    </xf>
    <xf numFmtId="171" fontId="4" fillId="10" borderId="23" xfId="0" applyFont="1" applyFill="1" applyBorder="1" applyAlignment="1">
      <alignment horizontal="center" vertical="center" wrapText="1"/>
    </xf>
    <xf numFmtId="3" fontId="3" fillId="0" borderId="14" xfId="0" applyNumberFormat="1" applyFont="1" applyFill="1" applyBorder="1" applyAlignment="1">
      <alignment horizontal="center" vertical="center"/>
    </xf>
    <xf numFmtId="171" fontId="3" fillId="0" borderId="14" xfId="0" applyFont="1" applyFill="1" applyBorder="1" applyAlignment="1">
      <alignment horizontal="left" vertical="center"/>
    </xf>
    <xf numFmtId="166" fontId="4" fillId="11" borderId="39" xfId="15" applyNumberFormat="1" applyFont="1" applyFill="1" applyBorder="1" applyAlignment="1">
      <alignment horizontal="right" vertical="center"/>
    </xf>
    <xf numFmtId="166" fontId="4" fillId="11" borderId="73" xfId="15" applyNumberFormat="1" applyFont="1" applyFill="1" applyBorder="1" applyAlignment="1">
      <alignment horizontal="right" vertical="center"/>
    </xf>
    <xf numFmtId="166" fontId="3" fillId="0" borderId="43" xfId="0" applyNumberFormat="1" applyFont="1" applyBorder="1" applyAlignment="1">
      <alignment horizontal="right" vertical="center"/>
    </xf>
    <xf numFmtId="166" fontId="3" fillId="0" borderId="13" xfId="0" applyNumberFormat="1" applyFont="1" applyBorder="1" applyAlignment="1">
      <alignment horizontal="right" vertical="center"/>
    </xf>
    <xf numFmtId="171" fontId="3" fillId="3" borderId="0" xfId="0" applyFont="1" applyFill="1" applyAlignment="1">
      <alignment horizontal="left" vertical="center" wrapText="1"/>
    </xf>
    <xf numFmtId="171" fontId="4" fillId="3" borderId="0" xfId="0" applyFont="1" applyFill="1" applyBorder="1" applyAlignment="1">
      <alignment vertical="center" wrapText="1"/>
    </xf>
    <xf numFmtId="3" fontId="4" fillId="3" borderId="0" xfId="0" applyNumberFormat="1" applyFont="1" applyFill="1" applyAlignment="1">
      <alignment horizontal="center" vertical="center"/>
    </xf>
    <xf numFmtId="171" fontId="4" fillId="3" borderId="0" xfId="0" applyFont="1" applyFill="1" applyAlignment="1">
      <alignment horizontal="center" vertical="center"/>
    </xf>
    <xf numFmtId="171" fontId="4" fillId="14" borderId="74" xfId="0" applyFont="1" applyFill="1" applyBorder="1" applyAlignment="1">
      <alignment vertical="center"/>
    </xf>
    <xf numFmtId="3" fontId="3" fillId="3" borderId="75" xfId="0" applyNumberFormat="1" applyFont="1" applyFill="1" applyBorder="1" applyAlignment="1">
      <alignment horizontal="right" vertical="center"/>
    </xf>
    <xf numFmtId="3" fontId="3" fillId="3" borderId="76" xfId="0" applyNumberFormat="1" applyFont="1" applyFill="1" applyBorder="1" applyAlignment="1">
      <alignment horizontal="right" vertical="center"/>
    </xf>
    <xf numFmtId="3" fontId="3" fillId="3" borderId="77" xfId="0" applyNumberFormat="1" applyFont="1" applyFill="1" applyBorder="1" applyAlignment="1">
      <alignment horizontal="right" vertical="center"/>
    </xf>
    <xf numFmtId="166" fontId="3" fillId="3" borderId="76" xfId="0" applyNumberFormat="1" applyFont="1" applyFill="1" applyBorder="1" applyAlignment="1">
      <alignment horizontal="right" vertical="center"/>
    </xf>
    <xf numFmtId="166" fontId="3" fillId="3" borderId="77" xfId="0" applyNumberFormat="1" applyFont="1" applyFill="1" applyBorder="1" applyAlignment="1">
      <alignment horizontal="right" vertical="center"/>
    </xf>
    <xf numFmtId="171" fontId="4" fillId="14" borderId="78" xfId="0" applyFont="1" applyFill="1" applyBorder="1" applyAlignment="1">
      <alignment vertical="center"/>
    </xf>
    <xf numFmtId="3" fontId="3" fillId="3" borderId="79" xfId="0" applyNumberFormat="1" applyFont="1" applyFill="1" applyBorder="1" applyAlignment="1">
      <alignment horizontal="right" vertical="center"/>
    </xf>
    <xf numFmtId="3" fontId="3" fillId="3" borderId="80" xfId="0" applyNumberFormat="1" applyFont="1" applyFill="1" applyBorder="1" applyAlignment="1">
      <alignment horizontal="right" vertical="center"/>
    </xf>
    <xf numFmtId="3" fontId="3" fillId="3" borderId="81" xfId="0" applyNumberFormat="1" applyFont="1" applyFill="1" applyBorder="1" applyAlignment="1">
      <alignment horizontal="right" vertical="center"/>
    </xf>
    <xf numFmtId="166" fontId="3" fillId="3" borderId="80" xfId="0" applyNumberFormat="1" applyFont="1" applyFill="1" applyBorder="1" applyAlignment="1">
      <alignment horizontal="right" vertical="center"/>
    </xf>
    <xf numFmtId="166" fontId="3" fillId="3" borderId="81" xfId="0" applyNumberFormat="1" applyFont="1" applyFill="1" applyBorder="1" applyAlignment="1">
      <alignment horizontal="right" vertical="center"/>
    </xf>
    <xf numFmtId="171" fontId="4" fillId="14" borderId="82" xfId="0" applyFont="1" applyFill="1" applyBorder="1" applyAlignment="1">
      <alignment vertical="center"/>
    </xf>
    <xf numFmtId="171" fontId="4" fillId="14" borderId="22" xfId="0" applyFont="1" applyFill="1" applyBorder="1" applyAlignment="1">
      <alignment vertical="center"/>
    </xf>
    <xf numFmtId="3" fontId="3" fillId="3" borderId="67" xfId="0" applyNumberFormat="1" applyFont="1" applyFill="1" applyBorder="1" applyAlignment="1">
      <alignment horizontal="right" vertical="center"/>
    </xf>
    <xf numFmtId="3" fontId="3" fillId="3" borderId="65" xfId="0" applyNumberFormat="1" applyFont="1" applyFill="1" applyBorder="1" applyAlignment="1">
      <alignment horizontal="right" vertical="center"/>
    </xf>
    <xf numFmtId="3" fontId="3" fillId="3" borderId="49" xfId="0" applyNumberFormat="1" applyFont="1" applyFill="1" applyBorder="1" applyAlignment="1">
      <alignment horizontal="right" vertical="center"/>
    </xf>
    <xf numFmtId="166" fontId="3" fillId="3" borderId="65" xfId="0" applyNumberFormat="1" applyFont="1" applyFill="1" applyBorder="1" applyAlignment="1">
      <alignment horizontal="right" vertical="center"/>
    </xf>
    <xf numFmtId="166" fontId="3" fillId="3" borderId="49" xfId="0" applyNumberFormat="1" applyFont="1" applyFill="1" applyBorder="1" applyAlignment="1">
      <alignment horizontal="right" vertical="center"/>
    </xf>
    <xf numFmtId="171" fontId="15" fillId="8" borderId="0" xfId="0" applyFont="1" applyFill="1" applyAlignment="1">
      <alignment horizontal="left" vertical="center"/>
    </xf>
    <xf numFmtId="171" fontId="4" fillId="10" borderId="21" xfId="0" applyFont="1" applyFill="1" applyBorder="1" applyAlignment="1">
      <alignment horizontal="center" vertical="center" wrapText="1"/>
    </xf>
    <xf numFmtId="171" fontId="4" fillId="10" borderId="83" xfId="0" applyFont="1" applyFill="1" applyBorder="1" applyAlignment="1">
      <alignment horizontal="center" vertical="center" wrapText="1"/>
    </xf>
    <xf numFmtId="171" fontId="4" fillId="14" borderId="69" xfId="0" applyFont="1" applyFill="1" applyBorder="1" applyAlignment="1">
      <alignment vertical="center"/>
    </xf>
    <xf numFmtId="171" fontId="3" fillId="3" borderId="0" xfId="0" applyFont="1" applyFill="1" applyAlignment="1">
      <alignment horizontal="left" vertical="center"/>
    </xf>
    <xf numFmtId="3" fontId="3" fillId="0" borderId="84" xfId="0" applyNumberFormat="1" applyFont="1" applyBorder="1" applyAlignment="1">
      <alignment horizontal="right" vertical="center"/>
    </xf>
    <xf numFmtId="167" fontId="3" fillId="3" borderId="0" xfId="0" applyNumberFormat="1" applyFont="1" applyFill="1" applyAlignment="1">
      <alignment horizontal="right" vertical="center"/>
    </xf>
    <xf numFmtId="3" fontId="3" fillId="3" borderId="84" xfId="0" applyNumberFormat="1" applyFont="1" applyFill="1" applyBorder="1" applyAlignment="1">
      <alignment horizontal="right" vertical="center"/>
    </xf>
    <xf numFmtId="3" fontId="3" fillId="3" borderId="0" xfId="0" applyNumberFormat="1" applyFont="1" applyFill="1" applyAlignment="1">
      <alignment horizontal="right" vertical="center"/>
    </xf>
    <xf numFmtId="171" fontId="4" fillId="14" borderId="64" xfId="0" applyFont="1" applyFill="1" applyBorder="1" applyAlignment="1">
      <alignment vertical="center"/>
    </xf>
    <xf numFmtId="3" fontId="3" fillId="3" borderId="85" xfId="0" applyNumberFormat="1" applyFont="1" applyFill="1" applyBorder="1" applyAlignment="1">
      <alignment horizontal="right" vertical="center"/>
    </xf>
    <xf numFmtId="167" fontId="3" fillId="3" borderId="15" xfId="0" applyNumberFormat="1" applyFont="1" applyFill="1" applyBorder="1" applyAlignment="1">
      <alignment horizontal="right" vertical="center"/>
    </xf>
    <xf numFmtId="3" fontId="3" fillId="3" borderId="85" xfId="0" applyNumberFormat="1" applyFont="1" applyFill="1" applyBorder="1" applyAlignment="1" quotePrefix="1">
      <alignment horizontal="right" vertical="center"/>
    </xf>
    <xf numFmtId="3" fontId="3" fillId="3" borderId="86" xfId="0" applyNumberFormat="1" applyFont="1" applyFill="1" applyBorder="1" applyAlignment="1">
      <alignment horizontal="right" vertical="center"/>
    </xf>
    <xf numFmtId="167" fontId="3" fillId="3" borderId="14" xfId="0" applyNumberFormat="1" applyFont="1" applyFill="1" applyBorder="1" applyAlignment="1">
      <alignment horizontal="right" vertical="center"/>
    </xf>
    <xf numFmtId="3" fontId="3" fillId="3" borderId="86" xfId="0" applyNumberFormat="1" applyFont="1" applyFill="1" applyBorder="1" applyAlignment="1" quotePrefix="1">
      <alignment horizontal="right" vertical="center"/>
    </xf>
    <xf numFmtId="171" fontId="4" fillId="14" borderId="56" xfId="0" applyFont="1" applyFill="1" applyBorder="1" applyAlignment="1">
      <alignment vertical="center"/>
    </xf>
    <xf numFmtId="171" fontId="3" fillId="3" borderId="87" xfId="0" applyFont="1" applyFill="1" applyBorder="1" applyAlignment="1">
      <alignment horizontal="left" vertical="center"/>
    </xf>
    <xf numFmtId="3" fontId="3" fillId="3" borderId="88" xfId="0" applyNumberFormat="1" applyFont="1" applyFill="1" applyBorder="1" applyAlignment="1">
      <alignment horizontal="right" vertical="center"/>
    </xf>
    <xf numFmtId="167" fontId="3" fillId="3" borderId="87" xfId="0" applyNumberFormat="1" applyFont="1" applyFill="1" applyBorder="1" applyAlignment="1">
      <alignment horizontal="right" vertical="center"/>
    </xf>
    <xf numFmtId="3" fontId="3" fillId="3" borderId="88" xfId="0" applyNumberFormat="1" applyFont="1" applyFill="1" applyBorder="1" applyAlignment="1" quotePrefix="1">
      <alignment horizontal="right" vertical="center"/>
    </xf>
    <xf numFmtId="3" fontId="3" fillId="3" borderId="87" xfId="0" applyNumberFormat="1" applyFont="1" applyFill="1" applyBorder="1" applyAlignment="1">
      <alignment horizontal="right" vertical="center"/>
    </xf>
    <xf numFmtId="171" fontId="4" fillId="14" borderId="60" xfId="0" applyFont="1" applyFill="1" applyBorder="1" applyAlignment="1">
      <alignment vertical="center" wrapText="1"/>
    </xf>
    <xf numFmtId="171" fontId="3" fillId="3" borderId="60" xfId="0" applyFont="1" applyFill="1" applyBorder="1" applyAlignment="1">
      <alignment horizontal="left" vertical="center"/>
    </xf>
    <xf numFmtId="3" fontId="3" fillId="3" borderId="89" xfId="0" applyNumberFormat="1" applyFont="1" applyFill="1" applyBorder="1" applyAlignment="1">
      <alignment horizontal="right" vertical="center"/>
    </xf>
    <xf numFmtId="167" fontId="3" fillId="3" borderId="60" xfId="0" applyNumberFormat="1" applyFont="1" applyFill="1" applyBorder="1" applyAlignment="1">
      <alignment horizontal="right" vertical="center"/>
    </xf>
    <xf numFmtId="3" fontId="3" fillId="3" borderId="60" xfId="0" applyNumberFormat="1" applyFont="1" applyFill="1" applyBorder="1" applyAlignment="1">
      <alignment horizontal="right" vertical="center"/>
    </xf>
    <xf numFmtId="171" fontId="4" fillId="14" borderId="23" xfId="0" applyFont="1" applyFill="1" applyBorder="1" applyAlignment="1">
      <alignment vertical="center"/>
    </xf>
    <xf numFmtId="171" fontId="3" fillId="3" borderId="72" xfId="0" applyFont="1" applyFill="1" applyBorder="1" applyAlignment="1">
      <alignment horizontal="left" vertical="center"/>
    </xf>
    <xf numFmtId="3" fontId="3" fillId="3" borderId="90" xfId="0" applyNumberFormat="1" applyFont="1" applyFill="1" applyBorder="1" applyAlignment="1">
      <alignment horizontal="right" vertical="center"/>
    </xf>
    <xf numFmtId="167" fontId="3" fillId="3" borderId="72" xfId="0" applyNumberFormat="1" applyFont="1" applyFill="1" applyBorder="1" applyAlignment="1">
      <alignment horizontal="right" vertical="center"/>
    </xf>
    <xf numFmtId="3" fontId="3" fillId="3" borderId="90" xfId="0" applyNumberFormat="1" applyFont="1" applyFill="1" applyBorder="1" applyAlignment="1" quotePrefix="1">
      <alignment horizontal="right" vertical="center"/>
    </xf>
    <xf numFmtId="3" fontId="3" fillId="3" borderId="72" xfId="0" applyNumberFormat="1" applyFont="1" applyFill="1" applyBorder="1" applyAlignment="1">
      <alignment horizontal="right" vertical="center"/>
    </xf>
    <xf numFmtId="171" fontId="4" fillId="14" borderId="0" xfId="0" applyFont="1" applyFill="1" applyAlignment="1">
      <alignment vertical="center"/>
    </xf>
    <xf numFmtId="3" fontId="3" fillId="3" borderId="0" xfId="0" applyNumberFormat="1" applyFont="1" applyFill="1" applyAlignment="1">
      <alignment horizontal="left" vertical="center"/>
    </xf>
    <xf numFmtId="171" fontId="15" fillId="8" borderId="0" xfId="0" applyFont="1" applyFill="1" applyAlignment="1">
      <alignment vertical="center"/>
    </xf>
    <xf numFmtId="171" fontId="4" fillId="8" borderId="0" xfId="0" applyFont="1" applyFill="1" applyAlignment="1">
      <alignment vertical="center"/>
    </xf>
    <xf numFmtId="171" fontId="4" fillId="10" borderId="91" xfId="0" applyFont="1" applyFill="1" applyBorder="1" applyAlignment="1">
      <alignment horizontal="center" vertical="center" wrapText="1"/>
    </xf>
    <xf numFmtId="171" fontId="4" fillId="10" borderId="92" xfId="0" applyFont="1" applyFill="1" applyBorder="1" applyAlignment="1">
      <alignment horizontal="center" vertical="center" wrapText="1"/>
    </xf>
    <xf numFmtId="171" fontId="4" fillId="10" borderId="39" xfId="0" applyFont="1" applyFill="1" applyBorder="1" applyAlignment="1">
      <alignment horizontal="center" vertical="center" wrapText="1"/>
    </xf>
    <xf numFmtId="173" fontId="3" fillId="0" borderId="50" xfId="0" applyNumberFormat="1" applyFont="1" applyBorder="1" applyAlignment="1" quotePrefix="1">
      <alignment horizontal="right" vertical="center"/>
    </xf>
    <xf numFmtId="171" fontId="3" fillId="3" borderId="0" xfId="0" applyFont="1" applyFill="1" quotePrefix="1"/>
    <xf numFmtId="171" fontId="4" fillId="0" borderId="93" xfId="0" applyFont="1" applyBorder="1" applyAlignment="1">
      <alignment vertical="center"/>
    </xf>
    <xf numFmtId="167" fontId="3" fillId="0" borderId="49" xfId="0" applyNumberFormat="1" applyFont="1" applyBorder="1" applyAlignment="1">
      <alignment horizontal="right" vertical="center"/>
    </xf>
    <xf numFmtId="167" fontId="3" fillId="0" borderId="93" xfId="0" applyNumberFormat="1" applyFont="1" applyBorder="1" applyAlignment="1">
      <alignment horizontal="right" vertical="center"/>
    </xf>
    <xf numFmtId="171" fontId="3" fillId="0" borderId="0" xfId="0" applyFont="1" applyFill="1" applyBorder="1" applyAlignment="1">
      <alignment horizontal="center" vertical="center"/>
    </xf>
    <xf numFmtId="171" fontId="4" fillId="14" borderId="64" xfId="0" applyFont="1" applyFill="1" applyBorder="1" applyAlignment="1">
      <alignment vertical="center" wrapText="1"/>
    </xf>
    <xf numFmtId="171" fontId="3" fillId="3" borderId="64" xfId="0" applyFont="1" applyFill="1" applyBorder="1" applyAlignment="1">
      <alignment horizontal="left" vertical="center"/>
    </xf>
    <xf numFmtId="3" fontId="3" fillId="3" borderId="94" xfId="0" applyNumberFormat="1" applyFont="1" applyFill="1" applyBorder="1" applyAlignment="1">
      <alignment horizontal="right" vertical="center"/>
    </xf>
    <xf numFmtId="167" fontId="3" fillId="3" borderId="64" xfId="0" applyNumberFormat="1" applyFont="1" applyFill="1" applyBorder="1" applyAlignment="1">
      <alignment horizontal="right" vertical="center"/>
    </xf>
    <xf numFmtId="3" fontId="3" fillId="3" borderId="64" xfId="0" applyNumberFormat="1" applyFont="1" applyFill="1" applyBorder="1" applyAlignment="1">
      <alignment horizontal="right" vertical="center"/>
    </xf>
    <xf numFmtId="171" fontId="17" fillId="0" borderId="0" xfId="0" applyFont="1" applyAlignment="1">
      <alignment horizontal="left" vertical="center"/>
    </xf>
    <xf numFmtId="171" fontId="1" fillId="0" borderId="0" xfId="0" applyFont="1" applyAlignment="1">
      <alignment horizontal="left" vertical="center" wrapText="1"/>
    </xf>
    <xf numFmtId="171" fontId="17" fillId="3" borderId="0" xfId="0" applyFont="1" applyFill="1" applyAlignment="1">
      <alignment horizontal="left" vertical="center"/>
    </xf>
    <xf numFmtId="171" fontId="1" fillId="3" borderId="0" xfId="0" applyFont="1" applyFill="1" applyAlignment="1">
      <alignment horizontal="left" vertical="center" wrapText="1"/>
    </xf>
    <xf numFmtId="171" fontId="4" fillId="10" borderId="95" xfId="0" applyFont="1" applyFill="1" applyBorder="1" applyAlignment="1">
      <alignment horizontal="center" vertical="center" wrapText="1"/>
    </xf>
    <xf numFmtId="171" fontId="4" fillId="10" borderId="74" xfId="0" applyFont="1" applyFill="1" applyBorder="1" applyAlignment="1">
      <alignment horizontal="center" vertical="center" wrapText="1"/>
    </xf>
    <xf numFmtId="171" fontId="4" fillId="10" borderId="35" xfId="0" applyFont="1" applyFill="1" applyBorder="1" applyAlignment="1">
      <alignment horizontal="center" vertical="center" wrapText="1"/>
    </xf>
    <xf numFmtId="171" fontId="4" fillId="10" borderId="56" xfId="0" applyFont="1" applyFill="1" applyBorder="1" applyAlignment="1">
      <alignment horizontal="center" vertical="center" wrapText="1"/>
    </xf>
    <xf numFmtId="171" fontId="4" fillId="10" borderId="35" xfId="21" applyFont="1" applyFill="1" applyBorder="1" applyAlignment="1">
      <alignment horizontal="center" vertical="center" wrapText="1"/>
      <protection/>
    </xf>
    <xf numFmtId="171" fontId="4" fillId="10" borderId="54" xfId="21" applyFont="1" applyFill="1" applyBorder="1" applyAlignment="1">
      <alignment horizontal="center" vertical="center" wrapText="1"/>
      <protection/>
    </xf>
    <xf numFmtId="171" fontId="4" fillId="10" borderId="56" xfId="21" applyFont="1" applyFill="1" applyBorder="1" applyAlignment="1">
      <alignment horizontal="center" vertical="center" wrapText="1"/>
      <protection/>
    </xf>
    <xf numFmtId="171" fontId="4" fillId="10" borderId="23" xfId="21" applyFont="1" applyFill="1" applyBorder="1" applyAlignment="1">
      <alignment horizontal="center" vertical="center" wrapText="1"/>
      <protection/>
    </xf>
    <xf numFmtId="1" fontId="4" fillId="10" borderId="56" xfId="21" applyNumberFormat="1" applyFont="1" applyFill="1" applyBorder="1" applyAlignment="1">
      <alignment horizontal="center" vertical="center" wrapText="1"/>
      <protection/>
    </xf>
    <xf numFmtId="1" fontId="4" fillId="10" borderId="96" xfId="21" applyNumberFormat="1" applyFont="1" applyFill="1" applyBorder="1" applyAlignment="1">
      <alignment horizontal="center" vertical="center" wrapText="1"/>
      <protection/>
    </xf>
    <xf numFmtId="1" fontId="4" fillId="10" borderId="74" xfId="21" applyNumberFormat="1" applyFont="1" applyFill="1" applyBorder="1" applyAlignment="1">
      <alignment horizontal="center" vertical="center" wrapText="1"/>
      <protection/>
    </xf>
    <xf numFmtId="171" fontId="4" fillId="10" borderId="86" xfId="0" applyFont="1" applyFill="1" applyBorder="1" applyAlignment="1">
      <alignment horizontal="center" vertical="center" wrapText="1"/>
    </xf>
    <xf numFmtId="171" fontId="4" fillId="10" borderId="36" xfId="0" applyFont="1" applyFill="1" applyBorder="1" applyAlignment="1">
      <alignment horizontal="center" vertical="center" wrapText="1"/>
    </xf>
    <xf numFmtId="171" fontId="4" fillId="10" borderId="59" xfId="0" applyFont="1" applyFill="1" applyBorder="1" applyAlignment="1">
      <alignment horizontal="center" vertical="center" wrapText="1"/>
    </xf>
    <xf numFmtId="171" fontId="4" fillId="10" borderId="14" xfId="0" applyFont="1" applyFill="1" applyBorder="1" applyAlignment="1">
      <alignment horizontal="center" vertical="center" wrapText="1"/>
    </xf>
    <xf numFmtId="171" fontId="4" fillId="10" borderId="96" xfId="0" applyFont="1" applyFill="1" applyBorder="1" applyAlignment="1">
      <alignment horizontal="center" vertical="center" wrapText="1"/>
    </xf>
    <xf numFmtId="171" fontId="4" fillId="10" borderId="97" xfId="0" applyFont="1" applyFill="1" applyBorder="1" applyAlignment="1">
      <alignment horizontal="center" vertical="center" wrapText="1"/>
    </xf>
    <xf numFmtId="171" fontId="4" fillId="10" borderId="98" xfId="0" applyFont="1" applyFill="1" applyBorder="1" applyAlignment="1">
      <alignment horizontal="center" vertical="center" wrapText="1"/>
    </xf>
    <xf numFmtId="171" fontId="15" fillId="0" borderId="0" xfId="0" applyFont="1" applyAlignment="1">
      <alignment horizontal="left" vertical="center"/>
    </xf>
    <xf numFmtId="171" fontId="15" fillId="0" borderId="0" xfId="0" applyFont="1" applyAlignment="1">
      <alignment horizontal="left"/>
    </xf>
    <xf numFmtId="171" fontId="7" fillId="0" borderId="0" xfId="0" applyFont="1" applyFill="1" applyBorder="1" applyAlignment="1">
      <alignment horizontal="center" vertical="center" wrapText="1"/>
    </xf>
    <xf numFmtId="171" fontId="4" fillId="10" borderId="99" xfId="0" applyFont="1" applyFill="1" applyBorder="1" applyAlignment="1">
      <alignment horizontal="center" vertical="center" wrapText="1"/>
    </xf>
    <xf numFmtId="171" fontId="4" fillId="10" borderId="100" xfId="0" applyFont="1" applyFill="1" applyBorder="1" applyAlignment="1">
      <alignment horizontal="center" wrapText="1"/>
    </xf>
    <xf numFmtId="171" fontId="4" fillId="10" borderId="56" xfId="0" applyFont="1" applyFill="1" applyBorder="1" applyAlignment="1">
      <alignment horizontal="center" wrapText="1"/>
    </xf>
    <xf numFmtId="171" fontId="4" fillId="10" borderId="23" xfId="0" applyFont="1" applyFill="1" applyBorder="1" applyAlignment="1">
      <alignment horizontal="center" wrapText="1"/>
    </xf>
    <xf numFmtId="171" fontId="4" fillId="10" borderId="54" xfId="0" applyFont="1" applyFill="1" applyBorder="1" applyAlignment="1">
      <alignment horizontal="center" wrapText="1"/>
    </xf>
    <xf numFmtId="171" fontId="4" fillId="10" borderId="23" xfId="0" applyFont="1" applyFill="1" applyBorder="1" applyAlignment="1">
      <alignment horizontal="center"/>
    </xf>
    <xf numFmtId="171" fontId="4" fillId="10" borderId="81" xfId="0" applyFont="1" applyFill="1" applyBorder="1" applyAlignment="1">
      <alignment horizontal="center" vertical="center" wrapText="1"/>
    </xf>
    <xf numFmtId="171" fontId="4" fillId="10" borderId="64" xfId="0" applyFont="1" applyFill="1" applyBorder="1" applyAlignment="1">
      <alignment horizontal="center" vertical="center" wrapText="1"/>
    </xf>
    <xf numFmtId="171" fontId="4" fillId="10" borderId="80" xfId="0" applyFont="1" applyFill="1" applyBorder="1" applyAlignment="1">
      <alignment horizontal="center" vertical="center" wrapText="1"/>
    </xf>
    <xf numFmtId="171" fontId="4" fillId="10" borderId="54" xfId="0" applyFont="1" applyFill="1" applyBorder="1" applyAlignment="1">
      <alignment horizontal="center" vertical="center" wrapText="1"/>
    </xf>
    <xf numFmtId="171" fontId="4" fillId="10" borderId="23" xfId="0" applyFont="1" applyFill="1" applyBorder="1" applyAlignment="1">
      <alignment horizontal="center" vertical="center" wrapText="1"/>
    </xf>
    <xf numFmtId="171" fontId="15" fillId="0" borderId="0" xfId="0" applyFont="1" applyAlignment="1">
      <alignment horizontal="left" vertical="center" wrapText="1"/>
    </xf>
    <xf numFmtId="171" fontId="4" fillId="10" borderId="101" xfId="0" applyFont="1" applyFill="1" applyBorder="1" applyAlignment="1">
      <alignment horizontal="center" vertical="center" wrapText="1"/>
    </xf>
    <xf numFmtId="171" fontId="4" fillId="10" borderId="102" xfId="0" applyFont="1" applyFill="1" applyBorder="1" applyAlignment="1">
      <alignment horizontal="center" vertical="center" wrapText="1"/>
    </xf>
  </cellXfs>
  <cellStyles count="49">
    <cellStyle name="Normal" xfId="0"/>
    <cellStyle name="Percent" xfId="15"/>
    <cellStyle name="Currency" xfId="16"/>
    <cellStyle name="Currency [0]" xfId="17"/>
    <cellStyle name="Comma" xfId="18"/>
    <cellStyle name="Comma [0]" xfId="19"/>
    <cellStyle name="Normal 2" xfId="20"/>
    <cellStyle name="Normal_Tables_03072009" xfId="21"/>
    <cellStyle name="Normal 3" xfId="22"/>
    <cellStyle name="Normal 2 2" xfId="23"/>
    <cellStyle name="Normal 2 3" xfId="24"/>
    <cellStyle name="Normal 4" xfId="25"/>
    <cellStyle name="Normal 2 2 2" xfId="26"/>
    <cellStyle name="Normal 8" xfId="27"/>
    <cellStyle name="Normal 5" xfId="28"/>
    <cellStyle name="Normal 9" xfId="29"/>
    <cellStyle name="Normal 6" xfId="30"/>
    <cellStyle name="Normal 7" xfId="31"/>
    <cellStyle name="Normal 12" xfId="32"/>
    <cellStyle name="Normal 10" xfId="33"/>
    <cellStyle name="Normal 11" xfId="34"/>
    <cellStyle name="Normal 13" xfId="35"/>
    <cellStyle name="Normal 15" xfId="36"/>
    <cellStyle name="Normal 14" xfId="37"/>
    <cellStyle name="Normal 16" xfId="38"/>
    <cellStyle name="Normal 17" xfId="39"/>
    <cellStyle name="Normal 20" xfId="40"/>
    <cellStyle name="Normal 19" xfId="41"/>
    <cellStyle name="Normal 18" xfId="42"/>
    <cellStyle name="Normal 3 2" xfId="43"/>
    <cellStyle name="Normal 21" xfId="44"/>
    <cellStyle name="Normal 4 2" xfId="45"/>
    <cellStyle name="Normal 8 2" xfId="46"/>
    <cellStyle name="Normal 5 2" xfId="47"/>
    <cellStyle name="Normal 9 2" xfId="48"/>
    <cellStyle name="Normal 6 2" xfId="49"/>
    <cellStyle name="Normal 7 2" xfId="50"/>
    <cellStyle name="Normal 12 2" xfId="51"/>
    <cellStyle name="Normal 10 2" xfId="52"/>
    <cellStyle name="Normal 11 2" xfId="53"/>
    <cellStyle name="Normal 13 2" xfId="54"/>
    <cellStyle name="Normal 15 2" xfId="55"/>
    <cellStyle name="Normal 14 2" xfId="56"/>
    <cellStyle name="Normal 16 2" xfId="57"/>
    <cellStyle name="Normal 17 2" xfId="58"/>
    <cellStyle name="Normal 20 2" xfId="59"/>
    <cellStyle name="Normal 19 2" xfId="60"/>
    <cellStyle name="Normal 18 2" xfId="61"/>
    <cellStyle name="Normal 21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2018-2019 growth in total passenger air transport by Member State</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5325"/>
          <c:y val="0.109"/>
          <c:w val="0.91925"/>
          <c:h val="0.6772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Graph1!$E$4:$E$30</c:f>
              <c:strCache/>
            </c:strRef>
          </c:cat>
          <c:val>
            <c:numRef>
              <c:f>Graph1!$F$4:$F$30</c:f>
              <c:numCache/>
            </c:numRef>
          </c:val>
        </c:ser>
        <c:overlap val="-27"/>
        <c:gapWidth val="219"/>
        <c:axId val="64432532"/>
        <c:axId val="43021877"/>
      </c:barChart>
      <c:lineChart>
        <c:grouping val="standard"/>
        <c:varyColors val="0"/>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Graph1!$E$4:$E$30</c:f>
              <c:strCache/>
            </c:strRef>
          </c:cat>
          <c:val>
            <c:numRef>
              <c:f>Graph1!$G$4:$G$30</c:f>
              <c:numCache/>
            </c:numRef>
          </c:val>
          <c:smooth val="0"/>
        </c:ser>
        <c:axId val="64432532"/>
        <c:axId val="43021877"/>
      </c:lineChart>
      <c:catAx>
        <c:axId val="64432532"/>
        <c:scaling>
          <c:orientation val="minMax"/>
        </c:scaling>
        <c:axPos val="b"/>
        <c:delete val="0"/>
        <c:numFmt formatCode="General" sourceLinked="1"/>
        <c:majorTickMark val="out"/>
        <c:minorTickMark val="none"/>
        <c:tickLblPos val="low"/>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021877"/>
        <c:crosses val="autoZero"/>
        <c:auto val="0"/>
        <c:lblOffset val="100"/>
        <c:noMultiLvlLbl val="0"/>
      </c:catAx>
      <c:valAx>
        <c:axId val="43021877"/>
        <c:scaling>
          <c:orientation val="minMax"/>
          <c:max val="0.2"/>
          <c:min val="-0.06000000000000001"/>
        </c:scaling>
        <c:axPos val="l"/>
        <c:majorGridlines>
          <c:spPr>
            <a:ln w="3175" cap="flat" cmpd="sng">
              <a:solidFill>
                <a:srgbClr val="C0C0C0"/>
              </a:solidFill>
              <a:prstDash val="sysDash"/>
              <a:round/>
            </a:ln>
          </c:spPr>
        </c:majorGridlines>
        <c:delete val="0"/>
        <c:numFmt formatCode="0\ %" sourceLinked="0"/>
        <c:majorTickMark val="none"/>
        <c:minorTickMark val="none"/>
        <c:tickLblPos val="nextTo"/>
        <c:spPr>
          <a:noFill/>
          <a:ln>
            <a:noFill/>
          </a:ln>
        </c:spPr>
        <c:crossAx val="64432532"/>
        <c:crosses val="autoZero"/>
        <c:crossBetween val="between"/>
        <c:dispUnits/>
        <c:majorUnit val="0.020000000000000004"/>
      </c:valAx>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EU-27 monthly growth in air passenger transport, 2018-2019</a:t>
            </a:r>
            <a:r>
              <a:rPr lang="en-US" cap="none" sz="1600" b="0" i="0" u="none" baseline="0">
                <a:solidFill>
                  <a:srgbClr val="000000"/>
                </a:solidFill>
                <a:latin typeface="Arial"/>
                <a:ea typeface="Arial"/>
                <a:cs typeface="Arial"/>
              </a:rPr>
              <a:t>
(%)</a:t>
            </a:r>
          </a:p>
        </c:rich>
      </c:tx>
      <c:layout>
        <c:manualLayout>
          <c:xMode val="edge"/>
          <c:yMode val="edge"/>
          <c:x val="0.00525"/>
          <c:y val="0.0135"/>
        </c:manualLayout>
      </c:layout>
      <c:overlay val="0"/>
      <c:spPr>
        <a:noFill/>
        <a:ln>
          <a:noFill/>
        </a:ln>
      </c:spPr>
    </c:title>
    <c:plotArea>
      <c:layout>
        <c:manualLayout>
          <c:layoutTarget val="inner"/>
          <c:xMode val="edge"/>
          <c:yMode val="edge"/>
          <c:x val="0.05275"/>
          <c:y val="0.173"/>
          <c:w val="0.9095"/>
          <c:h val="0.65075"/>
        </c:manualLayout>
      </c:layout>
      <c:barChart>
        <c:barDir val="col"/>
        <c:grouping val="clustered"/>
        <c:varyColors val="0"/>
        <c:ser>
          <c:idx val="1"/>
          <c:order val="0"/>
          <c:tx>
            <c:strRef>
              <c:f>Graph2!$C$7:$C$18</c:f>
              <c:strCache>
                <c:ptCount val="1"/>
                <c:pt idx="0">
                  <c:v>Dec-19</c:v>
                </c:pt>
              </c:strCache>
            </c:strRef>
          </c:tx>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Graph2!$C$7:$C$18</c:f>
              <c:strCache/>
            </c:strRef>
          </c:cat>
          <c:val>
            <c:numRef>
              <c:f>Graph2!$F$7:$F$18</c:f>
              <c:numCache/>
            </c:numRef>
          </c:val>
        </c:ser>
        <c:axId val="51652574"/>
        <c:axId val="62219983"/>
      </c:barChart>
      <c:catAx>
        <c:axId val="51652574"/>
        <c:scaling>
          <c:orientation val="minMax"/>
        </c:scaling>
        <c:axPos val="b"/>
        <c:delete val="0"/>
        <c:numFmt formatCode="mmm\-yy" sourceLinked="0"/>
        <c:majorTickMark val="out"/>
        <c:minorTickMark val="none"/>
        <c:tickLblPos val="low"/>
        <c:spPr>
          <a:ln w="3175">
            <a:solidFill>
              <a:srgbClr val="000000"/>
            </a:solidFill>
            <a:prstDash val="solid"/>
          </a:ln>
        </c:spPr>
        <c:crossAx val="62219983"/>
        <c:crosses val="autoZero"/>
        <c:auto val="1"/>
        <c:lblOffset val="0"/>
        <c:tickLblSkip val="1"/>
        <c:noMultiLvlLbl val="0"/>
      </c:catAx>
      <c:valAx>
        <c:axId val="62219983"/>
        <c:scaling>
          <c:orientation val="minMax"/>
          <c:max val="0.14"/>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1652574"/>
        <c:crosses val="autoZero"/>
        <c:crossBetween val="between"/>
        <c:dispUnits/>
        <c:majorUnit val="0.020000000000000007"/>
        <c:minorUnit val="0.020000000000000007"/>
      </c:valAx>
      <c:spPr>
        <a:noFill/>
        <a:ln w="25400">
          <a:noFill/>
        </a:ln>
      </c:spPr>
    </c:plotArea>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Overview of EU-27 air passenger transport in 2019</a:t>
            </a:r>
          </a:p>
        </c:rich>
      </c:tx>
      <c:layout>
        <c:manualLayout>
          <c:xMode val="edge"/>
          <c:yMode val="edge"/>
          <c:x val="0.00875"/>
          <c:y val="0.0105"/>
        </c:manualLayout>
      </c:layout>
      <c:overlay val="0"/>
      <c:spPr>
        <a:noFill/>
        <a:ln>
          <a:noFill/>
        </a:ln>
      </c:spPr>
    </c:title>
    <c:plotArea>
      <c:layout>
        <c:manualLayout>
          <c:layoutTarget val="inner"/>
          <c:xMode val="edge"/>
          <c:yMode val="edge"/>
          <c:x val="0.22725"/>
          <c:y val="0.21325"/>
          <c:w val="0.43675"/>
          <c:h val="0.528"/>
        </c:manualLayout>
      </c:layout>
      <c:pieChart>
        <c:varyColors val="1"/>
        <c:ser>
          <c:idx val="0"/>
          <c:order val="0"/>
          <c:tx>
            <c:strRef>
              <c:f>Graph3!$B$6</c:f>
              <c:strCache>
                <c:ptCount val="1"/>
                <c:pt idx="0">
                  <c:v>EU-28</c:v>
                </c:pt>
              </c:strCache>
            </c:strRef>
          </c:tx>
          <c:spPr>
            <a:solidFill>
              <a:srgbClr val="74AFB6"/>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25400">
                <a:noFill/>
                <a:prstDash val="solid"/>
              </a:ln>
            </c:spPr>
          </c:dPt>
          <c:dPt>
            <c:idx val="1"/>
            <c:spPr>
              <a:solidFill>
                <a:srgbClr val="C84B96">
                  <a:lumMod val="100000"/>
                </a:srgbClr>
              </a:solidFill>
              <a:ln w="25400">
                <a:noFill/>
                <a:prstDash val="solid"/>
              </a:ln>
            </c:spPr>
          </c:dPt>
          <c:dPt>
            <c:idx val="2"/>
            <c:spPr>
              <a:solidFill>
                <a:srgbClr val="286EB4">
                  <a:lumMod val="100000"/>
                </a:srgbClr>
              </a:solidFill>
              <a:ln w="25400">
                <a:noFill/>
                <a:prstDash val="solid"/>
              </a:ln>
            </c:spPr>
          </c:dPt>
          <c:dLbls>
            <c:dLbl>
              <c:idx val="2"/>
              <c:tx>
                <c:rich>
                  <a:bodyPr vert="horz" rot="0" anchor="ctr"/>
                  <a:lstStyle/>
                  <a:p>
                    <a:pPr algn="ctr">
                      <a:defRPr/>
                    </a:pPr>
                    <a:fld id="{7c4ba991-829f-48a5-b2e5-efdfcea3a3f0}" type="CATEGORYNAME">
                      <a:rPr lang="en-US" cap="none" u="none" baseline="0">
                        <a:latin typeface="Arial "/>
                        <a:ea typeface="Arial "/>
                        <a:cs typeface="Arial "/>
                      </a:rPr>
                      <a:t>[CATEGORY NAME]</a:t>
                    </a:fld>
                    <a:r>
                      <a:rPr lang="en-US" cap="none" u="none" baseline="0">
                        <a:latin typeface="Arial "/>
                        <a:ea typeface="Arial "/>
                        <a:cs typeface="Arial "/>
                      </a:rPr>
                      <a:t>
16%</a:t>
                    </a:r>
                  </a:p>
                </c:rich>
              </c:tx>
              <c:numFmt formatCode="General" sourceLinked="1"/>
              <c:dLblPos val="outEnd"/>
              <c:showLegendKey val="0"/>
              <c:showVal val="0"/>
              <c:showBubbleSize val="0"/>
              <c:showCatName val="1"/>
              <c:showSerName val="0"/>
              <c:showPercent val="1"/>
            </c:dLbl>
            <c:numFmt formatCode="0_i%" sourceLinked="0"/>
            <c:spPr>
              <a:noFill/>
              <a:ln w="25400">
                <a:noFill/>
              </a:ln>
            </c:spPr>
            <c:dLblPos val="outEnd"/>
            <c:showLegendKey val="0"/>
            <c:showVal val="0"/>
            <c:showBubbleSize val="0"/>
            <c:showCatName val="1"/>
            <c:showSerName val="0"/>
            <c:showLeaderLines val="0"/>
            <c:showPercent val="1"/>
          </c:dLbls>
          <c:cat>
            <c:strRef>
              <c:f>Graph3!$C$5:$E$5</c:f>
              <c:strCache/>
            </c:strRef>
          </c:cat>
          <c:val>
            <c:numRef>
              <c:f>Graph3!$C$6:$E$6</c:f>
              <c:numCache/>
            </c:numRef>
          </c:val>
        </c:ser>
      </c:pieChart>
      <c:spPr>
        <a:noFill/>
        <a:ln w="25400">
          <a:noFill/>
        </a:ln>
      </c:spPr>
    </c:plotArea>
    <c:plotVisOnly val="1"/>
    <c:dispBlanksAs val="zero"/>
    <c:showDLblsOverMax val="0"/>
  </c:chart>
  <c:spPr>
    <a:solidFill>
      <a:srgbClr val="FFFFFF"/>
    </a:solid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0.95975</cdr:y>
    </cdr:from>
    <cdr:to>
      <cdr:x>0</cdr:x>
      <cdr:y>0</cdr:y>
    </cdr:to>
    <cdr:sp macro="" textlink="">
      <cdr:nvSpPr>
        <cdr:cNvPr id="2" name="FootonotesShape"/>
        <cdr:cNvSpPr txBox="1"/>
      </cdr:nvSpPr>
      <cdr:spPr>
        <a:xfrm>
          <a:off x="57150" y="60388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47625</xdr:rowOff>
    </xdr:from>
    <xdr:to>
      <xdr:col>14</xdr:col>
      <xdr:colOff>95250</xdr:colOff>
      <xdr:row>36</xdr:row>
      <xdr:rowOff>38100</xdr:rowOff>
    </xdr:to>
    <xdr:grpSp>
      <xdr:nvGrpSpPr>
        <xdr:cNvPr id="4" name="Group 3"/>
        <xdr:cNvGrpSpPr/>
      </xdr:nvGrpSpPr>
      <xdr:grpSpPr>
        <a:xfrm>
          <a:off x="333375" y="238125"/>
          <a:ext cx="10906125" cy="6296025"/>
          <a:chOff x="2794635" y="135170"/>
          <a:chExt cx="9525000" cy="6446605"/>
        </a:xfrm>
      </xdr:grpSpPr>
      <xdr:graphicFrame macro="">
        <xdr:nvGraphicFramePr>
          <xdr:cNvPr id="2" name="Chart 1"/>
          <xdr:cNvGraphicFramePr/>
        </xdr:nvGraphicFramePr>
        <xdr:xfrm>
          <a:off x="2794635" y="135170"/>
          <a:ext cx="9525000" cy="6446605"/>
        </xdr:xfrm>
        <a:graphic>
          <a:graphicData uri="http://schemas.openxmlformats.org/drawingml/2006/chart">
            <c:chart xmlns:c="http://schemas.openxmlformats.org/drawingml/2006/chart" r:id="rId1"/>
          </a:graphicData>
        </a:graphic>
      </xdr:graphicFrame>
      <xdr:sp macro="" textlink="">
        <xdr:nvSpPr>
          <xdr:cNvPr id="3" name="TextBox 2"/>
          <xdr:cNvSpPr txBox="1"/>
        </xdr:nvSpPr>
        <xdr:spPr>
          <a:xfrm>
            <a:off x="10695623" y="3113502"/>
            <a:ext cx="919163" cy="24013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000" b="1">
                <a:solidFill>
                  <a:schemeClr val="accent2">
                    <a:lumMod val="75000"/>
                  </a:schemeClr>
                </a:solidFill>
                <a:latin typeface="Arial" panose="020B0604020202020204" pitchFamily="34" charset="0"/>
                <a:cs typeface="Arial" panose="020B0604020202020204" pitchFamily="34" charset="0"/>
              </a:rPr>
              <a:t>EU-27: 3.8%</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0.92775</cdr:y>
    </cdr:from>
    <cdr:to>
      <cdr:x>0</cdr:x>
      <cdr:y>0</cdr:y>
    </cdr:to>
    <cdr:sp macro="" textlink="">
      <cdr:nvSpPr>
        <cdr:cNvPr id="2" name="FootonotesShape"/>
        <cdr:cNvSpPr txBox="1"/>
      </cdr:nvSpPr>
      <cdr:spPr>
        <a:xfrm>
          <a:off x="47625" y="39719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12</xdr:col>
      <xdr:colOff>542925</xdr:colOff>
      <xdr:row>28</xdr:row>
      <xdr:rowOff>76200</xdr:rowOff>
    </xdr:to>
    <xdr:grpSp>
      <xdr:nvGrpSpPr>
        <xdr:cNvPr id="2" name="Group 1"/>
        <xdr:cNvGrpSpPr/>
      </xdr:nvGrpSpPr>
      <xdr:grpSpPr>
        <a:xfrm>
          <a:off x="9525" y="352425"/>
          <a:ext cx="10782300" cy="4286250"/>
          <a:chOff x="509759" y="2088504"/>
          <a:chExt cx="9057626" cy="3982540"/>
        </a:xfrm>
      </xdr:grpSpPr>
      <xdr:graphicFrame macro="">
        <xdr:nvGraphicFramePr>
          <xdr:cNvPr id="1117482" name="Chart 2"/>
          <xdr:cNvGraphicFramePr/>
        </xdr:nvGraphicFramePr>
        <xdr:xfrm>
          <a:off x="509759" y="2088504"/>
          <a:ext cx="9057626" cy="3982540"/>
        </xdr:xfrm>
        <a:graphic>
          <a:graphicData uri="http://schemas.openxmlformats.org/drawingml/2006/chart">
            <c:chart xmlns:c="http://schemas.openxmlformats.org/drawingml/2006/chart" r:id="rId1"/>
          </a:graphicData>
        </a:graphic>
      </xdr:graphicFrame>
      <xdr:sp macro="" textlink="">
        <xdr:nvSpPr>
          <xdr:cNvPr id="1117483" name="AutoShape 4"/>
          <xdr:cNvSpPr>
            <a:spLocks/>
          </xdr:cNvSpPr>
        </xdr:nvSpPr>
        <xdr:spPr bwMode="auto">
          <a:xfrm rot="5400000">
            <a:off x="1958979" y="3442568"/>
            <a:ext cx="276258" cy="1609942"/>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272728" name="Text Box 9"/>
          <xdr:cNvSpPr txBox="1">
            <a:spLocks noChangeArrowheads="1"/>
          </xdr:cNvSpPr>
        </xdr:nvSpPr>
        <xdr:spPr bwMode="auto">
          <a:xfrm>
            <a:off x="1863874" y="3920472"/>
            <a:ext cx="620447" cy="26683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0" i="0" strike="noStrike" baseline="0">
                <a:solidFill>
                  <a:srgbClr val="000000"/>
                </a:solidFill>
                <a:latin typeface="Arial "/>
              </a:rPr>
              <a:t>+ 5.0%</a:t>
            </a:r>
            <a:endParaRPr lang="en-US" sz="1100" b="0" i="0" strike="noStrike">
              <a:solidFill>
                <a:srgbClr val="000000"/>
              </a:solidFill>
              <a:latin typeface="Arial "/>
            </a:endParaRPr>
          </a:p>
        </xdr:txBody>
      </xdr:sp>
      <xdr:sp macro="" textlink="">
        <xdr:nvSpPr>
          <xdr:cNvPr id="17" name="Text Box 1083"/>
          <xdr:cNvSpPr txBox="1">
            <a:spLocks noChangeArrowheads="1"/>
          </xdr:cNvSpPr>
        </xdr:nvSpPr>
        <xdr:spPr bwMode="auto">
          <a:xfrm>
            <a:off x="3981094" y="3646673"/>
            <a:ext cx="552515" cy="26683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0" i="0" strike="noStrike">
                <a:solidFill>
                  <a:srgbClr val="000000"/>
                </a:solidFill>
                <a:latin typeface="Arial "/>
              </a:rPr>
              <a:t>+</a:t>
            </a:r>
            <a:r>
              <a:rPr lang="en-US" sz="1100" b="0" i="0" strike="noStrike" baseline="0">
                <a:solidFill>
                  <a:srgbClr val="000000"/>
                </a:solidFill>
                <a:latin typeface="Arial "/>
              </a:rPr>
              <a:t> 4</a:t>
            </a:r>
            <a:r>
              <a:rPr lang="en-US" sz="1100" b="0" i="0" strike="noStrike">
                <a:solidFill>
                  <a:srgbClr val="000000"/>
                </a:solidFill>
                <a:latin typeface="Arial "/>
              </a:rPr>
              <a:t>.8% </a:t>
            </a:r>
          </a:p>
        </xdr:txBody>
      </xdr:sp>
      <xdr:sp macro="" textlink="">
        <xdr:nvSpPr>
          <xdr:cNvPr id="19" name="Text Box 1084"/>
          <xdr:cNvSpPr txBox="1">
            <a:spLocks noChangeArrowheads="1"/>
          </xdr:cNvSpPr>
        </xdr:nvSpPr>
        <xdr:spPr bwMode="auto">
          <a:xfrm>
            <a:off x="6175304" y="4178342"/>
            <a:ext cx="557044" cy="26683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0" i="0" strike="noStrike">
                <a:solidFill>
                  <a:srgbClr val="000000"/>
                </a:solidFill>
                <a:latin typeface="Arial "/>
              </a:rPr>
              <a:t>+ 2.9%</a:t>
            </a:r>
          </a:p>
        </xdr:txBody>
      </xdr:sp>
      <xdr:sp macro="" textlink="">
        <xdr:nvSpPr>
          <xdr:cNvPr id="21" name="Text Box 1085"/>
          <xdr:cNvSpPr txBox="1">
            <a:spLocks noChangeArrowheads="1"/>
          </xdr:cNvSpPr>
        </xdr:nvSpPr>
        <xdr:spPr bwMode="auto">
          <a:xfrm>
            <a:off x="8351399" y="4061853"/>
            <a:ext cx="554780" cy="271808"/>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0" i="0" strike="noStrike">
                <a:solidFill>
                  <a:srgbClr val="000000"/>
                </a:solidFill>
                <a:latin typeface="Arial "/>
              </a:rPr>
              <a:t>+ 2.8% </a:t>
            </a:r>
          </a:p>
        </xdr:txBody>
      </xdr:sp>
      <xdr:sp macro="" textlink="">
        <xdr:nvSpPr>
          <xdr:cNvPr id="1117488" name="AutoShape 1086"/>
          <xdr:cNvSpPr>
            <a:spLocks/>
          </xdr:cNvSpPr>
        </xdr:nvSpPr>
        <xdr:spPr bwMode="auto">
          <a:xfrm rot="5400000">
            <a:off x="4080728" y="3225519"/>
            <a:ext cx="276258" cy="1618903"/>
          </a:xfrm>
          <a:prstGeom prst="leftBrace">
            <a:avLst>
              <a:gd name="adj1" fmla="val 41224"/>
              <a:gd name="adj2" fmla="val 50000"/>
            </a:avLst>
          </a:prstGeom>
          <a:noFill/>
          <a:ln w="9525">
            <a:solidFill>
              <a:srgbClr val="000000"/>
            </a:solidFill>
            <a:round/>
            <a:headEnd type="none"/>
            <a:tailEnd type="none"/>
          </a:ln>
        </xdr:spPr>
      </xdr:sp>
      <xdr:sp macro="" textlink="">
        <xdr:nvSpPr>
          <xdr:cNvPr id="1117489" name="AutoShape 1087"/>
          <xdr:cNvSpPr>
            <a:spLocks/>
          </xdr:cNvSpPr>
        </xdr:nvSpPr>
        <xdr:spPr bwMode="auto">
          <a:xfrm rot="5400000">
            <a:off x="6283996" y="3754201"/>
            <a:ext cx="276258" cy="1618903"/>
          </a:xfrm>
          <a:prstGeom prst="leftBrace">
            <a:avLst>
              <a:gd name="adj1" fmla="val 41224"/>
              <a:gd name="adj2" fmla="val 50000"/>
            </a:avLst>
          </a:prstGeom>
          <a:noFill/>
          <a:ln w="9525">
            <a:solidFill>
              <a:srgbClr val="000000"/>
            </a:solidFill>
            <a:round/>
            <a:headEnd type="none"/>
            <a:tailEnd type="none"/>
          </a:ln>
        </xdr:spPr>
      </xdr:sp>
      <xdr:sp macro="" textlink="">
        <xdr:nvSpPr>
          <xdr:cNvPr id="1117490" name="AutoShape 1088"/>
          <xdr:cNvSpPr>
            <a:spLocks/>
          </xdr:cNvSpPr>
        </xdr:nvSpPr>
        <xdr:spPr bwMode="auto">
          <a:xfrm rot="5400000">
            <a:off x="8444239" y="3676542"/>
            <a:ext cx="276258" cy="1609942"/>
          </a:xfrm>
          <a:prstGeom prst="leftBrace">
            <a:avLst>
              <a:gd name="adj1" fmla="val 40982"/>
              <a:gd name="adj2" fmla="val 50000"/>
            </a:avLst>
          </a:prstGeom>
          <a:noFill/>
          <a:ln w="9525">
            <a:solidFill>
              <a:srgbClr val="000000"/>
            </a:solidFill>
            <a:round/>
            <a:headEnd type="none"/>
            <a:tailEnd type="none"/>
          </a:ln>
        </xdr:spPr>
      </xdr:sp>
    </xdr:grp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cdr:y>
    </cdr:from>
    <cdr:to>
      <cdr:x>0</cdr:x>
      <cdr:y>0</cdr:y>
    </cdr:to>
    <cdr:sp macro="" textlink="">
      <cdr:nvSpPr>
        <cdr:cNvPr id="5" name="FootonotesShape"/>
        <cdr:cNvSpPr txBox="1"/>
      </cdr:nvSpPr>
      <cdr:spPr>
        <a:xfrm>
          <a:off x="47625" y="456247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19050</xdr:rowOff>
    </xdr:from>
    <xdr:ext cx="6677025" cy="4810125"/>
    <xdr:graphicFrame macro="">
      <xdr:nvGraphicFramePr>
        <xdr:cNvPr id="20631" name="Chart 1"/>
        <xdr:cNvGraphicFramePr/>
      </xdr:nvGraphicFramePr>
      <xdr:xfrm>
        <a:off x="533400" y="514350"/>
        <a:ext cx="6677025" cy="4810125"/>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2</xdr:row>
      <xdr:rowOff>66675</xdr:rowOff>
    </xdr:from>
    <xdr:to>
      <xdr:col>6</xdr:col>
      <xdr:colOff>723900</xdr:colOff>
      <xdr:row>33</xdr:row>
      <xdr:rowOff>0</xdr:rowOff>
    </xdr:to>
    <xdr:pic>
      <xdr:nvPicPr>
        <xdr:cNvPr id="3" name="Picture 2"/>
        <xdr:cNvPicPr preferRelativeResize="1">
          <a:picLocks noChangeAspect="1"/>
        </xdr:cNvPicPr>
      </xdr:nvPicPr>
      <xdr:blipFill>
        <a:blip r:embed="rId1"/>
        <a:stretch>
          <a:fillRect/>
        </a:stretch>
      </xdr:blipFill>
      <xdr:spPr>
        <a:xfrm>
          <a:off x="1085850" y="419100"/>
          <a:ext cx="8458200" cy="52673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xdr:row>
      <xdr:rowOff>9525</xdr:rowOff>
    </xdr:from>
    <xdr:to>
      <xdr:col>6</xdr:col>
      <xdr:colOff>457200</xdr:colOff>
      <xdr:row>55</xdr:row>
      <xdr:rowOff>19050</xdr:rowOff>
    </xdr:to>
    <xdr:pic>
      <xdr:nvPicPr>
        <xdr:cNvPr id="3" name="Picture 2"/>
        <xdr:cNvPicPr preferRelativeResize="1">
          <a:picLocks noChangeAspect="1"/>
        </xdr:cNvPicPr>
      </xdr:nvPicPr>
      <xdr:blipFill>
        <a:blip r:embed="rId1"/>
        <a:stretch>
          <a:fillRect/>
        </a:stretch>
      </xdr:blipFill>
      <xdr:spPr>
        <a:xfrm>
          <a:off x="600075" y="866775"/>
          <a:ext cx="7248525" cy="65055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4</xdr:row>
      <xdr:rowOff>0</xdr:rowOff>
    </xdr:from>
    <xdr:to>
      <xdr:col>7</xdr:col>
      <xdr:colOff>695325</xdr:colOff>
      <xdr:row>39</xdr:row>
      <xdr:rowOff>57150</xdr:rowOff>
    </xdr:to>
    <xdr:pic>
      <xdr:nvPicPr>
        <xdr:cNvPr id="3" name="Picture 2"/>
        <xdr:cNvPicPr preferRelativeResize="1">
          <a:picLocks noChangeAspect="1"/>
        </xdr:cNvPicPr>
      </xdr:nvPicPr>
      <xdr:blipFill>
        <a:blip r:embed="rId1"/>
        <a:stretch>
          <a:fillRect/>
        </a:stretch>
      </xdr:blipFill>
      <xdr:spPr>
        <a:xfrm>
          <a:off x="542925" y="828675"/>
          <a:ext cx="5943600" cy="7286625"/>
        </a:xfrm>
        <a:prstGeom prst="rect">
          <a:avLst/>
        </a:prstGeom>
        <a:ln>
          <a:noFill/>
        </a:ln>
      </xdr:spPr>
    </xdr:pic>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3"/>
  <sheetViews>
    <sheetView tabSelected="1" workbookViewId="0" topLeftCell="A1"/>
  </sheetViews>
  <sheetFormatPr defaultColWidth="9.125" defaultRowHeight="12.75"/>
  <cols>
    <col min="1" max="3" width="9.125" style="1" customWidth="1"/>
    <col min="4" max="4" width="16.625" style="1" customWidth="1"/>
    <col min="5" max="5" width="17.875" style="1" customWidth="1"/>
    <col min="6" max="6" width="11.375" style="1" customWidth="1"/>
    <col min="7" max="17" width="9.125" style="1" customWidth="1"/>
    <col min="18" max="18" width="5.875" style="1" customWidth="1"/>
    <col min="19" max="23" width="9.125" style="1" customWidth="1"/>
    <col min="24" max="24" width="11.625" style="1" customWidth="1"/>
    <col min="25" max="25" width="13.125" style="1" customWidth="1"/>
    <col min="26" max="27" width="9.125" style="1" customWidth="1"/>
    <col min="28" max="28" width="12.125" style="1" customWidth="1"/>
    <col min="29" max="29" width="13.625" style="1" customWidth="1"/>
    <col min="30" max="16384" width="9.125" style="1" customWidth="1"/>
  </cols>
  <sheetData>
    <row r="1" spans="2:65" ht="15" customHeight="1">
      <c r="B1" s="137" t="s">
        <v>210</v>
      </c>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row>
    <row r="2" spans="2:65" ht="15" customHeight="1">
      <c r="B2" s="138" t="s">
        <v>186</v>
      </c>
      <c r="D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row>
    <row r="3" spans="2:58" ht="15" customHeight="1">
      <c r="B3" s="2"/>
      <c r="C3" s="2"/>
      <c r="D3" s="3"/>
      <c r="E3" s="4" t="s">
        <v>0</v>
      </c>
      <c r="F3" s="4" t="s">
        <v>1</v>
      </c>
      <c r="G3" s="2"/>
      <c r="H3" s="5"/>
      <c r="I3" s="5"/>
      <c r="J3" s="5"/>
      <c r="K3" s="5"/>
      <c r="L3" s="5"/>
      <c r="M3" s="5"/>
      <c r="N3" s="5"/>
      <c r="O3" s="5"/>
      <c r="P3" s="5"/>
      <c r="Q3" s="6"/>
      <c r="R3" s="6"/>
      <c r="S3" s="6"/>
      <c r="T3" s="6"/>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row>
    <row r="4" spans="2:58" ht="15" customHeight="1">
      <c r="B4" s="2"/>
      <c r="C4" s="7"/>
      <c r="D4" s="3"/>
      <c r="E4" s="8" t="s">
        <v>177</v>
      </c>
      <c r="F4" s="9">
        <v>0.14470135074625023</v>
      </c>
      <c r="G4" s="10">
        <v>0.03798959182398565</v>
      </c>
      <c r="H4" s="6"/>
      <c r="I4" s="5"/>
      <c r="J4" s="5"/>
      <c r="K4" s="5"/>
      <c r="L4" s="5"/>
      <c r="M4" s="5"/>
      <c r="N4" s="5"/>
      <c r="O4" s="5"/>
      <c r="P4" s="5"/>
      <c r="Q4" s="6"/>
      <c r="R4" s="6"/>
      <c r="S4" s="6"/>
      <c r="T4" s="6"/>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row>
    <row r="5" spans="2:58" ht="15" customHeight="1">
      <c r="B5" s="2"/>
      <c r="C5" s="7"/>
      <c r="D5" s="3"/>
      <c r="E5" s="8" t="s">
        <v>174</v>
      </c>
      <c r="F5" s="9">
        <v>0.10638745955347884</v>
      </c>
      <c r="G5" s="10">
        <v>0.03798959182398565</v>
      </c>
      <c r="H5" s="6"/>
      <c r="I5" s="5"/>
      <c r="J5" s="5"/>
      <c r="K5" s="5"/>
      <c r="L5" s="5"/>
      <c r="M5" s="5"/>
      <c r="N5" s="5"/>
      <c r="O5" s="5"/>
      <c r="P5" s="5"/>
      <c r="Q5" s="6"/>
      <c r="R5" s="6"/>
      <c r="S5" s="6"/>
      <c r="T5" s="6"/>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row>
    <row r="6" spans="2:58" ht="15" customHeight="1">
      <c r="B6" s="2"/>
      <c r="C6" s="7"/>
      <c r="D6" s="3"/>
      <c r="E6" s="8" t="s">
        <v>164</v>
      </c>
      <c r="F6" s="9">
        <v>0.10043539044231098</v>
      </c>
      <c r="G6" s="10">
        <v>0.03798959182398565</v>
      </c>
      <c r="H6" s="6"/>
      <c r="I6" s="11"/>
      <c r="J6" s="5"/>
      <c r="K6" s="12"/>
      <c r="L6" s="5"/>
      <c r="M6" s="5"/>
      <c r="N6" s="5"/>
      <c r="O6" s="5"/>
      <c r="P6" s="5"/>
      <c r="Q6" s="6"/>
      <c r="R6" s="6"/>
      <c r="S6" s="6"/>
      <c r="T6" s="6"/>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row>
    <row r="7" spans="2:58" ht="15" customHeight="1">
      <c r="B7" s="2"/>
      <c r="C7" s="7"/>
      <c r="D7" s="3"/>
      <c r="E7" s="8" t="s">
        <v>181</v>
      </c>
      <c r="F7" s="9">
        <v>0.09445563131204238</v>
      </c>
      <c r="G7" s="10">
        <v>0.03798959182398565</v>
      </c>
      <c r="H7" s="6"/>
      <c r="I7" s="5"/>
      <c r="J7" s="5"/>
      <c r="K7" s="5"/>
      <c r="L7" s="5"/>
      <c r="M7" s="5"/>
      <c r="N7" s="5"/>
      <c r="O7" s="5"/>
      <c r="P7" s="5"/>
      <c r="Q7" s="6"/>
      <c r="R7" s="6"/>
      <c r="S7" s="6"/>
      <c r="T7" s="6"/>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row>
    <row r="8" spans="2:58" ht="12" customHeight="1">
      <c r="B8" s="2"/>
      <c r="C8" s="7"/>
      <c r="D8" s="3"/>
      <c r="E8" s="8" t="s">
        <v>165</v>
      </c>
      <c r="F8" s="9">
        <v>0.09165738903788134</v>
      </c>
      <c r="G8" s="10">
        <v>0.03798959182398565</v>
      </c>
      <c r="H8" s="6"/>
      <c r="I8" s="5"/>
      <c r="J8" s="5"/>
      <c r="K8" s="5"/>
      <c r="L8" s="5"/>
      <c r="M8" s="5"/>
      <c r="N8" s="5"/>
      <c r="O8" s="5"/>
      <c r="P8" s="5"/>
      <c r="Q8" s="6"/>
      <c r="R8" s="6"/>
      <c r="S8" s="6"/>
      <c r="T8" s="6"/>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row>
    <row r="9" spans="2:58" ht="12" customHeight="1">
      <c r="B9" s="2"/>
      <c r="C9" s="7"/>
      <c r="D9" s="3"/>
      <c r="E9" s="8" t="s">
        <v>162</v>
      </c>
      <c r="F9" s="9">
        <v>0.08766246255232679</v>
      </c>
      <c r="G9" s="10">
        <v>0.03798959182398565</v>
      </c>
      <c r="H9" s="6"/>
      <c r="I9" s="5"/>
      <c r="J9" s="5"/>
      <c r="K9" s="5"/>
      <c r="L9" s="5"/>
      <c r="M9" s="5"/>
      <c r="N9" s="5"/>
      <c r="O9" s="5"/>
      <c r="P9" s="5"/>
      <c r="Q9" s="6"/>
      <c r="R9" s="6"/>
      <c r="S9" s="6"/>
      <c r="T9" s="6"/>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row>
    <row r="10" spans="2:58" ht="12" customHeight="1">
      <c r="B10" s="2"/>
      <c r="C10" s="7"/>
      <c r="D10" s="3"/>
      <c r="E10" s="8" t="s">
        <v>176</v>
      </c>
      <c r="F10" s="9">
        <v>0.08762228228212199</v>
      </c>
      <c r="G10" s="10">
        <v>0.03798959182398565</v>
      </c>
      <c r="H10" s="6"/>
      <c r="I10" s="5"/>
      <c r="J10" s="5"/>
      <c r="K10" s="5"/>
      <c r="L10" s="5"/>
      <c r="M10" s="5"/>
      <c r="N10" s="5"/>
      <c r="O10" s="5"/>
      <c r="P10" s="5"/>
      <c r="Q10" s="6"/>
      <c r="R10" s="6"/>
      <c r="S10" s="6"/>
      <c r="T10" s="6"/>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row>
    <row r="11" spans="2:58" ht="12" customHeight="1">
      <c r="B11" s="2"/>
      <c r="C11" s="2"/>
      <c r="D11" s="2"/>
      <c r="E11" s="8" t="s">
        <v>180</v>
      </c>
      <c r="F11" s="9">
        <v>0.0781929758242279</v>
      </c>
      <c r="G11" s="10">
        <v>0.03798959182398565</v>
      </c>
      <c r="H11" s="6"/>
      <c r="I11" s="5"/>
      <c r="J11" s="5"/>
      <c r="K11" s="5"/>
      <c r="L11" s="5"/>
      <c r="M11" s="5"/>
      <c r="N11" s="5"/>
      <c r="O11" s="5"/>
      <c r="P11" s="5"/>
      <c r="Q11" s="6"/>
      <c r="R11" s="6"/>
      <c r="S11" s="6"/>
      <c r="T11" s="6"/>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row>
    <row r="12" spans="2:58" ht="12" customHeight="1">
      <c r="B12" s="2"/>
      <c r="C12" s="7"/>
      <c r="D12" s="3"/>
      <c r="E12" s="8" t="s">
        <v>169</v>
      </c>
      <c r="F12" s="9">
        <v>0.07530910690075854</v>
      </c>
      <c r="G12" s="10">
        <v>0.03798959182398565</v>
      </c>
      <c r="H12" s="6"/>
      <c r="I12" s="5"/>
      <c r="J12" s="5"/>
      <c r="K12" s="5"/>
      <c r="L12" s="5"/>
      <c r="M12" s="5"/>
      <c r="N12" s="5"/>
      <c r="O12" s="5"/>
      <c r="P12" s="5"/>
      <c r="Q12" s="6"/>
      <c r="R12" s="6"/>
      <c r="S12" s="6"/>
      <c r="T12" s="6"/>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row>
    <row r="13" spans="2:58" ht="12" customHeight="1">
      <c r="B13" s="2"/>
      <c r="C13" s="7"/>
      <c r="D13" s="3"/>
      <c r="E13" s="8" t="s">
        <v>167</v>
      </c>
      <c r="F13" s="9">
        <v>0.07156482698094035</v>
      </c>
      <c r="G13" s="10">
        <v>0.03798959182398565</v>
      </c>
      <c r="H13" s="6"/>
      <c r="I13" s="5"/>
      <c r="J13" s="5"/>
      <c r="K13" s="5"/>
      <c r="L13" s="5"/>
      <c r="M13" s="5"/>
      <c r="N13" s="5"/>
      <c r="O13" s="5"/>
      <c r="P13" s="5"/>
      <c r="Q13" s="6"/>
      <c r="R13" s="6"/>
      <c r="S13" s="6"/>
      <c r="T13" s="6"/>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row>
    <row r="14" spans="2:58" ht="12" customHeight="1">
      <c r="B14" s="2"/>
      <c r="C14" s="7"/>
      <c r="D14" s="3"/>
      <c r="E14" s="8" t="s">
        <v>182</v>
      </c>
      <c r="F14" s="9">
        <v>0.05574967369223649</v>
      </c>
      <c r="G14" s="10">
        <v>0.03798959182398565</v>
      </c>
      <c r="H14" s="6"/>
      <c r="I14" s="5"/>
      <c r="J14" s="5"/>
      <c r="K14" s="5"/>
      <c r="L14" s="5"/>
      <c r="M14" s="5"/>
      <c r="N14" s="5"/>
      <c r="O14" s="5"/>
      <c r="P14" s="5"/>
      <c r="Q14" s="6"/>
      <c r="R14" s="6"/>
      <c r="S14" s="6"/>
      <c r="T14" s="6"/>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row>
    <row r="15" spans="2:58" ht="12" customHeight="1">
      <c r="B15" s="2"/>
      <c r="C15" s="7"/>
      <c r="D15" s="3"/>
      <c r="E15" s="8" t="s">
        <v>175</v>
      </c>
      <c r="F15" s="9">
        <v>0.05025807798758253</v>
      </c>
      <c r="G15" s="10">
        <v>0.03798959182398565</v>
      </c>
      <c r="H15" s="6"/>
      <c r="I15" s="5"/>
      <c r="J15" s="5"/>
      <c r="K15" s="5"/>
      <c r="L15" s="5"/>
      <c r="M15" s="5"/>
      <c r="N15" s="5"/>
      <c r="O15" s="5"/>
      <c r="P15" s="5"/>
      <c r="Q15" s="6"/>
      <c r="R15" s="6"/>
      <c r="S15" s="6"/>
      <c r="T15" s="6"/>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row>
    <row r="16" spans="2:58" ht="12" customHeight="1">
      <c r="B16" s="2"/>
      <c r="C16" s="7"/>
      <c r="D16" s="3"/>
      <c r="E16" s="8" t="s">
        <v>110</v>
      </c>
      <c r="F16" s="9">
        <v>0.047689086715827056</v>
      </c>
      <c r="G16" s="10">
        <v>0.03798959182398565</v>
      </c>
      <c r="H16" s="6"/>
      <c r="I16" s="5"/>
      <c r="J16" s="5"/>
      <c r="K16" s="5"/>
      <c r="L16" s="5"/>
      <c r="M16" s="5"/>
      <c r="N16" s="5"/>
      <c r="O16" s="5"/>
      <c r="P16" s="5"/>
      <c r="Q16" s="6"/>
      <c r="R16" s="6"/>
      <c r="S16" s="6"/>
      <c r="T16" s="6"/>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row>
    <row r="17" spans="2:58" ht="12" customHeight="1">
      <c r="B17" s="2"/>
      <c r="C17" s="7"/>
      <c r="D17" s="3"/>
      <c r="E17" s="8" t="s">
        <v>113</v>
      </c>
      <c r="F17" s="9">
        <v>0.04409147832006077</v>
      </c>
      <c r="G17" s="10">
        <v>0.03798959182398565</v>
      </c>
      <c r="H17" s="6"/>
      <c r="I17" s="5"/>
      <c r="J17" s="5"/>
      <c r="K17" s="5"/>
      <c r="L17" s="5"/>
      <c r="M17" s="5"/>
      <c r="N17" s="5"/>
      <c r="O17" s="5"/>
      <c r="P17" s="5"/>
      <c r="Q17" s="6"/>
      <c r="R17" s="6"/>
      <c r="S17" s="6"/>
      <c r="T17" s="6"/>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row>
    <row r="18" spans="2:58" ht="12" customHeight="1">
      <c r="B18" s="2"/>
      <c r="C18" s="7"/>
      <c r="D18" s="3"/>
      <c r="E18" s="8" t="s">
        <v>111</v>
      </c>
      <c r="F18" s="9">
        <v>0.04159950585951355</v>
      </c>
      <c r="G18" s="10">
        <v>0.03798959182398565</v>
      </c>
      <c r="H18" s="6"/>
      <c r="I18" s="5"/>
      <c r="J18" s="5"/>
      <c r="K18" s="5"/>
      <c r="L18" s="5"/>
      <c r="M18" s="5"/>
      <c r="N18" s="5"/>
      <c r="O18" s="5"/>
      <c r="P18" s="5"/>
      <c r="Q18" s="6"/>
      <c r="R18" s="6"/>
      <c r="S18" s="6"/>
      <c r="T18" s="6"/>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row>
    <row r="19" spans="2:58" ht="12" customHeight="1">
      <c r="B19" s="2"/>
      <c r="C19" s="7"/>
      <c r="D19" s="3"/>
      <c r="E19" s="13" t="s">
        <v>166</v>
      </c>
      <c r="F19" s="14">
        <v>0.04005434447180756</v>
      </c>
      <c r="G19" s="10">
        <v>0.03798959182398565</v>
      </c>
      <c r="H19" s="6"/>
      <c r="I19" s="5"/>
      <c r="J19" s="5"/>
      <c r="K19" s="5"/>
      <c r="L19" s="5"/>
      <c r="M19" s="5"/>
      <c r="N19" s="5"/>
      <c r="O19" s="5"/>
      <c r="P19" s="5"/>
      <c r="Q19" s="6"/>
      <c r="R19" s="6"/>
      <c r="S19" s="6"/>
      <c r="T19" s="6"/>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row>
    <row r="20" spans="2:58" ht="12" customHeight="1">
      <c r="B20" s="2"/>
      <c r="C20" s="7"/>
      <c r="D20" s="3"/>
      <c r="E20" s="13" t="s">
        <v>172</v>
      </c>
      <c r="F20" s="15">
        <v>0.033721721144500894</v>
      </c>
      <c r="G20" s="10">
        <v>0.03798959182398565</v>
      </c>
      <c r="H20" s="6"/>
      <c r="I20" s="5"/>
      <c r="J20" s="5"/>
      <c r="K20" s="5"/>
      <c r="L20" s="5"/>
      <c r="M20" s="5"/>
      <c r="N20" s="5"/>
      <c r="O20" s="5"/>
      <c r="P20" s="5"/>
      <c r="Q20" s="6"/>
      <c r="R20" s="6"/>
      <c r="S20" s="6"/>
      <c r="T20" s="6"/>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row>
    <row r="21" spans="2:58" ht="12" customHeight="1">
      <c r="B21" s="2"/>
      <c r="C21" s="7"/>
      <c r="D21" s="3"/>
      <c r="E21" s="8" t="s">
        <v>163</v>
      </c>
      <c r="F21" s="9">
        <v>0.03059448247069363</v>
      </c>
      <c r="G21" s="10">
        <v>0.03798959182398565</v>
      </c>
      <c r="H21" s="6"/>
      <c r="I21" s="5"/>
      <c r="J21" s="5"/>
      <c r="K21" s="5"/>
      <c r="L21" s="5"/>
      <c r="M21" s="5"/>
      <c r="N21" s="5"/>
      <c r="O21" s="5"/>
      <c r="P21" s="5"/>
      <c r="Q21" s="6"/>
      <c r="R21" s="6"/>
      <c r="S21" s="6"/>
      <c r="T21" s="6"/>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row>
    <row r="22" spans="2:58" ht="12" customHeight="1">
      <c r="B22" s="2"/>
      <c r="C22" s="7"/>
      <c r="D22" s="3"/>
      <c r="E22" s="8" t="s">
        <v>112</v>
      </c>
      <c r="F22" s="9">
        <v>0.02981524134907798</v>
      </c>
      <c r="G22" s="10">
        <v>0.03798959182398565</v>
      </c>
      <c r="H22" s="6"/>
      <c r="I22" s="5"/>
      <c r="J22" s="5"/>
      <c r="K22" s="5"/>
      <c r="L22" s="5"/>
      <c r="M22" s="5"/>
      <c r="N22" s="5"/>
      <c r="O22" s="5"/>
      <c r="P22" s="5"/>
      <c r="Q22" s="6"/>
      <c r="R22" s="6"/>
      <c r="S22" s="6"/>
      <c r="T22" s="6"/>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row>
    <row r="23" spans="2:58" ht="12" customHeight="1">
      <c r="B23" s="2"/>
      <c r="C23" s="7"/>
      <c r="D23" s="3"/>
      <c r="E23" s="8" t="s">
        <v>179</v>
      </c>
      <c r="F23" s="9">
        <v>0.02547009591782179</v>
      </c>
      <c r="G23" s="10">
        <v>0.03798959182398565</v>
      </c>
      <c r="H23" s="6"/>
      <c r="I23" s="5"/>
      <c r="J23" s="5"/>
      <c r="K23" s="5"/>
      <c r="L23" s="5"/>
      <c r="M23" s="5"/>
      <c r="N23" s="5"/>
      <c r="O23" s="5"/>
      <c r="P23" s="5"/>
      <c r="Q23" s="6"/>
      <c r="R23" s="6"/>
      <c r="S23" s="6"/>
      <c r="T23" s="6"/>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row>
    <row r="24" spans="2:58" ht="12" customHeight="1">
      <c r="B24" s="2"/>
      <c r="C24" s="7"/>
      <c r="D24" s="3"/>
      <c r="E24" s="8" t="s">
        <v>109</v>
      </c>
      <c r="F24" s="9">
        <v>0.01952018214571516</v>
      </c>
      <c r="G24" s="10">
        <v>0.03798959182398565</v>
      </c>
      <c r="H24" s="6"/>
      <c r="I24" s="5"/>
      <c r="J24" s="5"/>
      <c r="K24" s="5"/>
      <c r="L24" s="5"/>
      <c r="M24" s="5"/>
      <c r="N24" s="5"/>
      <c r="O24" s="5"/>
      <c r="P24" s="5"/>
      <c r="Q24" s="6"/>
      <c r="R24" s="6"/>
      <c r="S24" s="6"/>
      <c r="T24" s="6"/>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row>
    <row r="25" spans="2:58" ht="12" customHeight="1">
      <c r="B25" s="2"/>
      <c r="C25" s="7"/>
      <c r="D25" s="3"/>
      <c r="E25" s="8" t="s">
        <v>170</v>
      </c>
      <c r="F25" s="9">
        <v>0.019440771824044356</v>
      </c>
      <c r="G25" s="10">
        <v>0.03798959182398565</v>
      </c>
      <c r="H25" s="6"/>
      <c r="I25" s="5"/>
      <c r="J25" s="5"/>
      <c r="K25" s="5"/>
      <c r="L25" s="5"/>
      <c r="M25" s="5"/>
      <c r="N25" s="5"/>
      <c r="O25" s="5"/>
      <c r="P25" s="5"/>
      <c r="Q25" s="6"/>
      <c r="R25" s="6"/>
      <c r="S25" s="6"/>
      <c r="T25" s="6"/>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row>
    <row r="26" spans="3:58" ht="12" customHeight="1">
      <c r="C26" s="7"/>
      <c r="D26" s="3"/>
      <c r="E26" s="8" t="s">
        <v>168</v>
      </c>
      <c r="F26" s="9">
        <v>0.016353422612124024</v>
      </c>
      <c r="G26" s="10">
        <v>0.03798959182398565</v>
      </c>
      <c r="H26" s="6"/>
      <c r="I26" s="5"/>
      <c r="J26" s="5"/>
      <c r="K26" s="5"/>
      <c r="L26" s="5"/>
      <c r="M26" s="5"/>
      <c r="N26" s="5"/>
      <c r="O26" s="5"/>
      <c r="P26" s="5"/>
      <c r="Q26" s="6"/>
      <c r="R26" s="6"/>
      <c r="S26" s="6"/>
      <c r="T26" s="6"/>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row>
    <row r="27" spans="2:58" ht="12" customHeight="1">
      <c r="B27" s="2"/>
      <c r="C27" s="7"/>
      <c r="D27" s="3"/>
      <c r="E27" s="8" t="s">
        <v>171</v>
      </c>
      <c r="F27" s="9">
        <v>0.0022762365235331483</v>
      </c>
      <c r="G27" s="10">
        <v>0.03798959182398565</v>
      </c>
      <c r="H27" s="128"/>
      <c r="I27" s="5"/>
      <c r="J27" s="5"/>
      <c r="K27" s="5"/>
      <c r="L27" s="5"/>
      <c r="M27" s="5"/>
      <c r="N27" s="5"/>
      <c r="O27" s="5"/>
      <c r="P27" s="5"/>
      <c r="Q27" s="6"/>
      <c r="R27" s="6"/>
      <c r="S27" s="6"/>
      <c r="T27" s="6"/>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row r="28" spans="2:58" ht="12" customHeight="1">
      <c r="B28" s="2"/>
      <c r="C28" s="7"/>
      <c r="D28" s="3"/>
      <c r="E28" s="8" t="s">
        <v>173</v>
      </c>
      <c r="F28" s="9">
        <v>-0.034172132994613746</v>
      </c>
      <c r="G28" s="10">
        <v>0.03798959182398565</v>
      </c>
      <c r="H28" s="128"/>
      <c r="I28" s="3"/>
      <c r="J28" s="3"/>
      <c r="K28" s="3"/>
      <c r="L28" s="3"/>
      <c r="M28" s="3"/>
      <c r="N28" s="3"/>
      <c r="O28" s="3"/>
      <c r="P28" s="3"/>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row>
    <row r="29" spans="2:58" ht="12" customHeight="1">
      <c r="B29" s="2"/>
      <c r="C29" s="7"/>
      <c r="D29" s="3"/>
      <c r="E29" s="8" t="s">
        <v>161</v>
      </c>
      <c r="F29" s="9">
        <v>-0.03498566534027747</v>
      </c>
      <c r="G29" s="10">
        <v>0.03798959182398565</v>
      </c>
      <c r="H29" s="128"/>
      <c r="I29" s="3"/>
      <c r="J29" s="3"/>
      <c r="K29" s="3"/>
      <c r="L29" s="3"/>
      <c r="M29" s="3"/>
      <c r="N29" s="3"/>
      <c r="O29" s="3"/>
      <c r="P29" s="3"/>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row>
    <row r="30" spans="3:58" ht="12" customHeight="1">
      <c r="C30" s="7"/>
      <c r="D30" s="3"/>
      <c r="E30" s="8" t="s">
        <v>178</v>
      </c>
      <c r="F30" s="9">
        <v>-0.050552119860795</v>
      </c>
      <c r="G30" s="10">
        <v>0.03798959182398565</v>
      </c>
      <c r="H30" s="128"/>
      <c r="I30" s="3"/>
      <c r="J30" s="3"/>
      <c r="K30" s="3"/>
      <c r="L30" s="3"/>
      <c r="M30" s="3"/>
      <c r="N30" s="3"/>
      <c r="O30" s="3"/>
      <c r="P30" s="3"/>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row>
    <row r="31" spans="2:58" ht="12" customHeight="1">
      <c r="B31" s="2"/>
      <c r="C31" s="7"/>
      <c r="D31" s="3"/>
      <c r="E31" s="16"/>
      <c r="F31" s="17"/>
      <c r="G31" s="10"/>
      <c r="H31" s="128"/>
      <c r="I31" s="3"/>
      <c r="J31" s="3"/>
      <c r="K31" s="3"/>
      <c r="L31" s="3"/>
      <c r="M31" s="3"/>
      <c r="N31" s="3"/>
      <c r="O31" s="3"/>
      <c r="P31" s="3"/>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row>
    <row r="32" spans="2:58" ht="12" customHeight="1">
      <c r="B32" s="2"/>
      <c r="C32" s="7"/>
      <c r="D32" s="3"/>
      <c r="E32" s="126" t="s">
        <v>270</v>
      </c>
      <c r="F32" s="18">
        <v>0.03798959182398565</v>
      </c>
      <c r="G32" s="10">
        <v>0.03798959182398565</v>
      </c>
      <c r="H32" s="128"/>
      <c r="I32" s="3"/>
      <c r="J32" s="3"/>
      <c r="K32" s="3"/>
      <c r="L32" s="3"/>
      <c r="M32" s="3"/>
      <c r="N32" s="3"/>
      <c r="O32" s="3"/>
      <c r="P32" s="3"/>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row>
    <row r="33" spans="2:58" ht="71.1" customHeight="1">
      <c r="B33" s="2"/>
      <c r="C33" s="7"/>
      <c r="D33" s="3"/>
      <c r="G33" s="19"/>
      <c r="H33" s="128"/>
      <c r="I33" s="3"/>
      <c r="J33" s="3"/>
      <c r="K33" s="3"/>
      <c r="L33" s="3"/>
      <c r="M33" s="3"/>
      <c r="N33" s="3"/>
      <c r="O33" s="3"/>
      <c r="P33" s="3"/>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row>
    <row r="34" spans="2:58" ht="12" customHeight="1">
      <c r="B34" s="2"/>
      <c r="C34" s="7"/>
      <c r="D34" s="3"/>
      <c r="E34" s="20"/>
      <c r="F34" s="20"/>
      <c r="G34" s="20"/>
      <c r="H34" s="128"/>
      <c r="I34" s="3"/>
      <c r="J34" s="3"/>
      <c r="K34" s="3"/>
      <c r="L34" s="3"/>
      <c r="M34" s="3"/>
      <c r="N34" s="3"/>
      <c r="O34" s="3"/>
      <c r="P34" s="3"/>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row>
    <row r="35" spans="1:65" ht="12" customHeight="1">
      <c r="A35" s="136" t="s">
        <v>185</v>
      </c>
      <c r="D35" s="3"/>
      <c r="E35" s="128"/>
      <c r="F35" s="128"/>
      <c r="G35" s="128"/>
      <c r="H35" s="128"/>
      <c r="I35" s="3"/>
      <c r="J35" s="3"/>
      <c r="K35" s="3"/>
      <c r="L35" s="3"/>
      <c r="M35" s="3"/>
      <c r="N35" s="3"/>
      <c r="O35" s="3"/>
      <c r="P35" s="3"/>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row>
    <row r="36" spans="2:65" ht="12" customHeight="1">
      <c r="B36" s="2"/>
      <c r="C36" s="2"/>
      <c r="D36" s="3"/>
      <c r="H36" s="128"/>
      <c r="I36" s="3"/>
      <c r="J36" s="3"/>
      <c r="K36" s="3"/>
      <c r="L36" s="3"/>
      <c r="M36" s="3"/>
      <c r="N36" s="3"/>
      <c r="O36" s="3"/>
      <c r="P36" s="3"/>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row>
    <row r="37" spans="2:65" ht="12" customHeight="1">
      <c r="B37" s="2"/>
      <c r="D37" s="20"/>
      <c r="E37" s="2"/>
      <c r="F37" s="2"/>
      <c r="G37" s="2"/>
      <c r="I37" s="3"/>
      <c r="J37" s="3"/>
      <c r="K37" s="3"/>
      <c r="L37" s="3"/>
      <c r="M37" s="3"/>
      <c r="N37" s="3"/>
      <c r="O37" s="3"/>
      <c r="P37" s="3"/>
      <c r="Q37" s="128"/>
      <c r="R37" s="128"/>
      <c r="S37" s="128"/>
      <c r="T37" s="128"/>
      <c r="U37" s="128"/>
      <c r="V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row>
    <row r="38" spans="2:65" ht="12" customHeight="1">
      <c r="B38" s="2"/>
      <c r="C38" s="2"/>
      <c r="D38" s="3"/>
      <c r="E38" s="2"/>
      <c r="F38" s="2"/>
      <c r="G38" s="2"/>
      <c r="H38" s="2"/>
      <c r="I38" s="3"/>
      <c r="J38" s="3"/>
      <c r="K38" s="3"/>
      <c r="L38" s="3"/>
      <c r="M38" s="3"/>
      <c r="N38" s="3"/>
      <c r="O38" s="3"/>
      <c r="P38" s="3"/>
      <c r="Q38" s="128"/>
      <c r="R38" s="128"/>
      <c r="S38" s="128"/>
      <c r="T38" s="128"/>
      <c r="U38" s="128"/>
      <c r="V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row>
    <row r="39" spans="2:65" ht="11.25" customHeight="1">
      <c r="B39" s="2"/>
      <c r="C39" s="2"/>
      <c r="D39" s="3"/>
      <c r="E39" s="128"/>
      <c r="F39" s="22"/>
      <c r="G39" s="128"/>
      <c r="H39" s="2"/>
      <c r="I39" s="2"/>
      <c r="J39" s="2"/>
      <c r="K39" s="2"/>
      <c r="L39" s="2"/>
      <c r="M39" s="3"/>
      <c r="N39" s="3"/>
      <c r="O39" s="3"/>
      <c r="P39" s="3"/>
      <c r="Q39" s="128"/>
      <c r="R39" s="128"/>
      <c r="S39" s="128"/>
      <c r="T39" s="128"/>
      <c r="U39" s="128"/>
      <c r="V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row>
    <row r="40" spans="2:65" ht="12.75">
      <c r="B40" s="2"/>
      <c r="C40" s="2"/>
      <c r="D40" s="2"/>
      <c r="E40" s="128"/>
      <c r="F40" s="22"/>
      <c r="G40" s="128"/>
      <c r="H40" s="128"/>
      <c r="I40" s="2"/>
      <c r="J40" s="2"/>
      <c r="K40" s="2"/>
      <c r="L40" s="2"/>
      <c r="M40" s="3"/>
      <c r="N40" s="3"/>
      <c r="O40" s="3"/>
      <c r="P40" s="3"/>
      <c r="Q40" s="128"/>
      <c r="R40" s="128"/>
      <c r="S40" s="128"/>
      <c r="T40" s="128"/>
      <c r="U40" s="128"/>
      <c r="V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row>
    <row r="41" spans="2:16" ht="12.75">
      <c r="B41" s="2"/>
      <c r="C41" s="2"/>
      <c r="D41" s="2"/>
      <c r="H41" s="128"/>
      <c r="I41" s="2"/>
      <c r="J41" s="2"/>
      <c r="K41" s="2"/>
      <c r="L41" s="2"/>
      <c r="M41" s="2"/>
      <c r="N41" s="2"/>
      <c r="O41" s="2"/>
      <c r="P41" s="2"/>
    </row>
    <row r="42" spans="9:11" ht="12.75">
      <c r="I42" s="128"/>
      <c r="J42" s="128"/>
      <c r="K42" s="128"/>
    </row>
    <row r="43" spans="9:11" ht="12.75">
      <c r="I43" s="128"/>
      <c r="J43" s="128"/>
      <c r="K43" s="128"/>
    </row>
  </sheetData>
  <printOptions/>
  <pageMargins left="0.44431372549019615" right="0.44431372549019615" top="0.44431372549019615" bottom="0.44431372549019615" header="0.5098039215686275" footer="0.509803921568627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F49"/>
  <sheetViews>
    <sheetView workbookViewId="0" topLeftCell="A1">
      <selection activeCell="B1" sqref="B1:J27"/>
    </sheetView>
  </sheetViews>
  <sheetFormatPr defaultColWidth="9.125" defaultRowHeight="12.75"/>
  <cols>
    <col min="1" max="1" width="9.125" style="12" customWidth="1"/>
    <col min="2" max="2" width="5.375" style="12" customWidth="1"/>
    <col min="3" max="3" width="8.375" style="12" customWidth="1"/>
    <col min="4" max="4" width="30.125" style="12" customWidth="1"/>
    <col min="5" max="5" width="9.75390625" style="12" customWidth="1"/>
    <col min="6" max="7" width="9.375" style="12" customWidth="1"/>
    <col min="8" max="8" width="10.875" style="12" customWidth="1"/>
    <col min="9" max="9" width="9.25390625" style="12" customWidth="1"/>
    <col min="10" max="10" width="12.00390625" style="12" customWidth="1"/>
    <col min="11" max="12" width="9.125" style="12" customWidth="1"/>
    <col min="13" max="13" width="21.375" style="12" customWidth="1"/>
    <col min="14" max="16384" width="9.125" style="12" customWidth="1"/>
  </cols>
  <sheetData>
    <row r="1" spans="1:58" ht="16.5" customHeight="1">
      <c r="A1" s="6"/>
      <c r="B1" s="283" t="s">
        <v>242</v>
      </c>
      <c r="C1" s="6"/>
      <c r="E1" s="82"/>
      <c r="F1" s="82"/>
      <c r="G1" s="82"/>
      <c r="H1" s="82"/>
      <c r="I1" s="82"/>
      <c r="J1" s="8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12.75">
      <c r="A2" s="83"/>
      <c r="B2" s="122" t="s">
        <v>199</v>
      </c>
      <c r="C2" s="84"/>
      <c r="D2" s="84"/>
      <c r="E2" s="84"/>
      <c r="F2" s="84"/>
      <c r="G2" s="84"/>
      <c r="H2" s="84"/>
      <c r="I2" s="84"/>
      <c r="J2" s="84"/>
      <c r="K2" s="83"/>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12.75">
      <c r="A3" s="83"/>
      <c r="B3" s="122"/>
      <c r="C3" s="84"/>
      <c r="D3" s="84"/>
      <c r="E3" s="84"/>
      <c r="F3" s="84"/>
      <c r="G3" s="84"/>
      <c r="H3" s="84"/>
      <c r="I3" s="84"/>
      <c r="J3" s="84"/>
      <c r="K3" s="8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4" customHeight="1">
      <c r="A4" s="83"/>
      <c r="B4" s="340" t="s">
        <v>31</v>
      </c>
      <c r="C4" s="341" t="s">
        <v>0</v>
      </c>
      <c r="D4" s="341" t="s">
        <v>30</v>
      </c>
      <c r="E4" s="354" t="s">
        <v>90</v>
      </c>
      <c r="F4" s="354" t="s">
        <v>103</v>
      </c>
      <c r="G4" s="340" t="s">
        <v>104</v>
      </c>
      <c r="H4" s="354" t="s">
        <v>243</v>
      </c>
      <c r="I4" s="354" t="s">
        <v>91</v>
      </c>
      <c r="J4" s="340" t="s">
        <v>244</v>
      </c>
      <c r="K4" s="83"/>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ht="52.5" customHeight="1">
      <c r="A5" s="83"/>
      <c r="B5" s="368"/>
      <c r="C5" s="369"/>
      <c r="D5" s="366"/>
      <c r="E5" s="367"/>
      <c r="F5" s="367"/>
      <c r="G5" s="365"/>
      <c r="H5" s="367"/>
      <c r="I5" s="367"/>
      <c r="J5" s="365"/>
      <c r="K5" s="83"/>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2:47" ht="12.75" customHeight="1">
      <c r="B6" s="262">
        <v>1</v>
      </c>
      <c r="C6" s="263" t="s">
        <v>19</v>
      </c>
      <c r="D6" s="264" t="s">
        <v>88</v>
      </c>
      <c r="E6" s="265">
        <v>2102018</v>
      </c>
      <c r="F6" s="266">
        <v>1114734</v>
      </c>
      <c r="G6" s="267">
        <v>987284</v>
      </c>
      <c r="H6" s="268">
        <v>-1.0272921261340384</v>
      </c>
      <c r="I6" s="266">
        <v>26.734</v>
      </c>
      <c r="J6" s="269">
        <v>-1.4959469417833438</v>
      </c>
      <c r="K6" s="83"/>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2:47" ht="12.75" customHeight="1">
      <c r="B7" s="86">
        <v>2</v>
      </c>
      <c r="C7" s="87" t="s">
        <v>18</v>
      </c>
      <c r="D7" s="270" t="s">
        <v>33</v>
      </c>
      <c r="E7" s="271">
        <v>2089281</v>
      </c>
      <c r="F7" s="272">
        <v>1065980</v>
      </c>
      <c r="G7" s="273">
        <v>1023302</v>
      </c>
      <c r="H7" s="274">
        <v>-3.9728917323920365</v>
      </c>
      <c r="I7" s="272">
        <v>21.871</v>
      </c>
      <c r="J7" s="275">
        <v>1.5036896087622376</v>
      </c>
      <c r="K7" s="83"/>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row>
    <row r="8" spans="2:47" ht="12.75" customHeight="1">
      <c r="B8" s="86">
        <v>3</v>
      </c>
      <c r="C8" s="87" t="s">
        <v>21</v>
      </c>
      <c r="D8" s="270" t="s">
        <v>34</v>
      </c>
      <c r="E8" s="271">
        <v>1592205</v>
      </c>
      <c r="F8" s="272">
        <v>791712</v>
      </c>
      <c r="G8" s="273">
        <v>800493</v>
      </c>
      <c r="H8" s="274">
        <v>-7.944702240610358</v>
      </c>
      <c r="I8" s="272">
        <v>12.784</v>
      </c>
      <c r="J8" s="275">
        <v>-11.961986089112319</v>
      </c>
      <c r="K8" s="83"/>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row>
    <row r="9" spans="2:47" ht="12.75" customHeight="1">
      <c r="B9" s="86">
        <v>4</v>
      </c>
      <c r="C9" s="87" t="s">
        <v>18</v>
      </c>
      <c r="D9" s="270" t="s">
        <v>49</v>
      </c>
      <c r="E9" s="271">
        <v>1227256</v>
      </c>
      <c r="F9" s="272">
        <v>640165</v>
      </c>
      <c r="G9" s="273">
        <v>587090</v>
      </c>
      <c r="H9" s="274">
        <v>1.4854972992461635</v>
      </c>
      <c r="I9" s="272">
        <v>46.245</v>
      </c>
      <c r="J9" s="275">
        <v>0.5304232516684326</v>
      </c>
      <c r="K9" s="83"/>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row>
    <row r="10" spans="2:47" ht="12.75" customHeight="1">
      <c r="B10" s="86">
        <v>5</v>
      </c>
      <c r="C10" s="87" t="s">
        <v>22</v>
      </c>
      <c r="D10" s="270" t="s">
        <v>29</v>
      </c>
      <c r="E10" s="271">
        <v>853028</v>
      </c>
      <c r="F10" s="272">
        <v>425242</v>
      </c>
      <c r="G10" s="273">
        <v>427786</v>
      </c>
      <c r="H10" s="274">
        <v>-4.68992841364777</v>
      </c>
      <c r="I10" s="272">
        <v>10.172</v>
      </c>
      <c r="J10" s="275">
        <v>-1.4722975590856224</v>
      </c>
      <c r="K10" s="83"/>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2:47" ht="12.75" customHeight="1">
      <c r="B11" s="86">
        <v>6</v>
      </c>
      <c r="C11" s="87" t="s">
        <v>16</v>
      </c>
      <c r="D11" s="270" t="s">
        <v>155</v>
      </c>
      <c r="E11" s="271">
        <v>808545</v>
      </c>
      <c r="F11" s="272">
        <v>398060</v>
      </c>
      <c r="G11" s="273">
        <v>410485</v>
      </c>
      <c r="H11" s="274">
        <v>1.1380366678466425</v>
      </c>
      <c r="I11" s="272">
        <v>26.432</v>
      </c>
      <c r="J11" s="275">
        <v>12.831896183727487</v>
      </c>
      <c r="K11" s="83"/>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row>
    <row r="12" spans="2:47" ht="12.75" customHeight="1">
      <c r="B12" s="86">
        <v>7</v>
      </c>
      <c r="C12" s="87" t="s">
        <v>18</v>
      </c>
      <c r="D12" s="270" t="s">
        <v>119</v>
      </c>
      <c r="E12" s="271">
        <v>799100</v>
      </c>
      <c r="F12" s="272">
        <v>392241</v>
      </c>
      <c r="G12" s="273">
        <v>406859</v>
      </c>
      <c r="H12" s="274">
        <v>-5.352426299020474</v>
      </c>
      <c r="I12" s="272">
        <v>33.089</v>
      </c>
      <c r="J12" s="275">
        <v>6.091891371958069</v>
      </c>
      <c r="K12" s="83"/>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row>
    <row r="13" spans="2:47" ht="12.75" customHeight="1">
      <c r="B13" s="86">
        <v>8</v>
      </c>
      <c r="C13" s="87" t="s">
        <v>16</v>
      </c>
      <c r="D13" s="270" t="s">
        <v>145</v>
      </c>
      <c r="E13" s="271">
        <v>561532</v>
      </c>
      <c r="F13" s="272">
        <v>264244</v>
      </c>
      <c r="G13" s="273">
        <v>297288</v>
      </c>
      <c r="H13" s="274">
        <v>-4.32139364178199</v>
      </c>
      <c r="I13" s="272">
        <v>13.924</v>
      </c>
      <c r="J13" s="275">
        <v>-3.2786885245901676</v>
      </c>
      <c r="K13" s="8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row>
    <row r="14" spans="2:47" ht="12.75" customHeight="1">
      <c r="B14" s="86">
        <v>9</v>
      </c>
      <c r="C14" s="87" t="s">
        <v>11</v>
      </c>
      <c r="D14" s="270" t="s">
        <v>40</v>
      </c>
      <c r="E14" s="271">
        <v>558077</v>
      </c>
      <c r="F14" s="272">
        <v>325087</v>
      </c>
      <c r="G14" s="273">
        <v>232990</v>
      </c>
      <c r="H14" s="274">
        <v>-3.3500686674021174</v>
      </c>
      <c r="I14" s="272">
        <v>13.713</v>
      </c>
      <c r="J14" s="275">
        <v>13.152900404323798</v>
      </c>
      <c r="K14" s="83"/>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row>
    <row r="15" spans="2:47" ht="12.75" customHeight="1">
      <c r="B15" s="86">
        <v>10</v>
      </c>
      <c r="C15" s="87" t="s">
        <v>20</v>
      </c>
      <c r="D15" s="270" t="s">
        <v>35</v>
      </c>
      <c r="E15" s="271">
        <v>511167</v>
      </c>
      <c r="F15" s="272">
        <v>262911</v>
      </c>
      <c r="G15" s="273">
        <v>248256</v>
      </c>
      <c r="H15" s="274">
        <v>3.861111336871459</v>
      </c>
      <c r="I15" s="272">
        <v>12.019</v>
      </c>
      <c r="J15" s="275">
        <v>6.85455192034139</v>
      </c>
      <c r="K15" s="83"/>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row>
    <row r="16" spans="2:47" ht="12.75" customHeight="1">
      <c r="B16" s="86">
        <v>11</v>
      </c>
      <c r="C16" s="87" t="s">
        <v>18</v>
      </c>
      <c r="D16" s="270" t="s">
        <v>120</v>
      </c>
      <c r="E16" s="271">
        <v>349958</v>
      </c>
      <c r="F16" s="272">
        <v>201310</v>
      </c>
      <c r="G16" s="273">
        <v>148648</v>
      </c>
      <c r="H16" s="274">
        <v>-4.937332601715683</v>
      </c>
      <c r="I16" s="272">
        <v>3.589</v>
      </c>
      <c r="J16" s="275">
        <v>-5.7510504201680686</v>
      </c>
      <c r="K16" s="83"/>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row>
    <row r="17" spans="2:47" ht="12.75" customHeight="1">
      <c r="B17" s="86">
        <v>12</v>
      </c>
      <c r="C17" s="87" t="s">
        <v>23</v>
      </c>
      <c r="D17" s="270" t="s">
        <v>123</v>
      </c>
      <c r="E17" s="271">
        <v>226161</v>
      </c>
      <c r="F17" s="272">
        <v>135854</v>
      </c>
      <c r="G17" s="273">
        <v>90307</v>
      </c>
      <c r="H17" s="274">
        <v>0.682909890618677</v>
      </c>
      <c r="I17" s="272">
        <v>6.108</v>
      </c>
      <c r="J17" s="275">
        <v>5.747922437673125</v>
      </c>
      <c r="K17" s="83"/>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row>
    <row r="18" spans="2:47" ht="12.75" customHeight="1">
      <c r="B18" s="86">
        <v>13</v>
      </c>
      <c r="C18" s="87" t="s">
        <v>13</v>
      </c>
      <c r="D18" s="270" t="s">
        <v>122</v>
      </c>
      <c r="E18" s="271">
        <v>221452</v>
      </c>
      <c r="F18" s="272">
        <v>121207</v>
      </c>
      <c r="G18" s="273">
        <v>100245</v>
      </c>
      <c r="H18" s="274">
        <v>15.09201561225073</v>
      </c>
      <c r="I18" s="272">
        <v>3.378</v>
      </c>
      <c r="J18" s="275">
        <v>23.872387238723867</v>
      </c>
      <c r="K18" s="83"/>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2:47" ht="12.75" customHeight="1">
      <c r="B19" s="86">
        <v>14</v>
      </c>
      <c r="C19" s="87" t="s">
        <v>17</v>
      </c>
      <c r="D19" s="270" t="s">
        <v>121</v>
      </c>
      <c r="E19" s="271">
        <v>220831</v>
      </c>
      <c r="F19" s="272">
        <v>101329</v>
      </c>
      <c r="G19" s="273">
        <v>119502</v>
      </c>
      <c r="H19" s="274">
        <v>-3.8221831215947244</v>
      </c>
      <c r="I19" s="272">
        <v>4.616</v>
      </c>
      <c r="J19" s="275">
        <v>3.730337078651691</v>
      </c>
      <c r="K19" s="83"/>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2:47" ht="12.75" customHeight="1">
      <c r="B20" s="86">
        <v>15</v>
      </c>
      <c r="C20" s="87" t="s">
        <v>11</v>
      </c>
      <c r="D20" s="270" t="s">
        <v>38</v>
      </c>
      <c r="E20" s="271">
        <v>194508</v>
      </c>
      <c r="F20" s="272">
        <v>119581</v>
      </c>
      <c r="G20" s="273">
        <v>74927</v>
      </c>
      <c r="H20" s="274">
        <v>-5.474019788892559</v>
      </c>
      <c r="I20" s="272">
        <v>1.851</v>
      </c>
      <c r="J20" s="275">
        <v>47.60765550239234</v>
      </c>
      <c r="K20" s="83"/>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2:47" ht="12.75" customHeight="1">
      <c r="B21" s="86">
        <v>16</v>
      </c>
      <c r="C21" s="87" t="s">
        <v>14</v>
      </c>
      <c r="D21" s="270" t="s">
        <v>45</v>
      </c>
      <c r="E21" s="271">
        <v>154319</v>
      </c>
      <c r="F21" s="272">
        <v>81154</v>
      </c>
      <c r="G21" s="273">
        <v>73165</v>
      </c>
      <c r="H21" s="274">
        <v>14.180120455184465</v>
      </c>
      <c r="I21" s="272">
        <v>2.527</v>
      </c>
      <c r="J21" s="275">
        <v>-4.713423831070895</v>
      </c>
      <c r="K21" s="83"/>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2:47" ht="12.75" customHeight="1">
      <c r="B22" s="86">
        <v>17</v>
      </c>
      <c r="C22" s="87" t="s">
        <v>20</v>
      </c>
      <c r="D22" s="270" t="s">
        <v>148</v>
      </c>
      <c r="E22" s="271">
        <v>143143</v>
      </c>
      <c r="F22" s="272">
        <v>74459</v>
      </c>
      <c r="G22" s="273">
        <v>68684</v>
      </c>
      <c r="H22" s="274">
        <v>-4.069938880549007</v>
      </c>
      <c r="I22" s="272">
        <v>4.384</v>
      </c>
      <c r="J22" s="275">
        <v>-1.7480950246526183</v>
      </c>
      <c r="K22" s="83"/>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12.75" customHeight="1">
      <c r="A23" s="83"/>
      <c r="B23" s="86">
        <v>18</v>
      </c>
      <c r="C23" s="87" t="s">
        <v>18</v>
      </c>
      <c r="D23" s="270" t="s">
        <v>241</v>
      </c>
      <c r="E23" s="271">
        <v>142414</v>
      </c>
      <c r="F23" s="272">
        <v>77539</v>
      </c>
      <c r="G23" s="273">
        <v>64876</v>
      </c>
      <c r="H23" s="274">
        <v>-4.806021229378898</v>
      </c>
      <c r="I23" s="272">
        <v>3.017</v>
      </c>
      <c r="J23" s="275">
        <v>-1.9499512512187178</v>
      </c>
      <c r="K23" s="83"/>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12.75" customHeight="1">
      <c r="A24" s="83"/>
      <c r="B24" s="86">
        <v>19</v>
      </c>
      <c r="C24" s="87" t="s">
        <v>8</v>
      </c>
      <c r="D24" s="276" t="s">
        <v>41</v>
      </c>
      <c r="E24" s="271">
        <v>133229</v>
      </c>
      <c r="F24" s="272">
        <v>61871</v>
      </c>
      <c r="G24" s="273">
        <v>71358</v>
      </c>
      <c r="H24" s="274">
        <v>-7.298965342091169</v>
      </c>
      <c r="I24" s="272">
        <v>4.246</v>
      </c>
      <c r="J24" s="275">
        <v>-1.6674386289949106</v>
      </c>
      <c r="K24" s="83"/>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12.75" customHeight="1">
      <c r="A25" s="83"/>
      <c r="B25" s="88">
        <v>20</v>
      </c>
      <c r="C25" s="89" t="s">
        <v>11</v>
      </c>
      <c r="D25" s="277" t="s">
        <v>228</v>
      </c>
      <c r="E25" s="278">
        <v>119041</v>
      </c>
      <c r="F25" s="279">
        <v>61711</v>
      </c>
      <c r="G25" s="280">
        <v>57330</v>
      </c>
      <c r="H25" s="281">
        <v>-2.4461999901660314</v>
      </c>
      <c r="I25" s="279">
        <v>7.788</v>
      </c>
      <c r="J25" s="282">
        <v>-1.2802636582583293</v>
      </c>
      <c r="K25" s="83"/>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s="84" customFormat="1" ht="15" customHeight="1">
      <c r="A26" s="83"/>
      <c r="B26" s="262"/>
      <c r="C26" s="91"/>
      <c r="D26" s="130"/>
      <c r="E26" s="85"/>
      <c r="F26" s="85"/>
      <c r="G26" s="85"/>
      <c r="H26" s="92"/>
      <c r="I26" s="93"/>
      <c r="J26" s="92"/>
      <c r="K26" s="83"/>
      <c r="L26" s="6"/>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row>
    <row r="27" spans="1:58" s="84" customFormat="1" ht="15" customHeight="1">
      <c r="A27" s="83"/>
      <c r="B27" s="139" t="s">
        <v>198</v>
      </c>
      <c r="C27" s="91"/>
      <c r="D27" s="130"/>
      <c r="E27" s="85"/>
      <c r="F27" s="85"/>
      <c r="G27" s="85"/>
      <c r="H27" s="92"/>
      <c r="I27" s="93"/>
      <c r="J27" s="92"/>
      <c r="K27" s="83"/>
      <c r="L27" s="6"/>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row>
    <row r="28" spans="1:58" s="84" customFormat="1" ht="15" customHeight="1">
      <c r="A28" s="83"/>
      <c r="B28" s="85"/>
      <c r="C28" s="94"/>
      <c r="D28" s="130"/>
      <c r="E28" s="85"/>
      <c r="F28" s="85"/>
      <c r="G28" s="85"/>
      <c r="H28" s="92"/>
      <c r="I28" s="93"/>
      <c r="J28" s="92"/>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row>
    <row r="29" spans="1:58" s="84" customFormat="1" ht="15" customHeight="1">
      <c r="A29" s="83"/>
      <c r="B29" s="85"/>
      <c r="C29" s="91"/>
      <c r="D29" s="130"/>
      <c r="E29" s="85"/>
      <c r="F29" s="85"/>
      <c r="G29" s="85"/>
      <c r="H29" s="92"/>
      <c r="I29" s="93"/>
      <c r="J29" s="92"/>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row>
    <row r="30" spans="1:58" s="84" customFormat="1" ht="15" customHeight="1">
      <c r="A30" s="83"/>
      <c r="B30" s="85"/>
      <c r="C30" s="95"/>
      <c r="D30" s="96"/>
      <c r="E30" s="96"/>
      <c r="F30" s="96"/>
      <c r="G30" s="97"/>
      <c r="H30" s="98"/>
      <c r="I30" s="97"/>
      <c r="J30" s="92"/>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row>
    <row r="31" spans="1:58" s="84" customFormat="1" ht="15" customHeight="1">
      <c r="A31" s="83"/>
      <c r="B31" s="85"/>
      <c r="C31" s="91"/>
      <c r="D31" s="99"/>
      <c r="E31" s="85"/>
      <c r="F31" s="85"/>
      <c r="G31" s="85"/>
      <c r="H31" s="92"/>
      <c r="I31" s="93"/>
      <c r="J31" s="92"/>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row>
    <row r="32" spans="1:58" s="84" customFormat="1" ht="15" customHeight="1">
      <c r="A32" s="83"/>
      <c r="B32" s="85"/>
      <c r="C32" s="91"/>
      <c r="D32" s="99"/>
      <c r="E32" s="85"/>
      <c r="F32" s="85"/>
      <c r="G32" s="92"/>
      <c r="H32" s="92"/>
      <c r="I32" s="93"/>
      <c r="J32" s="9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row>
    <row r="33" spans="1:58" s="84" customFormat="1" ht="15" customHeight="1">
      <c r="A33" s="83"/>
      <c r="B33" s="85"/>
      <c r="C33" s="91"/>
      <c r="D33" s="99"/>
      <c r="E33" s="85"/>
      <c r="F33" s="85"/>
      <c r="G33" s="85"/>
      <c r="H33" s="92"/>
      <c r="I33" s="93"/>
      <c r="J33" s="92"/>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row>
    <row r="34" spans="1:58" s="84" customFormat="1" ht="15" customHeight="1">
      <c r="A34" s="83"/>
      <c r="B34" s="85"/>
      <c r="C34" s="91"/>
      <c r="D34" s="130"/>
      <c r="E34" s="85"/>
      <c r="F34" s="85"/>
      <c r="G34" s="85"/>
      <c r="H34" s="92"/>
      <c r="I34" s="93"/>
      <c r="J34" s="92"/>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row>
    <row r="35" spans="1:58" s="84" customFormat="1" ht="15" customHeight="1">
      <c r="A35" s="83"/>
      <c r="B35" s="85"/>
      <c r="C35" s="91"/>
      <c r="D35" s="130"/>
      <c r="E35" s="85"/>
      <c r="F35" s="85"/>
      <c r="G35" s="85"/>
      <c r="H35" s="92"/>
      <c r="I35" s="93"/>
      <c r="J35" s="92"/>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row>
    <row r="36" spans="1:10" s="84" customFormat="1" ht="12.75">
      <c r="A36" s="83"/>
      <c r="B36" s="85"/>
      <c r="C36" s="91"/>
      <c r="D36" s="130"/>
      <c r="E36" s="85"/>
      <c r="F36" s="85"/>
      <c r="G36" s="85"/>
      <c r="H36" s="92"/>
      <c r="I36" s="93"/>
      <c r="J36" s="92"/>
    </row>
    <row r="37" spans="1:10" s="84" customFormat="1" ht="12.75">
      <c r="A37" s="83"/>
      <c r="B37" s="85"/>
      <c r="C37" s="91"/>
      <c r="D37" s="130"/>
      <c r="E37" s="85"/>
      <c r="F37" s="85"/>
      <c r="G37" s="85"/>
      <c r="H37" s="92"/>
      <c r="I37" s="93"/>
      <c r="J37" s="92"/>
    </row>
    <row r="38" spans="1:10" s="84" customFormat="1" ht="12.75">
      <c r="A38" s="83"/>
      <c r="B38" s="85"/>
      <c r="C38" s="91"/>
      <c r="D38" s="130"/>
      <c r="E38" s="85"/>
      <c r="F38" s="85"/>
      <c r="G38" s="85"/>
      <c r="H38" s="92"/>
      <c r="I38" s="93"/>
      <c r="J38" s="92"/>
    </row>
    <row r="39" spans="1:10" s="84" customFormat="1" ht="12.75">
      <c r="A39" s="83"/>
      <c r="B39" s="85"/>
      <c r="C39" s="91"/>
      <c r="D39" s="130"/>
      <c r="E39" s="85"/>
      <c r="F39" s="85"/>
      <c r="G39" s="85"/>
      <c r="H39" s="92"/>
      <c r="I39" s="85"/>
      <c r="J39" s="92"/>
    </row>
    <row r="40" spans="1:10" s="84" customFormat="1" ht="12.75">
      <c r="A40" s="83"/>
      <c r="B40" s="85"/>
      <c r="C40" s="91"/>
      <c r="D40" s="130"/>
      <c r="E40" s="85"/>
      <c r="F40" s="85"/>
      <c r="G40" s="85"/>
      <c r="H40" s="92"/>
      <c r="I40" s="85"/>
      <c r="J40" s="92"/>
    </row>
    <row r="41" spans="1:10" s="84" customFormat="1" ht="12.75">
      <c r="A41" s="83"/>
      <c r="B41" s="85"/>
      <c r="C41" s="91"/>
      <c r="D41" s="130"/>
      <c r="E41" s="85"/>
      <c r="F41" s="85"/>
      <c r="G41" s="85"/>
      <c r="H41" s="92"/>
      <c r="I41" s="93"/>
      <c r="J41" s="92"/>
    </row>
    <row r="42" spans="2:10" s="84" customFormat="1" ht="12.75">
      <c r="B42" s="85"/>
      <c r="C42" s="91"/>
      <c r="D42" s="130"/>
      <c r="E42" s="85"/>
      <c r="F42" s="85"/>
      <c r="G42" s="85"/>
      <c r="H42" s="92"/>
      <c r="I42" s="93"/>
      <c r="J42" s="92"/>
    </row>
    <row r="43" spans="2:10" s="84" customFormat="1" ht="12.75">
      <c r="B43" s="85"/>
      <c r="C43" s="91"/>
      <c r="D43" s="130"/>
      <c r="E43" s="85"/>
      <c r="F43" s="85"/>
      <c r="G43" s="85"/>
      <c r="H43" s="92"/>
      <c r="I43" s="93"/>
      <c r="J43" s="92"/>
    </row>
    <row r="44" spans="2:10" s="84" customFormat="1" ht="12.75">
      <c r="B44" s="85"/>
      <c r="C44" s="91"/>
      <c r="D44" s="130"/>
      <c r="E44" s="85"/>
      <c r="F44" s="85"/>
      <c r="G44" s="85"/>
      <c r="H44" s="92"/>
      <c r="I44" s="93"/>
      <c r="J44" s="92"/>
    </row>
    <row r="45" spans="2:10" s="84" customFormat="1" ht="12.75">
      <c r="B45" s="85"/>
      <c r="C45" s="91"/>
      <c r="D45" s="130"/>
      <c r="E45" s="85"/>
      <c r="F45" s="85"/>
      <c r="G45" s="85"/>
      <c r="H45" s="92"/>
      <c r="I45" s="93"/>
      <c r="J45" s="92"/>
    </row>
    <row r="46" spans="2:10" s="84" customFormat="1" ht="12.75">
      <c r="B46" s="85"/>
      <c r="C46" s="91"/>
      <c r="D46" s="130"/>
      <c r="E46" s="85"/>
      <c r="F46" s="85"/>
      <c r="G46" s="85"/>
      <c r="H46" s="92"/>
      <c r="I46" s="93"/>
      <c r="J46" s="92"/>
    </row>
    <row r="47" spans="1:10" ht="12.75">
      <c r="A47" s="84"/>
      <c r="D47" s="84"/>
      <c r="E47" s="84"/>
      <c r="F47" s="84"/>
      <c r="G47" s="84"/>
      <c r="H47" s="84"/>
      <c r="I47" s="84"/>
      <c r="J47" s="84"/>
    </row>
    <row r="48" ht="12.75">
      <c r="A48" s="84"/>
    </row>
    <row r="49" ht="12.75">
      <c r="A49" s="84"/>
    </row>
  </sheetData>
  <mergeCells count="9">
    <mergeCell ref="J4:J5"/>
    <mergeCell ref="D4:D5"/>
    <mergeCell ref="F4:F5"/>
    <mergeCell ref="G4:G5"/>
    <mergeCell ref="B4:B5"/>
    <mergeCell ref="E4:E5"/>
    <mergeCell ref="H4:H5"/>
    <mergeCell ref="I4:I5"/>
    <mergeCell ref="C4:C5"/>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25"/>
  <sheetViews>
    <sheetView workbookViewId="0" topLeftCell="A1"/>
  </sheetViews>
  <sheetFormatPr defaultColWidth="9.125" defaultRowHeight="12.75"/>
  <cols>
    <col min="1" max="2" width="9.125" style="12" customWidth="1"/>
    <col min="3" max="3" width="19.00390625" style="12" customWidth="1"/>
    <col min="4" max="4" width="1.25" style="12" customWidth="1"/>
    <col min="5" max="5" width="9.875" style="12" customWidth="1"/>
    <col min="6" max="6" width="8.375" style="12" customWidth="1"/>
    <col min="7" max="8" width="10.875" style="12" customWidth="1"/>
    <col min="9" max="9" width="9.75390625" style="12" customWidth="1"/>
    <col min="10" max="10" width="8.375" style="12" customWidth="1"/>
    <col min="11" max="12" width="11.00390625" style="12" customWidth="1"/>
    <col min="13" max="13" width="26.75390625" style="12" customWidth="1"/>
    <col min="14" max="16384" width="9.125" style="12" customWidth="1"/>
  </cols>
  <sheetData>
    <row r="1" spans="1:61" ht="12.7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row>
    <row r="2" spans="1:61" ht="24.75" customHeight="1">
      <c r="A2" s="6"/>
      <c r="B2" s="6"/>
      <c r="C2" s="319"/>
      <c r="D2" s="319"/>
      <c r="E2" s="319"/>
      <c r="F2" s="319"/>
      <c r="G2" s="319"/>
      <c r="H2" s="319"/>
      <c r="I2" s="319"/>
      <c r="J2" s="319"/>
      <c r="K2" s="319"/>
      <c r="L2" s="319"/>
      <c r="M2" s="319"/>
      <c r="N2" s="319"/>
      <c r="O2" s="319"/>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row>
    <row r="3" spans="1:61" ht="15">
      <c r="A3" s="6"/>
      <c r="B3" s="6"/>
      <c r="C3" s="318" t="s">
        <v>265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row>
    <row r="4" spans="1:57" ht="12.75">
      <c r="A4" s="6"/>
      <c r="B4" s="6"/>
      <c r="C4" s="122" t="s">
        <v>202</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7" ht="12.75">
      <c r="A5" s="6"/>
      <c r="B5" s="6"/>
      <c r="C5" s="83"/>
      <c r="D5" s="83"/>
      <c r="E5" s="83"/>
      <c r="F5" s="83"/>
      <c r="G5" s="83"/>
      <c r="H5" s="83"/>
      <c r="I5" s="83"/>
      <c r="J5" s="83"/>
      <c r="K5" s="83"/>
      <c r="L5" s="83"/>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43" ht="22.5" customHeight="1">
      <c r="A6" s="6"/>
      <c r="B6" s="6"/>
      <c r="C6" s="340"/>
      <c r="D6" s="341"/>
      <c r="E6" s="353" t="s">
        <v>128</v>
      </c>
      <c r="F6" s="341" t="s">
        <v>27</v>
      </c>
      <c r="G6" s="341"/>
      <c r="H6" s="341"/>
      <c r="I6" s="353" t="s">
        <v>129</v>
      </c>
      <c r="J6" s="341" t="s">
        <v>27</v>
      </c>
      <c r="K6" s="341"/>
      <c r="L6" s="341"/>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34.5" customHeight="1">
      <c r="A7" s="6"/>
      <c r="B7" s="6"/>
      <c r="C7" s="368"/>
      <c r="D7" s="369"/>
      <c r="E7" s="284" t="s">
        <v>130</v>
      </c>
      <c r="F7" s="253" t="s">
        <v>263</v>
      </c>
      <c r="G7" s="284" t="s">
        <v>67</v>
      </c>
      <c r="H7" s="253" t="s">
        <v>131</v>
      </c>
      <c r="I7" s="285" t="s">
        <v>132</v>
      </c>
      <c r="J7" s="211" t="s">
        <v>263</v>
      </c>
      <c r="K7" s="285" t="s">
        <v>67</v>
      </c>
      <c r="L7" s="211" t="s">
        <v>131</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2" ht="12.75" customHeight="1">
      <c r="A8" s="6"/>
      <c r="B8" s="6"/>
      <c r="C8" s="286" t="s">
        <v>269</v>
      </c>
      <c r="D8" s="287"/>
      <c r="E8" s="288">
        <v>7584.197</v>
      </c>
      <c r="F8" s="289">
        <v>-25.399281514591323</v>
      </c>
      <c r="G8" s="290">
        <v>326.984</v>
      </c>
      <c r="H8" s="291">
        <v>7257.213</v>
      </c>
      <c r="I8" s="290">
        <v>55100</v>
      </c>
      <c r="J8" s="289">
        <v>-3.144720420467928</v>
      </c>
      <c r="K8" s="290">
        <v>447</v>
      </c>
      <c r="L8" s="291">
        <v>54653</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12.75">
      <c r="A9" s="6"/>
      <c r="B9" s="6"/>
      <c r="C9" s="292" t="s">
        <v>79</v>
      </c>
      <c r="D9" s="100"/>
      <c r="E9" s="293">
        <v>40348.437</v>
      </c>
      <c r="F9" s="294">
        <v>0.7952314889006606</v>
      </c>
      <c r="G9" s="295">
        <v>15846.615</v>
      </c>
      <c r="H9" s="101">
        <v>24501.822</v>
      </c>
      <c r="I9" s="293">
        <v>187379</v>
      </c>
      <c r="J9" s="294">
        <v>7.171699839853574</v>
      </c>
      <c r="K9" s="293">
        <v>12642</v>
      </c>
      <c r="L9" s="101">
        <v>174737</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12.75" customHeight="1">
      <c r="A10" s="6"/>
      <c r="B10" s="6"/>
      <c r="C10" s="292" t="s">
        <v>61</v>
      </c>
      <c r="D10" s="102"/>
      <c r="E10" s="296">
        <v>57194.328</v>
      </c>
      <c r="F10" s="297">
        <v>1.8788519302141093</v>
      </c>
      <c r="G10" s="298">
        <v>690.612</v>
      </c>
      <c r="H10" s="90">
        <v>56503.716</v>
      </c>
      <c r="I10" s="296">
        <v>459877</v>
      </c>
      <c r="J10" s="297">
        <v>-6.756866354962066</v>
      </c>
      <c r="K10" s="296">
        <v>3964</v>
      </c>
      <c r="L10" s="90">
        <v>455913</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75" customHeight="1">
      <c r="A11" s="6"/>
      <c r="B11" s="6"/>
      <c r="C11" s="299" t="s">
        <v>159</v>
      </c>
      <c r="D11" s="300"/>
      <c r="E11" s="301">
        <v>2652.801</v>
      </c>
      <c r="F11" s="302">
        <v>8.699701616809108</v>
      </c>
      <c r="G11" s="303">
        <v>0.031</v>
      </c>
      <c r="H11" s="304">
        <v>2652.77</v>
      </c>
      <c r="I11" s="301">
        <v>872</v>
      </c>
      <c r="J11" s="302">
        <v>-4.699453551912569</v>
      </c>
      <c r="K11" s="301">
        <v>0</v>
      </c>
      <c r="L11" s="304">
        <v>872</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54" ht="24.75" customHeight="1">
      <c r="A12" s="6"/>
      <c r="B12" s="6"/>
      <c r="C12" s="305" t="s">
        <v>183</v>
      </c>
      <c r="D12" s="306"/>
      <c r="E12" s="307">
        <v>2353.327</v>
      </c>
      <c r="F12" s="308">
        <v>9.317448505304382</v>
      </c>
      <c r="G12" s="307">
        <v>0</v>
      </c>
      <c r="H12" s="309">
        <v>2353.327</v>
      </c>
      <c r="I12" s="307">
        <v>3407</v>
      </c>
      <c r="J12" s="308">
        <v>3.305033353547615</v>
      </c>
      <c r="K12" s="307">
        <v>0</v>
      </c>
      <c r="L12" s="309">
        <v>3407</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12.75">
      <c r="A13" s="6"/>
      <c r="B13" s="6"/>
      <c r="C13" s="329" t="s">
        <v>262</v>
      </c>
      <c r="D13" s="330"/>
      <c r="E13" s="331">
        <v>6450.643</v>
      </c>
      <c r="F13" s="332">
        <v>16.8330178854426</v>
      </c>
      <c r="G13" s="331">
        <v>0.083</v>
      </c>
      <c r="H13" s="333">
        <v>6450.56</v>
      </c>
      <c r="I13" s="331">
        <v>22659</v>
      </c>
      <c r="J13" s="332">
        <v>-17.227397260273968</v>
      </c>
      <c r="K13" s="331">
        <v>0</v>
      </c>
      <c r="L13" s="333">
        <v>22659</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spans="1:54" ht="12.75" customHeight="1">
      <c r="A14" s="6"/>
      <c r="B14" s="6"/>
      <c r="C14" s="310" t="s">
        <v>268</v>
      </c>
      <c r="D14" s="311"/>
      <c r="E14" s="312">
        <v>159156.95</v>
      </c>
      <c r="F14" s="313">
        <v>2.8605388008846155</v>
      </c>
      <c r="G14" s="314">
        <v>50245.672</v>
      </c>
      <c r="H14" s="315">
        <v>108911.278</v>
      </c>
      <c r="I14" s="312">
        <v>1563871.8</v>
      </c>
      <c r="J14" s="313">
        <v>9.6234343645627</v>
      </c>
      <c r="K14" s="314" t="s">
        <v>133</v>
      </c>
      <c r="L14" s="315" t="s">
        <v>133</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row>
    <row r="15" spans="1:54" ht="12.75">
      <c r="A15" s="6"/>
      <c r="B15" s="6"/>
      <c r="C15" s="31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7" ht="13.5">
      <c r="A16" s="6"/>
      <c r="B16" s="6"/>
      <c r="C16" s="138" t="s">
        <v>267</v>
      </c>
      <c r="D16" s="6"/>
      <c r="E16" s="77"/>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3:13" ht="12.75">
      <c r="C17" s="317" t="s">
        <v>200</v>
      </c>
      <c r="D17" s="6"/>
      <c r="E17" s="6"/>
      <c r="F17" s="6"/>
      <c r="G17" s="6"/>
      <c r="H17" s="6"/>
      <c r="I17" s="6"/>
      <c r="J17" s="6"/>
      <c r="K17" s="6"/>
      <c r="M17" s="6"/>
    </row>
    <row r="18" spans="3:15" ht="12.75">
      <c r="C18" s="317" t="s">
        <v>208</v>
      </c>
      <c r="K18" s="6"/>
      <c r="L18" s="6"/>
      <c r="M18" s="6"/>
      <c r="N18" s="6"/>
      <c r="O18" s="6"/>
    </row>
    <row r="19" spans="3:15" ht="12.75">
      <c r="C19" s="316"/>
      <c r="K19" s="6"/>
      <c r="L19" s="103"/>
      <c r="M19" s="6"/>
      <c r="N19" s="6"/>
      <c r="O19" s="6"/>
    </row>
    <row r="20" spans="3:13" ht="12.75">
      <c r="C20" s="139" t="s">
        <v>201</v>
      </c>
      <c r="M20" s="6"/>
    </row>
    <row r="21" ht="12.75">
      <c r="M21" s="6"/>
    </row>
    <row r="22" ht="12.75">
      <c r="M22" s="6"/>
    </row>
    <row r="23" ht="12.75">
      <c r="M23" s="6"/>
    </row>
    <row r="24" ht="12.75">
      <c r="M24" s="6"/>
    </row>
    <row r="25" ht="12.75">
      <c r="M25" s="6"/>
    </row>
  </sheetData>
  <mergeCells count="3">
    <mergeCell ref="C6:D7"/>
    <mergeCell ref="E6:H6"/>
    <mergeCell ref="I6:L6"/>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K22"/>
  <sheetViews>
    <sheetView workbookViewId="0" topLeftCell="A1"/>
  </sheetViews>
  <sheetFormatPr defaultColWidth="9.125" defaultRowHeight="12.75"/>
  <cols>
    <col min="1" max="1" width="9.125" style="12" customWidth="1"/>
    <col min="2" max="2" width="19.125" style="12" customWidth="1"/>
    <col min="3" max="3" width="4.375" style="12" customWidth="1"/>
    <col min="4" max="4" width="11.00390625" style="12" customWidth="1"/>
    <col min="5" max="5" width="9.25390625" style="12" customWidth="1"/>
    <col min="6" max="6" width="11.25390625" style="12" customWidth="1"/>
    <col min="7" max="7" width="11.875" style="12" customWidth="1"/>
    <col min="8" max="8" width="11.125" style="12" customWidth="1"/>
    <col min="9" max="9" width="9.25390625" style="12" customWidth="1"/>
    <col min="10" max="10" width="10.75390625" style="12" customWidth="1"/>
    <col min="11" max="11" width="11.875" style="12" customWidth="1"/>
    <col min="12" max="12" width="26.75390625" style="12" customWidth="1"/>
    <col min="13" max="16384" width="9.125" style="12" customWidth="1"/>
  </cols>
  <sheetData>
    <row r="1" s="40" customFormat="1" ht="12.75">
      <c r="A1" s="52"/>
    </row>
    <row r="2" spans="2:63" s="40" customFormat="1" ht="12.75">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s="40" customFormat="1" ht="24.75" customHeight="1">
      <c r="A3" s="128"/>
      <c r="B3" s="370" t="s">
        <v>251</v>
      </c>
      <c r="C3" s="356"/>
      <c r="D3" s="356"/>
      <c r="E3" s="356"/>
      <c r="F3" s="356"/>
      <c r="G3" s="356"/>
      <c r="H3" s="356"/>
      <c r="I3" s="356"/>
      <c r="J3" s="356"/>
      <c r="K3" s="356"/>
      <c r="L3" s="356"/>
      <c r="M3" s="356"/>
      <c r="N3" s="356"/>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row>
    <row r="4" spans="1:63" s="40" customFormat="1" ht="15">
      <c r="A4" s="128"/>
      <c r="B4" s="205" t="s">
        <v>190</v>
      </c>
      <c r="C4" s="140"/>
      <c r="D4" s="140"/>
      <c r="E4" s="140"/>
      <c r="F4" s="140"/>
      <c r="G4" s="140"/>
      <c r="H4" s="140"/>
      <c r="I4" s="140"/>
      <c r="J4" s="140"/>
      <c r="K4" s="140"/>
      <c r="L4" s="140"/>
      <c r="M4" s="140"/>
      <c r="N4" s="140"/>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row>
    <row r="5" spans="1:63" s="40" customFormat="1" ht="12">
      <c r="A5" s="128"/>
      <c r="B5" s="21"/>
      <c r="C5" s="21"/>
      <c r="D5" s="21"/>
      <c r="E5" s="21"/>
      <c r="F5" s="21"/>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row>
    <row r="6" spans="1:63" s="40" customFormat="1" ht="12">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row>
    <row r="7" spans="1:56" s="40" customFormat="1" ht="33.75" customHeight="1">
      <c r="A7" s="128"/>
      <c r="B7" s="104"/>
      <c r="C7" s="105"/>
      <c r="D7" s="340" t="s">
        <v>102</v>
      </c>
      <c r="E7" s="371" t="s">
        <v>27</v>
      </c>
      <c r="F7" s="372" t="s">
        <v>261</v>
      </c>
      <c r="G7" s="340"/>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row>
    <row r="8" spans="1:56" s="40" customFormat="1" ht="44.25" customHeight="1">
      <c r="A8" s="128"/>
      <c r="B8" s="106"/>
      <c r="C8" s="107"/>
      <c r="D8" s="320" t="s">
        <v>72</v>
      </c>
      <c r="E8" s="321" t="s">
        <v>184</v>
      </c>
      <c r="F8" s="320" t="s">
        <v>86</v>
      </c>
      <c r="G8" s="322" t="s">
        <v>87</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row>
    <row r="9" spans="1:56" s="40" customFormat="1" ht="44.25" customHeight="1">
      <c r="A9" s="128"/>
      <c r="B9" s="124" t="s">
        <v>252</v>
      </c>
      <c r="C9" s="116" t="s">
        <v>160</v>
      </c>
      <c r="D9" s="56">
        <v>2652.801</v>
      </c>
      <c r="E9" s="135">
        <v>0.08699701616809108</v>
      </c>
      <c r="F9" s="56">
        <v>883.95</v>
      </c>
      <c r="G9" s="57">
        <v>0.3332138369971966</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row>
    <row r="10" spans="1:52" s="40" customFormat="1" ht="35.25" customHeight="1">
      <c r="A10" s="128"/>
      <c r="B10" s="108" t="s">
        <v>253</v>
      </c>
      <c r="C10" s="109" t="s">
        <v>93</v>
      </c>
      <c r="D10" s="56">
        <v>2353.327</v>
      </c>
      <c r="E10" s="110">
        <v>0.09317448505304382</v>
      </c>
      <c r="F10" s="56">
        <v>1692</v>
      </c>
      <c r="G10" s="57">
        <v>0.7189821049093474</v>
      </c>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row>
    <row r="11" spans="1:52" s="40" customFormat="1" ht="35.25" customHeight="1">
      <c r="A11" s="134"/>
      <c r="B11" s="108" t="s">
        <v>254</v>
      </c>
      <c r="C11" s="328" t="s">
        <v>255</v>
      </c>
      <c r="D11" s="56">
        <v>6450.643</v>
      </c>
      <c r="E11" s="110">
        <v>0.16833017885442603</v>
      </c>
      <c r="F11" s="56">
        <v>3392.792</v>
      </c>
      <c r="G11" s="57">
        <v>0.5259618304717839</v>
      </c>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row>
    <row r="12" spans="1:52" s="40" customFormat="1" ht="15.75" customHeight="1">
      <c r="A12" s="128"/>
      <c r="B12" s="111" t="s">
        <v>256</v>
      </c>
      <c r="C12" s="112" t="s">
        <v>63</v>
      </c>
      <c r="D12" s="113">
        <v>159156.95</v>
      </c>
      <c r="E12" s="114">
        <v>0.028605388008846155</v>
      </c>
      <c r="F12" s="113" t="s">
        <v>257</v>
      </c>
      <c r="G12" s="115">
        <v>0.23342995703297906</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row>
    <row r="13" spans="1:52" s="40" customFormat="1" ht="15.75" customHeight="1">
      <c r="A13" s="128"/>
      <c r="B13" s="55" t="s">
        <v>258</v>
      </c>
      <c r="C13" s="116" t="s">
        <v>143</v>
      </c>
      <c r="D13" s="56">
        <v>7584.197</v>
      </c>
      <c r="E13" s="110">
        <v>-0.2539928151459132</v>
      </c>
      <c r="F13" s="56">
        <v>3359.312</v>
      </c>
      <c r="G13" s="57">
        <v>0.44293575180075095</v>
      </c>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row>
    <row r="14" spans="1:52" s="40" customFormat="1" ht="15.75" customHeight="1">
      <c r="A14" s="128"/>
      <c r="B14" s="55" t="s">
        <v>259</v>
      </c>
      <c r="C14" s="117" t="s">
        <v>73</v>
      </c>
      <c r="D14" s="119">
        <v>40348.437</v>
      </c>
      <c r="E14" s="120">
        <v>0.007952314889006606</v>
      </c>
      <c r="F14" s="56">
        <v>19134.754</v>
      </c>
      <c r="G14" s="57">
        <v>0.4742378000912403</v>
      </c>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row>
    <row r="15" spans="1:52" s="40" customFormat="1" ht="15.75" customHeight="1">
      <c r="A15" s="128"/>
      <c r="B15" s="111" t="s">
        <v>260</v>
      </c>
      <c r="C15" s="112" t="s">
        <v>62</v>
      </c>
      <c r="D15" s="113">
        <v>57194.328</v>
      </c>
      <c r="E15" s="114">
        <v>0.018788519302141093</v>
      </c>
      <c r="F15" s="118">
        <v>34684.982</v>
      </c>
      <c r="G15" s="115">
        <v>0.6064409393882555</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row>
    <row r="16" spans="1:60" s="40" customFormat="1" ht="12">
      <c r="A16" s="128"/>
      <c r="B16" s="138" t="s">
        <v>203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row>
    <row r="17" spans="1:60" s="40" customFormat="1" ht="12">
      <c r="A17" s="128"/>
      <c r="B17" s="139" t="s">
        <v>185</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row>
    <row r="18" spans="1:63" s="40" customFormat="1" ht="13.5">
      <c r="A18" s="128"/>
      <c r="B18" s="121"/>
      <c r="C18" s="128"/>
      <c r="D18" s="128"/>
      <c r="E18" s="128"/>
      <c r="F18" s="128"/>
      <c r="G18" s="128"/>
      <c r="H18" s="42"/>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row>
    <row r="19" spans="10:41" s="40" customFormat="1" ht="12">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row>
    <row r="20" spans="10:41" s="40" customFormat="1" ht="12">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row>
    <row r="21" s="128" customFormat="1" ht="12"/>
    <row r="22" spans="1:41" ht="12">
      <c r="A22" s="128"/>
      <c r="G22" s="40"/>
      <c r="J22" s="6"/>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row>
    <row r="23" s="128" customFormat="1" ht="12"/>
    <row r="24" s="128" customFormat="1" ht="12"/>
    <row r="25" s="128" customFormat="1" ht="12"/>
    <row r="26" s="128" customFormat="1" ht="12"/>
    <row r="27" s="128" customFormat="1" ht="12"/>
    <row r="28" s="128" customFormat="1" ht="12"/>
    <row r="29" s="128" customFormat="1" ht="12"/>
    <row r="30" s="128" customFormat="1" ht="12"/>
    <row r="31" s="128" customFormat="1" ht="12"/>
    <row r="32" s="128" customFormat="1" ht="12"/>
    <row r="33" s="128" customFormat="1" ht="12"/>
    <row r="34" s="128" customFormat="1" ht="12"/>
    <row r="35" s="128" customFormat="1" ht="12"/>
    <row r="36" s="128" customFormat="1" ht="12"/>
    <row r="37" s="128" customFormat="1" ht="12"/>
    <row r="38" s="128" customFormat="1" ht="12"/>
    <row r="39" s="128" customFormat="1" ht="12"/>
    <row r="40" s="128" customFormat="1" ht="12"/>
    <row r="41" s="128" customFormat="1" ht="12.75"/>
    <row r="42" s="128" customFormat="1" ht="12.75"/>
    <row r="43" s="128" customFormat="1" ht="12.75"/>
    <row r="44" s="128" customFormat="1" ht="12.75"/>
    <row r="45" s="128" customFormat="1" ht="12.75"/>
    <row r="46" s="128" customFormat="1" ht="12.75"/>
    <row r="47" s="128" customFormat="1" ht="12.75"/>
    <row r="48" s="128" customFormat="1" ht="12.75"/>
    <row r="49" s="128" customFormat="1" ht="12.75"/>
    <row r="50" s="128" customFormat="1" ht="12.75"/>
    <row r="51" s="128" customFormat="1" ht="12.75"/>
    <row r="52" s="128" customFormat="1" ht="12.75"/>
    <row r="53" s="128" customFormat="1" ht="12.75"/>
    <row r="54" s="128" customFormat="1" ht="12.75"/>
    <row r="55" s="128" customFormat="1" ht="12.75"/>
    <row r="56" s="128" customFormat="1" ht="12.75"/>
    <row r="57" s="128" customFormat="1" ht="12.75"/>
    <row r="58" s="128" customFormat="1" ht="12.75"/>
    <row r="59" s="128" customFormat="1" ht="12.75"/>
    <row r="60" s="128" customFormat="1" ht="12.75"/>
    <row r="61" s="128" customFormat="1" ht="12.75"/>
    <row r="62" s="128" customFormat="1" ht="12.75"/>
    <row r="63" s="128" customFormat="1" ht="12.75"/>
    <row r="64" s="128" customFormat="1" ht="12.75"/>
    <row r="65" s="128" customFormat="1" ht="12.75"/>
    <row r="66" s="128" customFormat="1" ht="12.75"/>
    <row r="67" s="128" customFormat="1" ht="12.75"/>
    <row r="68" s="128" customFormat="1" ht="12.75"/>
    <row r="69" s="128" customFormat="1" ht="12.75"/>
    <row r="70" s="128" customFormat="1" ht="12.75"/>
    <row r="71" s="128" customFormat="1" ht="12.75"/>
    <row r="72" s="128" customFormat="1" ht="12.75"/>
    <row r="73" s="128" customFormat="1" ht="12.75"/>
    <row r="74" s="128" customFormat="1" ht="12.75"/>
    <row r="75" s="128" customFormat="1" ht="12.75"/>
    <row r="76" s="128" customFormat="1" ht="12.75"/>
    <row r="77" s="128" customFormat="1" ht="12.75"/>
    <row r="78" s="128" customFormat="1" ht="12.75"/>
    <row r="79" s="128" customFormat="1" ht="12.75"/>
    <row r="80" s="128" customFormat="1" ht="12.75"/>
    <row r="81" s="128" customFormat="1" ht="12.75"/>
    <row r="82" s="128" customFormat="1" ht="12.75"/>
    <row r="83" s="128" customFormat="1" ht="12.75"/>
    <row r="84" s="128" customFormat="1" ht="12.75"/>
    <row r="85" s="128" customFormat="1" ht="12.75"/>
    <row r="86" s="128" customFormat="1" ht="12.75"/>
    <row r="87" s="128" customFormat="1" ht="12.75"/>
    <row r="88" s="128" customFormat="1" ht="12.75"/>
    <row r="89" s="128" customFormat="1" ht="12.75"/>
    <row r="90" s="128" customFormat="1" ht="12.75"/>
    <row r="91" s="128" customFormat="1" ht="12.75"/>
    <row r="92" s="128" customFormat="1" ht="12.75"/>
    <row r="93" s="128" customFormat="1" ht="12.75"/>
    <row r="94" s="128" customFormat="1" ht="12.75"/>
    <row r="95" s="128" customFormat="1" ht="12.75"/>
    <row r="96" s="128" customFormat="1" ht="12.75"/>
    <row r="97" s="128" customFormat="1" ht="12.75"/>
    <row r="98" s="128" customFormat="1" ht="12.75"/>
    <row r="99" s="128" customFormat="1" ht="12.75"/>
    <row r="100" s="128" customFormat="1" ht="12.75"/>
    <row r="101" s="128" customFormat="1" ht="12.75"/>
    <row r="102" s="128" customFormat="1" ht="12.75"/>
    <row r="103" s="128" customFormat="1" ht="12.75"/>
    <row r="104" s="128" customFormat="1" ht="12.75"/>
    <row r="105" s="128" customFormat="1" ht="12.75"/>
    <row r="106" s="128" customFormat="1" ht="12.75"/>
    <row r="107" s="128" customFormat="1" ht="12.75"/>
    <row r="108" s="128" customFormat="1" ht="12.75"/>
    <row r="109" s="128" customFormat="1" ht="12.75"/>
    <row r="110" s="128" customFormat="1" ht="12.75"/>
    <row r="111" s="128" customFormat="1" ht="12.75"/>
    <row r="112" s="128" customFormat="1" ht="12.75"/>
    <row r="113" s="128" customFormat="1" ht="12.75"/>
    <row r="114" s="128" customFormat="1" ht="12.75"/>
    <row r="115" s="128" customFormat="1" ht="12.75"/>
    <row r="116" s="128" customFormat="1" ht="12.75"/>
    <row r="117" s="128" customFormat="1" ht="12.75"/>
    <row r="118" s="128" customFormat="1" ht="12.75"/>
    <row r="119" s="128" customFormat="1" ht="12.75"/>
    <row r="120" s="128" customFormat="1" ht="12.75"/>
    <row r="121" s="128" customFormat="1" ht="12.75"/>
    <row r="122" s="128" customFormat="1" ht="12.75"/>
    <row r="123" s="128" customFormat="1" ht="12.75"/>
    <row r="124" s="128" customFormat="1" ht="12.75"/>
    <row r="125" s="128" customFormat="1" ht="12.75"/>
    <row r="126" s="128" customFormat="1" ht="12.75"/>
    <row r="127" s="128" customFormat="1" ht="12.75"/>
    <row r="128" s="128" customFormat="1" ht="12.75"/>
    <row r="129" s="128" customFormat="1" ht="12.75"/>
    <row r="130" s="128" customFormat="1" ht="12.75"/>
    <row r="131" s="128" customFormat="1" ht="12.75"/>
    <row r="132" s="128" customFormat="1" ht="12.75"/>
    <row r="133" s="128" customFormat="1" ht="12.75"/>
    <row r="134" s="128" customFormat="1" ht="12.75"/>
    <row r="135" s="128" customFormat="1" ht="12.75"/>
    <row r="136" s="128" customFormat="1" ht="12.75"/>
    <row r="137" s="128" customFormat="1" ht="12.75"/>
    <row r="138" s="128" customFormat="1" ht="12.75"/>
    <row r="139" s="128" customFormat="1" ht="12.75"/>
    <row r="140" s="128" customFormat="1" ht="12.75"/>
    <row r="141" s="128" customFormat="1" ht="12.75"/>
    <row r="142" s="128" customFormat="1" ht="12.75"/>
    <row r="143" s="128" customFormat="1" ht="12.75"/>
    <row r="144" s="128" customFormat="1" ht="12.75"/>
    <row r="145" s="128" customFormat="1" ht="12.75"/>
    <row r="146" s="128" customFormat="1" ht="12.75"/>
    <row r="147" s="128" customFormat="1" ht="12.75"/>
    <row r="148" s="128" customFormat="1" ht="12.75"/>
    <row r="149" s="128" customFormat="1" ht="12.75"/>
    <row r="150" s="128" customFormat="1" ht="12.75"/>
    <row r="151" s="128" customFormat="1" ht="12.75"/>
    <row r="152" s="128" customFormat="1" ht="12.75"/>
    <row r="153" s="128" customFormat="1" ht="12.75"/>
    <row r="154" s="128" customFormat="1" ht="12.75"/>
    <row r="155" s="128" customFormat="1" ht="12.75"/>
    <row r="156" s="128" customFormat="1" ht="12.75"/>
    <row r="157" s="128" customFormat="1" ht="12.75"/>
    <row r="158" s="128" customFormat="1" ht="12.75"/>
    <row r="159" s="128" customFormat="1" ht="12.75"/>
    <row r="160" s="128" customFormat="1" ht="12.75"/>
    <row r="161" s="128" customFormat="1" ht="12.75"/>
    <row r="162" s="128" customFormat="1" ht="12.75"/>
    <row r="163" s="128" customFormat="1" ht="12.75"/>
    <row r="164" s="128" customFormat="1" ht="12.75"/>
    <row r="165" s="128" customFormat="1" ht="12.75"/>
    <row r="166" s="128" customFormat="1" ht="12.75"/>
    <row r="167" s="128" customFormat="1" ht="12.75"/>
    <row r="168" s="128" customFormat="1" ht="12.75"/>
    <row r="169" s="128" customFormat="1" ht="12.75"/>
    <row r="170" s="128" customFormat="1" ht="12.75"/>
    <row r="171" s="128" customFormat="1" ht="12.75"/>
    <row r="172" s="128" customFormat="1" ht="12.75"/>
    <row r="173" s="128" customFormat="1" ht="12.75"/>
    <row r="174" s="128" customFormat="1" ht="12.75"/>
    <row r="175" s="128" customFormat="1" ht="12.75"/>
    <row r="176" s="128" customFormat="1" ht="12.75"/>
    <row r="177" s="128" customFormat="1" ht="12.75"/>
    <row r="178" s="128" customFormat="1" ht="12.75"/>
    <row r="179" s="128" customFormat="1" ht="12.75"/>
    <row r="180" s="128" customFormat="1" ht="12.75"/>
    <row r="181" s="128" customFormat="1" ht="12.75"/>
    <row r="182" s="128" customFormat="1" ht="12.75"/>
    <row r="183" s="128" customFormat="1" ht="12.75"/>
    <row r="184" s="128" customFormat="1" ht="12.75"/>
    <row r="185" s="128" customFormat="1" ht="12.75"/>
    <row r="186" s="128" customFormat="1" ht="12.75"/>
    <row r="187" s="128" customFormat="1" ht="12.75"/>
    <row r="188" s="128" customFormat="1" ht="12.75"/>
    <row r="189" s="128" customFormat="1" ht="12.75"/>
    <row r="190" s="128" customFormat="1" ht="12.75"/>
    <row r="191" s="128" customFormat="1" ht="12.75"/>
    <row r="192" s="128" customFormat="1" ht="12.75"/>
    <row r="193" s="128" customFormat="1" ht="12.75"/>
    <row r="194" s="128" customFormat="1" ht="12.75"/>
    <row r="195" s="128" customFormat="1" ht="12.75"/>
    <row r="196" s="128" customFormat="1" ht="12.75"/>
    <row r="197" s="128" customFormat="1" ht="12.75"/>
    <row r="198" s="128" customFormat="1" ht="12.75"/>
    <row r="199" s="128" customFormat="1" ht="12.75"/>
    <row r="200" s="128" customFormat="1" ht="12.75"/>
    <row r="201" s="128" customFormat="1" ht="12.75"/>
    <row r="202" s="128" customFormat="1" ht="12.75"/>
    <row r="203" s="128" customFormat="1" ht="12.75"/>
    <row r="204" s="128" customFormat="1" ht="12.75"/>
    <row r="205" s="128" customFormat="1" ht="12.75"/>
    <row r="206" s="128" customFormat="1" ht="12.75"/>
    <row r="207" s="128" customFormat="1" ht="12.75"/>
    <row r="208" s="128" customFormat="1" ht="12.75"/>
    <row r="209" s="128" customFormat="1" ht="12.75"/>
    <row r="210" s="128" customFormat="1" ht="12.75"/>
    <row r="211" s="128" customFormat="1" ht="12.75"/>
    <row r="212" s="128" customFormat="1" ht="12.75"/>
    <row r="213" s="128" customFormat="1" ht="12.75"/>
    <row r="214" s="128" customFormat="1" ht="12.75"/>
    <row r="215" s="128" customFormat="1" ht="12.75"/>
    <row r="216" s="128" customFormat="1" ht="12.75"/>
    <row r="217" s="128" customFormat="1" ht="12.75"/>
    <row r="218" s="128" customFormat="1" ht="12.75"/>
    <row r="219" s="128" customFormat="1" ht="12.75"/>
    <row r="220" s="128" customFormat="1" ht="12.75"/>
    <row r="221" s="128" customFormat="1" ht="12.75"/>
    <row r="222" s="128" customFormat="1" ht="12.75"/>
    <row r="223" s="128" customFormat="1" ht="12.75"/>
    <row r="224" s="128" customFormat="1" ht="12.75"/>
    <row r="225" s="128" customFormat="1" ht="12.75"/>
    <row r="226" s="128" customFormat="1" ht="12.75"/>
    <row r="227" s="128" customFormat="1" ht="12.75"/>
    <row r="228" s="128" customFormat="1" ht="12.75"/>
    <row r="229" s="128" customFormat="1" ht="12.75"/>
    <row r="230" s="128" customFormat="1" ht="12.75"/>
    <row r="231" s="128" customFormat="1" ht="12.75"/>
    <row r="232" s="128" customFormat="1" ht="12.75"/>
    <row r="233" s="128" customFormat="1" ht="12.75"/>
    <row r="234" s="128" customFormat="1" ht="12.75"/>
    <row r="235" s="128" customFormat="1" ht="12.75"/>
    <row r="236" s="128" customFormat="1" ht="12.75"/>
    <row r="237" s="128" customFormat="1" ht="12.75"/>
    <row r="238" s="128" customFormat="1" ht="12.75"/>
    <row r="239" s="128" customFormat="1" ht="12.75"/>
    <row r="240" s="128" customFormat="1" ht="12.75"/>
    <row r="241" s="128" customFormat="1" ht="12.75"/>
    <row r="242" s="128" customFormat="1" ht="12.75"/>
    <row r="243" s="128" customFormat="1" ht="12.75"/>
    <row r="244" s="128" customFormat="1" ht="12.75"/>
    <row r="245" s="128" customFormat="1" ht="12.75"/>
    <row r="246" s="128" customFormat="1" ht="12.75"/>
    <row r="247" s="128" customFormat="1" ht="12.75"/>
    <row r="248" s="128" customFormat="1" ht="12.75"/>
    <row r="249" s="128" customFormat="1" ht="12.75"/>
    <row r="250" s="128" customFormat="1" ht="12.75"/>
    <row r="251" s="128" customFormat="1" ht="12.75"/>
    <row r="252" s="128" customFormat="1" ht="12.75"/>
    <row r="253" s="128" customFormat="1" ht="12.75"/>
    <row r="254" s="128" customFormat="1" ht="12.75"/>
    <row r="255" s="128" customFormat="1" ht="12.75"/>
    <row r="256" s="128" customFormat="1" ht="12.75"/>
    <row r="257" s="128" customFormat="1" ht="12.75"/>
    <row r="258" s="128" customFormat="1" ht="12.75"/>
    <row r="259" s="128" customFormat="1" ht="12.75"/>
    <row r="260" s="128" customFormat="1" ht="12.75"/>
    <row r="261" s="128" customFormat="1" ht="12.75"/>
    <row r="262" s="128" customFormat="1" ht="12.75"/>
    <row r="263" s="128" customFormat="1" ht="12.75"/>
    <row r="264" s="128" customFormat="1" ht="12.75"/>
    <row r="265" s="128" customFormat="1" ht="12.75"/>
    <row r="266" s="128" customFormat="1" ht="12.75"/>
    <row r="267" s="128" customFormat="1" ht="12.75"/>
    <row r="268" s="128" customFormat="1" ht="12.75"/>
    <row r="269" s="128" customFormat="1" ht="12.75"/>
    <row r="270" s="128" customFormat="1" ht="12.75"/>
    <row r="271" s="128" customFormat="1" ht="12.75"/>
    <row r="272" s="128" customFormat="1" ht="12.75"/>
    <row r="273" s="128" customFormat="1" ht="12.75"/>
    <row r="274" s="128" customFormat="1" ht="12.75"/>
    <row r="275" s="128" customFormat="1" ht="12.75"/>
    <row r="276" s="128" customFormat="1" ht="12.75"/>
    <row r="277" s="128" customFormat="1" ht="12.75"/>
    <row r="278" s="128" customFormat="1" ht="12.75"/>
    <row r="279" s="128" customFormat="1" ht="12.75"/>
    <row r="280" s="128" customFormat="1" ht="12.75"/>
    <row r="281" s="128" customFormat="1" ht="12.75"/>
    <row r="282" s="128" customFormat="1" ht="12.75"/>
    <row r="283" s="128" customFormat="1" ht="12.75"/>
    <row r="284" s="128" customFormat="1" ht="12.75"/>
    <row r="285" s="128" customFormat="1" ht="12.75"/>
    <row r="286" s="128" customFormat="1" ht="12.75"/>
    <row r="287" s="128" customFormat="1" ht="12.75"/>
    <row r="288" s="128" customFormat="1" ht="12.75"/>
    <row r="289" s="128" customFormat="1" ht="12.75"/>
    <row r="290" s="128" customFormat="1" ht="12.75"/>
    <row r="291" s="128" customFormat="1" ht="12.75"/>
    <row r="292" s="128" customFormat="1" ht="12.75"/>
    <row r="293" s="128" customFormat="1" ht="12.75"/>
    <row r="294" s="128" customFormat="1" ht="12.75"/>
    <row r="295" s="128" customFormat="1" ht="12.75"/>
    <row r="296" s="128" customFormat="1" ht="12.75"/>
    <row r="297" s="128" customFormat="1" ht="12.75"/>
    <row r="298" s="128" customFormat="1" ht="12.75"/>
    <row r="299" s="128" customFormat="1" ht="12.75"/>
    <row r="300" s="128" customFormat="1" ht="12.75"/>
    <row r="301" s="128" customFormat="1" ht="12.75"/>
    <row r="302" s="128" customFormat="1" ht="12.75"/>
    <row r="303" s="128" customFormat="1" ht="12.75"/>
    <row r="304" s="128" customFormat="1" ht="12.75"/>
    <row r="305" s="128" customFormat="1" ht="12.75"/>
    <row r="306" s="128" customFormat="1" ht="12.75"/>
    <row r="307" s="128" customFormat="1" ht="12.75"/>
    <row r="308" s="128" customFormat="1" ht="12.75"/>
    <row r="309" s="128" customFormat="1" ht="12.75"/>
    <row r="310" s="128" customFormat="1" ht="12.75"/>
    <row r="311" s="128" customFormat="1" ht="12.75"/>
    <row r="312" s="128" customFormat="1" ht="12.75"/>
    <row r="313" s="128" customFormat="1" ht="12.75"/>
    <row r="314" s="128" customFormat="1" ht="12.75"/>
    <row r="315" s="128" customFormat="1" ht="12.75"/>
    <row r="316" s="128" customFormat="1" ht="12.75"/>
    <row r="317" s="128" customFormat="1" ht="12.75"/>
    <row r="318" s="128" customFormat="1" ht="12.75"/>
    <row r="319" s="128" customFormat="1" ht="12.75"/>
    <row r="320" s="128" customFormat="1" ht="12.75"/>
    <row r="321" s="128" customFormat="1" ht="12.75"/>
    <row r="322" s="128" customFormat="1" ht="12.75"/>
    <row r="323" s="128" customFormat="1" ht="12.75"/>
    <row r="324" s="128" customFormat="1" ht="12.75"/>
    <row r="325" s="128" customFormat="1" ht="12.75"/>
    <row r="326" s="128" customFormat="1" ht="12.75"/>
    <row r="327" s="128" customFormat="1" ht="12.75"/>
    <row r="328" s="128" customFormat="1" ht="12.75"/>
    <row r="329" s="128" customFormat="1" ht="12.75"/>
    <row r="330" s="128" customFormat="1" ht="12.75"/>
    <row r="331" s="128" customFormat="1" ht="12.75"/>
    <row r="332" s="128" customFormat="1" ht="12.75"/>
    <row r="333" s="128" customFormat="1" ht="12.75"/>
    <row r="334" s="128" customFormat="1" ht="12.75"/>
    <row r="335" s="128" customFormat="1" ht="12.75"/>
    <row r="336" s="128" customFormat="1" ht="12.75"/>
    <row r="337" s="128" customFormat="1" ht="12.75"/>
    <row r="338" s="128" customFormat="1" ht="12.75"/>
    <row r="339" s="128" customFormat="1" ht="12.75"/>
    <row r="340" s="128" customFormat="1" ht="12.75"/>
    <row r="341" s="128" customFormat="1" ht="12.75"/>
    <row r="342" s="128" customFormat="1" ht="12.75"/>
    <row r="343" s="128" customFormat="1" ht="12.75"/>
    <row r="344" s="128" customFormat="1" ht="12.75"/>
    <row r="345" s="128" customFormat="1" ht="12.75"/>
    <row r="346" s="128" customFormat="1" ht="12.75"/>
    <row r="347" s="128" customFormat="1" ht="12.75"/>
    <row r="348" s="128" customFormat="1" ht="12.75"/>
    <row r="349" s="128" customFormat="1" ht="12.75"/>
    <row r="350" s="128" customFormat="1" ht="12.75"/>
    <row r="351" s="128" customFormat="1" ht="12.75"/>
    <row r="352" s="128" customFormat="1" ht="12.75"/>
    <row r="353" s="128" customFormat="1" ht="12.75"/>
    <row r="354" s="128" customFormat="1" ht="12.75"/>
    <row r="355" s="128" customFormat="1" ht="12.75"/>
    <row r="356" s="128" customFormat="1" ht="12.75"/>
    <row r="357" s="128" customFormat="1" ht="12.75"/>
    <row r="358" s="128" customFormat="1" ht="12.75"/>
    <row r="359" s="128" customFormat="1" ht="12.75"/>
    <row r="360" s="128" customFormat="1" ht="12.75"/>
    <row r="361" s="128" customFormat="1" ht="12.75"/>
    <row r="362" s="128" customFormat="1" ht="12.75"/>
    <row r="363" s="128" customFormat="1" ht="12.75"/>
    <row r="364" s="128" customFormat="1" ht="12.75"/>
    <row r="365" s="128" customFormat="1" ht="12.75"/>
    <row r="366" s="128" customFormat="1" ht="12.75"/>
    <row r="367" s="128" customFormat="1" ht="12.75"/>
    <row r="368" s="128" customFormat="1" ht="12.75"/>
    <row r="369" s="128" customFormat="1" ht="12.75"/>
    <row r="370" s="128" customFormat="1" ht="12.75"/>
    <row r="371" s="128" customFormat="1" ht="12.75"/>
    <row r="372" s="128" customFormat="1" ht="12.75"/>
    <row r="373" s="128" customFormat="1" ht="12.75"/>
    <row r="374" s="128" customFormat="1" ht="12.75"/>
    <row r="375" s="128" customFormat="1" ht="12.75"/>
    <row r="376" s="128" customFormat="1" ht="12.75"/>
    <row r="377" s="128" customFormat="1" ht="12.75"/>
    <row r="378" s="128" customFormat="1" ht="12.75"/>
    <row r="379" s="128" customFormat="1" ht="12.75"/>
    <row r="380" s="128" customFormat="1" ht="12.75"/>
    <row r="381" s="128" customFormat="1" ht="12.75"/>
    <row r="382" s="128" customFormat="1" ht="12.75"/>
    <row r="383" s="128" customFormat="1" ht="12.75"/>
    <row r="384" s="128" customFormat="1" ht="12.75"/>
    <row r="385" s="128" customFormat="1" ht="12.75"/>
    <row r="386" s="128" customFormat="1" ht="12.75"/>
    <row r="387" s="128" customFormat="1" ht="12.75"/>
    <row r="388" s="128" customFormat="1" ht="12.75"/>
    <row r="389" s="128" customFormat="1" ht="12.75"/>
    <row r="390" s="128" customFormat="1" ht="12.75"/>
    <row r="391" s="128" customFormat="1" ht="12.75"/>
    <row r="392" s="128" customFormat="1" ht="12.75"/>
    <row r="393" s="128" customFormat="1" ht="12.75"/>
    <row r="394" s="128" customFormat="1" ht="12.75"/>
    <row r="395" s="128" customFormat="1" ht="12.75"/>
    <row r="396" s="128" customFormat="1" ht="12.75"/>
    <row r="397" s="128" customFormat="1" ht="12.75"/>
    <row r="398" s="128" customFormat="1" ht="12.75"/>
    <row r="399" s="128" customFormat="1" ht="12.75"/>
    <row r="400" s="128" customFormat="1" ht="12.75"/>
    <row r="401" s="128" customFormat="1" ht="12.75"/>
    <row r="402" s="128" customFormat="1" ht="12.75"/>
    <row r="403" s="128" customFormat="1" ht="12.75"/>
    <row r="404" s="128" customFormat="1" ht="12.75"/>
    <row r="405" s="128" customFormat="1" ht="12.75"/>
    <row r="406" s="128" customFormat="1" ht="12.75"/>
    <row r="407" s="128" customFormat="1" ht="12.75"/>
    <row r="408" s="128" customFormat="1" ht="12.75"/>
    <row r="409" s="128" customFormat="1" ht="12.75"/>
    <row r="410" s="128" customFormat="1" ht="12.75"/>
    <row r="411" s="128" customFormat="1" ht="12.75"/>
    <row r="412" s="128" customFormat="1" ht="12.75"/>
    <row r="413" s="128" customFormat="1" ht="12.75"/>
    <row r="414" s="128" customFormat="1" ht="12.75"/>
    <row r="415" s="128" customFormat="1" ht="12.75"/>
    <row r="416" s="128" customFormat="1" ht="12.75"/>
    <row r="417" s="128" customFormat="1" ht="12.75"/>
    <row r="418" s="128" customFormat="1" ht="12.75"/>
    <row r="419" s="128" customFormat="1" ht="12.75"/>
    <row r="420" s="128" customFormat="1" ht="12.75"/>
    <row r="421" s="128" customFormat="1" ht="12.75"/>
    <row r="422" s="128" customFormat="1" ht="12.75"/>
    <row r="423" s="128" customFormat="1" ht="12.75"/>
    <row r="424" s="128" customFormat="1" ht="12.75"/>
    <row r="425" s="128" customFormat="1" ht="12.75"/>
    <row r="426" s="128" customFormat="1" ht="12.75"/>
    <row r="427" s="128" customFormat="1" ht="12.75"/>
    <row r="428" s="128" customFormat="1" ht="12.75"/>
    <row r="429" s="128" customFormat="1" ht="12.75"/>
    <row r="430" s="128" customFormat="1" ht="12.75"/>
    <row r="431" s="128" customFormat="1" ht="12.75"/>
    <row r="432" s="128" customFormat="1" ht="12.75"/>
    <row r="433" s="128" customFormat="1" ht="12.75"/>
    <row r="434" s="128" customFormat="1" ht="12.75"/>
    <row r="435" s="128" customFormat="1" ht="12.75"/>
    <row r="436" s="128" customFormat="1" ht="12.75"/>
    <row r="437" s="128" customFormat="1" ht="12.75"/>
    <row r="438" s="128" customFormat="1" ht="12.75"/>
    <row r="439" s="128" customFormat="1" ht="12.75"/>
    <row r="440" s="128" customFormat="1" ht="12.75"/>
    <row r="441" s="128" customFormat="1" ht="12.75"/>
    <row r="442" s="128" customFormat="1" ht="12.75"/>
    <row r="443" s="128" customFormat="1" ht="12.75"/>
    <row r="444" s="128" customFormat="1" ht="12.75"/>
    <row r="445" s="128" customFormat="1" ht="12.75"/>
    <row r="446" s="128" customFormat="1" ht="12.75"/>
    <row r="447" s="128" customFormat="1" ht="12.75"/>
    <row r="448" s="128" customFormat="1" ht="12.75"/>
    <row r="449" s="128" customFormat="1" ht="12.75"/>
    <row r="450" s="128" customFormat="1" ht="12.75"/>
    <row r="451" s="128" customFormat="1" ht="12.75"/>
    <row r="452" s="128" customFormat="1" ht="12.75"/>
    <row r="453" s="128" customFormat="1" ht="12.75"/>
    <row r="454" s="128" customFormat="1" ht="12.75"/>
    <row r="455" s="128" customFormat="1" ht="12.75"/>
    <row r="456" s="128" customFormat="1" ht="12.75"/>
    <row r="457" s="128" customFormat="1" ht="12.75"/>
    <row r="458" s="128" customFormat="1" ht="12.75"/>
    <row r="459" s="128" customFormat="1" ht="12.75"/>
    <row r="460" s="128" customFormat="1" ht="12.75"/>
    <row r="461" s="128" customFormat="1" ht="12.75"/>
    <row r="462" s="128" customFormat="1" ht="12.75"/>
    <row r="463" s="128" customFormat="1" ht="12.75"/>
    <row r="464" s="128" customFormat="1" ht="12.75"/>
    <row r="465" s="128" customFormat="1" ht="12.75"/>
    <row r="466" s="128" customFormat="1" ht="12.75"/>
    <row r="467" s="128" customFormat="1" ht="12.75"/>
    <row r="468" s="128" customFormat="1" ht="12.75"/>
    <row r="469" s="128" customFormat="1" ht="12.75"/>
    <row r="470" s="128" customFormat="1" ht="12.75"/>
    <row r="471" s="128" customFormat="1" ht="12.75"/>
    <row r="472" s="128" customFormat="1" ht="12.75"/>
    <row r="473" s="128" customFormat="1" ht="12.75"/>
    <row r="474" s="128" customFormat="1" ht="12.75"/>
    <row r="475" s="128" customFormat="1" ht="12.75"/>
    <row r="476" s="128" customFormat="1" ht="12.75"/>
    <row r="477" s="128" customFormat="1" ht="12.75"/>
    <row r="478" s="128" customFormat="1" ht="12.75"/>
    <row r="479" s="128" customFormat="1" ht="12.75"/>
    <row r="480" s="128" customFormat="1" ht="12.75"/>
    <row r="481" s="128" customFormat="1" ht="12.75"/>
    <row r="482" s="128" customFormat="1" ht="12.75"/>
    <row r="483" s="128" customFormat="1" ht="12.75"/>
    <row r="484" s="128" customFormat="1" ht="12.75"/>
    <row r="485" s="128" customFormat="1" ht="12.75"/>
    <row r="486" s="128" customFormat="1" ht="12.75"/>
    <row r="487" s="128" customFormat="1" ht="12.75"/>
    <row r="488" s="128" customFormat="1" ht="12.75"/>
    <row r="489" s="128" customFormat="1" ht="12.75"/>
    <row r="490" s="128" customFormat="1" ht="12.75"/>
    <row r="491" s="128" customFormat="1" ht="12.75"/>
    <row r="492" s="128" customFormat="1" ht="12.75"/>
    <row r="493" s="128" customFormat="1" ht="12.75"/>
    <row r="494" s="128" customFormat="1" ht="12.75"/>
    <row r="495" s="128" customFormat="1" ht="12.75"/>
    <row r="496" s="128" customFormat="1" ht="12.75"/>
    <row r="497" s="128" customFormat="1" ht="12.75"/>
  </sheetData>
  <mergeCells count="3">
    <mergeCell ref="B3:N3"/>
    <mergeCell ref="D7:E7"/>
    <mergeCell ref="F7:G7"/>
  </mergeCells>
  <printOptions/>
  <pageMargins left="0.44431372549019615" right="0.44431372549019615" top="0.44431372549019615" bottom="0.44431372549019615" header="0.5098039215686275" footer="0.509803921568627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workbookViewId="0" topLeftCell="A1">
      <selection activeCell="H46" sqref="H46"/>
    </sheetView>
  </sheetViews>
  <sheetFormatPr defaultColWidth="9.125" defaultRowHeight="12.75"/>
  <cols>
    <col min="1" max="3" width="9.125" style="1" customWidth="1"/>
    <col min="4" max="4" width="15.375" style="1" customWidth="1"/>
    <col min="5" max="5" width="12.125" style="1" bestFit="1" customWidth="1"/>
    <col min="6" max="9" width="9.125" style="1" customWidth="1"/>
    <col min="10" max="12" width="14.375" style="1" customWidth="1"/>
    <col min="13" max="13" width="13.75390625" style="1" customWidth="1"/>
    <col min="14" max="15" width="9.125" style="1" customWidth="1"/>
    <col min="16" max="16" width="2.75390625" style="1" customWidth="1"/>
    <col min="17" max="20" width="9.125" style="1" customWidth="1"/>
    <col min="21" max="21" width="12.25390625" style="1" customWidth="1"/>
    <col min="22" max="22" width="11.875" style="1" customWidth="1"/>
    <col min="23" max="16384" width="9.125" style="1" customWidth="1"/>
  </cols>
  <sheetData>
    <row r="1" ht="15">
      <c r="B1" s="140" t="s">
        <v>231</v>
      </c>
    </row>
    <row r="2" ht="12.75">
      <c r="B2" s="138" t="s">
        <v>186</v>
      </c>
    </row>
    <row r="3" spans="2:7" ht="12.75">
      <c r="B3" s="21"/>
      <c r="C3" s="21"/>
      <c r="D3" s="21"/>
      <c r="E3" s="21"/>
      <c r="F3" s="21"/>
      <c r="G3" s="21"/>
    </row>
    <row r="6" spans="2:6" ht="12.75">
      <c r="B6" s="23" t="s">
        <v>0</v>
      </c>
      <c r="C6" s="23" t="s">
        <v>96</v>
      </c>
      <c r="D6" s="23" t="s">
        <v>126</v>
      </c>
      <c r="E6" s="23" t="s">
        <v>127</v>
      </c>
      <c r="F6" s="23">
        <v>0.9995034756703078</v>
      </c>
    </row>
    <row r="7" spans="2:11" ht="12.75">
      <c r="B7" s="24" t="s">
        <v>211</v>
      </c>
      <c r="C7" s="25" t="s">
        <v>212</v>
      </c>
      <c r="D7" s="26">
        <v>63807391</v>
      </c>
      <c r="E7" s="26">
        <v>60638252</v>
      </c>
      <c r="F7" s="27">
        <f>D7/E7-1</f>
        <v>0.052263033571614104</v>
      </c>
      <c r="K7" s="28"/>
    </row>
    <row r="8" spans="2:11" ht="12.75">
      <c r="B8" s="24" t="s">
        <v>211</v>
      </c>
      <c r="C8" s="25" t="s">
        <v>213</v>
      </c>
      <c r="D8" s="26">
        <v>61851672</v>
      </c>
      <c r="E8" s="26">
        <v>58476466</v>
      </c>
      <c r="F8" s="27">
        <f aca="true" t="shared" si="0" ref="F8:F18">D8/E8-1</f>
        <v>0.057719048890539915</v>
      </c>
      <c r="K8" s="28"/>
    </row>
    <row r="9" spans="2:12" ht="12.75">
      <c r="B9" s="24" t="s">
        <v>211</v>
      </c>
      <c r="C9" s="25" t="s">
        <v>214</v>
      </c>
      <c r="D9" s="26">
        <v>74449178</v>
      </c>
      <c r="E9" s="26">
        <v>71430892</v>
      </c>
      <c r="F9" s="27">
        <f t="shared" si="0"/>
        <v>0.04225463123154061</v>
      </c>
      <c r="G9" s="1" t="s">
        <v>97</v>
      </c>
      <c r="H9" s="29">
        <f>(SUM(D7:D9)/SUM(E7:E9))-1</f>
        <v>0.05018552251085717</v>
      </c>
      <c r="I9" s="30"/>
      <c r="L9" s="28"/>
    </row>
    <row r="10" spans="2:11" ht="12.75">
      <c r="B10" s="24" t="s">
        <v>211</v>
      </c>
      <c r="C10" s="25" t="s">
        <v>215</v>
      </c>
      <c r="D10" s="26">
        <v>85003072</v>
      </c>
      <c r="E10" s="26">
        <v>80017364</v>
      </c>
      <c r="F10" s="27">
        <f t="shared" si="0"/>
        <v>0.062307826086347884</v>
      </c>
      <c r="K10" s="28"/>
    </row>
    <row r="11" spans="2:11" ht="12.75">
      <c r="B11" s="24" t="s">
        <v>211</v>
      </c>
      <c r="C11" s="25" t="s">
        <v>216</v>
      </c>
      <c r="D11" s="26">
        <v>91218645</v>
      </c>
      <c r="E11" s="26">
        <v>88492973</v>
      </c>
      <c r="F11" s="27">
        <f t="shared" si="0"/>
        <v>0.030800999306464627</v>
      </c>
      <c r="K11" s="28"/>
    </row>
    <row r="12" spans="2:11" ht="12.75">
      <c r="B12" s="24" t="s">
        <v>211</v>
      </c>
      <c r="C12" s="25" t="s">
        <v>217</v>
      </c>
      <c r="D12" s="26">
        <v>101676918</v>
      </c>
      <c r="E12" s="26">
        <v>96585682</v>
      </c>
      <c r="F12" s="27">
        <f t="shared" si="0"/>
        <v>0.052712119380178946</v>
      </c>
      <c r="G12" s="1" t="s">
        <v>98</v>
      </c>
      <c r="H12" s="29">
        <f>(SUM(D10:D12)/SUM(E10:E12))-1</f>
        <v>0.04829425974895529</v>
      </c>
      <c r="I12" s="30"/>
      <c r="K12" s="28"/>
    </row>
    <row r="13" spans="2:11" ht="12.75">
      <c r="B13" s="24" t="s">
        <v>211</v>
      </c>
      <c r="C13" s="25" t="s">
        <v>218</v>
      </c>
      <c r="D13" s="26">
        <v>110371473</v>
      </c>
      <c r="E13" s="26">
        <v>107499430</v>
      </c>
      <c r="F13" s="27">
        <f t="shared" si="0"/>
        <v>0.02671682073104953</v>
      </c>
      <c r="K13" s="28"/>
    </row>
    <row r="14" spans="2:11" ht="12.75">
      <c r="B14" s="24" t="s">
        <v>211</v>
      </c>
      <c r="C14" s="25" t="s">
        <v>219</v>
      </c>
      <c r="D14" s="26">
        <v>111156157</v>
      </c>
      <c r="E14" s="26">
        <v>107392014</v>
      </c>
      <c r="F14" s="27">
        <f t="shared" si="0"/>
        <v>0.035050492674436606</v>
      </c>
      <c r="K14" s="28"/>
    </row>
    <row r="15" spans="2:11" ht="12.75">
      <c r="B15" s="24" t="s">
        <v>211</v>
      </c>
      <c r="C15" s="25" t="s">
        <v>220</v>
      </c>
      <c r="D15" s="26">
        <v>101397811</v>
      </c>
      <c r="E15" s="26">
        <v>98863261</v>
      </c>
      <c r="F15" s="27">
        <f t="shared" si="0"/>
        <v>0.02563692492401204</v>
      </c>
      <c r="G15" s="1" t="s">
        <v>99</v>
      </c>
      <c r="H15" s="29">
        <f>(SUM(D13:D15)/SUM(E13:E15))-1</f>
        <v>0.029228999131662325</v>
      </c>
      <c r="I15" s="30"/>
      <c r="K15" s="28"/>
    </row>
    <row r="16" spans="2:11" ht="12.75">
      <c r="B16" s="24" t="s">
        <v>211</v>
      </c>
      <c r="C16" s="25" t="s">
        <v>221</v>
      </c>
      <c r="D16" s="26">
        <v>92439711</v>
      </c>
      <c r="E16" s="26">
        <v>90213827</v>
      </c>
      <c r="F16" s="27">
        <f t="shared" si="0"/>
        <v>0.02467342395307104</v>
      </c>
      <c r="K16" s="28"/>
    </row>
    <row r="17" spans="2:11" ht="12.75">
      <c r="B17" s="24" t="s">
        <v>211</v>
      </c>
      <c r="C17" s="25" t="s">
        <v>222</v>
      </c>
      <c r="D17" s="26">
        <v>69955657</v>
      </c>
      <c r="E17" s="26">
        <v>68311602</v>
      </c>
      <c r="F17" s="27">
        <f t="shared" si="0"/>
        <v>0.02406699523750011</v>
      </c>
      <c r="K17" s="28"/>
    </row>
    <row r="18" spans="2:11" ht="12.75">
      <c r="B18" s="24" t="s">
        <v>211</v>
      </c>
      <c r="C18" s="25" t="s">
        <v>223</v>
      </c>
      <c r="D18" s="26">
        <v>70816582</v>
      </c>
      <c r="E18" s="26">
        <v>68373648</v>
      </c>
      <c r="F18" s="27">
        <f t="shared" si="0"/>
        <v>0.03572917449131863</v>
      </c>
      <c r="G18" s="1" t="s">
        <v>100</v>
      </c>
      <c r="H18" s="29">
        <f>(SUM(D16:D18)/SUM(E16:E18))-1</f>
        <v>0.027822382900217768</v>
      </c>
      <c r="I18" s="30"/>
      <c r="J18" s="28">
        <f>SUM(D7:D18)/SUM(E7:E18)-1</f>
        <v>0.03798959182398565</v>
      </c>
      <c r="K18" s="28"/>
    </row>
    <row r="19" ht="12.75">
      <c r="D19" s="1">
        <f>SUM(D7:D18)</f>
        <v>1034144267</v>
      </c>
    </row>
    <row r="24" spans="2:13" ht="12.75">
      <c r="B24" s="2"/>
      <c r="C24" s="31"/>
      <c r="H24" s="2"/>
      <c r="I24" s="2"/>
      <c r="J24" s="2"/>
      <c r="K24" s="2"/>
      <c r="L24" s="2"/>
      <c r="M24" s="2"/>
    </row>
    <row r="25" spans="2:13" ht="12.75">
      <c r="B25" s="2"/>
      <c r="C25" s="2"/>
      <c r="D25" s="2"/>
      <c r="E25" s="2"/>
      <c r="H25" s="2"/>
      <c r="I25" s="2"/>
      <c r="J25" s="2"/>
      <c r="K25" s="2"/>
      <c r="L25" s="2"/>
      <c r="M25" s="2"/>
    </row>
    <row r="26" spans="2:13" ht="12.75">
      <c r="B26" s="2"/>
      <c r="C26" s="2"/>
      <c r="D26" s="2"/>
      <c r="E26" s="2"/>
      <c r="H26" s="2"/>
      <c r="I26" s="2"/>
      <c r="J26" s="2"/>
      <c r="K26" s="2"/>
      <c r="L26" s="2"/>
      <c r="M26" s="2"/>
    </row>
    <row r="27" spans="1:17" ht="12.75">
      <c r="A27" s="12"/>
      <c r="B27" s="11"/>
      <c r="C27" s="11"/>
      <c r="D27" s="11"/>
      <c r="E27" s="11"/>
      <c r="F27" s="11"/>
      <c r="G27" s="11"/>
      <c r="H27" s="11"/>
      <c r="I27" s="11"/>
      <c r="J27" s="11"/>
      <c r="K27" s="11"/>
      <c r="L27" s="11"/>
      <c r="M27" s="11"/>
      <c r="N27" s="12"/>
      <c r="O27" s="12"/>
      <c r="P27" s="12"/>
      <c r="Q27" s="12"/>
    </row>
    <row r="28" spans="1:17" ht="12.75">
      <c r="A28" s="12"/>
      <c r="B28" s="11"/>
      <c r="C28" s="11"/>
      <c r="D28" s="11"/>
      <c r="E28" s="11"/>
      <c r="F28" s="11"/>
      <c r="G28" s="11"/>
      <c r="H28" s="11"/>
      <c r="I28" s="11"/>
      <c r="J28" s="11"/>
      <c r="K28" s="11"/>
      <c r="L28" s="11"/>
      <c r="M28" s="11"/>
      <c r="N28" s="12"/>
      <c r="O28" s="12"/>
      <c r="P28" s="12"/>
      <c r="Q28" s="12"/>
    </row>
    <row r="29" spans="1:17" ht="12.75">
      <c r="A29" s="12"/>
      <c r="B29" s="11"/>
      <c r="C29" s="11"/>
      <c r="D29" s="11"/>
      <c r="E29" s="11"/>
      <c r="F29" s="11"/>
      <c r="G29" s="11"/>
      <c r="H29" s="11"/>
      <c r="I29" s="11"/>
      <c r="J29" s="11"/>
      <c r="K29" s="11"/>
      <c r="L29" s="11"/>
      <c r="M29" s="11"/>
      <c r="N29" s="12"/>
      <c r="O29" s="12"/>
      <c r="P29" s="12"/>
      <c r="Q29" s="12"/>
    </row>
    <row r="30" spans="1:17" ht="12.75">
      <c r="A30" s="12"/>
      <c r="B30" s="139" t="s">
        <v>185</v>
      </c>
      <c r="C30" s="11"/>
      <c r="D30" s="11"/>
      <c r="E30" s="11"/>
      <c r="F30" s="11"/>
      <c r="G30" s="11"/>
      <c r="H30" s="11"/>
      <c r="I30" s="11"/>
      <c r="J30" s="11"/>
      <c r="K30" s="11"/>
      <c r="L30" s="11"/>
      <c r="M30" s="11"/>
      <c r="N30" s="12"/>
      <c r="O30" s="12"/>
      <c r="P30" s="12"/>
      <c r="Q30" s="12"/>
    </row>
    <row r="31" spans="1:17" ht="12.75">
      <c r="A31" s="12"/>
      <c r="B31" s="11"/>
      <c r="C31" s="11"/>
      <c r="D31" s="11"/>
      <c r="E31" s="11"/>
      <c r="F31" s="11"/>
      <c r="G31" s="11"/>
      <c r="H31" s="11"/>
      <c r="I31" s="11"/>
      <c r="J31" s="11"/>
      <c r="K31" s="11"/>
      <c r="L31" s="11"/>
      <c r="M31" s="11"/>
      <c r="N31" s="12"/>
      <c r="O31" s="12"/>
      <c r="P31" s="12"/>
      <c r="Q31" s="12"/>
    </row>
    <row r="32" spans="1:17" ht="12.75">
      <c r="A32" s="12"/>
      <c r="B32" s="11"/>
      <c r="C32" s="11"/>
      <c r="D32" s="11"/>
      <c r="E32" s="11"/>
      <c r="F32" s="11"/>
      <c r="G32" s="11"/>
      <c r="H32" s="11"/>
      <c r="I32" s="11"/>
      <c r="J32" s="11"/>
      <c r="K32" s="11"/>
      <c r="L32" s="11"/>
      <c r="M32" s="11"/>
      <c r="N32" s="12"/>
      <c r="O32" s="12"/>
      <c r="P32" s="12"/>
      <c r="Q32" s="12"/>
    </row>
    <row r="33" spans="1:17" ht="12.75">
      <c r="A33" s="12"/>
      <c r="B33" s="12"/>
      <c r="C33" s="12"/>
      <c r="D33" s="12"/>
      <c r="E33" s="12"/>
      <c r="F33" s="12"/>
      <c r="G33" s="12"/>
      <c r="H33" s="12"/>
      <c r="I33" s="12"/>
      <c r="J33" s="12"/>
      <c r="K33" s="12"/>
      <c r="L33" s="12"/>
      <c r="M33" s="12"/>
      <c r="N33" s="12"/>
      <c r="O33" s="12"/>
      <c r="P33" s="12"/>
      <c r="Q33" s="12"/>
    </row>
    <row r="34" spans="1:17" ht="12.75">
      <c r="A34" s="12"/>
      <c r="B34" s="12"/>
      <c r="C34" s="12"/>
      <c r="D34" s="12"/>
      <c r="E34" s="12"/>
      <c r="F34" s="12"/>
      <c r="G34" s="12"/>
      <c r="H34" s="12"/>
      <c r="I34" s="12"/>
      <c r="J34" s="12"/>
      <c r="K34" s="12"/>
      <c r="L34" s="12"/>
      <c r="M34" s="12"/>
      <c r="N34" s="12"/>
      <c r="O34" s="12"/>
      <c r="P34" s="12"/>
      <c r="Q34" s="12"/>
    </row>
    <row r="35" spans="1:17" ht="12.75">
      <c r="A35" s="12"/>
      <c r="B35" s="12"/>
      <c r="C35" s="12"/>
      <c r="D35" s="12"/>
      <c r="E35" s="12"/>
      <c r="F35" s="12"/>
      <c r="G35" s="12"/>
      <c r="H35" s="12"/>
      <c r="I35" s="12"/>
      <c r="J35" s="12"/>
      <c r="K35" s="12"/>
      <c r="L35" s="12"/>
      <c r="M35" s="12"/>
      <c r="N35" s="12"/>
      <c r="O35" s="12"/>
      <c r="P35" s="12"/>
      <c r="Q35" s="12"/>
    </row>
    <row r="36" spans="1:17" ht="12.75">
      <c r="A36" s="12"/>
      <c r="B36" s="12"/>
      <c r="C36" s="12"/>
      <c r="D36" s="12"/>
      <c r="E36" s="12"/>
      <c r="F36" s="12"/>
      <c r="G36" s="12"/>
      <c r="H36" s="12"/>
      <c r="I36" s="12"/>
      <c r="J36" s="12"/>
      <c r="K36" s="12"/>
      <c r="L36" s="12"/>
      <c r="M36" s="12"/>
      <c r="N36" s="12"/>
      <c r="O36" s="12"/>
      <c r="P36" s="12"/>
      <c r="Q36" s="12"/>
    </row>
    <row r="37" spans="1:17" ht="12.75">
      <c r="A37" s="12"/>
      <c r="B37" s="12"/>
      <c r="C37" s="12"/>
      <c r="D37" s="12"/>
      <c r="E37" s="12"/>
      <c r="F37" s="12"/>
      <c r="G37" s="12"/>
      <c r="H37" s="12"/>
      <c r="I37" s="12"/>
      <c r="J37" s="12"/>
      <c r="K37" s="12"/>
      <c r="L37" s="12"/>
      <c r="M37" s="12"/>
      <c r="N37" s="12"/>
      <c r="O37" s="12"/>
      <c r="P37" s="12"/>
      <c r="Q37" s="12"/>
    </row>
    <row r="38" spans="1:17" ht="12.75">
      <c r="A38" s="12"/>
      <c r="B38" s="12"/>
      <c r="C38" s="12"/>
      <c r="D38" s="12"/>
      <c r="E38" s="12"/>
      <c r="F38" s="12"/>
      <c r="G38" s="12"/>
      <c r="H38" s="12"/>
      <c r="I38" s="12"/>
      <c r="J38" s="12"/>
      <c r="K38" s="12"/>
      <c r="L38" s="12"/>
      <c r="M38" s="12"/>
      <c r="N38" s="12"/>
      <c r="O38" s="12"/>
      <c r="P38" s="12"/>
      <c r="Q38" s="12"/>
    </row>
    <row r="39" spans="1:17" ht="12.75">
      <c r="A39" s="12"/>
      <c r="B39" s="12"/>
      <c r="C39" s="12"/>
      <c r="D39" s="12"/>
      <c r="E39" s="12"/>
      <c r="F39" s="12"/>
      <c r="G39" s="12"/>
      <c r="H39" s="12"/>
      <c r="I39" s="12"/>
      <c r="J39" s="12"/>
      <c r="K39" s="12"/>
      <c r="L39" s="12"/>
      <c r="M39" s="12"/>
      <c r="N39" s="12"/>
      <c r="O39" s="12"/>
      <c r="P39" s="12"/>
      <c r="Q39" s="12"/>
    </row>
    <row r="40" spans="1:17" ht="12.75">
      <c r="A40" s="12"/>
      <c r="B40" s="12"/>
      <c r="C40" s="12"/>
      <c r="D40" s="12"/>
      <c r="E40" s="12"/>
      <c r="F40" s="12"/>
      <c r="G40" s="12"/>
      <c r="H40" s="12"/>
      <c r="I40" s="12"/>
      <c r="J40" s="12"/>
      <c r="K40" s="12"/>
      <c r="L40" s="12"/>
      <c r="M40" s="12"/>
      <c r="N40" s="12"/>
      <c r="O40" s="12"/>
      <c r="P40" s="12"/>
      <c r="Q40" s="12"/>
    </row>
    <row r="41" spans="1:17" ht="12.75">
      <c r="A41" s="12"/>
      <c r="B41" s="12"/>
      <c r="C41" s="12"/>
      <c r="D41" s="12"/>
      <c r="E41" s="12"/>
      <c r="F41" s="12"/>
      <c r="G41" s="12"/>
      <c r="H41" s="12"/>
      <c r="I41" s="12"/>
      <c r="J41" s="12"/>
      <c r="K41" s="12"/>
      <c r="L41" s="12"/>
      <c r="M41" s="12"/>
      <c r="N41" s="12"/>
      <c r="O41" s="12"/>
      <c r="P41" s="12"/>
      <c r="Q41" s="12"/>
    </row>
    <row r="42" spans="1:17" ht="12.75">
      <c r="A42" s="12"/>
      <c r="B42" s="12"/>
      <c r="C42" s="12"/>
      <c r="D42" s="12"/>
      <c r="E42" s="12"/>
      <c r="F42" s="12"/>
      <c r="G42" s="12"/>
      <c r="H42" s="12"/>
      <c r="I42" s="12"/>
      <c r="J42" s="12"/>
      <c r="K42" s="12"/>
      <c r="L42" s="12"/>
      <c r="M42" s="12"/>
      <c r="N42" s="12"/>
      <c r="O42" s="12"/>
      <c r="P42" s="12"/>
      <c r="Q42" s="12"/>
    </row>
    <row r="43" spans="1:17" ht="12.75">
      <c r="A43" s="12"/>
      <c r="B43" s="12"/>
      <c r="C43" s="12"/>
      <c r="D43" s="12"/>
      <c r="E43" s="12"/>
      <c r="F43" s="12"/>
      <c r="G43" s="12"/>
      <c r="H43" s="12"/>
      <c r="I43" s="12"/>
      <c r="J43" s="12"/>
      <c r="K43" s="12"/>
      <c r="L43" s="12"/>
      <c r="M43" s="12"/>
      <c r="N43" s="12"/>
      <c r="O43" s="12"/>
      <c r="P43" s="12"/>
      <c r="Q43" s="12"/>
    </row>
    <row r="44" spans="1:17" ht="12.75">
      <c r="A44" s="12"/>
      <c r="B44" s="12"/>
      <c r="C44" s="12"/>
      <c r="D44" s="12"/>
      <c r="E44" s="12"/>
      <c r="F44" s="12"/>
      <c r="G44" s="12"/>
      <c r="H44" s="12"/>
      <c r="I44" s="12"/>
      <c r="J44" s="12"/>
      <c r="K44" s="12"/>
      <c r="L44" s="12"/>
      <c r="M44" s="12"/>
      <c r="N44" s="12"/>
      <c r="O44" s="12"/>
      <c r="P44" s="12"/>
      <c r="Q44" s="12"/>
    </row>
    <row r="45" spans="1:17" ht="12.75">
      <c r="A45" s="12"/>
      <c r="B45" s="12"/>
      <c r="C45" s="12"/>
      <c r="D45" s="12"/>
      <c r="E45" s="12"/>
      <c r="F45" s="12"/>
      <c r="G45" s="12"/>
      <c r="H45" s="12"/>
      <c r="I45" s="12"/>
      <c r="J45" s="12"/>
      <c r="K45" s="12"/>
      <c r="L45" s="12"/>
      <c r="M45" s="12"/>
      <c r="N45" s="12"/>
      <c r="O45" s="12"/>
      <c r="P45" s="12"/>
      <c r="Q45" s="12"/>
    </row>
    <row r="46" spans="1:17" ht="12.75">
      <c r="A46" s="12"/>
      <c r="B46" s="12"/>
      <c r="C46" s="12"/>
      <c r="D46" s="12"/>
      <c r="E46" s="12"/>
      <c r="F46" s="12"/>
      <c r="G46" s="12"/>
      <c r="H46" s="12"/>
      <c r="I46" s="12"/>
      <c r="J46" s="12"/>
      <c r="K46" s="12"/>
      <c r="L46" s="12"/>
      <c r="M46" s="12"/>
      <c r="N46" s="12"/>
      <c r="O46" s="12"/>
      <c r="P46" s="12"/>
      <c r="Q46" s="12"/>
    </row>
    <row r="47" spans="1:17" ht="12.75">
      <c r="A47" s="12"/>
      <c r="B47" s="12"/>
      <c r="C47" s="12"/>
      <c r="D47" s="12"/>
      <c r="E47" s="12"/>
      <c r="F47" s="12"/>
      <c r="G47" s="12"/>
      <c r="H47" s="12"/>
      <c r="I47" s="12"/>
      <c r="J47" s="12"/>
      <c r="K47" s="12"/>
      <c r="L47" s="12"/>
      <c r="M47" s="12"/>
      <c r="N47" s="12"/>
      <c r="O47" s="12"/>
      <c r="P47" s="12"/>
      <c r="Q47" s="12"/>
    </row>
    <row r="48" spans="1:17" ht="12.75">
      <c r="A48" s="12"/>
      <c r="B48" s="12"/>
      <c r="C48" s="12"/>
      <c r="D48" s="12"/>
      <c r="E48" s="12"/>
      <c r="F48" s="12"/>
      <c r="G48" s="12"/>
      <c r="H48" s="12"/>
      <c r="I48" s="12"/>
      <c r="J48" s="12"/>
      <c r="K48" s="12"/>
      <c r="L48" s="12"/>
      <c r="M48" s="12"/>
      <c r="N48" s="12"/>
      <c r="O48" s="12"/>
      <c r="P48" s="12"/>
      <c r="Q48" s="12"/>
    </row>
    <row r="49" spans="1:17" ht="12.75">
      <c r="A49" s="12"/>
      <c r="B49" s="12"/>
      <c r="C49" s="12"/>
      <c r="D49" s="12"/>
      <c r="E49" s="12"/>
      <c r="F49" s="12"/>
      <c r="G49" s="12"/>
      <c r="H49" s="12"/>
      <c r="I49" s="12"/>
      <c r="J49" s="12"/>
      <c r="K49" s="12"/>
      <c r="L49" s="12"/>
      <c r="M49" s="12"/>
      <c r="N49" s="12"/>
      <c r="O49" s="12"/>
      <c r="P49" s="12"/>
      <c r="Q49" s="12"/>
    </row>
    <row r="50" spans="1:17" ht="12.75">
      <c r="A50" s="12"/>
      <c r="B50" s="12"/>
      <c r="C50" s="12"/>
      <c r="D50" s="12"/>
      <c r="E50" s="12"/>
      <c r="F50" s="12"/>
      <c r="G50" s="12"/>
      <c r="H50" s="12"/>
      <c r="I50" s="12"/>
      <c r="J50" s="12"/>
      <c r="K50" s="12"/>
      <c r="L50" s="12"/>
      <c r="M50" s="12"/>
      <c r="N50" s="12"/>
      <c r="O50" s="12"/>
      <c r="P50" s="12"/>
      <c r="Q50" s="12"/>
    </row>
    <row r="51" spans="1:17" ht="12.75">
      <c r="A51" s="12"/>
      <c r="B51" s="12"/>
      <c r="C51" s="12"/>
      <c r="D51" s="12"/>
      <c r="E51" s="12"/>
      <c r="F51" s="12"/>
      <c r="G51" s="12"/>
      <c r="H51" s="12"/>
      <c r="I51" s="12"/>
      <c r="J51" s="12"/>
      <c r="K51" s="12"/>
      <c r="L51" s="12"/>
      <c r="M51" s="12"/>
      <c r="N51" s="12"/>
      <c r="O51" s="12"/>
      <c r="P51" s="12"/>
      <c r="Q51" s="12"/>
    </row>
    <row r="52" spans="1:17" ht="12.75">
      <c r="A52" s="12"/>
      <c r="B52" s="12"/>
      <c r="C52" s="12"/>
      <c r="D52" s="12"/>
      <c r="E52" s="12"/>
      <c r="F52" s="12"/>
      <c r="G52" s="12"/>
      <c r="H52" s="12"/>
      <c r="I52" s="12"/>
      <c r="J52" s="12"/>
      <c r="K52" s="12"/>
      <c r="L52" s="12"/>
      <c r="M52" s="12"/>
      <c r="N52" s="12"/>
      <c r="O52" s="12"/>
      <c r="P52" s="12"/>
      <c r="Q52" s="12"/>
    </row>
    <row r="53" spans="1:17" ht="12.75">
      <c r="A53" s="12"/>
      <c r="B53" s="12"/>
      <c r="C53" s="12"/>
      <c r="D53" s="12"/>
      <c r="E53" s="12"/>
      <c r="F53" s="12"/>
      <c r="G53" s="12"/>
      <c r="H53" s="12"/>
      <c r="I53" s="12"/>
      <c r="J53" s="12"/>
      <c r="K53" s="12"/>
      <c r="L53" s="12"/>
      <c r="M53" s="12"/>
      <c r="N53" s="12"/>
      <c r="O53" s="12"/>
      <c r="P53" s="12"/>
      <c r="Q53" s="12"/>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7"/>
  <sheetViews>
    <sheetView workbookViewId="0" topLeftCell="A1">
      <selection activeCell="R23" sqref="R23"/>
    </sheetView>
  </sheetViews>
  <sheetFormatPr defaultColWidth="9.125" defaultRowHeight="12.75"/>
  <cols>
    <col min="1" max="2" width="9.125" style="1" customWidth="1"/>
    <col min="3" max="5" width="11.125" style="1" bestFit="1" customWidth="1"/>
    <col min="6" max="6" width="11.625" style="1" bestFit="1" customWidth="1"/>
    <col min="7" max="8" width="9.125" style="1" customWidth="1"/>
    <col min="9" max="15" width="9.125" style="1" hidden="1" customWidth="1"/>
    <col min="16" max="16384" width="9.125" style="1" customWidth="1"/>
  </cols>
  <sheetData>
    <row r="1" ht="12"/>
    <row r="2" ht="15">
      <c r="B2" s="141" t="s">
        <v>224</v>
      </c>
    </row>
    <row r="3" ht="12"/>
    <row r="4" spans="1:7" ht="12">
      <c r="A4" s="2"/>
      <c r="G4" s="2"/>
    </row>
    <row r="5" spans="1:7" ht="12">
      <c r="A5" s="2"/>
      <c r="C5" s="1" t="s">
        <v>75</v>
      </c>
      <c r="D5" s="1" t="s">
        <v>76</v>
      </c>
      <c r="E5" s="1" t="s">
        <v>74</v>
      </c>
      <c r="G5" s="2"/>
    </row>
    <row r="6" spans="1:7" ht="12">
      <c r="A6" s="2"/>
      <c r="B6" s="1" t="s">
        <v>135</v>
      </c>
      <c r="C6" s="132">
        <v>518928877</v>
      </c>
      <c r="D6" s="132">
        <v>354726699</v>
      </c>
      <c r="E6" s="132">
        <v>160488691</v>
      </c>
      <c r="F6" s="33">
        <f>SUM(C6:E6)</f>
        <v>1034144267</v>
      </c>
      <c r="G6" s="2"/>
    </row>
    <row r="7" spans="1:7" ht="12">
      <c r="A7" s="2"/>
      <c r="C7" s="34"/>
      <c r="D7" s="34"/>
      <c r="E7" s="34"/>
      <c r="G7" s="2"/>
    </row>
    <row r="8" spans="1:7" ht="12">
      <c r="A8" s="2"/>
      <c r="C8" s="32"/>
      <c r="D8" s="32"/>
      <c r="E8" s="32"/>
      <c r="G8" s="2"/>
    </row>
    <row r="9" spans="1:7" ht="12">
      <c r="A9" s="2"/>
      <c r="G9" s="2"/>
    </row>
    <row r="10" spans="1:7" ht="12">
      <c r="A10" s="2"/>
      <c r="B10" s="2"/>
      <c r="C10" s="35"/>
      <c r="D10" s="2"/>
      <c r="E10" s="2"/>
      <c r="F10" s="2"/>
      <c r="G10" s="2"/>
    </row>
    <row r="11" spans="1:7" ht="12">
      <c r="A11" s="2"/>
      <c r="B11" s="2"/>
      <c r="C11" s="2"/>
      <c r="D11" s="30"/>
      <c r="E11" s="2"/>
      <c r="F11" s="2"/>
      <c r="G11" s="2"/>
    </row>
    <row r="12" spans="1:7" ht="12">
      <c r="A12" s="2"/>
      <c r="B12" s="2"/>
      <c r="C12" s="2"/>
      <c r="D12" s="2"/>
      <c r="E12" s="2"/>
      <c r="F12" s="2"/>
      <c r="G12" s="2"/>
    </row>
    <row r="13" spans="1:7" ht="12">
      <c r="A13" s="2"/>
      <c r="B13" s="2"/>
      <c r="C13" s="2"/>
      <c r="D13" s="2"/>
      <c r="E13" s="2"/>
      <c r="F13" s="2"/>
      <c r="G13" s="2"/>
    </row>
    <row r="14" spans="1:7" ht="12">
      <c r="A14" s="2"/>
      <c r="B14" s="2"/>
      <c r="C14" s="2"/>
      <c r="D14" s="2"/>
      <c r="E14" s="2"/>
      <c r="F14" s="2"/>
      <c r="G14" s="2"/>
    </row>
    <row r="15" spans="1:7" ht="12">
      <c r="A15" s="2"/>
      <c r="B15" s="2"/>
      <c r="C15" s="2"/>
      <c r="D15" s="2"/>
      <c r="E15" s="2"/>
      <c r="F15" s="2"/>
      <c r="G15" s="2"/>
    </row>
    <row r="16" ht="12"/>
    <row r="17" ht="12"/>
    <row r="18" ht="12"/>
    <row r="19" ht="12"/>
    <row r="20" ht="12"/>
    <row r="21" ht="12"/>
    <row r="22" ht="12"/>
    <row r="23" ht="12"/>
    <row r="24" ht="42.6" customHeight="1">
      <c r="G24" s="21"/>
    </row>
    <row r="25" ht="42.6" customHeight="1"/>
    <row r="26" ht="12"/>
    <row r="27" ht="12">
      <c r="B27" s="139" t="s">
        <v>185</v>
      </c>
    </row>
    <row r="28" ht="12"/>
    <row r="29" ht="12"/>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43"/>
  <sheetViews>
    <sheetView showGridLines="0" workbookViewId="0" topLeftCell="A1">
      <selection activeCell="B2" sqref="B2:K42"/>
    </sheetView>
  </sheetViews>
  <sheetFormatPr defaultColWidth="9.125" defaultRowHeight="12.75"/>
  <cols>
    <col min="1" max="1" width="9.125" style="40" customWidth="1"/>
    <col min="2" max="2" width="17.00390625" style="40" customWidth="1"/>
    <col min="3" max="3" width="3.25390625" style="40" customWidth="1"/>
    <col min="4" max="4" width="10.625" style="40" customWidth="1"/>
    <col min="5" max="5" width="9.875" style="40" customWidth="1"/>
    <col min="6" max="6" width="11.25390625" style="40" customWidth="1"/>
    <col min="7" max="7" width="9.75390625" style="40" customWidth="1"/>
    <col min="8" max="8" width="10.625" style="40" customWidth="1"/>
    <col min="9" max="9" width="12.125" style="40" customWidth="1"/>
    <col min="10" max="10" width="10.75390625" style="40" customWidth="1"/>
    <col min="11" max="11" width="9.75390625" style="40" customWidth="1"/>
    <col min="12" max="12" width="10.125" style="40" bestFit="1" customWidth="1"/>
    <col min="13" max="13" width="9.125" style="40" customWidth="1"/>
    <col min="14" max="14" width="16.875" style="40" customWidth="1"/>
    <col min="15" max="16" width="9.125" style="40" customWidth="1"/>
    <col min="17" max="16384" width="9.125" style="40" customWidth="1"/>
  </cols>
  <sheetData>
    <row r="1" spans="1:60" ht="12.7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row>
    <row r="2" spans="1:60" ht="15.75">
      <c r="A2" s="134"/>
      <c r="B2" s="334" t="s">
        <v>232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row>
    <row r="3" spans="1:60" ht="16.5" customHeight="1">
      <c r="A3" s="128"/>
      <c r="B3" s="335" t="s">
        <v>190</v>
      </c>
      <c r="C3" s="206"/>
      <c r="D3" s="206"/>
      <c r="E3" s="206"/>
      <c r="F3" s="206"/>
      <c r="G3" s="206"/>
      <c r="H3" s="206"/>
      <c r="I3" s="206"/>
      <c r="J3" s="206"/>
      <c r="K3" s="206"/>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row>
    <row r="4" spans="1:60" ht="12.75">
      <c r="A4" s="128"/>
      <c r="B4" s="134"/>
      <c r="C4" s="134"/>
      <c r="D4" s="134"/>
      <c r="E4" s="134"/>
      <c r="F4" s="134"/>
      <c r="G4" s="134"/>
      <c r="H4" s="134"/>
      <c r="I4" s="134"/>
      <c r="J4" s="134"/>
      <c r="K4" s="134"/>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row>
    <row r="5" spans="1:60" ht="33.75" customHeight="1">
      <c r="A5" s="128"/>
      <c r="B5" s="171"/>
      <c r="C5" s="172"/>
      <c r="D5" s="338" t="s">
        <v>66</v>
      </c>
      <c r="E5" s="339"/>
      <c r="F5" s="340" t="s">
        <v>67</v>
      </c>
      <c r="G5" s="339"/>
      <c r="H5" s="340" t="s">
        <v>239</v>
      </c>
      <c r="I5" s="339"/>
      <c r="J5" s="340" t="s">
        <v>240</v>
      </c>
      <c r="K5" s="341"/>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row>
    <row r="6" spans="1:60" ht="34.5" customHeight="1">
      <c r="A6" s="128"/>
      <c r="B6" s="173"/>
      <c r="C6" s="173"/>
      <c r="D6" s="174" t="s">
        <v>107</v>
      </c>
      <c r="E6" s="173" t="s">
        <v>230</v>
      </c>
      <c r="F6" s="174" t="s">
        <v>107</v>
      </c>
      <c r="G6" s="173" t="s">
        <v>230</v>
      </c>
      <c r="H6" s="174" t="s">
        <v>107</v>
      </c>
      <c r="I6" s="173" t="s">
        <v>230</v>
      </c>
      <c r="J6" s="174" t="s">
        <v>107</v>
      </c>
      <c r="K6" s="175" t="s">
        <v>230</v>
      </c>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row>
    <row r="7" spans="1:50" ht="12.75" customHeight="1">
      <c r="A7" s="128"/>
      <c r="B7" s="176" t="s">
        <v>225</v>
      </c>
      <c r="C7" s="177" t="s">
        <v>106</v>
      </c>
      <c r="D7" s="178">
        <v>1034144.267</v>
      </c>
      <c r="E7" s="179">
        <v>3.7989591823985647</v>
      </c>
      <c r="F7" s="180">
        <v>160488.691</v>
      </c>
      <c r="G7" s="179">
        <v>1.4561776445972008</v>
      </c>
      <c r="H7" s="178">
        <v>354726.699</v>
      </c>
      <c r="I7" s="179">
        <v>3.4394317489267356</v>
      </c>
      <c r="J7" s="178">
        <v>518928.877</v>
      </c>
      <c r="K7" s="181">
        <v>4.796350924720505</v>
      </c>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row>
    <row r="8" spans="1:50" ht="12.75" customHeight="1">
      <c r="A8" s="128"/>
      <c r="B8" s="182" t="s">
        <v>179</v>
      </c>
      <c r="C8" s="183" t="s">
        <v>16</v>
      </c>
      <c r="D8" s="184">
        <v>35385.188</v>
      </c>
      <c r="E8" s="185">
        <v>2.547009591782179</v>
      </c>
      <c r="F8" s="186">
        <v>10.633</v>
      </c>
      <c r="G8" s="185">
        <v>21.090991914360547</v>
      </c>
      <c r="H8" s="184">
        <v>23486.362</v>
      </c>
      <c r="I8" s="185">
        <v>1.732862612765973</v>
      </c>
      <c r="J8" s="187">
        <v>11888.193</v>
      </c>
      <c r="K8" s="188">
        <v>4.179859822175014</v>
      </c>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row>
    <row r="9" spans="1:50" ht="12.75" customHeight="1">
      <c r="A9" s="128"/>
      <c r="B9" s="189" t="s">
        <v>161</v>
      </c>
      <c r="C9" s="190" t="s">
        <v>9</v>
      </c>
      <c r="D9" s="191">
        <v>11713.068</v>
      </c>
      <c r="E9" s="192">
        <v>-3.498566534027747</v>
      </c>
      <c r="F9" s="193">
        <v>294.272</v>
      </c>
      <c r="G9" s="192">
        <v>-6.702344869567423</v>
      </c>
      <c r="H9" s="194">
        <v>7152.418</v>
      </c>
      <c r="I9" s="192">
        <v>-6.314801854680374</v>
      </c>
      <c r="J9" s="195">
        <v>4266.378</v>
      </c>
      <c r="K9" s="196">
        <v>1.8768659950775923</v>
      </c>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row>
    <row r="10" spans="1:50" ht="12.75" customHeight="1">
      <c r="A10" s="128"/>
      <c r="B10" s="189" t="s">
        <v>182</v>
      </c>
      <c r="C10" s="190" t="s">
        <v>15</v>
      </c>
      <c r="D10" s="194">
        <v>18832.696</v>
      </c>
      <c r="E10" s="192">
        <v>5.574967369223649</v>
      </c>
      <c r="F10" s="193">
        <v>19.301</v>
      </c>
      <c r="G10" s="192">
        <v>-68.76911376838562</v>
      </c>
      <c r="H10" s="194">
        <v>10469.782</v>
      </c>
      <c r="I10" s="192">
        <v>5.459543738468575</v>
      </c>
      <c r="J10" s="195">
        <v>8343.613</v>
      </c>
      <c r="K10" s="196">
        <v>6.306359221822766</v>
      </c>
      <c r="L10" s="22"/>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row>
    <row r="11" spans="1:50" ht="12.75" customHeight="1">
      <c r="A11" s="128"/>
      <c r="B11" s="189" t="s">
        <v>171</v>
      </c>
      <c r="C11" s="190" t="s">
        <v>23</v>
      </c>
      <c r="D11" s="194">
        <v>34780.127</v>
      </c>
      <c r="E11" s="192">
        <v>0.22762365235331483</v>
      </c>
      <c r="F11" s="193">
        <v>1882.548</v>
      </c>
      <c r="G11" s="192">
        <v>-3.290653877213856</v>
      </c>
      <c r="H11" s="194">
        <v>19832.934</v>
      </c>
      <c r="I11" s="192">
        <v>-0.21716536112872387</v>
      </c>
      <c r="J11" s="195">
        <v>13064.645</v>
      </c>
      <c r="K11" s="196">
        <v>1.4458897457820363</v>
      </c>
      <c r="L11" s="22"/>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row>
    <row r="12" spans="1:50" ht="12.75" customHeight="1">
      <c r="A12" s="128"/>
      <c r="B12" s="189" t="s">
        <v>109</v>
      </c>
      <c r="C12" s="190" t="s">
        <v>18</v>
      </c>
      <c r="D12" s="194">
        <v>226764.086</v>
      </c>
      <c r="E12" s="192">
        <v>1.952018214571516</v>
      </c>
      <c r="F12" s="197">
        <v>23182.256</v>
      </c>
      <c r="G12" s="192">
        <v>-1.87795279256614</v>
      </c>
      <c r="H12" s="194">
        <v>109713.023</v>
      </c>
      <c r="I12" s="192">
        <v>1.496889387841116</v>
      </c>
      <c r="J12" s="195">
        <v>93868.807</v>
      </c>
      <c r="K12" s="196">
        <v>3.4920573494627405</v>
      </c>
      <c r="L12" s="22"/>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row>
    <row r="13" spans="1:50" ht="12.75" customHeight="1">
      <c r="A13" s="128"/>
      <c r="B13" s="189" t="s">
        <v>176</v>
      </c>
      <c r="C13" s="190" t="s">
        <v>10</v>
      </c>
      <c r="D13" s="194">
        <v>3258.003</v>
      </c>
      <c r="E13" s="192">
        <v>8.762228228212198</v>
      </c>
      <c r="F13" s="193">
        <v>31.064</v>
      </c>
      <c r="G13" s="192">
        <v>11.805355600345525</v>
      </c>
      <c r="H13" s="194">
        <v>2300.59</v>
      </c>
      <c r="I13" s="192">
        <v>7.010457357035804</v>
      </c>
      <c r="J13" s="195">
        <v>926.349</v>
      </c>
      <c r="K13" s="196">
        <v>13.263599349529876</v>
      </c>
      <c r="L13" s="22"/>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row>
    <row r="14" spans="1:50" ht="12.75" customHeight="1">
      <c r="A14" s="128"/>
      <c r="B14" s="189" t="s">
        <v>113</v>
      </c>
      <c r="C14" s="190" t="s">
        <v>8</v>
      </c>
      <c r="D14" s="194">
        <v>37947.51</v>
      </c>
      <c r="E14" s="192">
        <v>4.409147832006077</v>
      </c>
      <c r="F14" s="193">
        <v>97.234</v>
      </c>
      <c r="G14" s="192">
        <v>-1.5820318430721625</v>
      </c>
      <c r="H14" s="194">
        <v>18076.34</v>
      </c>
      <c r="I14" s="192">
        <v>6.995596369960322</v>
      </c>
      <c r="J14" s="195">
        <v>19773.936</v>
      </c>
      <c r="K14" s="196">
        <v>2.181711130117159</v>
      </c>
      <c r="L14" s="22"/>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row>
    <row r="15" spans="1:50" ht="12.75" customHeight="1">
      <c r="A15" s="128"/>
      <c r="B15" s="189" t="s">
        <v>172</v>
      </c>
      <c r="C15" s="190" t="s">
        <v>28</v>
      </c>
      <c r="D15" s="194">
        <v>56088.527</v>
      </c>
      <c r="E15" s="192">
        <v>3.3721721144500894</v>
      </c>
      <c r="F15" s="197">
        <v>8579.207</v>
      </c>
      <c r="G15" s="192">
        <v>0.2997697100834973</v>
      </c>
      <c r="H15" s="194">
        <v>30022.645</v>
      </c>
      <c r="I15" s="192">
        <v>2.62392618838172</v>
      </c>
      <c r="J15" s="195">
        <v>17486.675</v>
      </c>
      <c r="K15" s="196">
        <v>6.300392486555673</v>
      </c>
      <c r="L15" s="22"/>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row>
    <row r="16" spans="1:50" ht="12.75" customHeight="1">
      <c r="A16" s="128"/>
      <c r="B16" s="189" t="s">
        <v>112</v>
      </c>
      <c r="C16" s="190" t="s">
        <v>20</v>
      </c>
      <c r="D16" s="194">
        <v>227189.012</v>
      </c>
      <c r="E16" s="192">
        <v>2.981524134907798</v>
      </c>
      <c r="F16" s="197">
        <v>42612.162</v>
      </c>
      <c r="G16" s="192">
        <v>6.378313266065683</v>
      </c>
      <c r="H16" s="194">
        <v>106880.771</v>
      </c>
      <c r="I16" s="192">
        <v>2.4627631358126623</v>
      </c>
      <c r="J16" s="195">
        <v>77696.079</v>
      </c>
      <c r="K16" s="196">
        <v>1.9066248970946997</v>
      </c>
      <c r="L16" s="22"/>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row>
    <row r="17" spans="1:50" ht="12.75" customHeight="1">
      <c r="A17" s="128"/>
      <c r="B17" s="189" t="s">
        <v>111</v>
      </c>
      <c r="C17" s="190" t="s">
        <v>19</v>
      </c>
      <c r="D17" s="194">
        <v>168729.932</v>
      </c>
      <c r="E17" s="192">
        <v>4.159950585951355</v>
      </c>
      <c r="F17" s="197">
        <v>31717.865</v>
      </c>
      <c r="G17" s="192">
        <v>2.1999504561092564</v>
      </c>
      <c r="H17" s="194">
        <v>63779.943</v>
      </c>
      <c r="I17" s="192">
        <v>5.156867377748431</v>
      </c>
      <c r="J17" s="195">
        <v>73232.124</v>
      </c>
      <c r="K17" s="196">
        <v>4.165122832977031</v>
      </c>
      <c r="L17" s="22"/>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row>
    <row r="18" spans="1:50" ht="12.75" customHeight="1">
      <c r="A18" s="128"/>
      <c r="B18" s="189" t="s">
        <v>165</v>
      </c>
      <c r="C18" s="190" t="s">
        <v>64</v>
      </c>
      <c r="D18" s="194">
        <v>10623.239</v>
      </c>
      <c r="E18" s="192">
        <v>9.165738903788135</v>
      </c>
      <c r="F18" s="197">
        <v>508.488</v>
      </c>
      <c r="G18" s="192">
        <v>-3.784016984366667</v>
      </c>
      <c r="H18" s="194">
        <v>6519.657</v>
      </c>
      <c r="I18" s="192">
        <v>11.687686298694633</v>
      </c>
      <c r="J18" s="195">
        <v>3595.094</v>
      </c>
      <c r="K18" s="196">
        <v>6.82490800521065</v>
      </c>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row>
    <row r="19" spans="1:50" ht="12.75" customHeight="1">
      <c r="A19" s="128"/>
      <c r="B19" s="189" t="s">
        <v>110</v>
      </c>
      <c r="C19" s="190" t="s">
        <v>11</v>
      </c>
      <c r="D19" s="194">
        <v>160665.682</v>
      </c>
      <c r="E19" s="192">
        <v>4.768908671582706</v>
      </c>
      <c r="F19" s="197">
        <v>32398.736</v>
      </c>
      <c r="G19" s="192">
        <v>0.6715614426548999</v>
      </c>
      <c r="H19" s="194">
        <v>78868.815</v>
      </c>
      <c r="I19" s="192">
        <v>5.663763287749468</v>
      </c>
      <c r="J19" s="195">
        <v>49398.131</v>
      </c>
      <c r="K19" s="196">
        <v>6.167410074413282</v>
      </c>
      <c r="L19" s="22"/>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row>
    <row r="20" spans="1:50" ht="12.75" customHeight="1">
      <c r="A20" s="128"/>
      <c r="B20" s="189" t="s">
        <v>163</v>
      </c>
      <c r="C20" s="190" t="s">
        <v>25</v>
      </c>
      <c r="D20" s="194">
        <v>11261.41</v>
      </c>
      <c r="E20" s="192">
        <v>3.059448247069363</v>
      </c>
      <c r="F20" s="197" t="s">
        <v>206</v>
      </c>
      <c r="G20" s="192">
        <v>-100</v>
      </c>
      <c r="H20" s="194">
        <v>4335.402</v>
      </c>
      <c r="I20" s="192">
        <v>-0.366621431714953</v>
      </c>
      <c r="J20" s="195">
        <v>6926.008</v>
      </c>
      <c r="K20" s="196">
        <v>5.3265903711290585</v>
      </c>
      <c r="L20" s="22"/>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row>
    <row r="21" spans="1:50" ht="12.75" customHeight="1">
      <c r="A21" s="128"/>
      <c r="B21" s="189" t="s">
        <v>174</v>
      </c>
      <c r="C21" s="190" t="s">
        <v>5</v>
      </c>
      <c r="D21" s="194">
        <v>7785.726</v>
      </c>
      <c r="E21" s="192">
        <v>10.638745955347883</v>
      </c>
      <c r="F21" s="197">
        <v>15.634</v>
      </c>
      <c r="G21" s="192">
        <v>47.40712804073166</v>
      </c>
      <c r="H21" s="194">
        <v>4524.497</v>
      </c>
      <c r="I21" s="192">
        <v>8.914637058491625</v>
      </c>
      <c r="J21" s="195">
        <v>3245.595</v>
      </c>
      <c r="K21" s="196">
        <v>12.996536568654493</v>
      </c>
      <c r="L21" s="22"/>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row>
    <row r="22" spans="1:50" ht="12.75" customHeight="1">
      <c r="A22" s="128"/>
      <c r="B22" s="189" t="s">
        <v>166</v>
      </c>
      <c r="C22" s="190" t="s">
        <v>6</v>
      </c>
      <c r="D22" s="194">
        <v>6504.685</v>
      </c>
      <c r="E22" s="192">
        <v>4.005434447180756</v>
      </c>
      <c r="F22" s="197">
        <v>0.015</v>
      </c>
      <c r="G22" s="192">
        <v>-96.04221635883906</v>
      </c>
      <c r="H22" s="194">
        <v>3529.294</v>
      </c>
      <c r="I22" s="192">
        <v>0.3236867830786805</v>
      </c>
      <c r="J22" s="195">
        <v>2975.376</v>
      </c>
      <c r="K22" s="196">
        <v>8.753415705005896</v>
      </c>
      <c r="L22" s="22"/>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row>
    <row r="23" spans="1:50" ht="12.75" customHeight="1">
      <c r="A23" s="128"/>
      <c r="B23" s="189" t="s">
        <v>181</v>
      </c>
      <c r="C23" s="190" t="s">
        <v>22</v>
      </c>
      <c r="D23" s="194">
        <v>4365.569</v>
      </c>
      <c r="E23" s="192">
        <v>9.445563131204239</v>
      </c>
      <c r="F23" s="197">
        <v>1.587</v>
      </c>
      <c r="G23" s="192">
        <v>109.64332892998678</v>
      </c>
      <c r="H23" s="194">
        <v>3358.15</v>
      </c>
      <c r="I23" s="192">
        <v>10.240374340942694</v>
      </c>
      <c r="J23" s="195">
        <v>1005.832</v>
      </c>
      <c r="K23" s="196">
        <v>6.794359976216757</v>
      </c>
      <c r="L23" s="22"/>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row>
    <row r="24" spans="1:50" ht="12.75" customHeight="1">
      <c r="A24" s="128"/>
      <c r="B24" s="189" t="s">
        <v>164</v>
      </c>
      <c r="C24" s="190" t="s">
        <v>24</v>
      </c>
      <c r="D24" s="194">
        <v>16700.75</v>
      </c>
      <c r="E24" s="192">
        <v>10.043539044231098</v>
      </c>
      <c r="F24" s="197">
        <v>0.272</v>
      </c>
      <c r="G24" s="192">
        <v>478.72340425531917</v>
      </c>
      <c r="H24" s="194">
        <v>10001.781</v>
      </c>
      <c r="I24" s="192">
        <v>7.853135363177666</v>
      </c>
      <c r="J24" s="195">
        <v>6698.697</v>
      </c>
      <c r="K24" s="196">
        <v>13.480939201856978</v>
      </c>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row>
    <row r="25" spans="1:50" ht="12.75" customHeight="1">
      <c r="A25" s="128"/>
      <c r="B25" s="189" t="s">
        <v>169</v>
      </c>
      <c r="C25" s="190" t="s">
        <v>26</v>
      </c>
      <c r="D25" s="194">
        <v>7318.357</v>
      </c>
      <c r="E25" s="192">
        <v>7.530910690075854</v>
      </c>
      <c r="F25" s="197">
        <v>0.17</v>
      </c>
      <c r="G25" s="192">
        <v>-52.77777777777778</v>
      </c>
      <c r="H25" s="194">
        <v>4835.059</v>
      </c>
      <c r="I25" s="192">
        <v>7.301470844426761</v>
      </c>
      <c r="J25" s="195">
        <v>2483.128</v>
      </c>
      <c r="K25" s="196">
        <v>7.98997654176774</v>
      </c>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row>
    <row r="26" spans="1:50" ht="12.75" customHeight="1">
      <c r="A26" s="128"/>
      <c r="B26" s="189" t="s">
        <v>170</v>
      </c>
      <c r="C26" s="190" t="s">
        <v>21</v>
      </c>
      <c r="D26" s="194">
        <v>81192.507</v>
      </c>
      <c r="E26" s="192">
        <v>1.9440771824044356</v>
      </c>
      <c r="F26" s="197">
        <v>1.527</v>
      </c>
      <c r="G26" s="192">
        <v>-40.951276102088165</v>
      </c>
      <c r="H26" s="194">
        <v>39739.083</v>
      </c>
      <c r="I26" s="192">
        <v>1.7447319898963753</v>
      </c>
      <c r="J26" s="195">
        <v>41451.897</v>
      </c>
      <c r="K26" s="196">
        <v>2.1386585261733426</v>
      </c>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row>
    <row r="27" spans="1:50" ht="12.75" customHeight="1">
      <c r="A27" s="128"/>
      <c r="B27" s="189" t="s">
        <v>177</v>
      </c>
      <c r="C27" s="190" t="s">
        <v>17</v>
      </c>
      <c r="D27" s="194">
        <v>35644.188</v>
      </c>
      <c r="E27" s="192">
        <v>14.470135074625023</v>
      </c>
      <c r="F27" s="197">
        <v>550.054</v>
      </c>
      <c r="G27" s="192">
        <v>-6.002115599211866</v>
      </c>
      <c r="H27" s="194">
        <v>21917.098</v>
      </c>
      <c r="I27" s="192">
        <v>16.564665284547186</v>
      </c>
      <c r="J27" s="195">
        <v>13177.036</v>
      </c>
      <c r="K27" s="196">
        <v>12.13814442131489</v>
      </c>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row>
    <row r="28" spans="1:50" ht="12.75" customHeight="1">
      <c r="A28" s="128"/>
      <c r="B28" s="189" t="s">
        <v>167</v>
      </c>
      <c r="C28" s="190" t="s">
        <v>2</v>
      </c>
      <c r="D28" s="194">
        <v>46899.765</v>
      </c>
      <c r="E28" s="192">
        <v>7.1564826980940355</v>
      </c>
      <c r="F28" s="197">
        <v>1969.486</v>
      </c>
      <c r="G28" s="192">
        <v>3.6229623171721848</v>
      </c>
      <c r="H28" s="194">
        <v>24014.991</v>
      </c>
      <c r="I28" s="192">
        <v>2.1005945687820216</v>
      </c>
      <c r="J28" s="195">
        <v>20915.288</v>
      </c>
      <c r="K28" s="196">
        <v>14.004566333745938</v>
      </c>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row>
    <row r="29" spans="1:50" ht="12.75" customHeight="1">
      <c r="A29" s="128"/>
      <c r="B29" s="189" t="s">
        <v>180</v>
      </c>
      <c r="C29" s="190" t="s">
        <v>14</v>
      </c>
      <c r="D29" s="194">
        <v>55007.894</v>
      </c>
      <c r="E29" s="192">
        <v>7.819297582422791</v>
      </c>
      <c r="F29" s="197">
        <v>5353.597</v>
      </c>
      <c r="G29" s="192">
        <v>3.5505983524273477</v>
      </c>
      <c r="H29" s="194">
        <v>29798.342</v>
      </c>
      <c r="I29" s="192">
        <v>6.69745310108516</v>
      </c>
      <c r="J29" s="195">
        <v>19855.955</v>
      </c>
      <c r="K29" s="196">
        <v>10.79909733351123</v>
      </c>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row>
    <row r="30" spans="1:50" ht="12.75" customHeight="1">
      <c r="A30" s="128"/>
      <c r="B30" s="189" t="s">
        <v>162</v>
      </c>
      <c r="C30" s="190" t="s">
        <v>3</v>
      </c>
      <c r="D30" s="191">
        <v>21546.204</v>
      </c>
      <c r="E30" s="192">
        <v>8.76624625523268</v>
      </c>
      <c r="F30" s="197">
        <v>1336.576</v>
      </c>
      <c r="G30" s="192">
        <v>-5.889377546264029</v>
      </c>
      <c r="H30" s="191">
        <v>13782.224</v>
      </c>
      <c r="I30" s="192">
        <v>6.350951509939806</v>
      </c>
      <c r="J30" s="198">
        <v>6427.404</v>
      </c>
      <c r="K30" s="196">
        <v>18.363340645482552</v>
      </c>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row>
    <row r="31" spans="1:50" ht="12.75" customHeight="1">
      <c r="A31" s="128"/>
      <c r="B31" s="189" t="s">
        <v>178</v>
      </c>
      <c r="C31" s="190" t="s">
        <v>12</v>
      </c>
      <c r="D31" s="194">
        <v>1719.039</v>
      </c>
      <c r="E31" s="192">
        <v>-5.0552119860795</v>
      </c>
      <c r="F31" s="197" t="s">
        <v>206</v>
      </c>
      <c r="G31" s="192" t="s">
        <v>101</v>
      </c>
      <c r="H31" s="194">
        <v>787.732</v>
      </c>
      <c r="I31" s="192">
        <v>-8.5043266159475</v>
      </c>
      <c r="J31" s="195">
        <v>931.307</v>
      </c>
      <c r="K31" s="196">
        <v>-1.9281457682412961</v>
      </c>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row>
    <row r="32" spans="1:50" ht="12.75" customHeight="1">
      <c r="A32" s="128"/>
      <c r="B32" s="189" t="s">
        <v>168</v>
      </c>
      <c r="C32" s="190" t="s">
        <v>4</v>
      </c>
      <c r="D32" s="194">
        <v>2839.787</v>
      </c>
      <c r="E32" s="192">
        <v>1.6353422612124024</v>
      </c>
      <c r="F32" s="197">
        <v>2.402</v>
      </c>
      <c r="G32" s="192">
        <v>-88.3871591568362</v>
      </c>
      <c r="H32" s="194">
        <v>1278.181</v>
      </c>
      <c r="I32" s="192">
        <v>-6.230806814397038</v>
      </c>
      <c r="J32" s="195">
        <v>1559.204</v>
      </c>
      <c r="K32" s="196">
        <v>10.558634499424224</v>
      </c>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row>
    <row r="33" spans="1:50" ht="12.75" customHeight="1">
      <c r="A33" s="128"/>
      <c r="B33" s="189" t="s">
        <v>175</v>
      </c>
      <c r="C33" s="190" t="s">
        <v>13</v>
      </c>
      <c r="D33" s="194">
        <v>23287.929</v>
      </c>
      <c r="E33" s="192">
        <v>5.025807798758253</v>
      </c>
      <c r="F33" s="197">
        <v>2965.569</v>
      </c>
      <c r="G33" s="192">
        <v>-0.8722570449087863</v>
      </c>
      <c r="H33" s="194">
        <v>12608.057</v>
      </c>
      <c r="I33" s="192">
        <v>3.646476685156008</v>
      </c>
      <c r="J33" s="195">
        <v>7714.303</v>
      </c>
      <c r="K33" s="196">
        <v>9.93132198551483</v>
      </c>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row>
    <row r="34" spans="1:50" ht="12.75" customHeight="1">
      <c r="A34" s="128"/>
      <c r="B34" s="325" t="s">
        <v>173</v>
      </c>
      <c r="C34" s="199" t="s">
        <v>7</v>
      </c>
      <c r="D34" s="200">
        <v>37614.259</v>
      </c>
      <c r="E34" s="326">
        <v>-3.4172132994613746</v>
      </c>
      <c r="F34" s="202">
        <v>6958.036</v>
      </c>
      <c r="G34" s="326">
        <v>-8.926456858287924</v>
      </c>
      <c r="H34" s="200">
        <v>20634.4</v>
      </c>
      <c r="I34" s="326">
        <v>-1.5126305192475709</v>
      </c>
      <c r="J34" s="203">
        <v>10021.823</v>
      </c>
      <c r="K34" s="327">
        <v>-3.2059654457930797</v>
      </c>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row>
    <row r="35" spans="1:60" ht="12.75">
      <c r="A35" s="128"/>
      <c r="B35" s="204"/>
      <c r="H35" s="41"/>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row>
    <row r="36" spans="1:60" ht="12.75">
      <c r="A36" s="128"/>
      <c r="B36" s="138" t="s">
        <v>266</v>
      </c>
      <c r="E36" s="128"/>
      <c r="F36" s="128"/>
      <c r="G36" s="128"/>
      <c r="H36" s="41"/>
      <c r="I36" s="128"/>
      <c r="J36" s="42"/>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row>
    <row r="37" spans="1:60" ht="12.75">
      <c r="A37" s="134"/>
      <c r="B37" s="138" t="s">
        <v>205</v>
      </c>
      <c r="C37" s="134"/>
      <c r="D37" s="134"/>
      <c r="E37" s="134"/>
      <c r="F37" s="134"/>
      <c r="G37" s="134"/>
      <c r="H37" s="41"/>
      <c r="I37" s="134"/>
      <c r="J37" s="42"/>
      <c r="K37" s="134"/>
      <c r="L37" s="134"/>
      <c r="M37" s="42"/>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row>
    <row r="38" spans="1:60" ht="12.75">
      <c r="A38" s="128"/>
      <c r="B38" s="138" t="s">
        <v>189</v>
      </c>
      <c r="C38" s="128"/>
      <c r="D38" s="128"/>
      <c r="E38" s="128"/>
      <c r="F38" s="128"/>
      <c r="G38" s="128"/>
      <c r="H38" s="41"/>
      <c r="I38" s="128"/>
      <c r="J38" s="42"/>
      <c r="K38" s="128"/>
      <c r="L38" s="128"/>
      <c r="M38" s="42"/>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row>
    <row r="39" spans="1:60" ht="12.75">
      <c r="A39" s="128"/>
      <c r="B39" s="12" t="s">
        <v>207</v>
      </c>
      <c r="C39" s="21"/>
      <c r="D39" s="21"/>
      <c r="E39" s="21"/>
      <c r="F39" s="21"/>
      <c r="G39" s="21"/>
      <c r="H39" s="41"/>
      <c r="I39" s="128"/>
      <c r="J39" s="41"/>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row>
    <row r="40" spans="1:60" ht="12.75">
      <c r="A40" s="134"/>
      <c r="B40" s="12"/>
      <c r="C40" s="21"/>
      <c r="D40" s="21"/>
      <c r="E40" s="21"/>
      <c r="F40" s="21"/>
      <c r="G40" s="21"/>
      <c r="H40" s="41"/>
      <c r="I40" s="134"/>
      <c r="J40" s="41"/>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row>
    <row r="41" spans="2:13" ht="12.75">
      <c r="B41" s="139" t="s">
        <v>185</v>
      </c>
      <c r="L41" s="128"/>
      <c r="M41" s="128"/>
    </row>
    <row r="42" spans="2:13" ht="12.75">
      <c r="B42" s="128"/>
      <c r="C42" s="128"/>
      <c r="D42" s="128"/>
      <c r="E42" s="128"/>
      <c r="F42" s="128"/>
      <c r="G42" s="128"/>
      <c r="H42" s="128"/>
      <c r="I42" s="128"/>
      <c r="J42" s="128"/>
      <c r="K42" s="128"/>
      <c r="L42" s="128"/>
      <c r="M42" s="128"/>
    </row>
    <row r="43" spans="3:11" ht="12.75">
      <c r="C43" s="128"/>
      <c r="D43" s="128"/>
      <c r="E43" s="128"/>
      <c r="F43" s="128"/>
      <c r="G43" s="128"/>
      <c r="H43" s="128"/>
      <c r="I43" s="128"/>
      <c r="J43" s="128"/>
      <c r="K43" s="128"/>
    </row>
  </sheetData>
  <mergeCells count="4">
    <mergeCell ref="D5:E5"/>
    <mergeCell ref="F5:G5"/>
    <mergeCell ref="H5:I5"/>
    <mergeCell ref="J5:K5"/>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33"/>
  <sheetViews>
    <sheetView showGridLines="0" workbookViewId="0" topLeftCell="A10">
      <selection activeCell="B2" sqref="B2:I18"/>
    </sheetView>
  </sheetViews>
  <sheetFormatPr defaultColWidth="9.125" defaultRowHeight="12.75"/>
  <cols>
    <col min="1" max="1" width="9.125" style="32" customWidth="1"/>
    <col min="2" max="2" width="7.00390625" style="32" customWidth="1"/>
    <col min="3" max="4" width="20.125" style="32" customWidth="1"/>
    <col min="5" max="5" width="13.25390625" style="32" customWidth="1"/>
    <col min="6" max="6" width="10.25390625" style="32" customWidth="1"/>
    <col min="7" max="7" width="13.25390625" style="32" customWidth="1"/>
    <col min="8" max="8" width="10.25390625" style="32" customWidth="1"/>
    <col min="9" max="9" width="14.25390625" style="32" customWidth="1"/>
    <col min="10" max="16384" width="9.125" style="32" customWidth="1"/>
  </cols>
  <sheetData>
    <row r="2" spans="2:3" ht="15">
      <c r="B2" s="153" t="s">
        <v>233</v>
      </c>
      <c r="C2" s="36"/>
    </row>
    <row r="3" spans="2:6" ht="12.75">
      <c r="B3" s="38"/>
      <c r="C3" s="38"/>
      <c r="D3" s="38"/>
      <c r="E3" s="38"/>
      <c r="F3" s="38"/>
    </row>
    <row r="4" spans="2:8" ht="24.75" customHeight="1">
      <c r="B4" s="342" t="s">
        <v>31</v>
      </c>
      <c r="C4" s="344" t="s">
        <v>114</v>
      </c>
      <c r="D4" s="344"/>
      <c r="E4" s="347">
        <v>2018</v>
      </c>
      <c r="F4" s="348"/>
      <c r="G4" s="346">
        <v>2019</v>
      </c>
      <c r="H4" s="346"/>
    </row>
    <row r="5" spans="2:8" ht="54" customHeight="1">
      <c r="B5" s="343"/>
      <c r="C5" s="345"/>
      <c r="D5" s="345"/>
      <c r="E5" s="142" t="s">
        <v>115</v>
      </c>
      <c r="F5" s="143" t="s">
        <v>134</v>
      </c>
      <c r="G5" s="144" t="s">
        <v>115</v>
      </c>
      <c r="H5" s="144" t="s">
        <v>134</v>
      </c>
    </row>
    <row r="6" spans="2:10" ht="31.5" customHeight="1">
      <c r="B6" s="145">
        <v>1</v>
      </c>
      <c r="C6" s="146" t="s">
        <v>112</v>
      </c>
      <c r="D6" s="146" t="s">
        <v>109</v>
      </c>
      <c r="E6" s="155">
        <v>29579.279</v>
      </c>
      <c r="F6" s="163">
        <v>9.036670581868568</v>
      </c>
      <c r="G6" s="159">
        <v>28949.499</v>
      </c>
      <c r="H6" s="167">
        <v>8.547723899263824</v>
      </c>
      <c r="I6" s="35"/>
      <c r="J6" s="30"/>
    </row>
    <row r="7" spans="2:11" ht="31.5" customHeight="1">
      <c r="B7" s="147">
        <v>2</v>
      </c>
      <c r="C7" s="148" t="s">
        <v>110</v>
      </c>
      <c r="D7" s="148" t="s">
        <v>112</v>
      </c>
      <c r="E7" s="156">
        <v>15261.92</v>
      </c>
      <c r="F7" s="164">
        <v>5.12582402200901</v>
      </c>
      <c r="G7" s="160">
        <v>16256.259</v>
      </c>
      <c r="H7" s="168">
        <v>5.248503902380959</v>
      </c>
      <c r="I7" s="35"/>
      <c r="J7" s="35"/>
      <c r="K7" s="30"/>
    </row>
    <row r="8" spans="2:10" ht="31.5" customHeight="1">
      <c r="B8" s="147">
        <v>3</v>
      </c>
      <c r="C8" s="148" t="s">
        <v>111</v>
      </c>
      <c r="D8" s="148" t="s">
        <v>112</v>
      </c>
      <c r="E8" s="156">
        <v>14582.128</v>
      </c>
      <c r="F8" s="164">
        <v>5.1621118279617395</v>
      </c>
      <c r="G8" s="160">
        <v>15265.263</v>
      </c>
      <c r="H8" s="168">
        <v>5.201554214659364</v>
      </c>
      <c r="I8" s="35"/>
      <c r="J8" s="35"/>
    </row>
    <row r="9" spans="2:10" ht="31.5" customHeight="1">
      <c r="B9" s="147">
        <v>4</v>
      </c>
      <c r="C9" s="148" t="s">
        <v>110</v>
      </c>
      <c r="D9" s="148" t="s">
        <v>109</v>
      </c>
      <c r="E9" s="156">
        <v>14389.244</v>
      </c>
      <c r="F9" s="164">
        <v>5.371092166513053</v>
      </c>
      <c r="G9" s="160">
        <v>15206.361</v>
      </c>
      <c r="H9" s="168">
        <v>5.465789697228139</v>
      </c>
      <c r="I9" s="35"/>
      <c r="J9" s="35"/>
    </row>
    <row r="10" spans="2:10" ht="31.5" customHeight="1">
      <c r="B10" s="147">
        <v>5</v>
      </c>
      <c r="C10" s="148" t="s">
        <v>110</v>
      </c>
      <c r="D10" s="148" t="s">
        <v>111</v>
      </c>
      <c r="E10" s="156">
        <v>11911.587</v>
      </c>
      <c r="F10" s="164">
        <v>4.698621127781065</v>
      </c>
      <c r="G10" s="160">
        <v>12451.808</v>
      </c>
      <c r="H10" s="168">
        <v>4.734466370607135</v>
      </c>
      <c r="I10" s="35"/>
      <c r="J10" s="35"/>
    </row>
    <row r="11" spans="2:10" ht="31.5" customHeight="1">
      <c r="B11" s="147">
        <v>6</v>
      </c>
      <c r="C11" s="148" t="s">
        <v>170</v>
      </c>
      <c r="D11" s="148" t="s">
        <v>112</v>
      </c>
      <c r="E11" s="156">
        <v>8737.194</v>
      </c>
      <c r="F11" s="164">
        <v>3.616376135561698</v>
      </c>
      <c r="G11" s="160">
        <v>8768.939</v>
      </c>
      <c r="H11" s="168">
        <v>3.499853495249254</v>
      </c>
      <c r="I11" s="35"/>
      <c r="J11" s="35"/>
    </row>
    <row r="12" spans="2:10" ht="31.5" customHeight="1">
      <c r="B12" s="147">
        <v>7</v>
      </c>
      <c r="C12" s="148" t="s">
        <v>111</v>
      </c>
      <c r="D12" s="148" t="s">
        <v>109</v>
      </c>
      <c r="E12" s="156">
        <v>8247.464</v>
      </c>
      <c r="F12" s="164">
        <v>3.5417572642252417</v>
      </c>
      <c r="G12" s="160">
        <v>8504.233</v>
      </c>
      <c r="H12" s="168">
        <v>3.517304712621186</v>
      </c>
      <c r="I12" s="35"/>
      <c r="J12" s="35"/>
    </row>
    <row r="13" spans="2:10" ht="31.5" customHeight="1">
      <c r="B13" s="147">
        <v>8</v>
      </c>
      <c r="C13" s="148" t="s">
        <v>172</v>
      </c>
      <c r="D13" s="148" t="s">
        <v>109</v>
      </c>
      <c r="E13" s="156">
        <v>8069.472</v>
      </c>
      <c r="F13" s="164">
        <v>3.592560892916378</v>
      </c>
      <c r="G13" s="160">
        <v>8104.447</v>
      </c>
      <c r="H13" s="168">
        <v>3.4741518965126783</v>
      </c>
      <c r="I13" s="35"/>
      <c r="J13" s="35"/>
    </row>
    <row r="14" spans="2:10" ht="31.5" customHeight="1">
      <c r="B14" s="149">
        <v>9</v>
      </c>
      <c r="C14" s="150" t="s">
        <v>180</v>
      </c>
      <c r="D14" s="150" t="s">
        <v>111</v>
      </c>
      <c r="E14" s="157">
        <v>7145.537</v>
      </c>
      <c r="F14" s="165">
        <v>3.2997675295680704</v>
      </c>
      <c r="G14" s="161">
        <v>7361.134</v>
      </c>
      <c r="H14" s="169">
        <v>3.269087263958021</v>
      </c>
      <c r="I14" s="35"/>
      <c r="J14" s="35"/>
    </row>
    <row r="15" spans="2:10" ht="31.5" customHeight="1">
      <c r="B15" s="151">
        <v>10</v>
      </c>
      <c r="C15" s="152" t="s">
        <v>109</v>
      </c>
      <c r="D15" s="152" t="s">
        <v>177</v>
      </c>
      <c r="E15" s="158">
        <v>7134.497</v>
      </c>
      <c r="F15" s="166">
        <v>3.407095554426346</v>
      </c>
      <c r="G15" s="162">
        <v>7330.175</v>
      </c>
      <c r="H15" s="170">
        <v>3.3653547224847147</v>
      </c>
      <c r="I15" s="35"/>
      <c r="J15" s="35"/>
    </row>
    <row r="16" spans="2:8" ht="12.75">
      <c r="B16" s="39"/>
      <c r="F16" s="123"/>
      <c r="H16" s="123"/>
    </row>
    <row r="17" ht="12.75">
      <c r="B17" s="154" t="s">
        <v>187</v>
      </c>
    </row>
    <row r="18" spans="2:8" ht="12.75">
      <c r="B18" s="139" t="s">
        <v>188</v>
      </c>
      <c r="H18" s="37"/>
    </row>
    <row r="19" ht="12.75">
      <c r="H19" s="37"/>
    </row>
    <row r="20" ht="12.75">
      <c r="H20" s="37"/>
    </row>
    <row r="21" ht="12.75">
      <c r="H21" s="37"/>
    </row>
    <row r="22" ht="12.75">
      <c r="H22" s="37"/>
    </row>
    <row r="23" ht="12.75">
      <c r="H23" s="37"/>
    </row>
    <row r="24" ht="12.75">
      <c r="H24" s="37"/>
    </row>
    <row r="25" ht="12.75">
      <c r="H25" s="37"/>
    </row>
    <row r="26" ht="12.75">
      <c r="H26" s="37"/>
    </row>
    <row r="27" ht="12.75">
      <c r="H27" s="37"/>
    </row>
    <row r="28" ht="12.75">
      <c r="H28" s="37"/>
    </row>
    <row r="29" ht="12.75">
      <c r="H29" s="37"/>
    </row>
    <row r="30" ht="12.75">
      <c r="H30" s="37"/>
    </row>
    <row r="31" ht="12.75">
      <c r="H31" s="37"/>
    </row>
    <row r="32" ht="12.75">
      <c r="H32" s="37"/>
    </row>
    <row r="33" ht="12.75">
      <c r="H33" s="37"/>
    </row>
    <row r="34" ht="12.75">
      <c r="H34" s="37"/>
    </row>
    <row r="35" ht="12.75">
      <c r="H35" s="37"/>
    </row>
    <row r="36" ht="12.75">
      <c r="H36" s="37"/>
    </row>
    <row r="37" ht="12.75">
      <c r="H37" s="37"/>
    </row>
    <row r="38" ht="12.75">
      <c r="H38" s="37"/>
    </row>
    <row r="39" ht="12.75">
      <c r="H39" s="37"/>
    </row>
    <row r="40" ht="12.75">
      <c r="H40" s="37"/>
    </row>
    <row r="41" ht="12.75">
      <c r="H41" s="37"/>
    </row>
    <row r="42" ht="12.75">
      <c r="H42" s="37"/>
    </row>
    <row r="43" ht="12.75">
      <c r="H43" s="37"/>
    </row>
    <row r="44" ht="12.75">
      <c r="H44" s="37"/>
    </row>
    <row r="45" ht="12.75">
      <c r="H45" s="37"/>
    </row>
    <row r="46" ht="12.75">
      <c r="H46" s="37"/>
    </row>
    <row r="47" ht="12.75">
      <c r="H47" s="37"/>
    </row>
    <row r="48" ht="12.75">
      <c r="H48" s="37"/>
    </row>
    <row r="49" ht="12.75">
      <c r="H49" s="37"/>
    </row>
    <row r="50" ht="12.75">
      <c r="H50" s="37"/>
    </row>
    <row r="51" ht="12.75">
      <c r="H51" s="37"/>
    </row>
    <row r="52" ht="12.75">
      <c r="H52" s="37"/>
    </row>
    <row r="53" ht="12.75">
      <c r="H53" s="37"/>
    </row>
    <row r="54" ht="12.75">
      <c r="H54" s="37"/>
    </row>
    <row r="55" ht="12.75">
      <c r="H55" s="37"/>
    </row>
    <row r="56" ht="12.75">
      <c r="H56" s="37"/>
    </row>
    <row r="57" ht="12.75">
      <c r="H57" s="37"/>
    </row>
    <row r="58" ht="12.75">
      <c r="H58" s="37"/>
    </row>
    <row r="59" ht="12.75">
      <c r="H59" s="37"/>
    </row>
    <row r="60" ht="12.75">
      <c r="H60" s="37"/>
    </row>
    <row r="61" ht="12.75">
      <c r="H61" s="37"/>
    </row>
    <row r="62" ht="12.75">
      <c r="H62" s="37"/>
    </row>
    <row r="63" ht="12.75">
      <c r="H63" s="37"/>
    </row>
    <row r="64" ht="12.75">
      <c r="H64" s="37"/>
    </row>
    <row r="65" ht="12.75">
      <c r="H65" s="37"/>
    </row>
    <row r="66" ht="12.75">
      <c r="H66" s="37"/>
    </row>
    <row r="67" ht="12.75">
      <c r="H67" s="37"/>
    </row>
    <row r="68" ht="12.75">
      <c r="H68" s="37"/>
    </row>
    <row r="69" ht="12.75">
      <c r="H69" s="37"/>
    </row>
    <row r="70" ht="12.75">
      <c r="H70" s="37"/>
    </row>
    <row r="71" ht="12.75">
      <c r="H71" s="37"/>
    </row>
    <row r="72" ht="12.75">
      <c r="H72" s="37"/>
    </row>
    <row r="73" ht="12.75">
      <c r="H73" s="37"/>
    </row>
    <row r="74" ht="12.75">
      <c r="H74" s="37"/>
    </row>
    <row r="75" ht="12.75">
      <c r="H75" s="37"/>
    </row>
    <row r="76" ht="12.75">
      <c r="H76" s="37"/>
    </row>
    <row r="77" ht="12.75">
      <c r="H77" s="37"/>
    </row>
    <row r="78" ht="12.75">
      <c r="H78" s="37"/>
    </row>
    <row r="79" ht="12.75">
      <c r="H79" s="37"/>
    </row>
    <row r="80" ht="12.75">
      <c r="H80" s="37"/>
    </row>
    <row r="81" ht="12.75">
      <c r="H81" s="37"/>
    </row>
    <row r="82" ht="12.75">
      <c r="H82" s="37"/>
    </row>
    <row r="83" ht="12.75">
      <c r="H83" s="37"/>
    </row>
    <row r="84" ht="12.75">
      <c r="H84" s="37"/>
    </row>
    <row r="85" ht="12.75">
      <c r="H85" s="37"/>
    </row>
    <row r="86" ht="12.75">
      <c r="H86" s="37"/>
    </row>
    <row r="87" ht="12.75">
      <c r="H87" s="37"/>
    </row>
    <row r="88" ht="12.75">
      <c r="H88" s="37"/>
    </row>
    <row r="89" ht="12.75">
      <c r="H89" s="37"/>
    </row>
    <row r="90" ht="12.75">
      <c r="H90" s="37"/>
    </row>
    <row r="91" ht="12.75">
      <c r="H91" s="37"/>
    </row>
    <row r="92" ht="12.75">
      <c r="H92" s="37"/>
    </row>
    <row r="93" ht="12.75">
      <c r="H93" s="37"/>
    </row>
    <row r="94" ht="12.75">
      <c r="H94" s="37"/>
    </row>
    <row r="95" ht="12.75">
      <c r="H95" s="37"/>
    </row>
    <row r="96" ht="12.75">
      <c r="H96" s="37"/>
    </row>
    <row r="97" ht="12.75">
      <c r="H97" s="37"/>
    </row>
    <row r="98" ht="12.75">
      <c r="H98" s="37"/>
    </row>
    <row r="99" ht="12.75">
      <c r="H99" s="37"/>
    </row>
    <row r="100" ht="12.75">
      <c r="H100" s="37"/>
    </row>
    <row r="101" ht="12.75">
      <c r="H101" s="37"/>
    </row>
    <row r="102" ht="12.75">
      <c r="H102" s="37"/>
    </row>
    <row r="103" ht="12.75">
      <c r="H103" s="37"/>
    </row>
    <row r="104" ht="12.75">
      <c r="H104" s="37"/>
    </row>
    <row r="105" ht="12.75">
      <c r="H105" s="37"/>
    </row>
    <row r="106" ht="12.75">
      <c r="H106" s="37"/>
    </row>
    <row r="107" ht="12.75">
      <c r="H107" s="37"/>
    </row>
    <row r="108" ht="12.75">
      <c r="H108" s="37"/>
    </row>
    <row r="109" ht="12.75">
      <c r="H109" s="37"/>
    </row>
    <row r="110" ht="12.75">
      <c r="H110" s="37"/>
    </row>
    <row r="111" ht="12.75">
      <c r="H111" s="37"/>
    </row>
    <row r="112" ht="12.75">
      <c r="H112" s="37"/>
    </row>
    <row r="113" ht="12.75">
      <c r="H113" s="37"/>
    </row>
    <row r="114" ht="12.75">
      <c r="H114" s="37"/>
    </row>
    <row r="115" ht="12.75">
      <c r="H115" s="37"/>
    </row>
    <row r="116" ht="12.75">
      <c r="H116" s="37"/>
    </row>
    <row r="117" ht="12.75">
      <c r="H117" s="37"/>
    </row>
    <row r="118" ht="12.75">
      <c r="H118" s="37"/>
    </row>
    <row r="119" ht="12.75">
      <c r="H119" s="37"/>
    </row>
    <row r="120" ht="12.75">
      <c r="H120" s="37"/>
    </row>
    <row r="121" ht="12.75">
      <c r="H121" s="37"/>
    </row>
    <row r="122" ht="12.75">
      <c r="H122" s="37"/>
    </row>
    <row r="123" ht="12.75">
      <c r="H123" s="37"/>
    </row>
    <row r="124" ht="12.75">
      <c r="H124" s="37"/>
    </row>
    <row r="125" ht="12.75">
      <c r="H125" s="37"/>
    </row>
    <row r="126" ht="12.75">
      <c r="H126" s="37"/>
    </row>
    <row r="127" ht="12.75">
      <c r="H127" s="37"/>
    </row>
    <row r="128" ht="12.75">
      <c r="H128" s="37"/>
    </row>
    <row r="129" ht="12.75">
      <c r="H129" s="37"/>
    </row>
    <row r="130" ht="12.75">
      <c r="H130" s="37"/>
    </row>
    <row r="131" ht="12.75">
      <c r="H131" s="37"/>
    </row>
    <row r="132" ht="12.75">
      <c r="H132" s="37"/>
    </row>
    <row r="133" ht="12.75">
      <c r="H133" s="37"/>
    </row>
    <row r="134" ht="12.75">
      <c r="H134" s="37"/>
    </row>
    <row r="135" ht="12.75">
      <c r="H135" s="37"/>
    </row>
    <row r="136" ht="12.75">
      <c r="H136" s="37"/>
    </row>
    <row r="137" ht="12.75">
      <c r="H137" s="37"/>
    </row>
    <row r="138" ht="12.75">
      <c r="H138" s="37"/>
    </row>
    <row r="139" ht="12.75">
      <c r="H139" s="37"/>
    </row>
    <row r="140" ht="12.75">
      <c r="H140" s="37"/>
    </row>
    <row r="141" ht="12.75">
      <c r="H141" s="37"/>
    </row>
    <row r="142" ht="12.75">
      <c r="H142" s="37"/>
    </row>
    <row r="143" ht="12.75">
      <c r="H143" s="37"/>
    </row>
    <row r="144" ht="12.75">
      <c r="H144" s="37"/>
    </row>
    <row r="145" ht="12.75">
      <c r="H145" s="37"/>
    </row>
    <row r="146" ht="12.75">
      <c r="H146" s="37"/>
    </row>
    <row r="147" ht="12.75">
      <c r="H147" s="37"/>
    </row>
    <row r="148" ht="12.75">
      <c r="H148" s="37"/>
    </row>
    <row r="149" ht="12.75">
      <c r="H149" s="37"/>
    </row>
    <row r="150" ht="12.75">
      <c r="H150" s="37"/>
    </row>
    <row r="151" ht="12.75">
      <c r="H151" s="37"/>
    </row>
    <row r="152" ht="12.75">
      <c r="H152" s="37"/>
    </row>
    <row r="153" ht="12.75">
      <c r="H153" s="37"/>
    </row>
    <row r="154" ht="12.75">
      <c r="H154" s="37"/>
    </row>
    <row r="155" ht="12.75">
      <c r="H155" s="37"/>
    </row>
    <row r="156" ht="12.75">
      <c r="H156" s="37"/>
    </row>
    <row r="157" ht="12.75">
      <c r="H157" s="37"/>
    </row>
    <row r="158" ht="12.75">
      <c r="H158" s="37"/>
    </row>
    <row r="159" ht="12.75">
      <c r="H159" s="37"/>
    </row>
    <row r="160" ht="12.75">
      <c r="H160" s="37"/>
    </row>
    <row r="161" ht="12.75">
      <c r="H161" s="37"/>
    </row>
    <row r="162" ht="12.75">
      <c r="H162" s="37"/>
    </row>
    <row r="163" ht="12.75">
      <c r="H163" s="37"/>
    </row>
    <row r="164" ht="12.75">
      <c r="H164" s="37"/>
    </row>
    <row r="165" ht="12.75">
      <c r="H165" s="37"/>
    </row>
    <row r="166" ht="12.75">
      <c r="H166" s="37"/>
    </row>
    <row r="167" ht="12.75">
      <c r="H167" s="37"/>
    </row>
    <row r="168" ht="12.75">
      <c r="H168" s="37"/>
    </row>
    <row r="169" ht="12.75">
      <c r="H169" s="37"/>
    </row>
    <row r="170" ht="12.75">
      <c r="H170" s="37"/>
    </row>
    <row r="171" ht="12.75">
      <c r="H171" s="37"/>
    </row>
    <row r="172" ht="12.75">
      <c r="H172" s="37"/>
    </row>
    <row r="173" ht="12.75">
      <c r="H173" s="37"/>
    </row>
    <row r="174" ht="12.75">
      <c r="H174" s="37"/>
    </row>
    <row r="175" ht="12.75">
      <c r="H175" s="37"/>
    </row>
    <row r="176" ht="12.75">
      <c r="H176" s="37"/>
    </row>
    <row r="177" ht="12.75">
      <c r="H177" s="37"/>
    </row>
    <row r="178" ht="12.75">
      <c r="H178" s="37"/>
    </row>
    <row r="179" ht="12.75">
      <c r="H179" s="37"/>
    </row>
    <row r="180" ht="12.75">
      <c r="H180" s="37"/>
    </row>
    <row r="181" ht="12.75">
      <c r="H181" s="37"/>
    </row>
    <row r="182" ht="12.75">
      <c r="H182" s="37"/>
    </row>
    <row r="183" ht="12.75">
      <c r="H183" s="37"/>
    </row>
    <row r="184" ht="12.75">
      <c r="H184" s="37"/>
    </row>
    <row r="185" ht="12.75">
      <c r="H185" s="37"/>
    </row>
    <row r="186" ht="12.75">
      <c r="H186" s="37"/>
    </row>
    <row r="187" ht="12.75">
      <c r="H187" s="37"/>
    </row>
    <row r="188" ht="12.75">
      <c r="H188" s="37"/>
    </row>
    <row r="189" ht="12.75">
      <c r="H189" s="37"/>
    </row>
    <row r="190" ht="12.75">
      <c r="H190" s="37"/>
    </row>
    <row r="191" ht="12.75">
      <c r="H191" s="37"/>
    </row>
    <row r="192" ht="12.75">
      <c r="H192" s="37"/>
    </row>
    <row r="193" ht="12.75">
      <c r="H193" s="37"/>
    </row>
    <row r="194" ht="12.75">
      <c r="H194" s="37"/>
    </row>
    <row r="195" ht="12.75">
      <c r="H195" s="37"/>
    </row>
    <row r="196" ht="12.75">
      <c r="H196" s="37"/>
    </row>
    <row r="197" ht="12.75">
      <c r="H197" s="37"/>
    </row>
    <row r="198" ht="12.75">
      <c r="H198" s="37"/>
    </row>
    <row r="199" ht="12.75">
      <c r="H199" s="37"/>
    </row>
    <row r="200" ht="12.75">
      <c r="H200" s="37"/>
    </row>
    <row r="201" ht="12.75">
      <c r="H201" s="37"/>
    </row>
    <row r="202" ht="12.75">
      <c r="H202" s="37"/>
    </row>
    <row r="203" ht="12.75">
      <c r="H203" s="37"/>
    </row>
    <row r="204" ht="12.75">
      <c r="H204" s="37"/>
    </row>
    <row r="205" ht="12.75">
      <c r="H205" s="37"/>
    </row>
    <row r="206" ht="12.75">
      <c r="H206" s="37"/>
    </row>
    <row r="207" ht="12.75">
      <c r="H207" s="37"/>
    </row>
    <row r="208" ht="12.75">
      <c r="H208" s="37"/>
    </row>
    <row r="209" ht="12.75">
      <c r="H209" s="37"/>
    </row>
    <row r="210" ht="12.75">
      <c r="H210" s="37"/>
    </row>
    <row r="211" ht="12.75">
      <c r="H211" s="37"/>
    </row>
    <row r="212" ht="12.75">
      <c r="H212" s="37"/>
    </row>
    <row r="213" ht="12.75">
      <c r="H213" s="37"/>
    </row>
    <row r="214" ht="12.75">
      <c r="H214" s="37"/>
    </row>
    <row r="215" ht="12.75">
      <c r="H215" s="37"/>
    </row>
    <row r="216" ht="12.75">
      <c r="H216" s="37"/>
    </row>
    <row r="217" ht="12.75">
      <c r="H217" s="37"/>
    </row>
    <row r="218" ht="12.75">
      <c r="H218" s="37"/>
    </row>
    <row r="219" ht="12.75">
      <c r="H219" s="37"/>
    </row>
    <row r="220" ht="12.75">
      <c r="H220" s="37"/>
    </row>
    <row r="221" ht="12.75">
      <c r="H221" s="37"/>
    </row>
    <row r="222" ht="12.75">
      <c r="H222" s="37"/>
    </row>
    <row r="223" ht="12.75">
      <c r="H223" s="37"/>
    </row>
    <row r="224" ht="12.75">
      <c r="H224" s="37"/>
    </row>
    <row r="225" ht="12.75">
      <c r="H225" s="37"/>
    </row>
    <row r="226" ht="12.75">
      <c r="H226" s="37"/>
    </row>
    <row r="227" ht="12.75">
      <c r="H227" s="37"/>
    </row>
    <row r="228" ht="12.75">
      <c r="H228" s="37"/>
    </row>
    <row r="229" ht="12.75">
      <c r="H229" s="37"/>
    </row>
    <row r="230" ht="12.75">
      <c r="H230" s="37"/>
    </row>
    <row r="231" ht="12.75">
      <c r="H231" s="37"/>
    </row>
    <row r="232" ht="12.75">
      <c r="H232" s="37"/>
    </row>
    <row r="233" ht="12.75">
      <c r="H233" s="37"/>
    </row>
    <row r="234" ht="12.75">
      <c r="H234" s="37"/>
    </row>
    <row r="235" ht="12.75">
      <c r="H235" s="37"/>
    </row>
    <row r="236" ht="12.75">
      <c r="H236" s="37"/>
    </row>
    <row r="237" ht="12.75">
      <c r="H237" s="37"/>
    </row>
    <row r="238" ht="12.75">
      <c r="H238" s="37"/>
    </row>
    <row r="239" ht="12.75">
      <c r="H239" s="37"/>
    </row>
    <row r="240" ht="12.75">
      <c r="H240" s="37"/>
    </row>
    <row r="241" ht="12.75">
      <c r="H241" s="37"/>
    </row>
    <row r="242" ht="12.75">
      <c r="H242" s="37"/>
    </row>
    <row r="243" ht="12.75">
      <c r="H243" s="37"/>
    </row>
    <row r="244" ht="12.75">
      <c r="H244" s="37"/>
    </row>
    <row r="245" ht="12.75">
      <c r="H245" s="37"/>
    </row>
    <row r="246" ht="12.75">
      <c r="H246" s="37"/>
    </row>
    <row r="247" ht="12.75">
      <c r="H247" s="37"/>
    </row>
    <row r="248" ht="12.75">
      <c r="H248" s="37"/>
    </row>
    <row r="249" ht="12.75">
      <c r="H249" s="37"/>
    </row>
    <row r="250" ht="12.75">
      <c r="H250" s="37"/>
    </row>
    <row r="251" ht="12.75">
      <c r="H251" s="37"/>
    </row>
    <row r="252" ht="12.75">
      <c r="H252" s="37"/>
    </row>
    <row r="253" ht="12.75">
      <c r="H253" s="37"/>
    </row>
    <row r="254" ht="12.75">
      <c r="H254" s="37"/>
    </row>
    <row r="255" ht="12.75">
      <c r="H255" s="37"/>
    </row>
    <row r="256" ht="12.75">
      <c r="H256" s="37"/>
    </row>
    <row r="257" ht="12.75">
      <c r="H257" s="37"/>
    </row>
    <row r="258" ht="12.75">
      <c r="H258" s="37"/>
    </row>
    <row r="259" ht="12.75">
      <c r="H259" s="37"/>
    </row>
    <row r="260" ht="12.75">
      <c r="H260" s="37"/>
    </row>
    <row r="261" ht="12.75">
      <c r="H261" s="37"/>
    </row>
    <row r="262" ht="12.75">
      <c r="H262" s="37"/>
    </row>
    <row r="263" ht="12.75">
      <c r="H263" s="37"/>
    </row>
    <row r="264" ht="12.75">
      <c r="H264" s="37"/>
    </row>
    <row r="265" ht="12.75">
      <c r="H265" s="37"/>
    </row>
    <row r="266" ht="12.75">
      <c r="H266" s="37"/>
    </row>
    <row r="267" ht="12.75">
      <c r="H267" s="37"/>
    </row>
    <row r="268" ht="12.75">
      <c r="H268" s="37"/>
    </row>
    <row r="269" ht="12.75">
      <c r="H269" s="37"/>
    </row>
    <row r="270" ht="12.75">
      <c r="H270" s="37"/>
    </row>
    <row r="271" ht="12.75">
      <c r="H271" s="37"/>
    </row>
    <row r="272" ht="12.75">
      <c r="H272" s="37"/>
    </row>
    <row r="273" ht="12.75">
      <c r="H273" s="37"/>
    </row>
    <row r="274" ht="12.75">
      <c r="H274" s="37"/>
    </row>
    <row r="275" ht="12.75">
      <c r="H275" s="37"/>
    </row>
    <row r="276" ht="12.75">
      <c r="H276" s="37"/>
    </row>
    <row r="277" ht="12.75">
      <c r="H277" s="37"/>
    </row>
    <row r="278" ht="12.75">
      <c r="H278" s="37"/>
    </row>
    <row r="279" ht="12.75">
      <c r="H279" s="37"/>
    </row>
    <row r="280" ht="12.75">
      <c r="H280" s="37"/>
    </row>
    <row r="281" ht="12.75">
      <c r="H281" s="37"/>
    </row>
    <row r="282" ht="12.75">
      <c r="H282" s="37"/>
    </row>
    <row r="283" ht="12.75">
      <c r="H283" s="37"/>
    </row>
    <row r="284" ht="12.75">
      <c r="H284" s="37"/>
    </row>
    <row r="285" ht="12.75">
      <c r="H285" s="37"/>
    </row>
    <row r="286" ht="12.75">
      <c r="H286" s="37"/>
    </row>
    <row r="287" ht="12.75">
      <c r="H287" s="37"/>
    </row>
    <row r="288" ht="12.75">
      <c r="H288" s="37"/>
    </row>
    <row r="289" ht="12.75">
      <c r="H289" s="37"/>
    </row>
    <row r="290" ht="12.75">
      <c r="H290" s="37"/>
    </row>
    <row r="291" ht="12.75">
      <c r="H291" s="37"/>
    </row>
    <row r="292" ht="12.75">
      <c r="H292" s="37"/>
    </row>
    <row r="293" ht="12.75">
      <c r="H293" s="37"/>
    </row>
    <row r="294" ht="12.75">
      <c r="H294" s="37"/>
    </row>
    <row r="295" ht="12.75">
      <c r="H295" s="37"/>
    </row>
    <row r="296" ht="12.75">
      <c r="H296" s="37"/>
    </row>
    <row r="297" ht="12.75">
      <c r="H297" s="37"/>
    </row>
    <row r="298" ht="12.75">
      <c r="H298" s="37"/>
    </row>
    <row r="299" ht="12.75">
      <c r="H299" s="37"/>
    </row>
    <row r="300" ht="12.75">
      <c r="H300" s="37"/>
    </row>
    <row r="301" ht="12.75">
      <c r="H301" s="37"/>
    </row>
    <row r="302" ht="12.75">
      <c r="H302" s="37"/>
    </row>
    <row r="303" ht="12.75">
      <c r="H303" s="37"/>
    </row>
    <row r="304" ht="12.75">
      <c r="H304" s="37"/>
    </row>
    <row r="305" ht="12.75">
      <c r="H305" s="37"/>
    </row>
    <row r="306" ht="12.75">
      <c r="H306" s="37"/>
    </row>
    <row r="307" ht="12.75">
      <c r="H307" s="37"/>
    </row>
    <row r="308" ht="12.75">
      <c r="H308" s="37"/>
    </row>
    <row r="309" ht="12.75">
      <c r="H309" s="37"/>
    </row>
    <row r="310" ht="12.75">
      <c r="H310" s="37"/>
    </row>
    <row r="311" ht="12.75">
      <c r="H311" s="37"/>
    </row>
    <row r="312" ht="12.75">
      <c r="H312" s="37"/>
    </row>
    <row r="313" ht="12.75">
      <c r="H313" s="37"/>
    </row>
    <row r="314" ht="12.75">
      <c r="H314" s="37"/>
    </row>
    <row r="315" ht="12.75">
      <c r="H315" s="37"/>
    </row>
    <row r="316" ht="12.75">
      <c r="H316" s="37"/>
    </row>
    <row r="317" ht="12.75">
      <c r="H317" s="37"/>
    </row>
    <row r="318" ht="12.75">
      <c r="H318" s="37"/>
    </row>
    <row r="319" ht="12.75">
      <c r="H319" s="37"/>
    </row>
    <row r="320" ht="12.75">
      <c r="H320" s="37"/>
    </row>
    <row r="321" ht="12.75">
      <c r="H321" s="37"/>
    </row>
    <row r="322" ht="12.75">
      <c r="H322" s="37"/>
    </row>
    <row r="323" ht="12.75">
      <c r="H323" s="37"/>
    </row>
    <row r="324" ht="12.75">
      <c r="H324" s="37"/>
    </row>
    <row r="325" ht="12.75">
      <c r="H325" s="37"/>
    </row>
    <row r="326" ht="12.75">
      <c r="H326" s="37"/>
    </row>
    <row r="327" ht="12.75">
      <c r="H327" s="37"/>
    </row>
    <row r="328" ht="12.75">
      <c r="H328" s="37"/>
    </row>
    <row r="329" ht="12.75">
      <c r="H329" s="37"/>
    </row>
    <row r="330" ht="12.75">
      <c r="H330" s="37"/>
    </row>
    <row r="331" ht="12.75">
      <c r="H331" s="37"/>
    </row>
    <row r="332" ht="12.75">
      <c r="H332" s="37"/>
    </row>
    <row r="333" ht="12.75">
      <c r="H333" s="37"/>
    </row>
  </sheetData>
  <mergeCells count="4">
    <mergeCell ref="B4:B5"/>
    <mergeCell ref="C4:D5"/>
    <mergeCell ref="G4:H4"/>
    <mergeCell ref="E4:F4"/>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40"/>
  <sheetViews>
    <sheetView workbookViewId="0" topLeftCell="B1">
      <selection activeCell="C2" sqref="C2"/>
    </sheetView>
  </sheetViews>
  <sheetFormatPr defaultColWidth="9.125" defaultRowHeight="12.75"/>
  <cols>
    <col min="1" max="2" width="9.125" style="1" customWidth="1"/>
    <col min="3" max="3" width="41.625" style="1" customWidth="1"/>
    <col min="4" max="4" width="18.875" style="1" bestFit="1" customWidth="1"/>
    <col min="5" max="5" width="22.75390625" style="1" bestFit="1" customWidth="1"/>
    <col min="6" max="6" width="14.25390625" style="1" bestFit="1" customWidth="1"/>
    <col min="7" max="7" width="15.625" style="1" customWidth="1"/>
    <col min="8" max="16384" width="9.125" style="1" customWidth="1"/>
  </cols>
  <sheetData>
    <row r="1" spans="1:64" ht="12.75">
      <c r="A1" s="44"/>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row>
    <row r="2" spans="1:64" ht="15">
      <c r="A2" s="128"/>
      <c r="B2" s="128"/>
      <c r="C2" s="141" t="s">
        <v>245</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12">
      <c r="A3" s="128"/>
      <c r="B3" s="128"/>
      <c r="C3" s="128"/>
      <c r="D3" s="128"/>
      <c r="E3" s="128"/>
      <c r="F3" s="128"/>
      <c r="G3" s="128"/>
      <c r="H3" s="128"/>
      <c r="I3" s="134"/>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10" ht="15" customHeight="1">
      <c r="A4" s="45"/>
      <c r="B4" s="45"/>
      <c r="C4" s="209" t="s">
        <v>192</v>
      </c>
      <c r="D4" s="207" t="s">
        <v>246</v>
      </c>
      <c r="E4" s="208" t="s">
        <v>191</v>
      </c>
      <c r="F4" s="208" t="s">
        <v>247</v>
      </c>
      <c r="G4" s="128"/>
      <c r="H4" s="134"/>
      <c r="I4" s="128"/>
      <c r="J4" s="128"/>
    </row>
    <row r="5" spans="1:10" ht="15" customHeight="1">
      <c r="A5" s="45"/>
      <c r="B5" s="45"/>
      <c r="C5" s="125" t="s">
        <v>69</v>
      </c>
      <c r="D5" s="46">
        <v>306692.564</v>
      </c>
      <c r="E5" s="47">
        <v>0.5920787102382118</v>
      </c>
      <c r="F5" s="48">
        <v>0.035592058383767</v>
      </c>
      <c r="G5" s="128"/>
      <c r="H5" s="134"/>
      <c r="I5" s="128"/>
      <c r="J5" s="128"/>
    </row>
    <row r="6" spans="1:10" ht="15" customHeight="1">
      <c r="A6" s="45"/>
      <c r="B6" s="45"/>
      <c r="C6" s="125" t="s">
        <v>54</v>
      </c>
      <c r="D6" s="46">
        <v>57793.931</v>
      </c>
      <c r="E6" s="47">
        <v>0.11157282615458587</v>
      </c>
      <c r="F6" s="48">
        <v>0.07537525420037672</v>
      </c>
      <c r="G6" s="128"/>
      <c r="H6" s="134"/>
      <c r="I6" s="128"/>
      <c r="J6" s="128"/>
    </row>
    <row r="7" spans="1:10" ht="15" customHeight="1">
      <c r="A7" s="45"/>
      <c r="B7" s="45"/>
      <c r="C7" s="125" t="s">
        <v>53</v>
      </c>
      <c r="D7" s="46">
        <v>10093.174</v>
      </c>
      <c r="E7" s="47">
        <v>0.01948515922978117</v>
      </c>
      <c r="F7" s="48">
        <v>0.022954197820302946</v>
      </c>
      <c r="G7" s="128"/>
      <c r="H7" s="134"/>
      <c r="I7" s="128"/>
      <c r="J7" s="128"/>
    </row>
    <row r="8" spans="1:10" ht="15" customHeight="1">
      <c r="A8" s="45"/>
      <c r="B8" s="45"/>
      <c r="C8" s="125" t="s">
        <v>55</v>
      </c>
      <c r="D8" s="46">
        <v>13891.375</v>
      </c>
      <c r="E8" s="47">
        <v>0.026817694195661483</v>
      </c>
      <c r="F8" s="48">
        <v>0.08291577511008952</v>
      </c>
      <c r="G8" s="128"/>
      <c r="H8" s="134"/>
      <c r="I8" s="128"/>
      <c r="J8" s="128"/>
    </row>
    <row r="9" spans="1:10" ht="15" customHeight="1">
      <c r="A9" s="45"/>
      <c r="B9" s="45"/>
      <c r="C9" s="125" t="s">
        <v>59</v>
      </c>
      <c r="D9" s="46">
        <v>2358.464</v>
      </c>
      <c r="E9" s="47">
        <v>0.004553081773652829</v>
      </c>
      <c r="F9" s="48">
        <v>0.18169524373556678</v>
      </c>
      <c r="G9" s="128"/>
      <c r="H9" s="134"/>
      <c r="I9" s="128"/>
      <c r="J9" s="128"/>
    </row>
    <row r="10" spans="1:10" ht="15" customHeight="1">
      <c r="A10" s="45"/>
      <c r="B10" s="45"/>
      <c r="C10" s="125" t="s">
        <v>58</v>
      </c>
      <c r="D10" s="46">
        <v>41989.765</v>
      </c>
      <c r="E10" s="47">
        <v>0.08106243457668444</v>
      </c>
      <c r="F10" s="48">
        <v>0.0504298718811107</v>
      </c>
      <c r="G10" s="128"/>
      <c r="H10" s="134"/>
      <c r="I10" s="128"/>
      <c r="J10" s="128"/>
    </row>
    <row r="11" spans="1:10" ht="15" customHeight="1">
      <c r="A11" s="45"/>
      <c r="B11" s="45"/>
      <c r="C11" s="125" t="s">
        <v>57</v>
      </c>
      <c r="D11" s="46">
        <v>4049.996</v>
      </c>
      <c r="E11" s="47">
        <v>0.007818632368764952</v>
      </c>
      <c r="F11" s="48">
        <v>-0.08218154557607671</v>
      </c>
      <c r="G11" s="128"/>
      <c r="H11" s="134"/>
      <c r="I11" s="128"/>
      <c r="J11" s="128"/>
    </row>
    <row r="12" spans="1:10" ht="15" customHeight="1">
      <c r="A12" s="45"/>
      <c r="B12" s="45"/>
      <c r="C12" s="125" t="s">
        <v>56</v>
      </c>
      <c r="D12" s="46">
        <v>30422.956</v>
      </c>
      <c r="E12" s="47">
        <v>0.058732381102379334</v>
      </c>
      <c r="F12" s="48">
        <v>0.06311705336500295</v>
      </c>
      <c r="G12" s="128"/>
      <c r="H12" s="134"/>
      <c r="I12" s="128"/>
      <c r="J12" s="128"/>
    </row>
    <row r="13" spans="1:10" ht="15" customHeight="1">
      <c r="A13" s="45"/>
      <c r="B13" s="45"/>
      <c r="C13" s="125" t="s">
        <v>60</v>
      </c>
      <c r="D13" s="46">
        <v>175.388</v>
      </c>
      <c r="E13" s="47">
        <v>0.00033859151808864686</v>
      </c>
      <c r="F13" s="48">
        <v>0.2426350767312353</v>
      </c>
      <c r="G13" s="128"/>
      <c r="H13" s="134"/>
      <c r="I13" s="128"/>
      <c r="J13" s="128"/>
    </row>
    <row r="14" spans="1:10" ht="15" customHeight="1">
      <c r="A14" s="45"/>
      <c r="B14" s="45"/>
      <c r="C14" s="125" t="s">
        <v>52</v>
      </c>
      <c r="D14" s="46">
        <v>37032.217</v>
      </c>
      <c r="E14" s="47">
        <v>0.0714917472815597</v>
      </c>
      <c r="F14" s="48">
        <v>0.0941857598727216</v>
      </c>
      <c r="G14" s="128"/>
      <c r="H14" s="134"/>
      <c r="I14" s="128"/>
      <c r="J14" s="128"/>
    </row>
    <row r="15" spans="1:10" ht="15" customHeight="1">
      <c r="A15" s="45"/>
      <c r="B15" s="45"/>
      <c r="C15" s="125" t="s">
        <v>68</v>
      </c>
      <c r="D15" s="46">
        <v>13493.063</v>
      </c>
      <c r="E15" s="47">
        <v>0.02604874156062987</v>
      </c>
      <c r="F15" s="48">
        <v>0.05156199050956678</v>
      </c>
      <c r="G15" s="128"/>
      <c r="H15" s="134"/>
      <c r="I15" s="128"/>
      <c r="J15" s="128"/>
    </row>
    <row r="16" spans="1:10" ht="15" customHeight="1">
      <c r="A16" s="45"/>
      <c r="B16" s="45"/>
      <c r="C16" s="125" t="s">
        <v>77</v>
      </c>
      <c r="D16" s="46">
        <v>935.984</v>
      </c>
      <c r="E16" s="43" t="s">
        <v>101</v>
      </c>
      <c r="F16" s="48">
        <v>0.211220545550306</v>
      </c>
      <c r="G16" s="128"/>
      <c r="H16" s="134"/>
      <c r="I16" s="128"/>
      <c r="J16" s="128"/>
    </row>
    <row r="17" spans="1:11" ht="15" customHeight="1">
      <c r="A17" s="45"/>
      <c r="B17" s="45"/>
      <c r="C17" s="210" t="s">
        <v>193</v>
      </c>
      <c r="D17" s="49">
        <f>SUM(D5:D15)</f>
        <v>517992.893</v>
      </c>
      <c r="G17" s="45"/>
      <c r="H17" s="128"/>
      <c r="I17" s="134"/>
      <c r="J17" s="128"/>
      <c r="K17" s="128"/>
    </row>
    <row r="18" spans="1:64" ht="15" customHeight="1">
      <c r="A18" s="128"/>
      <c r="B18" s="128"/>
      <c r="E18" s="33"/>
      <c r="F18" s="128"/>
      <c r="G18" s="128"/>
      <c r="H18" s="128"/>
      <c r="I18" s="134"/>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row>
    <row r="19" spans="1:64" ht="15" customHeight="1">
      <c r="A19" s="128"/>
      <c r="B19" s="128"/>
      <c r="C19" s="139" t="s">
        <v>194</v>
      </c>
      <c r="D19" s="131"/>
      <c r="E19" s="131"/>
      <c r="F19" s="131"/>
      <c r="I19" s="134"/>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row>
    <row r="20" spans="1:64" ht="12">
      <c r="A20" s="128"/>
      <c r="B20" s="128"/>
      <c r="E20" s="50"/>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row>
    <row r="21" spans="1:64" ht="12">
      <c r="A21" s="128"/>
      <c r="B21" s="128"/>
      <c r="E21" s="50"/>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row>
    <row r="22" spans="1:64" ht="12">
      <c r="A22" s="128"/>
      <c r="B22" s="128"/>
      <c r="E22" s="50"/>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row>
    <row r="23" spans="1:64" ht="12">
      <c r="A23" s="128"/>
      <c r="B23" s="128"/>
      <c r="E23" s="50"/>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row>
    <row r="24" spans="1:64" ht="12">
      <c r="A24" s="128"/>
      <c r="B24" s="128"/>
      <c r="E24" s="50"/>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row>
    <row r="25" spans="1:64" ht="12">
      <c r="A25" s="128"/>
      <c r="B25" s="128"/>
      <c r="E25" s="50"/>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row>
    <row r="26" spans="1:64" ht="12">
      <c r="A26" s="128"/>
      <c r="B26" s="128"/>
      <c r="E26" s="50"/>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row>
    <row r="27" spans="1:64" ht="12">
      <c r="A27" s="128"/>
      <c r="B27" s="128"/>
      <c r="E27" s="50"/>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row>
    <row r="28" spans="1:64" ht="12">
      <c r="A28" s="128"/>
      <c r="B28" s="128"/>
      <c r="E28" s="50"/>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row>
    <row r="29" spans="1:64" ht="12">
      <c r="A29" s="128"/>
      <c r="B29" s="128"/>
      <c r="E29" s="50"/>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row>
    <row r="30" spans="2:7" ht="12">
      <c r="B30" s="128"/>
      <c r="E30" s="50"/>
      <c r="F30" s="128"/>
      <c r="G30" s="128"/>
    </row>
    <row r="31" spans="2:7" ht="12">
      <c r="B31" s="128"/>
      <c r="E31" s="50"/>
      <c r="F31" s="128"/>
      <c r="G31" s="128"/>
    </row>
    <row r="32" spans="2:7" ht="12">
      <c r="B32" s="128"/>
      <c r="E32" s="50"/>
      <c r="F32" s="128"/>
      <c r="G32" s="128"/>
    </row>
    <row r="33" spans="2:7" ht="12">
      <c r="B33" s="128"/>
      <c r="E33" s="50"/>
      <c r="F33" s="128"/>
      <c r="G33" s="128"/>
    </row>
    <row r="34" spans="2:7" ht="12.75">
      <c r="B34" s="128"/>
      <c r="E34" s="50"/>
      <c r="F34" s="128"/>
      <c r="G34" s="128"/>
    </row>
    <row r="35" spans="2:7" ht="12.75">
      <c r="B35" s="128"/>
      <c r="E35" s="50"/>
      <c r="F35" s="128"/>
      <c r="G35" s="128"/>
    </row>
    <row r="36" spans="2:7" ht="12.75">
      <c r="B36" s="128"/>
      <c r="E36" s="50"/>
      <c r="F36" s="128"/>
      <c r="G36" s="128"/>
    </row>
    <row r="37" spans="2:7" ht="12.75">
      <c r="B37" s="128"/>
      <c r="E37" s="50"/>
      <c r="F37" s="128"/>
      <c r="G37" s="128"/>
    </row>
    <row r="38" spans="2:7" ht="12.75">
      <c r="B38" s="128"/>
      <c r="E38" s="50"/>
      <c r="F38" s="128"/>
      <c r="G38" s="128"/>
    </row>
    <row r="39" spans="2:7" ht="12.75">
      <c r="B39" s="128"/>
      <c r="E39" s="50"/>
      <c r="F39" s="128"/>
      <c r="G39" s="128"/>
    </row>
    <row r="40" spans="5:7" ht="12.75">
      <c r="E40" s="50"/>
      <c r="F40" s="128"/>
      <c r="G40" s="128"/>
    </row>
  </sheetData>
  <printOptions/>
  <pageMargins left="0.44431372549019615" right="0.44431372549019615" top="0.44431372549019615" bottom="0.44431372549019615" header="0.5098039215686275" footer="0.509803921568627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51"/>
  <sheetViews>
    <sheetView showGridLines="0" workbookViewId="0" topLeftCell="A34">
      <selection activeCell="B1" sqref="B1:K50"/>
    </sheetView>
  </sheetViews>
  <sheetFormatPr defaultColWidth="9.125" defaultRowHeight="12.75"/>
  <cols>
    <col min="1" max="1" width="9.125" style="40" customWidth="1"/>
    <col min="2" max="2" width="5.125" style="40" customWidth="1"/>
    <col min="3" max="3" width="8.375" style="40" customWidth="1"/>
    <col min="4" max="4" width="29.00390625" style="40" bestFit="1" customWidth="1"/>
    <col min="5" max="5" width="11.375" style="40" customWidth="1"/>
    <col min="6" max="6" width="9.125" style="40" customWidth="1"/>
    <col min="7" max="7" width="11.875" style="40" customWidth="1"/>
    <col min="8" max="8" width="12.00390625" style="40" customWidth="1"/>
    <col min="9" max="9" width="10.75390625" style="40" customWidth="1"/>
    <col min="10" max="11" width="11.625" style="40" customWidth="1"/>
    <col min="12" max="14" width="9.125" style="40" customWidth="1"/>
    <col min="15" max="15" width="33.625" style="40" customWidth="1"/>
    <col min="16" max="16" width="12.875" style="40" customWidth="1"/>
    <col min="17" max="16384" width="9.125" style="40" customWidth="1"/>
  </cols>
  <sheetData>
    <row r="1" spans="1:61" ht="16.5" customHeight="1">
      <c r="A1" s="128"/>
      <c r="B1" s="140" t="s">
        <v>238</v>
      </c>
      <c r="C1" s="128"/>
      <c r="E1" s="127"/>
      <c r="F1" s="127"/>
      <c r="G1" s="127"/>
      <c r="H1" s="127"/>
      <c r="I1" s="127"/>
      <c r="J1" s="127"/>
      <c r="K1" s="127"/>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row>
    <row r="2" spans="1:61" ht="12.75">
      <c r="A2" s="129"/>
      <c r="B2" s="51"/>
      <c r="D2" s="21"/>
      <c r="E2" s="21"/>
      <c r="F2" s="21"/>
      <c r="G2" s="21"/>
      <c r="H2" s="21"/>
      <c r="I2" s="21"/>
      <c r="J2" s="51"/>
      <c r="K2" s="51"/>
      <c r="L2" s="129"/>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row>
    <row r="3" spans="1:61" ht="24" customHeight="1">
      <c r="A3" s="129"/>
      <c r="B3" s="340" t="s">
        <v>31</v>
      </c>
      <c r="C3" s="340" t="s">
        <v>0</v>
      </c>
      <c r="D3" s="350" t="s">
        <v>30</v>
      </c>
      <c r="E3" s="354" t="s">
        <v>92</v>
      </c>
      <c r="F3" s="353" t="s">
        <v>80</v>
      </c>
      <c r="G3" s="341"/>
      <c r="H3" s="339"/>
      <c r="I3" s="354" t="s">
        <v>236</v>
      </c>
      <c r="J3" s="354" t="s">
        <v>94</v>
      </c>
      <c r="K3" s="338" t="s">
        <v>237</v>
      </c>
      <c r="L3" s="129"/>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row>
    <row r="4" spans="1:47" ht="41.25" customHeight="1">
      <c r="A4" s="129"/>
      <c r="B4" s="352"/>
      <c r="C4" s="352"/>
      <c r="D4" s="351"/>
      <c r="E4" s="355"/>
      <c r="F4" s="212" t="s">
        <v>70</v>
      </c>
      <c r="G4" s="212" t="s">
        <v>234</v>
      </c>
      <c r="H4" s="211" t="s">
        <v>235</v>
      </c>
      <c r="I4" s="355"/>
      <c r="J4" s="355"/>
      <c r="K4" s="349"/>
      <c r="L4" s="129"/>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ht="13.5" customHeight="1">
      <c r="A5" s="129"/>
      <c r="B5" s="213">
        <v>1</v>
      </c>
      <c r="C5" s="214" t="s">
        <v>19</v>
      </c>
      <c r="D5" s="215" t="s">
        <v>88</v>
      </c>
      <c r="E5" s="216">
        <v>76136.816</v>
      </c>
      <c r="F5" s="217">
        <v>6868.846</v>
      </c>
      <c r="G5" s="218">
        <v>25295.783</v>
      </c>
      <c r="H5" s="219">
        <v>43972.187</v>
      </c>
      <c r="I5" s="220">
        <v>5.4578477577095</v>
      </c>
      <c r="J5" s="221">
        <v>468.094</v>
      </c>
      <c r="K5" s="222">
        <v>3.8616343828351996</v>
      </c>
      <c r="L5" s="129"/>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ht="13.5" customHeight="1">
      <c r="A6" s="129"/>
      <c r="B6" s="223">
        <v>2</v>
      </c>
      <c r="C6" s="224" t="s">
        <v>21</v>
      </c>
      <c r="D6" s="225" t="s">
        <v>34</v>
      </c>
      <c r="E6" s="226">
        <v>71689.636</v>
      </c>
      <c r="F6" s="227">
        <v>0.439</v>
      </c>
      <c r="G6" s="228">
        <v>32054.019</v>
      </c>
      <c r="H6" s="229">
        <v>39635.178</v>
      </c>
      <c r="I6" s="230">
        <v>1.000483266308816</v>
      </c>
      <c r="J6" s="231">
        <v>483.227</v>
      </c>
      <c r="K6" s="232">
        <v>-0.7649624603657035</v>
      </c>
      <c r="L6" s="129"/>
      <c r="M6" s="134"/>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ht="13.5" customHeight="1">
      <c r="A7" s="129"/>
      <c r="B7" s="223">
        <v>3</v>
      </c>
      <c r="C7" s="224" t="s">
        <v>18</v>
      </c>
      <c r="D7" s="225" t="s">
        <v>33</v>
      </c>
      <c r="E7" s="226">
        <v>70435.867</v>
      </c>
      <c r="F7" s="227">
        <v>7346.079</v>
      </c>
      <c r="G7" s="228">
        <v>27743.683</v>
      </c>
      <c r="H7" s="229">
        <v>35346.105</v>
      </c>
      <c r="I7" s="230">
        <v>1.5131682079515318</v>
      </c>
      <c r="J7" s="231">
        <v>485.021</v>
      </c>
      <c r="K7" s="232">
        <v>0.33761628833093305</v>
      </c>
      <c r="L7" s="129"/>
      <c r="M7" s="134"/>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ht="13.5" customHeight="1">
      <c r="A8" s="129"/>
      <c r="B8" s="223">
        <v>4</v>
      </c>
      <c r="C8" s="224" t="s">
        <v>20</v>
      </c>
      <c r="D8" s="225" t="s">
        <v>35</v>
      </c>
      <c r="E8" s="226">
        <v>59747.11</v>
      </c>
      <c r="F8" s="227">
        <v>16714.857</v>
      </c>
      <c r="G8" s="228">
        <v>22185.224</v>
      </c>
      <c r="H8" s="229">
        <v>20847.029</v>
      </c>
      <c r="I8" s="230">
        <v>5.788493412404505</v>
      </c>
      <c r="J8" s="231">
        <v>396.341</v>
      </c>
      <c r="K8" s="232">
        <v>4.330738715782778</v>
      </c>
      <c r="L8" s="129"/>
      <c r="M8" s="134"/>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ht="13.5" customHeight="1">
      <c r="A9" s="129"/>
      <c r="B9" s="223">
        <v>5</v>
      </c>
      <c r="C9" s="224" t="s">
        <v>20</v>
      </c>
      <c r="D9" s="225" t="s">
        <v>148</v>
      </c>
      <c r="E9" s="226">
        <v>51733.806</v>
      </c>
      <c r="F9" s="227">
        <v>13993.395</v>
      </c>
      <c r="G9" s="228">
        <v>23184.859</v>
      </c>
      <c r="H9" s="229">
        <v>14555.552</v>
      </c>
      <c r="I9" s="230">
        <v>4.313935998097196</v>
      </c>
      <c r="J9" s="231">
        <v>326.68</v>
      </c>
      <c r="K9" s="232">
        <v>2.8307736860494703</v>
      </c>
      <c r="L9" s="129"/>
      <c r="M9" s="134"/>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7" ht="13.5" customHeight="1">
      <c r="A10" s="129"/>
      <c r="B10" s="223">
        <v>6</v>
      </c>
      <c r="C10" s="224" t="s">
        <v>18</v>
      </c>
      <c r="D10" s="225" t="s">
        <v>120</v>
      </c>
      <c r="E10" s="226">
        <v>47891.776</v>
      </c>
      <c r="F10" s="227">
        <v>9585.118</v>
      </c>
      <c r="G10" s="228">
        <v>21026.263</v>
      </c>
      <c r="H10" s="229">
        <v>17280.395</v>
      </c>
      <c r="I10" s="230">
        <v>3.648573681653211</v>
      </c>
      <c r="J10" s="231">
        <v>398.587</v>
      </c>
      <c r="K10" s="232">
        <v>1.0728884561157948</v>
      </c>
      <c r="L10" s="129"/>
      <c r="M10" s="134"/>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7" ht="13.5" customHeight="1">
      <c r="A11" s="129"/>
      <c r="B11" s="223">
        <v>7</v>
      </c>
      <c r="C11" s="224" t="s">
        <v>11</v>
      </c>
      <c r="D11" s="225" t="s">
        <v>38</v>
      </c>
      <c r="E11" s="226">
        <v>43397.751</v>
      </c>
      <c r="F11" s="227">
        <v>11052.483</v>
      </c>
      <c r="G11" s="228">
        <v>16044.757</v>
      </c>
      <c r="H11" s="229">
        <v>16300.511</v>
      </c>
      <c r="I11" s="230">
        <v>1.1738971712667023</v>
      </c>
      <c r="J11" s="231">
        <v>308.643</v>
      </c>
      <c r="K11" s="232">
        <v>0.3599578585921748</v>
      </c>
      <c r="L11" s="129"/>
      <c r="M11" s="134"/>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7" ht="13.5" customHeight="1">
      <c r="A12" s="129"/>
      <c r="B12" s="223">
        <v>8</v>
      </c>
      <c r="C12" s="224" t="s">
        <v>8</v>
      </c>
      <c r="D12" s="225" t="s">
        <v>41</v>
      </c>
      <c r="E12" s="226">
        <v>32653.249</v>
      </c>
      <c r="F12" s="227">
        <v>96.933</v>
      </c>
      <c r="G12" s="228">
        <v>16131.878</v>
      </c>
      <c r="H12" s="229">
        <v>16424.438</v>
      </c>
      <c r="I12" s="230">
        <v>4.573121668504543</v>
      </c>
      <c r="J12" s="231">
        <v>224.897</v>
      </c>
      <c r="K12" s="232">
        <v>2.987077216152101</v>
      </c>
      <c r="L12" s="129"/>
      <c r="M12" s="134"/>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ht="13.5" customHeight="1">
      <c r="A13" s="129"/>
      <c r="B13" s="223">
        <v>9</v>
      </c>
      <c r="C13" s="224" t="s">
        <v>19</v>
      </c>
      <c r="D13" s="225" t="s">
        <v>124</v>
      </c>
      <c r="E13" s="226">
        <v>31853.761</v>
      </c>
      <c r="F13" s="227">
        <v>13871.504</v>
      </c>
      <c r="G13" s="228">
        <v>10688.853</v>
      </c>
      <c r="H13" s="229">
        <v>7293.404</v>
      </c>
      <c r="I13" s="230">
        <v>-3.808474937365869</v>
      </c>
      <c r="J13" s="231">
        <v>218.357</v>
      </c>
      <c r="K13" s="232">
        <v>-4.6630020477040794</v>
      </c>
      <c r="L13" s="129"/>
      <c r="M13" s="134"/>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ht="13.5" customHeight="1">
      <c r="A14" s="129"/>
      <c r="B14" s="223">
        <v>10</v>
      </c>
      <c r="C14" s="224" t="s">
        <v>17</v>
      </c>
      <c r="D14" s="225" t="s">
        <v>121</v>
      </c>
      <c r="E14" s="226">
        <v>31634.898</v>
      </c>
      <c r="F14" s="227">
        <v>548.41</v>
      </c>
      <c r="G14" s="228">
        <v>19082.549</v>
      </c>
      <c r="H14" s="229">
        <v>12003.939</v>
      </c>
      <c r="I14" s="230">
        <v>17.058824552437724</v>
      </c>
      <c r="J14" s="231">
        <v>259.433</v>
      </c>
      <c r="K14" s="232">
        <v>10.72873629938198</v>
      </c>
      <c r="L14" s="129"/>
      <c r="M14" s="134"/>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ht="13.5" customHeight="1">
      <c r="A15" s="129"/>
      <c r="B15" s="223">
        <v>11</v>
      </c>
      <c r="C15" s="224" t="s">
        <v>14</v>
      </c>
      <c r="D15" s="225" t="s">
        <v>45</v>
      </c>
      <c r="E15" s="226">
        <v>31190.125</v>
      </c>
      <c r="F15" s="227">
        <v>3607.358</v>
      </c>
      <c r="G15" s="228">
        <v>16375.87</v>
      </c>
      <c r="H15" s="229">
        <v>11206.897</v>
      </c>
      <c r="I15" s="230">
        <v>7.382923388013718</v>
      </c>
      <c r="J15" s="231">
        <v>216.604</v>
      </c>
      <c r="K15" s="232">
        <v>0.27173787248226944</v>
      </c>
      <c r="L15" s="129"/>
      <c r="M15" s="134"/>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7" ht="13.5" customHeight="1">
      <c r="A16" s="129"/>
      <c r="B16" s="223">
        <v>12</v>
      </c>
      <c r="C16" s="224" t="s">
        <v>23</v>
      </c>
      <c r="D16" s="225" t="s">
        <v>123</v>
      </c>
      <c r="E16" s="226">
        <v>30120.542</v>
      </c>
      <c r="F16" s="227">
        <v>1771.57</v>
      </c>
      <c r="G16" s="228">
        <v>16554.687</v>
      </c>
      <c r="H16" s="229">
        <v>11794.285</v>
      </c>
      <c r="I16" s="230">
        <v>-0.23510902480083917</v>
      </c>
      <c r="J16" s="231">
        <v>251.354</v>
      </c>
      <c r="K16" s="232">
        <v>-0.969994011409836</v>
      </c>
      <c r="L16" s="129"/>
      <c r="M16" s="134"/>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ht="13.5" customHeight="1">
      <c r="A17" s="129"/>
      <c r="B17" s="223">
        <v>13</v>
      </c>
      <c r="C17" s="224" t="s">
        <v>20</v>
      </c>
      <c r="D17" s="225" t="s">
        <v>39</v>
      </c>
      <c r="E17" s="226">
        <v>29613.29</v>
      </c>
      <c r="F17" s="227">
        <v>7388.441</v>
      </c>
      <c r="G17" s="228">
        <v>15415.353</v>
      </c>
      <c r="H17" s="229">
        <v>6809.496</v>
      </c>
      <c r="I17" s="230">
        <v>1.87333222882482</v>
      </c>
      <c r="J17" s="231">
        <v>205.142</v>
      </c>
      <c r="K17" s="232">
        <v>-0.7643114907944004</v>
      </c>
      <c r="L17" s="129"/>
      <c r="M17" s="134"/>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ht="13.5" customHeight="1">
      <c r="A18" s="129"/>
      <c r="B18" s="223">
        <v>14</v>
      </c>
      <c r="C18" s="224" t="s">
        <v>11</v>
      </c>
      <c r="D18" s="225" t="s">
        <v>40</v>
      </c>
      <c r="E18" s="226">
        <v>28705.273</v>
      </c>
      <c r="F18" s="227">
        <v>5784.32</v>
      </c>
      <c r="G18" s="228">
        <v>12208.875</v>
      </c>
      <c r="H18" s="229">
        <v>10712.078</v>
      </c>
      <c r="I18" s="230">
        <v>18.872657308482776</v>
      </c>
      <c r="J18" s="231">
        <v>215.413</v>
      </c>
      <c r="K18" s="232">
        <v>20.717423953733395</v>
      </c>
      <c r="L18" s="129"/>
      <c r="M18" s="134"/>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row>
    <row r="19" spans="1:47" ht="13.5" customHeight="1">
      <c r="A19" s="129"/>
      <c r="B19" s="223">
        <v>15</v>
      </c>
      <c r="C19" s="224" t="s">
        <v>16</v>
      </c>
      <c r="D19" s="225" t="s">
        <v>156</v>
      </c>
      <c r="E19" s="226">
        <v>26287.166</v>
      </c>
      <c r="F19" s="227">
        <v>1.307</v>
      </c>
      <c r="G19" s="228">
        <v>16256.463</v>
      </c>
      <c r="H19" s="229">
        <v>10029.396</v>
      </c>
      <c r="I19" s="230">
        <v>2.536157546218787</v>
      </c>
      <c r="J19" s="231">
        <v>208.377</v>
      </c>
      <c r="K19" s="232">
        <v>0.12685416096063218</v>
      </c>
      <c r="L19" s="129"/>
      <c r="M19" s="134"/>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row>
    <row r="20" spans="1:47" ht="13.5" customHeight="1">
      <c r="A20" s="129"/>
      <c r="B20" s="223">
        <v>16</v>
      </c>
      <c r="C20" s="224" t="s">
        <v>7</v>
      </c>
      <c r="D20" s="225" t="s">
        <v>42</v>
      </c>
      <c r="E20" s="226">
        <v>25633.461</v>
      </c>
      <c r="F20" s="227">
        <v>4839.932</v>
      </c>
      <c r="G20" s="228">
        <v>13114.211</v>
      </c>
      <c r="H20" s="229">
        <v>7679.318</v>
      </c>
      <c r="I20" s="230">
        <v>-4.500244007491561</v>
      </c>
      <c r="J20" s="231">
        <v>220.955</v>
      </c>
      <c r="K20" s="232">
        <v>-4.178827447732136</v>
      </c>
      <c r="L20" s="129"/>
      <c r="M20" s="134"/>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row>
    <row r="21" spans="1:47" ht="13.5" customHeight="1">
      <c r="A21" s="129"/>
      <c r="B21" s="223">
        <v>17</v>
      </c>
      <c r="C21" s="224" t="s">
        <v>28</v>
      </c>
      <c r="D21" s="225" t="s">
        <v>149</v>
      </c>
      <c r="E21" s="226">
        <v>25572.131</v>
      </c>
      <c r="F21" s="227">
        <v>7760.252</v>
      </c>
      <c r="G21" s="228">
        <v>10442.662</v>
      </c>
      <c r="H21" s="229">
        <v>7369.217</v>
      </c>
      <c r="I21" s="230">
        <v>5.975975006507417</v>
      </c>
      <c r="J21" s="231">
        <v>215.014</v>
      </c>
      <c r="K21" s="232">
        <v>4.9068829071463815</v>
      </c>
      <c r="L21" s="129"/>
      <c r="M21" s="134"/>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row>
    <row r="22" spans="1:47" ht="13.5" customHeight="1">
      <c r="A22" s="129"/>
      <c r="B22" s="223">
        <v>18</v>
      </c>
      <c r="C22" s="224" t="s">
        <v>18</v>
      </c>
      <c r="D22" s="225" t="s">
        <v>125</v>
      </c>
      <c r="E22" s="226">
        <v>25476.454</v>
      </c>
      <c r="F22" s="227">
        <v>4237.555</v>
      </c>
      <c r="G22" s="228">
        <v>11512.946</v>
      </c>
      <c r="H22" s="229">
        <v>9725.953</v>
      </c>
      <c r="I22" s="230">
        <v>5.030182446906517</v>
      </c>
      <c r="J22" s="231">
        <v>216.924</v>
      </c>
      <c r="K22" s="232">
        <v>3.5822406432943987</v>
      </c>
      <c r="L22" s="129"/>
      <c r="M22" s="134"/>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ht="13.5" customHeight="1">
      <c r="A23" s="129"/>
      <c r="B23" s="223">
        <v>19</v>
      </c>
      <c r="C23" s="224" t="s">
        <v>18</v>
      </c>
      <c r="D23" s="225" t="s">
        <v>89</v>
      </c>
      <c r="E23" s="226">
        <v>24223.011</v>
      </c>
      <c r="F23" s="227">
        <v>8143.918</v>
      </c>
      <c r="G23" s="228">
        <v>10129.843</v>
      </c>
      <c r="H23" s="229">
        <v>5949.25</v>
      </c>
      <c r="I23" s="230">
        <v>10.150202645267981</v>
      </c>
      <c r="J23" s="231">
        <v>188.011</v>
      </c>
      <c r="K23" s="232">
        <v>4.184884101097763</v>
      </c>
      <c r="L23" s="129"/>
      <c r="M23" s="134"/>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row>
    <row r="24" spans="1:47" ht="13.5" customHeight="1">
      <c r="A24" s="129"/>
      <c r="B24" s="223">
        <v>20</v>
      </c>
      <c r="C24" s="224" t="s">
        <v>13</v>
      </c>
      <c r="D24" s="225" t="s">
        <v>122</v>
      </c>
      <c r="E24" s="226">
        <v>22049.17</v>
      </c>
      <c r="F24" s="227">
        <v>2949.349</v>
      </c>
      <c r="G24" s="228">
        <v>11712.335</v>
      </c>
      <c r="H24" s="229">
        <v>7387.486</v>
      </c>
      <c r="I24" s="230">
        <v>5.044267940140146</v>
      </c>
      <c r="J24" s="231">
        <v>183.666</v>
      </c>
      <c r="K24" s="232">
        <v>1.5032109027002472</v>
      </c>
      <c r="L24" s="129"/>
      <c r="M24" s="134"/>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ht="13.5" customHeight="1">
      <c r="A25" s="129"/>
      <c r="B25" s="223">
        <v>21</v>
      </c>
      <c r="C25" s="224" t="s">
        <v>20</v>
      </c>
      <c r="D25" s="225" t="s">
        <v>150</v>
      </c>
      <c r="E25" s="226">
        <v>19597.992</v>
      </c>
      <c r="F25" s="227">
        <v>2939.567</v>
      </c>
      <c r="G25" s="228">
        <v>9389.962</v>
      </c>
      <c r="H25" s="229">
        <v>7268.463</v>
      </c>
      <c r="I25" s="230">
        <v>3.5436259198363462</v>
      </c>
      <c r="J25" s="231">
        <v>134.53</v>
      </c>
      <c r="K25" s="232">
        <v>3.127635109237259</v>
      </c>
      <c r="L25" s="129"/>
      <c r="M25" s="134"/>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ht="13.5" customHeight="1">
      <c r="A26" s="129"/>
      <c r="B26" s="223">
        <v>22</v>
      </c>
      <c r="C26" s="224" t="s">
        <v>2</v>
      </c>
      <c r="D26" s="225" t="s">
        <v>137</v>
      </c>
      <c r="E26" s="226">
        <v>18867.506</v>
      </c>
      <c r="F26" s="227">
        <v>1758.09</v>
      </c>
      <c r="G26" s="228">
        <v>9298.059</v>
      </c>
      <c r="H26" s="229">
        <v>7811.357</v>
      </c>
      <c r="I26" s="230">
        <v>6.1618590987956745</v>
      </c>
      <c r="J26" s="231">
        <v>180.406</v>
      </c>
      <c r="K26" s="232">
        <v>4.709446753186453</v>
      </c>
      <c r="L26" s="129"/>
      <c r="M26" s="134"/>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ht="13.5" customHeight="1">
      <c r="A27" s="129"/>
      <c r="B27" s="223">
        <v>23</v>
      </c>
      <c r="C27" s="224" t="s">
        <v>15</v>
      </c>
      <c r="D27" s="225" t="s">
        <v>47</v>
      </c>
      <c r="E27" s="226">
        <v>17839.064</v>
      </c>
      <c r="F27" s="227">
        <v>4.316</v>
      </c>
      <c r="G27" s="228">
        <v>10036.525</v>
      </c>
      <c r="H27" s="229">
        <v>7798.223</v>
      </c>
      <c r="I27" s="230">
        <v>6.120253524117891</v>
      </c>
      <c r="J27" s="231">
        <v>138.834</v>
      </c>
      <c r="K27" s="232">
        <v>0.20570339735399568</v>
      </c>
      <c r="L27" s="129"/>
      <c r="M27" s="134"/>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row>
    <row r="28" spans="1:47" ht="13.5" customHeight="1">
      <c r="A28" s="129"/>
      <c r="B28" s="223">
        <v>24</v>
      </c>
      <c r="C28" s="224" t="s">
        <v>18</v>
      </c>
      <c r="D28" s="225" t="s">
        <v>46</v>
      </c>
      <c r="E28" s="226">
        <v>17274.029</v>
      </c>
      <c r="F28" s="227">
        <v>5116.843</v>
      </c>
      <c r="G28" s="228">
        <v>7262.107</v>
      </c>
      <c r="H28" s="229">
        <v>4895.079</v>
      </c>
      <c r="I28" s="230">
        <v>0.4410993077867298</v>
      </c>
      <c r="J28" s="231">
        <v>139.791</v>
      </c>
      <c r="K28" s="232">
        <v>0.3445528350237925</v>
      </c>
      <c r="L28" s="129"/>
      <c r="M28" s="134"/>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row r="29" spans="1:47" ht="13.5" customHeight="1">
      <c r="A29" s="129"/>
      <c r="B29" s="223">
        <v>25</v>
      </c>
      <c r="C29" s="224" t="s">
        <v>24</v>
      </c>
      <c r="D29" s="225" t="s">
        <v>157</v>
      </c>
      <c r="E29" s="226">
        <v>16099.519</v>
      </c>
      <c r="F29" s="227">
        <v>0</v>
      </c>
      <c r="G29" s="228">
        <v>9717.001</v>
      </c>
      <c r="H29" s="229">
        <v>6382.518</v>
      </c>
      <c r="I29" s="230">
        <v>8.776726598352846</v>
      </c>
      <c r="J29" s="231">
        <v>108.736</v>
      </c>
      <c r="K29" s="232">
        <v>6.711679441004148</v>
      </c>
      <c r="L29" s="129"/>
      <c r="M29" s="134"/>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row>
    <row r="30" spans="1:47" ht="13.5" customHeight="1">
      <c r="A30" s="129"/>
      <c r="B30" s="223">
        <v>26</v>
      </c>
      <c r="C30" s="224" t="s">
        <v>20</v>
      </c>
      <c r="D30" s="225" t="s">
        <v>226</v>
      </c>
      <c r="E30" s="226">
        <v>15000.309</v>
      </c>
      <c r="F30" s="227">
        <v>1721.942</v>
      </c>
      <c r="G30" s="228">
        <v>5750.803</v>
      </c>
      <c r="H30" s="229">
        <v>7527.564</v>
      </c>
      <c r="I30" s="230">
        <v>7.652762402688396</v>
      </c>
      <c r="J30" s="231">
        <v>98.564</v>
      </c>
      <c r="K30" s="232">
        <v>5.716798592788042</v>
      </c>
      <c r="L30" s="129"/>
      <c r="M30" s="134"/>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row>
    <row r="31" spans="1:47" ht="13.5" customHeight="1">
      <c r="A31" s="129"/>
      <c r="B31" s="223">
        <v>27</v>
      </c>
      <c r="C31" s="224" t="s">
        <v>3</v>
      </c>
      <c r="D31" s="225" t="s">
        <v>140</v>
      </c>
      <c r="E31" s="226">
        <v>14694.182</v>
      </c>
      <c r="F31" s="227">
        <v>1306.291</v>
      </c>
      <c r="G31" s="228">
        <v>8980.247</v>
      </c>
      <c r="H31" s="229">
        <v>4407.644</v>
      </c>
      <c r="I31" s="230">
        <v>6.333848400377073</v>
      </c>
      <c r="J31" s="231">
        <v>114.951</v>
      </c>
      <c r="K31" s="232">
        <v>0.7034726845849271</v>
      </c>
      <c r="L31" s="129"/>
      <c r="M31" s="134"/>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row>
    <row r="32" spans="1:47" ht="13.5" customHeight="1">
      <c r="A32" s="129"/>
      <c r="B32" s="223">
        <v>28</v>
      </c>
      <c r="C32" s="224" t="s">
        <v>19</v>
      </c>
      <c r="D32" s="225" t="s">
        <v>227</v>
      </c>
      <c r="E32" s="226">
        <v>14467.368</v>
      </c>
      <c r="F32" s="227">
        <v>4977.168</v>
      </c>
      <c r="G32" s="228">
        <v>4914.382</v>
      </c>
      <c r="H32" s="229">
        <v>4575.818</v>
      </c>
      <c r="I32" s="230">
        <v>4.563075219607948</v>
      </c>
      <c r="J32" s="231">
        <v>147.837</v>
      </c>
      <c r="K32" s="232">
        <v>2.428428900036028</v>
      </c>
      <c r="L32" s="129"/>
      <c r="M32" s="134"/>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ht="13.5" customHeight="1">
      <c r="A33" s="129"/>
      <c r="B33" s="223">
        <v>29</v>
      </c>
      <c r="C33" s="224" t="s">
        <v>11</v>
      </c>
      <c r="D33" s="233" t="s">
        <v>228</v>
      </c>
      <c r="E33" s="226">
        <v>13844.026</v>
      </c>
      <c r="F33" s="227">
        <v>3472.992</v>
      </c>
      <c r="G33" s="228">
        <v>7922.483</v>
      </c>
      <c r="H33" s="229">
        <v>2448.551</v>
      </c>
      <c r="I33" s="230">
        <v>7.060885699031094</v>
      </c>
      <c r="J33" s="231">
        <v>83.869</v>
      </c>
      <c r="K33" s="232">
        <v>6.272253829876195</v>
      </c>
      <c r="L33" s="129"/>
      <c r="M33" s="134"/>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ht="13.5" customHeight="1">
      <c r="A34" s="129"/>
      <c r="B34" s="234">
        <v>30</v>
      </c>
      <c r="C34" s="235" t="s">
        <v>14</v>
      </c>
      <c r="D34" s="236" t="s">
        <v>229</v>
      </c>
      <c r="E34" s="237">
        <v>13192.791</v>
      </c>
      <c r="F34" s="323">
        <v>1966.804</v>
      </c>
      <c r="G34" s="239">
        <v>8241.061</v>
      </c>
      <c r="H34" s="240">
        <v>2984.926</v>
      </c>
      <c r="I34" s="241">
        <v>10.487482548932082</v>
      </c>
      <c r="J34" s="242">
        <v>93.792</v>
      </c>
      <c r="K34" s="243">
        <v>2.913196616083469</v>
      </c>
      <c r="L34" s="129"/>
      <c r="M34" s="134"/>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15" ht="13.5" customHeight="1">
      <c r="A35" s="129"/>
      <c r="B35" s="244">
        <v>46</v>
      </c>
      <c r="C35" s="245" t="s">
        <v>25</v>
      </c>
      <c r="D35" s="246" t="s">
        <v>151</v>
      </c>
      <c r="E35" s="247">
        <v>8219.654</v>
      </c>
      <c r="F35" s="217">
        <v>0</v>
      </c>
      <c r="G35" s="218">
        <v>3469.563</v>
      </c>
      <c r="H35" s="248">
        <v>4750.091</v>
      </c>
      <c r="I35" s="249">
        <v>2.017423621478076</v>
      </c>
      <c r="J35" s="250">
        <v>55.192</v>
      </c>
      <c r="K35" s="251">
        <v>-5.439717648671339</v>
      </c>
      <c r="L35" s="129"/>
      <c r="M35" s="134"/>
      <c r="N35" s="128"/>
      <c r="O35" s="128"/>
    </row>
    <row r="36" spans="1:15" ht="13.5" customHeight="1">
      <c r="A36" s="129"/>
      <c r="B36" s="223">
        <v>50</v>
      </c>
      <c r="C36" s="224" t="s">
        <v>5</v>
      </c>
      <c r="D36" s="225" t="s">
        <v>105</v>
      </c>
      <c r="E36" s="226">
        <v>7785.729</v>
      </c>
      <c r="F36" s="227">
        <v>15.637</v>
      </c>
      <c r="G36" s="228">
        <v>4524.497</v>
      </c>
      <c r="H36" s="229">
        <v>3245.595</v>
      </c>
      <c r="I36" s="230">
        <v>10.650990421946549</v>
      </c>
      <c r="J36" s="231">
        <v>81.127</v>
      </c>
      <c r="K36" s="232">
        <v>4.476439453451975</v>
      </c>
      <c r="L36" s="129"/>
      <c r="M36" s="134"/>
      <c r="N36" s="128"/>
      <c r="O36" s="128"/>
    </row>
    <row r="37" spans="1:15" ht="13.5" customHeight="1">
      <c r="A37" s="129"/>
      <c r="B37" s="223">
        <v>53</v>
      </c>
      <c r="C37" s="224" t="s">
        <v>26</v>
      </c>
      <c r="D37" s="225" t="s">
        <v>152</v>
      </c>
      <c r="E37" s="226">
        <v>7318.357</v>
      </c>
      <c r="F37" s="227">
        <v>0.17</v>
      </c>
      <c r="G37" s="228">
        <v>4835.059</v>
      </c>
      <c r="H37" s="229">
        <v>2483.128</v>
      </c>
      <c r="I37" s="230">
        <v>7.530910690075854</v>
      </c>
      <c r="J37" s="231">
        <v>51.735</v>
      </c>
      <c r="K37" s="232">
        <v>8.945606165898035</v>
      </c>
      <c r="L37" s="129"/>
      <c r="M37" s="134"/>
      <c r="N37" s="128"/>
      <c r="O37" s="128"/>
    </row>
    <row r="38" spans="1:15" ht="13.5" customHeight="1">
      <c r="A38" s="129"/>
      <c r="B38" s="223">
        <v>56</v>
      </c>
      <c r="C38" s="224" t="s">
        <v>9</v>
      </c>
      <c r="D38" s="225" t="s">
        <v>48</v>
      </c>
      <c r="E38" s="226">
        <v>7078.183</v>
      </c>
      <c r="F38" s="227">
        <v>285.885</v>
      </c>
      <c r="G38" s="228">
        <v>4517.639</v>
      </c>
      <c r="H38" s="229">
        <v>2274.659</v>
      </c>
      <c r="I38" s="230">
        <v>2.1114656756811234</v>
      </c>
      <c r="J38" s="231">
        <v>52.231</v>
      </c>
      <c r="K38" s="232">
        <v>0.20912474578873574</v>
      </c>
      <c r="L38" s="129"/>
      <c r="M38" s="134"/>
      <c r="N38" s="128"/>
      <c r="O38" s="128"/>
    </row>
    <row r="39" spans="1:15" ht="13.5" customHeight="1">
      <c r="A39" s="51"/>
      <c r="B39" s="223">
        <v>71</v>
      </c>
      <c r="C39" s="224" t="s">
        <v>6</v>
      </c>
      <c r="D39" s="225" t="s">
        <v>153</v>
      </c>
      <c r="E39" s="226">
        <v>5001.844</v>
      </c>
      <c r="F39" s="227">
        <v>0.015</v>
      </c>
      <c r="G39" s="228">
        <v>2720.777</v>
      </c>
      <c r="H39" s="229">
        <v>2281.052</v>
      </c>
      <c r="I39" s="230">
        <v>1.6678767459085586</v>
      </c>
      <c r="J39" s="231">
        <v>42.568</v>
      </c>
      <c r="K39" s="232">
        <v>0.567000567000564</v>
      </c>
      <c r="L39" s="129"/>
      <c r="M39" s="134"/>
      <c r="N39" s="128"/>
      <c r="O39" s="128"/>
    </row>
    <row r="40" spans="1:15" ht="13.5" customHeight="1">
      <c r="A40" s="51"/>
      <c r="B40" s="223">
        <v>74</v>
      </c>
      <c r="C40" s="224" t="s">
        <v>22</v>
      </c>
      <c r="D40" s="225" t="s">
        <v>29</v>
      </c>
      <c r="E40" s="226">
        <v>4364.168</v>
      </c>
      <c r="F40" s="227">
        <v>0.186</v>
      </c>
      <c r="G40" s="228">
        <v>3358.15</v>
      </c>
      <c r="H40" s="229">
        <v>1005.832</v>
      </c>
      <c r="I40" s="230">
        <v>9.426351177867653</v>
      </c>
      <c r="J40" s="231">
        <v>56.818</v>
      </c>
      <c r="K40" s="232">
        <v>3.729803742583293</v>
      </c>
      <c r="L40" s="129"/>
      <c r="M40" s="134"/>
      <c r="N40" s="128"/>
      <c r="O40" s="128"/>
    </row>
    <row r="41" spans="1:15" ht="13.5" customHeight="1">
      <c r="A41" s="51"/>
      <c r="B41" s="223">
        <v>82</v>
      </c>
      <c r="C41" s="224" t="s">
        <v>64</v>
      </c>
      <c r="D41" s="225" t="s">
        <v>144</v>
      </c>
      <c r="E41" s="226">
        <v>3409.936</v>
      </c>
      <c r="F41" s="227">
        <v>483.201</v>
      </c>
      <c r="G41" s="228">
        <v>1811.668</v>
      </c>
      <c r="H41" s="229">
        <v>1115.067</v>
      </c>
      <c r="I41" s="230">
        <v>2.6457205262784056</v>
      </c>
      <c r="J41" s="231">
        <v>38.537</v>
      </c>
      <c r="K41" s="232">
        <v>1.546772068511193</v>
      </c>
      <c r="L41" s="129"/>
      <c r="M41" s="134"/>
      <c r="N41" s="128"/>
      <c r="O41" s="128"/>
    </row>
    <row r="42" spans="1:15" ht="13.5" customHeight="1">
      <c r="A42" s="51"/>
      <c r="B42" s="223">
        <v>84</v>
      </c>
      <c r="C42" s="224" t="s">
        <v>10</v>
      </c>
      <c r="D42" s="225" t="s">
        <v>158</v>
      </c>
      <c r="E42" s="226">
        <v>3258.003</v>
      </c>
      <c r="F42" s="227">
        <v>31.064</v>
      </c>
      <c r="G42" s="228">
        <v>2300.59</v>
      </c>
      <c r="H42" s="229">
        <v>926.349</v>
      </c>
      <c r="I42" s="230">
        <v>8.762228228212198</v>
      </c>
      <c r="J42" s="231">
        <v>38.756</v>
      </c>
      <c r="K42" s="232">
        <v>-2.715999799186708</v>
      </c>
      <c r="L42" s="129"/>
      <c r="M42" s="134"/>
      <c r="N42" s="128"/>
      <c r="O42" s="128"/>
    </row>
    <row r="43" spans="1:15" ht="13.5" customHeight="1">
      <c r="A43" s="51"/>
      <c r="B43" s="223">
        <v>109</v>
      </c>
      <c r="C43" s="224" t="s">
        <v>4</v>
      </c>
      <c r="D43" s="225" t="s">
        <v>147</v>
      </c>
      <c r="E43" s="226">
        <v>2284.735</v>
      </c>
      <c r="F43" s="227">
        <v>1.33</v>
      </c>
      <c r="G43" s="228">
        <v>1018.838</v>
      </c>
      <c r="H43" s="229">
        <v>1264.567</v>
      </c>
      <c r="I43" s="230">
        <v>0.500449115361512</v>
      </c>
      <c r="J43" s="231">
        <v>27.591</v>
      </c>
      <c r="K43" s="232">
        <v>-4.300926086504109</v>
      </c>
      <c r="L43" s="129"/>
      <c r="M43" s="134"/>
      <c r="N43" s="128"/>
      <c r="O43" s="128"/>
    </row>
    <row r="44" spans="1:15" ht="13.5" customHeight="1">
      <c r="A44" s="51"/>
      <c r="B44" s="234">
        <v>120</v>
      </c>
      <c r="C44" s="235" t="s">
        <v>12</v>
      </c>
      <c r="D44" s="252" t="s">
        <v>142</v>
      </c>
      <c r="E44" s="237">
        <v>1719.039</v>
      </c>
      <c r="F44" s="238" t="s">
        <v>206</v>
      </c>
      <c r="G44" s="239">
        <v>787.732</v>
      </c>
      <c r="H44" s="240">
        <v>931.307</v>
      </c>
      <c r="I44" s="241">
        <v>-5.0552119860795</v>
      </c>
      <c r="J44" s="242">
        <v>20.916</v>
      </c>
      <c r="K44" s="243">
        <v>-14.722550658458022</v>
      </c>
      <c r="L44" s="129"/>
      <c r="M44" s="134"/>
      <c r="N44" s="128"/>
      <c r="O44" s="128"/>
    </row>
    <row r="45" spans="14:15" ht="9.6" customHeight="1">
      <c r="N45" s="128"/>
      <c r="O45" s="128"/>
    </row>
    <row r="46" spans="2:15" ht="12.75">
      <c r="B46" s="12" t="s">
        <v>205</v>
      </c>
      <c r="N46" s="134"/>
      <c r="O46" s="134"/>
    </row>
    <row r="47" spans="2:15" ht="12.75">
      <c r="B47" s="12" t="s">
        <v>189</v>
      </c>
      <c r="N47" s="134"/>
      <c r="O47" s="134"/>
    </row>
    <row r="48" spans="2:15" ht="12.75">
      <c r="B48" s="12" t="s">
        <v>207</v>
      </c>
      <c r="N48" s="134"/>
      <c r="O48" s="134"/>
    </row>
    <row r="49" spans="2:15" ht="12.75">
      <c r="B49" s="12"/>
      <c r="N49" s="134"/>
      <c r="O49" s="134"/>
    </row>
    <row r="50" spans="1:15" ht="12.75">
      <c r="A50" s="51"/>
      <c r="B50" s="139" t="s">
        <v>204</v>
      </c>
      <c r="C50" s="1"/>
      <c r="D50" s="1"/>
      <c r="E50" s="51"/>
      <c r="F50" s="51"/>
      <c r="G50" s="51"/>
      <c r="H50" s="51"/>
      <c r="I50" s="51"/>
      <c r="J50" s="51"/>
      <c r="K50" s="51"/>
      <c r="N50" s="128"/>
      <c r="O50" s="128"/>
    </row>
    <row r="51" spans="1:15" ht="12.75">
      <c r="A51" s="51"/>
      <c r="B51" s="51"/>
      <c r="C51" s="51"/>
      <c r="D51" s="51"/>
      <c r="E51" s="51"/>
      <c r="F51" s="51"/>
      <c r="G51" s="51"/>
      <c r="H51" s="51"/>
      <c r="I51" s="51"/>
      <c r="J51" s="51"/>
      <c r="K51" s="51"/>
      <c r="N51" s="128"/>
      <c r="O51" s="128"/>
    </row>
  </sheetData>
  <mergeCells count="8">
    <mergeCell ref="K3:K4"/>
    <mergeCell ref="D3:D4"/>
    <mergeCell ref="C3:C4"/>
    <mergeCell ref="B3:B4"/>
    <mergeCell ref="F3:H3"/>
    <mergeCell ref="E3:E4"/>
    <mergeCell ref="I3:I4"/>
    <mergeCell ref="J3:J4"/>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29"/>
  <sheetViews>
    <sheetView workbookViewId="0" topLeftCell="A1">
      <selection activeCell="C11" sqref="C11"/>
    </sheetView>
  </sheetViews>
  <sheetFormatPr defaultColWidth="9.125" defaultRowHeight="12.75"/>
  <cols>
    <col min="1" max="1" width="9.125" style="1" customWidth="1"/>
    <col min="2" max="2" width="4.625" style="1" customWidth="1"/>
    <col min="3" max="4" width="31.25390625" style="1" customWidth="1"/>
    <col min="5" max="5" width="10.875" style="1" customWidth="1"/>
    <col min="6" max="6" width="9.875" style="1" customWidth="1"/>
    <col min="7" max="7" width="11.75390625" style="1" customWidth="1"/>
    <col min="8" max="8" width="9.875" style="1" customWidth="1"/>
    <col min="9" max="16384" width="9.125" style="1" customWidth="1"/>
  </cols>
  <sheetData>
    <row r="1" s="40" customFormat="1" ht="12.75">
      <c r="A1" s="52"/>
    </row>
    <row r="2" spans="1:61" ht="12.7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row>
    <row r="3" spans="1:61" ht="12.75">
      <c r="A3" s="128"/>
      <c r="B3" s="21"/>
      <c r="C3" s="128"/>
      <c r="E3" s="21"/>
      <c r="F3" s="21"/>
      <c r="G3" s="21"/>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row>
    <row r="4" spans="1:61" ht="12.7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row>
    <row r="5" spans="1:61" ht="16.5" customHeight="1">
      <c r="A5" s="128"/>
      <c r="B5" s="356" t="s">
        <v>250</v>
      </c>
      <c r="C5" s="357"/>
      <c r="D5" s="357"/>
      <c r="E5" s="357"/>
      <c r="F5" s="357"/>
      <c r="G5" s="357"/>
      <c r="H5" s="357"/>
      <c r="I5" s="357"/>
      <c r="J5" s="357"/>
      <c r="K5" s="357"/>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row>
    <row r="6" spans="1:61" ht="8.25" customHeight="1">
      <c r="A6" s="128"/>
      <c r="B6" s="340" t="s">
        <v>31</v>
      </c>
      <c r="C6" s="341" t="s">
        <v>65</v>
      </c>
      <c r="D6" s="361"/>
      <c r="E6" s="359" t="s">
        <v>71</v>
      </c>
      <c r="F6" s="341" t="s">
        <v>249</v>
      </c>
      <c r="G6" s="358" t="s">
        <v>95</v>
      </c>
      <c r="H6" s="358" t="s">
        <v>117</v>
      </c>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row>
    <row r="7" spans="1:61" ht="39" customHeight="1">
      <c r="A7" s="128"/>
      <c r="B7" s="363"/>
      <c r="C7" s="362"/>
      <c r="D7" s="362"/>
      <c r="E7" s="360"/>
      <c r="F7" s="364"/>
      <c r="G7" s="358"/>
      <c r="H7" s="35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row>
    <row r="8" spans="1:54" ht="12.75" customHeight="1">
      <c r="A8" s="128"/>
      <c r="B8" s="53">
        <v>1</v>
      </c>
      <c r="C8" s="54" t="s">
        <v>35</v>
      </c>
      <c r="D8" s="55" t="s">
        <v>37</v>
      </c>
      <c r="E8" s="56">
        <v>2572.893</v>
      </c>
      <c r="F8" s="57">
        <v>0.04259922326572019</v>
      </c>
      <c r="G8" s="58">
        <v>27410</v>
      </c>
      <c r="H8" s="59">
        <v>-0.11600606314703132</v>
      </c>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row>
    <row r="9" spans="1:54" ht="12.75" customHeight="1">
      <c r="A9" s="128"/>
      <c r="B9" s="53">
        <v>2</v>
      </c>
      <c r="C9" s="54" t="s">
        <v>89</v>
      </c>
      <c r="D9" s="55" t="s">
        <v>33</v>
      </c>
      <c r="E9" s="56">
        <v>2247</v>
      </c>
      <c r="F9" s="60">
        <v>-0.01940436994389183</v>
      </c>
      <c r="G9" s="58">
        <v>17916</v>
      </c>
      <c r="H9" s="59">
        <v>-0.06026750590086549</v>
      </c>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row>
    <row r="10" spans="1:54" ht="12.75" customHeight="1">
      <c r="A10" s="128"/>
      <c r="B10" s="53">
        <v>3</v>
      </c>
      <c r="C10" s="54" t="s">
        <v>124</v>
      </c>
      <c r="D10" s="55" t="s">
        <v>154</v>
      </c>
      <c r="E10" s="56">
        <v>2217.29</v>
      </c>
      <c r="F10" s="60">
        <v>-0.028568699731609803</v>
      </c>
      <c r="G10" s="58">
        <v>15453</v>
      </c>
      <c r="H10" s="59">
        <v>-0.04910467048181655</v>
      </c>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row>
    <row r="11" spans="1:54" ht="12.75" customHeight="1">
      <c r="A11" s="128"/>
      <c r="B11" s="53">
        <v>4</v>
      </c>
      <c r="C11" s="54" t="s">
        <v>39</v>
      </c>
      <c r="D11" s="61" t="s">
        <v>37</v>
      </c>
      <c r="E11" s="56">
        <v>2173.939</v>
      </c>
      <c r="F11" s="60">
        <v>0.06789528830788871</v>
      </c>
      <c r="G11" s="58">
        <v>13342</v>
      </c>
      <c r="H11" s="59">
        <v>-0.04822371236981027</v>
      </c>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row>
    <row r="12" spans="1:54" ht="12.75" customHeight="1">
      <c r="A12" s="128"/>
      <c r="B12" s="53">
        <v>5</v>
      </c>
      <c r="C12" s="54" t="s">
        <v>124</v>
      </c>
      <c r="D12" s="55" t="s">
        <v>146</v>
      </c>
      <c r="E12" s="56">
        <v>2054.099</v>
      </c>
      <c r="F12" s="60">
        <v>-0.03827202573973165</v>
      </c>
      <c r="G12" s="58">
        <v>14437</v>
      </c>
      <c r="H12" s="59">
        <v>-0.07157556270096466</v>
      </c>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row>
    <row r="13" spans="1:54" ht="12.75" customHeight="1">
      <c r="A13" s="128"/>
      <c r="B13" s="53">
        <v>6</v>
      </c>
      <c r="C13" s="54" t="s">
        <v>39</v>
      </c>
      <c r="D13" s="55" t="s">
        <v>35</v>
      </c>
      <c r="E13" s="56">
        <v>1995.104</v>
      </c>
      <c r="F13" s="60">
        <v>0.014143385791549834</v>
      </c>
      <c r="G13" s="58">
        <v>13174</v>
      </c>
      <c r="H13" s="59">
        <v>-0.03501318488133609</v>
      </c>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row>
    <row r="14" spans="1:54" ht="12.75" customHeight="1">
      <c r="A14" s="128"/>
      <c r="B14" s="53">
        <v>7</v>
      </c>
      <c r="C14" s="54" t="s">
        <v>89</v>
      </c>
      <c r="D14" s="55" t="s">
        <v>120</v>
      </c>
      <c r="E14" s="56">
        <v>1933.81</v>
      </c>
      <c r="F14" s="60">
        <v>-0.025935626857401917</v>
      </c>
      <c r="G14" s="58">
        <v>12578</v>
      </c>
      <c r="H14" s="59">
        <v>0.06548072850487086</v>
      </c>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row>
    <row r="15" spans="1:54" ht="12.75" customHeight="1">
      <c r="A15" s="128"/>
      <c r="B15" s="53">
        <v>8</v>
      </c>
      <c r="C15" s="54" t="s">
        <v>38</v>
      </c>
      <c r="D15" s="55" t="s">
        <v>50</v>
      </c>
      <c r="E15" s="56">
        <v>1826.348</v>
      </c>
      <c r="F15" s="60">
        <v>-0.0779699008981265</v>
      </c>
      <c r="G15" s="58">
        <v>13071</v>
      </c>
      <c r="H15" s="59">
        <v>-0.025788179175672665</v>
      </c>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row>
    <row r="16" spans="1:54" ht="12.75" customHeight="1">
      <c r="A16" s="128"/>
      <c r="B16" s="62">
        <v>9</v>
      </c>
      <c r="C16" s="133" t="s">
        <v>120</v>
      </c>
      <c r="D16" s="55" t="s">
        <v>46</v>
      </c>
      <c r="E16" s="56">
        <v>1740.129</v>
      </c>
      <c r="F16" s="57">
        <v>-0.0031124646388956956</v>
      </c>
      <c r="G16" s="58">
        <v>11119</v>
      </c>
      <c r="H16" s="59">
        <v>-0.04500558275358579</v>
      </c>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row>
    <row r="17" spans="1:54" ht="12.75" customHeight="1">
      <c r="A17" s="128"/>
      <c r="B17" s="254">
        <v>10</v>
      </c>
      <c r="C17" s="255" t="s">
        <v>35</v>
      </c>
      <c r="D17" s="111" t="s">
        <v>248</v>
      </c>
      <c r="E17" s="113">
        <v>1659.106</v>
      </c>
      <c r="F17" s="115">
        <v>0.026315675521862758</v>
      </c>
      <c r="G17" s="58">
        <v>14027</v>
      </c>
      <c r="H17" s="59">
        <v>-0.02461581253042211</v>
      </c>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row>
    <row r="18" spans="1:61" ht="12.75" customHeight="1" hidden="1">
      <c r="A18" s="128"/>
      <c r="B18" s="62">
        <v>11</v>
      </c>
      <c r="C18" s="126" t="s">
        <v>89</v>
      </c>
      <c r="D18" s="55" t="s">
        <v>33</v>
      </c>
      <c r="E18" s="56">
        <v>1647.946</v>
      </c>
      <c r="F18" s="57">
        <v>0.06935875306607131</v>
      </c>
      <c r="G18" s="63">
        <v>12.554</v>
      </c>
      <c r="H18" s="57">
        <v>0.043557772236076486</v>
      </c>
      <c r="I18" s="128"/>
      <c r="J18" s="128"/>
      <c r="K18" s="64">
        <v>11</v>
      </c>
      <c r="L18" s="65" t="s">
        <v>34</v>
      </c>
      <c r="M18" s="66" t="s">
        <v>118</v>
      </c>
      <c r="N18" s="67">
        <v>1443.681</v>
      </c>
      <c r="O18" s="68">
        <v>0.009659626161557355</v>
      </c>
      <c r="P18" s="67">
        <v>13251</v>
      </c>
      <c r="Q18" s="68">
        <v>-0.014355846474263578</v>
      </c>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row>
    <row r="19" spans="1:61" ht="12.75" customHeight="1" hidden="1">
      <c r="A19" s="128"/>
      <c r="B19" s="62">
        <v>12</v>
      </c>
      <c r="C19" s="126" t="s">
        <v>35</v>
      </c>
      <c r="D19" s="55" t="s">
        <v>78</v>
      </c>
      <c r="E19" s="56">
        <v>1541.281</v>
      </c>
      <c r="F19" s="57">
        <v>0.074540405741085</v>
      </c>
      <c r="G19" s="63">
        <v>11.261</v>
      </c>
      <c r="H19" s="57">
        <v>0.08717899208341384</v>
      </c>
      <c r="I19" s="128"/>
      <c r="J19" s="128"/>
      <c r="K19" s="64">
        <v>12</v>
      </c>
      <c r="L19" s="65" t="s">
        <v>38</v>
      </c>
      <c r="M19" s="66" t="s">
        <v>139</v>
      </c>
      <c r="N19" s="67">
        <v>1416.881</v>
      </c>
      <c r="O19" s="68">
        <v>0.027074418769857278</v>
      </c>
      <c r="P19" s="67">
        <v>17998</v>
      </c>
      <c r="Q19" s="68">
        <v>0.028868690333276215</v>
      </c>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row>
    <row r="20" spans="1:61" ht="12.75" customHeight="1" hidden="1">
      <c r="A20" s="128"/>
      <c r="B20" s="62">
        <v>13</v>
      </c>
      <c r="C20" s="126" t="s">
        <v>36</v>
      </c>
      <c r="D20" s="55" t="s">
        <v>43</v>
      </c>
      <c r="E20" s="56">
        <v>1528.874</v>
      </c>
      <c r="F20" s="57">
        <v>0.12234247553803845</v>
      </c>
      <c r="G20" s="63">
        <v>15.668</v>
      </c>
      <c r="H20" s="57">
        <v>0.07080371787862227</v>
      </c>
      <c r="I20" s="128"/>
      <c r="J20" s="128"/>
      <c r="K20" s="64">
        <v>13</v>
      </c>
      <c r="L20" s="65" t="s">
        <v>39</v>
      </c>
      <c r="M20" s="66" t="s">
        <v>37</v>
      </c>
      <c r="N20" s="67">
        <v>1388.854</v>
      </c>
      <c r="O20" s="68">
        <v>-0.04879919677064537</v>
      </c>
      <c r="P20" s="67">
        <v>12395</v>
      </c>
      <c r="Q20" s="68">
        <v>-0.1281564324400366</v>
      </c>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row>
    <row r="21" spans="1:61" ht="12.75" customHeight="1" hidden="1">
      <c r="A21" s="128"/>
      <c r="B21" s="62">
        <v>14</v>
      </c>
      <c r="C21" s="126" t="s">
        <v>89</v>
      </c>
      <c r="D21" s="55" t="s">
        <v>36</v>
      </c>
      <c r="E21" s="56">
        <v>1509.934</v>
      </c>
      <c r="F21" s="57">
        <v>0.05983336725884225</v>
      </c>
      <c r="G21" s="63">
        <v>14.721</v>
      </c>
      <c r="H21" s="57">
        <v>0.011683045838773998</v>
      </c>
      <c r="I21" s="128"/>
      <c r="J21" s="128"/>
      <c r="K21" s="64">
        <v>14</v>
      </c>
      <c r="L21" s="65" t="s">
        <v>46</v>
      </c>
      <c r="M21" s="66" t="s">
        <v>33</v>
      </c>
      <c r="N21" s="67">
        <v>1362.237</v>
      </c>
      <c r="O21" s="68">
        <v>-0.01680381142373366</v>
      </c>
      <c r="P21" s="67">
        <v>10614</v>
      </c>
      <c r="Q21" s="68">
        <v>0.0006599415480343929</v>
      </c>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row>
    <row r="22" spans="1:61" ht="12.75" customHeight="1" hidden="1">
      <c r="A22" s="128"/>
      <c r="B22" s="62">
        <v>15</v>
      </c>
      <c r="C22" s="126" t="s">
        <v>44</v>
      </c>
      <c r="D22" s="55" t="s">
        <v>35</v>
      </c>
      <c r="E22" s="56">
        <v>1502.416</v>
      </c>
      <c r="F22" s="57">
        <v>0.055168190220414415</v>
      </c>
      <c r="G22" s="63">
        <v>12.9</v>
      </c>
      <c r="H22" s="57">
        <v>0.040742234772085606</v>
      </c>
      <c r="I22" s="128"/>
      <c r="J22" s="128"/>
      <c r="K22" s="64">
        <v>15</v>
      </c>
      <c r="L22" s="65" t="s">
        <v>51</v>
      </c>
      <c r="M22" s="66" t="s">
        <v>118</v>
      </c>
      <c r="N22" s="67">
        <v>1356.011</v>
      </c>
      <c r="O22" s="68">
        <v>0.07957072285271871</v>
      </c>
      <c r="P22" s="67">
        <v>10968</v>
      </c>
      <c r="Q22" s="68">
        <v>0.037850113550340625</v>
      </c>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row>
    <row r="23" spans="1:61" ht="12.75" customHeight="1" hidden="1">
      <c r="A23" s="128"/>
      <c r="B23" s="62">
        <v>16</v>
      </c>
      <c r="C23" s="126" t="s">
        <v>38</v>
      </c>
      <c r="D23" s="55" t="s">
        <v>50</v>
      </c>
      <c r="E23" s="56">
        <v>1481.187</v>
      </c>
      <c r="F23" s="57">
        <v>0.08705068495362456</v>
      </c>
      <c r="G23" s="63">
        <v>14.428</v>
      </c>
      <c r="H23" s="57">
        <v>0.10746085354620827</v>
      </c>
      <c r="I23" s="128"/>
      <c r="J23" s="128"/>
      <c r="K23" s="64">
        <v>16</v>
      </c>
      <c r="L23" s="65" t="s">
        <v>42</v>
      </c>
      <c r="M23" s="66" t="s">
        <v>136</v>
      </c>
      <c r="N23" s="67">
        <v>1321.988</v>
      </c>
      <c r="O23" s="68">
        <v>0.039968344397847355</v>
      </c>
      <c r="P23" s="67">
        <v>11515</v>
      </c>
      <c r="Q23" s="68">
        <v>0.08183013904547165</v>
      </c>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row>
    <row r="24" spans="1:61" ht="12.75" customHeight="1" hidden="1">
      <c r="A24" s="128"/>
      <c r="B24" s="62">
        <v>17</v>
      </c>
      <c r="C24" s="126" t="s">
        <v>32</v>
      </c>
      <c r="D24" s="55" t="s">
        <v>33</v>
      </c>
      <c r="E24" s="56">
        <v>1445.884</v>
      </c>
      <c r="F24" s="57">
        <v>-0.04239370445872359</v>
      </c>
      <c r="G24" s="63">
        <v>12.461</v>
      </c>
      <c r="H24" s="57">
        <v>0.003786048010310905</v>
      </c>
      <c r="I24" s="128"/>
      <c r="J24" s="128"/>
      <c r="K24" s="64">
        <v>17</v>
      </c>
      <c r="L24" s="65" t="s">
        <v>121</v>
      </c>
      <c r="M24" s="66" t="s">
        <v>33</v>
      </c>
      <c r="N24" s="67">
        <v>1311.231</v>
      </c>
      <c r="O24" s="68">
        <v>0.10703038858279479</v>
      </c>
      <c r="P24" s="67">
        <v>10401</v>
      </c>
      <c r="Q24" s="68">
        <v>0.03328034969203264</v>
      </c>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row>
    <row r="25" spans="1:61" ht="12.75" customHeight="1" hidden="1">
      <c r="A25" s="128"/>
      <c r="B25" s="62">
        <v>18</v>
      </c>
      <c r="C25" s="126" t="s">
        <v>51</v>
      </c>
      <c r="D25" s="55" t="s">
        <v>32</v>
      </c>
      <c r="E25" s="56">
        <v>1435.967</v>
      </c>
      <c r="F25" s="57">
        <v>-0.03946125648846788</v>
      </c>
      <c r="G25" s="63">
        <v>12.783</v>
      </c>
      <c r="H25" s="57">
        <v>-0.017145932646470907</v>
      </c>
      <c r="I25" s="128"/>
      <c r="J25" s="128"/>
      <c r="K25" s="64">
        <v>18</v>
      </c>
      <c r="L25" s="65" t="s">
        <v>89</v>
      </c>
      <c r="M25" s="66" t="s">
        <v>138</v>
      </c>
      <c r="N25" s="67">
        <v>1288.234</v>
      </c>
      <c r="O25" s="68">
        <v>0.1839232574767531</v>
      </c>
      <c r="P25" s="67">
        <v>10641</v>
      </c>
      <c r="Q25" s="68">
        <v>0.10705368289637951</v>
      </c>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row>
    <row r="26" spans="1:61" ht="12.75" customHeight="1" hidden="1">
      <c r="A26" s="128"/>
      <c r="B26" s="62">
        <v>19</v>
      </c>
      <c r="C26" s="126" t="s">
        <v>38</v>
      </c>
      <c r="D26" s="55" t="s">
        <v>88</v>
      </c>
      <c r="E26" s="56">
        <v>1300.474</v>
      </c>
      <c r="F26" s="57">
        <v>0.025707480203173816</v>
      </c>
      <c r="G26" s="63">
        <v>11.529</v>
      </c>
      <c r="H26" s="57">
        <v>0.08600226073850781</v>
      </c>
      <c r="I26" s="128"/>
      <c r="J26" s="128"/>
      <c r="K26" s="64">
        <v>19</v>
      </c>
      <c r="L26" s="65" t="s">
        <v>38</v>
      </c>
      <c r="M26" s="66" t="s">
        <v>141</v>
      </c>
      <c r="N26" s="67">
        <v>1268.638</v>
      </c>
      <c r="O26" s="68">
        <v>-0.07032175752730285</v>
      </c>
      <c r="P26" s="67">
        <v>10012</v>
      </c>
      <c r="Q26" s="68">
        <v>-0.07356343110946606</v>
      </c>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row>
    <row r="27" spans="1:61" ht="12.75" customHeight="1" hidden="1">
      <c r="A27" s="128"/>
      <c r="B27" s="69">
        <v>20</v>
      </c>
      <c r="C27" s="70" t="s">
        <v>46</v>
      </c>
      <c r="D27" s="71" t="s">
        <v>33</v>
      </c>
      <c r="E27" s="72">
        <v>1297.441</v>
      </c>
      <c r="F27" s="73">
        <v>0.0060084113106075865</v>
      </c>
      <c r="G27" s="74">
        <v>9.782</v>
      </c>
      <c r="H27" s="73">
        <v>-0.01787148594377508</v>
      </c>
      <c r="I27" s="128"/>
      <c r="J27" s="128"/>
      <c r="K27" s="64">
        <v>20</v>
      </c>
      <c r="L27" s="65" t="s">
        <v>35</v>
      </c>
      <c r="M27" s="66" t="s">
        <v>118</v>
      </c>
      <c r="N27" s="67">
        <v>1265.198</v>
      </c>
      <c r="O27" s="68">
        <v>0.05670661478339234</v>
      </c>
      <c r="P27" s="67">
        <v>9084</v>
      </c>
      <c r="Q27" s="68">
        <v>-0.005256241787122251</v>
      </c>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row>
    <row r="28" spans="1:61" ht="12.75" customHeight="1">
      <c r="A28" s="128"/>
      <c r="B28" s="40"/>
      <c r="C28" s="40"/>
      <c r="D28" s="40"/>
      <c r="E28" s="40"/>
      <c r="F28" s="40"/>
      <c r="G28" s="40"/>
      <c r="H28" s="40"/>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row>
    <row r="29" spans="1:61" ht="12">
      <c r="A29" s="128"/>
      <c r="B29" s="139" t="s">
        <v>195</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sheetData>
  <mergeCells count="7">
    <mergeCell ref="B5:K5"/>
    <mergeCell ref="H6:H7"/>
    <mergeCell ref="G6:G7"/>
    <mergeCell ref="E6:E7"/>
    <mergeCell ref="C6:D7"/>
    <mergeCell ref="B6:B7"/>
    <mergeCell ref="F6:F7"/>
  </mergeCells>
  <printOptions/>
  <pageMargins left="0.2086274509803922" right="0.4439215686274511" top="0.4439215686274511" bottom="0.4439215686274511" header="0.5098039215686275" footer="0.509803921568627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77"/>
  <sheetViews>
    <sheetView workbookViewId="0" topLeftCell="A1">
      <selection activeCell="A2" sqref="A2"/>
    </sheetView>
  </sheetViews>
  <sheetFormatPr defaultColWidth="9.125" defaultRowHeight="12.75"/>
  <cols>
    <col min="1" max="1" width="9.125" style="12" customWidth="1"/>
    <col min="2" max="2" width="15.75390625" style="12" customWidth="1"/>
    <col min="3" max="3" width="3.25390625" style="12" customWidth="1"/>
    <col min="4" max="11" width="12.125" style="12" customWidth="1"/>
    <col min="12" max="12" width="1.75390625" style="12" customWidth="1"/>
    <col min="13" max="16384" width="9.125" style="12" customWidth="1"/>
  </cols>
  <sheetData>
    <row r="1" spans="1:62" ht="12.7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62" ht="12.7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2" ht="15.75">
      <c r="A3" s="6"/>
      <c r="B3" s="336" t="s">
        <v>264</v>
      </c>
      <c r="C3" s="261"/>
      <c r="D3" s="261"/>
      <c r="E3" s="261"/>
      <c r="F3" s="261"/>
      <c r="G3" s="261"/>
      <c r="H3" s="261"/>
      <c r="I3" s="261"/>
      <c r="J3" s="261"/>
      <c r="K3" s="261"/>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row>
    <row r="4" spans="1:62" ht="12.75">
      <c r="A4" s="6"/>
      <c r="B4" s="337" t="s">
        <v>196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62" ht="12.75">
      <c r="A5" s="6"/>
      <c r="B5" s="260"/>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62" ht="33.75" customHeight="1">
      <c r="A6" s="6"/>
      <c r="B6" s="171"/>
      <c r="C6" s="172"/>
      <c r="D6" s="338" t="s">
        <v>66</v>
      </c>
      <c r="E6" s="339"/>
      <c r="F6" s="340" t="s">
        <v>67</v>
      </c>
      <c r="G6" s="339"/>
      <c r="H6" s="340" t="s">
        <v>239</v>
      </c>
      <c r="I6" s="339"/>
      <c r="J6" s="340" t="s">
        <v>240</v>
      </c>
      <c r="K6" s="341"/>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62" ht="36.75" customHeight="1">
      <c r="A7" s="6"/>
      <c r="B7" s="173"/>
      <c r="C7" s="173"/>
      <c r="D7" s="174" t="s">
        <v>116</v>
      </c>
      <c r="E7" s="173" t="s">
        <v>230</v>
      </c>
      <c r="F7" s="174" t="s">
        <v>116</v>
      </c>
      <c r="G7" s="173" t="s">
        <v>230</v>
      </c>
      <c r="H7" s="174" t="s">
        <v>116</v>
      </c>
      <c r="I7" s="173" t="s">
        <v>230</v>
      </c>
      <c r="J7" s="174" t="s">
        <v>116</v>
      </c>
      <c r="K7" s="173" t="s">
        <v>230</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50" ht="12.75" customHeight="1">
      <c r="A8" s="6"/>
      <c r="B8" s="176" t="s">
        <v>225</v>
      </c>
      <c r="C8" s="177" t="s">
        <v>106</v>
      </c>
      <c r="D8" s="178">
        <v>13655553</v>
      </c>
      <c r="E8" s="256">
        <v>-4.128950782126539</v>
      </c>
      <c r="F8" s="178">
        <v>472638</v>
      </c>
      <c r="G8" s="256">
        <v>0.532186431160353</v>
      </c>
      <c r="H8" s="178">
        <v>1933098</v>
      </c>
      <c r="I8" s="256">
        <v>-5.303471556476291</v>
      </c>
      <c r="J8" s="178">
        <v>11249817</v>
      </c>
      <c r="K8" s="257">
        <v>-4.111370701242823</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2.75" customHeight="1">
      <c r="A9" s="6"/>
      <c r="B9" s="182" t="s">
        <v>179</v>
      </c>
      <c r="C9" s="183" t="s">
        <v>16</v>
      </c>
      <c r="D9" s="184">
        <v>1397513</v>
      </c>
      <c r="E9" s="258">
        <v>-1.3354014464554531</v>
      </c>
      <c r="F9" s="184">
        <v>358</v>
      </c>
      <c r="G9" s="258">
        <v>60.53811659192825</v>
      </c>
      <c r="H9" s="184">
        <v>325575</v>
      </c>
      <c r="I9" s="258">
        <v>-4.1964359279181735</v>
      </c>
      <c r="J9" s="184">
        <v>1071580</v>
      </c>
      <c r="K9" s="258">
        <v>-0.44492176939321393</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2.75" customHeight="1">
      <c r="A10" s="6"/>
      <c r="B10" s="189" t="s">
        <v>161</v>
      </c>
      <c r="C10" s="190" t="s">
        <v>9</v>
      </c>
      <c r="D10" s="194">
        <v>28749</v>
      </c>
      <c r="E10" s="259">
        <v>-3.74326179395319</v>
      </c>
      <c r="F10" s="194">
        <v>40</v>
      </c>
      <c r="G10" s="259">
        <v>-25.92592592592593</v>
      </c>
      <c r="H10" s="194">
        <v>17485</v>
      </c>
      <c r="I10" s="259">
        <v>4.519098571343183</v>
      </c>
      <c r="J10" s="194">
        <v>11224</v>
      </c>
      <c r="K10" s="259">
        <v>-14.215836135738302</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2.75" customHeight="1">
      <c r="A11" s="6"/>
      <c r="B11" s="189" t="s">
        <v>182</v>
      </c>
      <c r="C11" s="190" t="s">
        <v>15</v>
      </c>
      <c r="D11" s="194">
        <v>97248</v>
      </c>
      <c r="E11" s="259">
        <v>7.4254910191547285</v>
      </c>
      <c r="F11" s="194">
        <v>1148</v>
      </c>
      <c r="G11" s="259">
        <v>-7.119741100323629</v>
      </c>
      <c r="H11" s="194">
        <v>40570</v>
      </c>
      <c r="I11" s="259">
        <v>-8.467387135347337</v>
      </c>
      <c r="J11" s="194">
        <v>55529</v>
      </c>
      <c r="K11" s="259">
        <v>23.488335890764333</v>
      </c>
      <c r="L11" s="75"/>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2.75" customHeight="1">
      <c r="A12" s="6"/>
      <c r="B12" s="189" t="s">
        <v>171</v>
      </c>
      <c r="C12" s="190" t="s">
        <v>23</v>
      </c>
      <c r="D12" s="194">
        <v>244997</v>
      </c>
      <c r="E12" s="259">
        <v>1.209990581159004</v>
      </c>
      <c r="F12" s="194">
        <v>727</v>
      </c>
      <c r="G12" s="259">
        <v>-25.435897435897438</v>
      </c>
      <c r="H12" s="194">
        <v>69139</v>
      </c>
      <c r="I12" s="259">
        <v>4.586503698549316</v>
      </c>
      <c r="J12" s="194">
        <v>175131</v>
      </c>
      <c r="K12" s="259">
        <v>0.08286377195889649</v>
      </c>
      <c r="L12" s="75"/>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2.75" customHeight="1">
      <c r="A13" s="6"/>
      <c r="B13" s="189" t="s">
        <v>109</v>
      </c>
      <c r="C13" s="190" t="s">
        <v>18</v>
      </c>
      <c r="D13" s="194">
        <v>4684553</v>
      </c>
      <c r="E13" s="259">
        <v>-3.2659978408810297</v>
      </c>
      <c r="F13" s="194">
        <v>127004</v>
      </c>
      <c r="G13" s="259">
        <v>-3.0474212953067292</v>
      </c>
      <c r="H13" s="194">
        <v>907766</v>
      </c>
      <c r="I13" s="259">
        <v>-0.974258669985828</v>
      </c>
      <c r="J13" s="194">
        <v>3649782</v>
      </c>
      <c r="K13" s="259">
        <v>-3.8271441306152787</v>
      </c>
      <c r="L13" s="75"/>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2.75" customHeight="1">
      <c r="A14" s="6"/>
      <c r="B14" s="189" t="s">
        <v>176</v>
      </c>
      <c r="C14" s="190" t="s">
        <v>10</v>
      </c>
      <c r="D14" s="194">
        <v>10866</v>
      </c>
      <c r="E14" s="259">
        <v>-5.307189542483659</v>
      </c>
      <c r="F14" s="194">
        <v>0</v>
      </c>
      <c r="G14" s="259" t="s">
        <v>101</v>
      </c>
      <c r="H14" s="194">
        <v>9696</v>
      </c>
      <c r="I14" s="259">
        <v>0.19634184147980793</v>
      </c>
      <c r="J14" s="194">
        <v>1169</v>
      </c>
      <c r="K14" s="259">
        <v>-34.94713411240957</v>
      </c>
      <c r="L14" s="75"/>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2.75" customHeight="1">
      <c r="A15" s="6"/>
      <c r="B15" s="189" t="s">
        <v>113</v>
      </c>
      <c r="C15" s="190" t="s">
        <v>8</v>
      </c>
      <c r="D15" s="194">
        <v>144141</v>
      </c>
      <c r="E15" s="259">
        <v>-7.758615172943395</v>
      </c>
      <c r="F15" s="194">
        <v>4810</v>
      </c>
      <c r="G15" s="259">
        <v>-2.473641524736414</v>
      </c>
      <c r="H15" s="194">
        <v>29686</v>
      </c>
      <c r="I15" s="259">
        <v>-21.538258226509843</v>
      </c>
      <c r="J15" s="194">
        <v>109645</v>
      </c>
      <c r="K15" s="259">
        <v>-3.3947734761845982</v>
      </c>
      <c r="L15" s="7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2.75" customHeight="1">
      <c r="A16" s="6"/>
      <c r="B16" s="189" t="s">
        <v>172</v>
      </c>
      <c r="C16" s="190" t="s">
        <v>28</v>
      </c>
      <c r="D16" s="194">
        <v>105403</v>
      </c>
      <c r="E16" s="259">
        <v>8.787375243835726</v>
      </c>
      <c r="F16" s="194">
        <v>6292</v>
      </c>
      <c r="G16" s="259">
        <v>-4.594389689158451</v>
      </c>
      <c r="H16" s="194">
        <v>49183</v>
      </c>
      <c r="I16" s="259">
        <v>14.079280031545016</v>
      </c>
      <c r="J16" s="194">
        <v>49928</v>
      </c>
      <c r="K16" s="259">
        <v>5.820016107837733</v>
      </c>
      <c r="L16" s="7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2.75" customHeight="1">
      <c r="A17" s="6"/>
      <c r="B17" s="189" t="s">
        <v>112</v>
      </c>
      <c r="C17" s="190" t="s">
        <v>20</v>
      </c>
      <c r="D17" s="194">
        <v>815612</v>
      </c>
      <c r="E17" s="259">
        <v>1.1275631789991136</v>
      </c>
      <c r="F17" s="194">
        <v>57003</v>
      </c>
      <c r="G17" s="259">
        <v>-3.536797928688673</v>
      </c>
      <c r="H17" s="194">
        <v>198365</v>
      </c>
      <c r="I17" s="259">
        <v>9.93953367215168</v>
      </c>
      <c r="J17" s="194">
        <v>560244</v>
      </c>
      <c r="K17" s="259">
        <v>-1.1904887882411508</v>
      </c>
      <c r="L17" s="7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2.75" customHeight="1">
      <c r="A18" s="6"/>
      <c r="B18" s="189" t="s">
        <v>111</v>
      </c>
      <c r="C18" s="190" t="s">
        <v>19</v>
      </c>
      <c r="D18" s="194">
        <v>2377384</v>
      </c>
      <c r="E18" s="259">
        <v>-1.2664262890395572</v>
      </c>
      <c r="F18" s="194">
        <v>200890</v>
      </c>
      <c r="G18" s="259">
        <v>7.4617125189230915</v>
      </c>
      <c r="H18" s="194">
        <v>452543</v>
      </c>
      <c r="I18" s="259">
        <v>5.941525834400441</v>
      </c>
      <c r="J18" s="194">
        <v>1723951</v>
      </c>
      <c r="K18" s="259">
        <v>-3.892519347476331</v>
      </c>
      <c r="L18" s="7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2.75" customHeight="1">
      <c r="A19" s="6"/>
      <c r="B19" s="189" t="s">
        <v>165</v>
      </c>
      <c r="C19" s="190" t="s">
        <v>64</v>
      </c>
      <c r="D19" s="194">
        <v>10846</v>
      </c>
      <c r="E19" s="259">
        <v>-9.116809116809122</v>
      </c>
      <c r="F19" s="194">
        <v>352</v>
      </c>
      <c r="G19" s="259">
        <v>-12.219451371571077</v>
      </c>
      <c r="H19" s="194">
        <v>5916</v>
      </c>
      <c r="I19" s="259">
        <v>13.878729547641955</v>
      </c>
      <c r="J19" s="194">
        <v>4578</v>
      </c>
      <c r="K19" s="259">
        <v>-27.769012306721365</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2.75" customHeight="1">
      <c r="A20" s="6"/>
      <c r="B20" s="189" t="s">
        <v>110</v>
      </c>
      <c r="C20" s="190" t="s">
        <v>11</v>
      </c>
      <c r="D20" s="194">
        <v>1024033</v>
      </c>
      <c r="E20" s="259">
        <v>-3.9567781913880884</v>
      </c>
      <c r="F20" s="194">
        <v>51049</v>
      </c>
      <c r="G20" s="259">
        <v>2.658515494600522</v>
      </c>
      <c r="H20" s="194">
        <v>261733</v>
      </c>
      <c r="I20" s="259">
        <v>-1.448527750583628</v>
      </c>
      <c r="J20" s="194">
        <v>711251</v>
      </c>
      <c r="K20" s="259">
        <v>-5.2819630476992</v>
      </c>
      <c r="L20" s="7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2.75" customHeight="1">
      <c r="A21" s="6"/>
      <c r="B21" s="189" t="s">
        <v>163</v>
      </c>
      <c r="C21" s="190" t="s">
        <v>25</v>
      </c>
      <c r="D21" s="194">
        <v>32360</v>
      </c>
      <c r="E21" s="259">
        <v>0.5406077176412172</v>
      </c>
      <c r="F21" s="194">
        <v>0</v>
      </c>
      <c r="G21" s="259" t="s">
        <v>101</v>
      </c>
      <c r="H21" s="194">
        <v>19223</v>
      </c>
      <c r="I21" s="259">
        <v>7.032293986636962</v>
      </c>
      <c r="J21" s="194">
        <v>13137</v>
      </c>
      <c r="K21" s="259">
        <v>-7.654997891185156</v>
      </c>
      <c r="L21" s="7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2.75" customHeight="1">
      <c r="A22" s="6"/>
      <c r="B22" s="189" t="s">
        <v>174</v>
      </c>
      <c r="C22" s="190" t="s">
        <v>5</v>
      </c>
      <c r="D22" s="194">
        <v>25866</v>
      </c>
      <c r="E22" s="259">
        <v>5.026798765632612</v>
      </c>
      <c r="F22" s="194">
        <v>2</v>
      </c>
      <c r="G22" s="259" t="s">
        <v>101</v>
      </c>
      <c r="H22" s="194">
        <v>13551</v>
      </c>
      <c r="I22" s="259">
        <v>13.056899716335725</v>
      </c>
      <c r="J22" s="194">
        <v>12313</v>
      </c>
      <c r="K22" s="259">
        <v>-2.5947314294755164</v>
      </c>
      <c r="L22" s="7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2.75" customHeight="1">
      <c r="A23" s="6"/>
      <c r="B23" s="189" t="s">
        <v>166</v>
      </c>
      <c r="C23" s="190" t="s">
        <v>6</v>
      </c>
      <c r="D23" s="194">
        <v>17211</v>
      </c>
      <c r="E23" s="259">
        <v>2.574646880028597</v>
      </c>
      <c r="F23" s="194">
        <v>0</v>
      </c>
      <c r="G23" s="259" t="s">
        <v>101</v>
      </c>
      <c r="H23" s="194">
        <v>12393</v>
      </c>
      <c r="I23" s="259">
        <v>-2.0935376836783037</v>
      </c>
      <c r="J23" s="194">
        <v>4818</v>
      </c>
      <c r="K23" s="259">
        <v>16.941747572815522</v>
      </c>
      <c r="L23" s="7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2.75" customHeight="1">
      <c r="A24" s="6"/>
      <c r="B24" s="189" t="s">
        <v>181</v>
      </c>
      <c r="C24" s="190" t="s">
        <v>22</v>
      </c>
      <c r="D24" s="194">
        <v>853030</v>
      </c>
      <c r="E24" s="259">
        <v>-4.6898114421835</v>
      </c>
      <c r="F24" s="194">
        <v>2</v>
      </c>
      <c r="G24" s="259">
        <v>100</v>
      </c>
      <c r="H24" s="194">
        <v>37202</v>
      </c>
      <c r="I24" s="259">
        <v>-11.577496256506548</v>
      </c>
      <c r="J24" s="194">
        <v>815826</v>
      </c>
      <c r="K24" s="259">
        <v>-4.350181140304599</v>
      </c>
      <c r="L24" s="7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2.75" customHeight="1">
      <c r="A25" s="6"/>
      <c r="B25" s="189" t="s">
        <v>164</v>
      </c>
      <c r="C25" s="190" t="s">
        <v>24</v>
      </c>
      <c r="D25" s="194">
        <v>95590</v>
      </c>
      <c r="E25" s="259">
        <v>-5.740008480342373</v>
      </c>
      <c r="F25" s="194">
        <v>0</v>
      </c>
      <c r="G25" s="259">
        <v>-100</v>
      </c>
      <c r="H25" s="194">
        <v>45078</v>
      </c>
      <c r="I25" s="259">
        <v>-6.7866004962779165</v>
      </c>
      <c r="J25" s="194">
        <v>50512</v>
      </c>
      <c r="K25" s="259">
        <v>-4.784165881244107</v>
      </c>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2.75" customHeight="1">
      <c r="A26" s="6"/>
      <c r="B26" s="189" t="s">
        <v>169</v>
      </c>
      <c r="C26" s="190" t="s">
        <v>26</v>
      </c>
      <c r="D26" s="194">
        <v>12210</v>
      </c>
      <c r="E26" s="259">
        <v>-30.927193528313623</v>
      </c>
      <c r="F26" s="194">
        <v>0</v>
      </c>
      <c r="G26" s="259" t="s">
        <v>101</v>
      </c>
      <c r="H26" s="194">
        <v>6214</v>
      </c>
      <c r="I26" s="259">
        <v>-40.83031803466006</v>
      </c>
      <c r="J26" s="194">
        <v>5995</v>
      </c>
      <c r="K26" s="259">
        <v>-16.445993031358885</v>
      </c>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2.75" customHeight="1">
      <c r="A27" s="6"/>
      <c r="B27" s="189" t="s">
        <v>170</v>
      </c>
      <c r="C27" s="190" t="s">
        <v>21</v>
      </c>
      <c r="D27" s="194">
        <v>1703556</v>
      </c>
      <c r="E27" s="259">
        <v>-7.436513098375963</v>
      </c>
      <c r="F27" s="194">
        <v>1817</v>
      </c>
      <c r="G27" s="259">
        <v>136.58854166666666</v>
      </c>
      <c r="H27" s="194">
        <v>62556</v>
      </c>
      <c r="I27" s="259">
        <v>14.960948267940832</v>
      </c>
      <c r="J27" s="194">
        <v>1639183</v>
      </c>
      <c r="K27" s="259">
        <v>-8.181159241691294</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ustomHeight="1">
      <c r="A28" s="6"/>
      <c r="B28" s="189" t="s">
        <v>177</v>
      </c>
      <c r="C28" s="190" t="s">
        <v>17</v>
      </c>
      <c r="D28" s="194">
        <v>228223</v>
      </c>
      <c r="E28" s="259">
        <v>-3.9873622744540427</v>
      </c>
      <c r="F28" s="194">
        <v>23</v>
      </c>
      <c r="G28" s="259">
        <v>-75.26881720430107</v>
      </c>
      <c r="H28" s="194">
        <v>51203</v>
      </c>
      <c r="I28" s="259">
        <v>-6.937477280988736</v>
      </c>
      <c r="J28" s="194">
        <v>176998</v>
      </c>
      <c r="K28" s="259">
        <v>-3.061537450434859</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ustomHeight="1">
      <c r="A29" s="6"/>
      <c r="B29" s="189" t="s">
        <v>167</v>
      </c>
      <c r="C29" s="190" t="s">
        <v>2</v>
      </c>
      <c r="D29" s="194">
        <v>143482</v>
      </c>
      <c r="E29" s="259">
        <v>6.541029011011856</v>
      </c>
      <c r="F29" s="194">
        <v>834</v>
      </c>
      <c r="G29" s="259">
        <v>43.05317324185249</v>
      </c>
      <c r="H29" s="194">
        <v>65090</v>
      </c>
      <c r="I29" s="259">
        <v>4.11068458093411</v>
      </c>
      <c r="J29" s="194">
        <v>77557</v>
      </c>
      <c r="K29" s="259">
        <v>8.365236831074462</v>
      </c>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ustomHeight="1">
      <c r="A30" s="6"/>
      <c r="B30" s="189" t="s">
        <v>180</v>
      </c>
      <c r="C30" s="190" t="s">
        <v>14</v>
      </c>
      <c r="D30" s="194">
        <v>194214</v>
      </c>
      <c r="E30" s="259">
        <v>11.943421348411754</v>
      </c>
      <c r="F30" s="194">
        <v>15804</v>
      </c>
      <c r="G30" s="259">
        <v>11.319292808339787</v>
      </c>
      <c r="H30" s="194">
        <v>53366</v>
      </c>
      <c r="I30" s="259">
        <v>-2.550992458411705</v>
      </c>
      <c r="J30" s="194">
        <v>125043</v>
      </c>
      <c r="K30" s="259">
        <v>19.620598279969002</v>
      </c>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ustomHeight="1">
      <c r="A31" s="6"/>
      <c r="B31" s="189" t="s">
        <v>162</v>
      </c>
      <c r="C31" s="190" t="s">
        <v>3</v>
      </c>
      <c r="D31" s="194">
        <v>44217</v>
      </c>
      <c r="E31" s="259">
        <v>-2.412271021849477</v>
      </c>
      <c r="F31" s="194">
        <v>569</v>
      </c>
      <c r="G31" s="259">
        <v>-36.210762331838566</v>
      </c>
      <c r="H31" s="194">
        <v>27691</v>
      </c>
      <c r="I31" s="259">
        <v>-9.2276929128696</v>
      </c>
      <c r="J31" s="194">
        <v>15957</v>
      </c>
      <c r="K31" s="259">
        <v>14.699539965497422</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ustomHeight="1">
      <c r="A32" s="6"/>
      <c r="B32" s="189" t="s">
        <v>178</v>
      </c>
      <c r="C32" s="190" t="s">
        <v>12</v>
      </c>
      <c r="D32" s="194">
        <v>11358</v>
      </c>
      <c r="E32" s="259">
        <v>-7.935478641484961</v>
      </c>
      <c r="F32" s="194">
        <v>0</v>
      </c>
      <c r="G32" s="259" t="s">
        <v>101</v>
      </c>
      <c r="H32" s="194">
        <v>9203</v>
      </c>
      <c r="I32" s="259">
        <v>-8.336653386454184</v>
      </c>
      <c r="J32" s="194">
        <v>2155</v>
      </c>
      <c r="K32" s="259">
        <v>-6.181976491075314</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ustomHeight="1">
      <c r="A33" s="6"/>
      <c r="B33" s="189" t="s">
        <v>168</v>
      </c>
      <c r="C33" s="190" t="s">
        <v>4</v>
      </c>
      <c r="D33" s="194">
        <v>20525</v>
      </c>
      <c r="E33" s="259">
        <v>-16.44616324038266</v>
      </c>
      <c r="F33" s="194">
        <v>5</v>
      </c>
      <c r="G33" s="259">
        <v>66.66666666666667</v>
      </c>
      <c r="H33" s="194">
        <v>19590</v>
      </c>
      <c r="I33" s="259">
        <v>-10.74357572443958</v>
      </c>
      <c r="J33" s="194">
        <v>931</v>
      </c>
      <c r="K33" s="259">
        <v>-64.37045541523155</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ustomHeight="1">
      <c r="A34" s="6"/>
      <c r="B34" s="189" t="s">
        <v>175</v>
      </c>
      <c r="C34" s="190" t="s">
        <v>13</v>
      </c>
      <c r="D34" s="194">
        <v>225242</v>
      </c>
      <c r="E34" s="259">
        <v>14.446420405467197</v>
      </c>
      <c r="F34" s="194">
        <v>1686</v>
      </c>
      <c r="G34" s="259">
        <v>22.97592997811817</v>
      </c>
      <c r="H34" s="194">
        <v>55180</v>
      </c>
      <c r="I34" s="259">
        <v>18.59270562444926</v>
      </c>
      <c r="J34" s="194">
        <v>168377</v>
      </c>
      <c r="K34" s="259">
        <v>13.07299711234975</v>
      </c>
      <c r="L34" s="7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ustomHeight="1">
      <c r="A35" s="6"/>
      <c r="B35" s="325" t="s">
        <v>173</v>
      </c>
      <c r="C35" s="199" t="s">
        <v>7</v>
      </c>
      <c r="D35" s="200">
        <v>47959</v>
      </c>
      <c r="E35" s="201">
        <v>-69.76713399566292</v>
      </c>
      <c r="F35" s="200">
        <v>2223</v>
      </c>
      <c r="G35" s="201">
        <v>-79.8896327121404</v>
      </c>
      <c r="H35" s="200">
        <v>28734</v>
      </c>
      <c r="I35" s="201">
        <v>-48.812683708916005</v>
      </c>
      <c r="J35" s="200">
        <v>17002</v>
      </c>
      <c r="K35" s="201">
        <v>-81.40699670833197</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62" ht="12.75">
      <c r="A36" s="6"/>
      <c r="C36" s="6"/>
      <c r="D36" s="6"/>
      <c r="E36" s="6"/>
      <c r="F36" s="6"/>
      <c r="G36" s="6"/>
      <c r="H36" s="6"/>
      <c r="I36" s="6"/>
      <c r="J36" s="6"/>
      <c r="K36" s="6"/>
      <c r="L36" s="6"/>
      <c r="M36" s="77"/>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1:62" ht="12.75" hidden="1">
      <c r="A37" s="6"/>
      <c r="B37" s="12" t="s">
        <v>108</v>
      </c>
      <c r="C37" s="6"/>
      <c r="D37" s="6"/>
      <c r="E37" s="6"/>
      <c r="F37" s="6"/>
      <c r="G37" s="6"/>
      <c r="H37" s="78"/>
      <c r="I37" s="6"/>
      <c r="J37" s="78"/>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1:62" ht="12.75" hidden="1">
      <c r="A38" s="79" t="s">
        <v>81</v>
      </c>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1:62" ht="12.75" hidden="1">
      <c r="A39" s="79">
        <v>2006</v>
      </c>
      <c r="B39" s="80" t="s">
        <v>84</v>
      </c>
      <c r="C39" s="79"/>
      <c r="D39" s="79" t="s">
        <v>83</v>
      </c>
      <c r="E39" s="79" t="s">
        <v>82</v>
      </c>
      <c r="F39" s="79" t="s">
        <v>85</v>
      </c>
      <c r="G39" s="6"/>
      <c r="H39" s="78"/>
      <c r="I39" s="6"/>
      <c r="J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row>
    <row r="40" spans="1:13" ht="12.75" hidden="1">
      <c r="A40" s="79">
        <v>2007</v>
      </c>
      <c r="B40" s="80">
        <f>SUM(D40:F40)</f>
        <v>737282285</v>
      </c>
      <c r="C40" s="79"/>
      <c r="D40" s="79">
        <v>166872790</v>
      </c>
      <c r="E40" s="6">
        <v>312466415</v>
      </c>
      <c r="F40" s="6">
        <v>257943080</v>
      </c>
      <c r="H40" s="6"/>
      <c r="I40" s="6"/>
      <c r="J40" s="6"/>
      <c r="M40" s="6"/>
    </row>
    <row r="41" spans="2:13" ht="12.75" hidden="1">
      <c r="B41" s="80">
        <f>SUM(D41:F41)</f>
        <v>788763059</v>
      </c>
      <c r="C41" s="79"/>
      <c r="D41" s="6">
        <v>175154479</v>
      </c>
      <c r="E41" s="6">
        <v>334192350</v>
      </c>
      <c r="F41" s="6">
        <v>279416230</v>
      </c>
      <c r="H41" s="6"/>
      <c r="I41" s="6"/>
      <c r="J41" s="6"/>
      <c r="L41" s="6"/>
      <c r="M41" s="6"/>
    </row>
    <row r="42" spans="2:13" ht="12.75">
      <c r="B42" s="138" t="s">
        <v>266</v>
      </c>
      <c r="C42" s="6"/>
      <c r="D42" s="6"/>
      <c r="E42" s="6"/>
      <c r="F42" s="6"/>
      <c r="G42" s="6"/>
      <c r="H42" s="6"/>
      <c r="I42" s="6"/>
      <c r="J42" s="6"/>
      <c r="K42" s="6"/>
      <c r="L42" s="6"/>
      <c r="M42" s="6"/>
    </row>
    <row r="43" ht="12.75">
      <c r="B43" s="12" t="s">
        <v>189</v>
      </c>
    </row>
    <row r="44" ht="12.75">
      <c r="B44" s="324" t="s">
        <v>209</v>
      </c>
    </row>
    <row r="46" ht="12.75">
      <c r="B46" s="139" t="s">
        <v>197</v>
      </c>
    </row>
    <row r="48" spans="5:11" ht="12.75">
      <c r="E48" s="81"/>
      <c r="G48" s="81"/>
      <c r="I48" s="81"/>
      <c r="K48" s="81"/>
    </row>
    <row r="49" spans="5:11" ht="12.75">
      <c r="E49" s="81"/>
      <c r="G49" s="81"/>
      <c r="I49" s="81"/>
      <c r="K49" s="81"/>
    </row>
    <row r="50" spans="5:11" ht="12.75">
      <c r="E50" s="81"/>
      <c r="G50" s="81"/>
      <c r="I50" s="81"/>
      <c r="K50" s="81"/>
    </row>
    <row r="51" spans="5:11" ht="12.75">
      <c r="E51" s="81"/>
      <c r="G51" s="81"/>
      <c r="I51" s="81"/>
      <c r="K51" s="81"/>
    </row>
    <row r="52" spans="5:11" ht="12.75">
      <c r="E52" s="81"/>
      <c r="G52" s="81"/>
      <c r="I52" s="81"/>
      <c r="K52" s="81"/>
    </row>
    <row r="53" spans="5:11" ht="12.75">
      <c r="E53" s="81"/>
      <c r="G53" s="81"/>
      <c r="I53" s="81"/>
      <c r="K53" s="81"/>
    </row>
    <row r="54" spans="5:11" ht="12.75">
      <c r="E54" s="81"/>
      <c r="G54" s="81"/>
      <c r="I54" s="81"/>
      <c r="K54" s="81"/>
    </row>
    <row r="55" spans="5:11" ht="12.75">
      <c r="E55" s="81"/>
      <c r="G55" s="81"/>
      <c r="I55" s="81"/>
      <c r="K55" s="81"/>
    </row>
    <row r="56" spans="5:11" ht="12.75">
      <c r="E56" s="81"/>
      <c r="G56" s="81"/>
      <c r="I56" s="81"/>
      <c r="K56" s="81"/>
    </row>
    <row r="57" spans="5:11" ht="12.75">
      <c r="E57" s="81"/>
      <c r="G57" s="81"/>
      <c r="I57" s="81"/>
      <c r="K57" s="81"/>
    </row>
    <row r="58" spans="5:11" ht="12.75">
      <c r="E58" s="81"/>
      <c r="G58" s="81"/>
      <c r="I58" s="81"/>
      <c r="K58" s="81"/>
    </row>
    <row r="59" spans="5:11" ht="12.75">
      <c r="E59" s="81"/>
      <c r="G59" s="81"/>
      <c r="I59" s="81"/>
      <c r="K59" s="81"/>
    </row>
    <row r="60" spans="5:11" ht="12.75">
      <c r="E60" s="81"/>
      <c r="G60" s="81"/>
      <c r="I60" s="81"/>
      <c r="K60" s="81"/>
    </row>
    <row r="61" spans="5:11" ht="12.75">
      <c r="E61" s="81"/>
      <c r="G61" s="81"/>
      <c r="I61" s="81"/>
      <c r="K61" s="81"/>
    </row>
    <row r="62" spans="5:11" ht="12.75">
      <c r="E62" s="81"/>
      <c r="G62" s="81"/>
      <c r="I62" s="81"/>
      <c r="K62" s="81"/>
    </row>
    <row r="63" spans="5:11" ht="12.75">
      <c r="E63" s="81"/>
      <c r="G63" s="81"/>
      <c r="I63" s="81"/>
      <c r="K63" s="81"/>
    </row>
    <row r="64" spans="5:11" ht="12.75">
      <c r="E64" s="81"/>
      <c r="G64" s="81"/>
      <c r="I64" s="81"/>
      <c r="K64" s="81"/>
    </row>
    <row r="65" spans="5:11" ht="12.75">
      <c r="E65" s="81"/>
      <c r="G65" s="81"/>
      <c r="I65" s="81"/>
      <c r="K65" s="81"/>
    </row>
    <row r="66" spans="5:11" ht="12.75">
      <c r="E66" s="81"/>
      <c r="G66" s="81"/>
      <c r="I66" s="81"/>
      <c r="K66" s="81"/>
    </row>
    <row r="67" spans="5:11" ht="12.75">
      <c r="E67" s="81"/>
      <c r="G67" s="81"/>
      <c r="I67" s="81"/>
      <c r="K67" s="81"/>
    </row>
    <row r="68" spans="5:11" ht="12.75">
      <c r="E68" s="81"/>
      <c r="G68" s="81"/>
      <c r="I68" s="81"/>
      <c r="K68" s="81"/>
    </row>
    <row r="69" spans="5:11" ht="12.75">
      <c r="E69" s="81"/>
      <c r="G69" s="81"/>
      <c r="I69" s="81"/>
      <c r="K69" s="81"/>
    </row>
    <row r="70" spans="5:11" ht="12.75">
      <c r="E70" s="81"/>
      <c r="G70" s="81"/>
      <c r="I70" s="81"/>
      <c r="K70" s="81"/>
    </row>
    <row r="71" spans="5:11" ht="12.75">
      <c r="E71" s="81"/>
      <c r="G71" s="81"/>
      <c r="I71" s="81"/>
      <c r="K71" s="81"/>
    </row>
    <row r="72" spans="5:11" ht="12.75">
      <c r="E72" s="81"/>
      <c r="G72" s="81"/>
      <c r="I72" s="81"/>
      <c r="K72" s="81"/>
    </row>
    <row r="73" spans="5:11" ht="12.75">
      <c r="E73" s="81"/>
      <c r="G73" s="81"/>
      <c r="I73" s="81"/>
      <c r="K73" s="81"/>
    </row>
    <row r="74" spans="5:11" ht="12.75">
      <c r="E74" s="81"/>
      <c r="G74" s="81"/>
      <c r="I74" s="81"/>
      <c r="K74" s="81"/>
    </row>
    <row r="75" spans="5:11" ht="12.75">
      <c r="E75" s="81"/>
      <c r="G75" s="81"/>
      <c r="I75" s="81"/>
      <c r="K75" s="81"/>
    </row>
    <row r="76" spans="5:11" ht="12.75">
      <c r="E76" s="81"/>
      <c r="G76" s="81"/>
      <c r="I76" s="81"/>
      <c r="K76" s="81"/>
    </row>
    <row r="77" spans="5:11" ht="12.75">
      <c r="E77" s="81"/>
      <c r="G77" s="81"/>
      <c r="I77" s="81"/>
      <c r="K77" s="81"/>
    </row>
  </sheetData>
  <mergeCells count="4">
    <mergeCell ref="D6:E6"/>
    <mergeCell ref="F6:G6"/>
    <mergeCell ref="H6:I6"/>
    <mergeCell ref="J6:K6"/>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Bertrand-Raphael Maquel</dc:creator>
  <cp:keywords/>
  <dc:description/>
  <cp:lastModifiedBy>Julien Tardivon</cp:lastModifiedBy>
  <cp:lastPrinted>2011-01-24T13:55:04Z</cp:lastPrinted>
  <dcterms:created xsi:type="dcterms:W3CDTF">2007-08-09T07:28:07Z</dcterms:created>
  <dcterms:modified xsi:type="dcterms:W3CDTF">2020-12-07T11:27:13Z</dcterms:modified>
  <cp:category/>
  <cp:version/>
  <cp:contentType/>
  <cp:contentStatus/>
</cp:coreProperties>
</file>